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개발환경 구축완료 보고서" sheetId="1" r:id="rId4"/>
    <sheet state="visible" name="최종PPT" sheetId="2" r:id="rId5"/>
    <sheet state="visible" name="WBS" sheetId="3" r:id="rId6"/>
    <sheet state="visible" name="UI목록" sheetId="4" r:id="rId7"/>
    <sheet state="visible" name="참고사이트" sheetId="5" r:id="rId8"/>
    <sheet state="visible" name="시나리오" sheetId="6" r:id="rId9"/>
    <sheet state="visible" name="케이스" sheetId="7" r:id="rId10"/>
    <sheet state="visible" name="프로젝트카테고리" sheetId="8" r:id="rId11"/>
    <sheet state="visible" name="요구사항정의서 양식" sheetId="9" r:id="rId12"/>
    <sheet state="visible" name="URL정리" sheetId="10" r:id="rId13"/>
    <sheet state="visible" name="URL-DB작업" sheetId="11" r:id="rId14"/>
    <sheet state="visible" name="추천샘플" sheetId="12" r:id="rId15"/>
    <sheet state="visible" name="정책시트" sheetId="13" r:id="rId16"/>
    <sheet state="visible" name="인공지능" sheetId="14" r:id="rId17"/>
    <sheet state="visible" name="단위업무" sheetId="15" r:id="rId18"/>
    <sheet state="visible" name="자료사전" sheetId="16" r:id="rId19"/>
    <sheet state="visible" name="회의록" sheetId="17" r:id="rId20"/>
    <sheet state="visible" name="AA" sheetId="18" r:id="rId21"/>
    <sheet state="visible" name="TA" sheetId="19" r:id="rId22"/>
    <sheet state="visible" name="TA1" sheetId="20" r:id="rId23"/>
    <sheet state="visible" name="BA" sheetId="21" r:id="rId24"/>
    <sheet state="visible" name="UA" sheetId="22" r:id="rId25"/>
  </sheets>
  <definedNames>
    <definedName hidden="1" localSheetId="8" name="_xlnm._FilterDatabase">'요구사항정의서 양식'!$A$3:$P$216</definedName>
    <definedName hidden="1" localSheetId="10" name="_xlnm._FilterDatabase">'URL-DB작업'!$A$1:$H$774</definedName>
    <definedName hidden="1" localSheetId="15" name="_xlnm._FilterDatabase">'자료사전'!$A$1:$M$953</definedName>
  </definedNames>
  <calcPr/>
</workbook>
</file>

<file path=xl/sharedStrings.xml><?xml version="1.0" encoding="utf-8"?>
<sst xmlns="http://schemas.openxmlformats.org/spreadsheetml/2006/main" count="14211" uniqueCount="5140">
  <si>
    <t>1.Tool</t>
  </si>
  <si>
    <t>구분</t>
  </si>
  <si>
    <t>툴 이름</t>
  </si>
  <si>
    <t>버전</t>
  </si>
  <si>
    <t>비고</t>
  </si>
  <si>
    <t>IDE</t>
  </si>
  <si>
    <t>eclipse</t>
  </si>
  <si>
    <t>v_4.0</t>
  </si>
  <si>
    <t>DB관리</t>
  </si>
  <si>
    <t>SQL developer</t>
  </si>
  <si>
    <t>21.4.3</t>
  </si>
  <si>
    <t>데이터 모델링</t>
  </si>
  <si>
    <t>erd-cloud</t>
  </si>
  <si>
    <t>web</t>
  </si>
  <si>
    <t>프로젝트 관리(build)</t>
  </si>
  <si>
    <t>maven</t>
  </si>
  <si>
    <t>3.8.1</t>
  </si>
  <si>
    <t>UML 모델링</t>
  </si>
  <si>
    <t>StarUML</t>
  </si>
  <si>
    <t>5.0.2.1507</t>
  </si>
  <si>
    <t>2.Server</t>
  </si>
  <si>
    <t>서버</t>
  </si>
  <si>
    <t>용도</t>
  </si>
  <si>
    <t>tomcat</t>
  </si>
  <si>
    <t>WAS</t>
  </si>
  <si>
    <t>SVN</t>
  </si>
  <si>
    <t>4.0.5</t>
  </si>
  <si>
    <t>형상관리</t>
  </si>
  <si>
    <t>3.Language</t>
  </si>
  <si>
    <t>java</t>
  </si>
  <si>
    <t>1.8.0_361</t>
  </si>
  <si>
    <t>python</t>
  </si>
  <si>
    <t>3.8.8</t>
  </si>
  <si>
    <t>html</t>
  </si>
  <si>
    <t>&lt;doctype html&gt;</t>
  </si>
  <si>
    <t>jsp</t>
  </si>
  <si>
    <t>4.DB</t>
  </si>
  <si>
    <t>참고</t>
  </si>
  <si>
    <t>orcale</t>
  </si>
  <si>
    <t>11g XE</t>
  </si>
  <si>
    <t>11.2.0</t>
  </si>
  <si>
    <t>5.외부API</t>
  </si>
  <si>
    <t>papagoAPI</t>
  </si>
  <si>
    <t>google-api-client</t>
  </si>
  <si>
    <t>1.32.1</t>
  </si>
  <si>
    <t>google-api-service</t>
  </si>
  <si>
    <t>2.0.0</t>
  </si>
  <si>
    <t>gridstack.js</t>
  </si>
  <si>
    <t>2.0.4</t>
  </si>
  <si>
    <t>apache poi</t>
  </si>
  <si>
    <t>4.1.2</t>
  </si>
  <si>
    <t>itextpdf</t>
  </si>
  <si>
    <t>5.5.13.3</t>
  </si>
  <si>
    <t>itext-asian</t>
  </si>
  <si>
    <t>5.2.0</t>
  </si>
  <si>
    <t>aggrid</t>
  </si>
  <si>
    <t>31.0.3</t>
  </si>
  <si>
    <t>fullcalendar</t>
  </si>
  <si>
    <t>6.1.10</t>
  </si>
  <si>
    <t>fancytree</t>
  </si>
  <si>
    <t>libary</t>
  </si>
  <si>
    <t>activation</t>
  </si>
  <si>
    <t>apiguardian-api</t>
  </si>
  <si>
    <t>1.1.2</t>
  </si>
  <si>
    <t xml:space="preserve">    </t>
  </si>
  <si>
    <t>aspectjweaver</t>
  </si>
  <si>
    <t>1.9.21</t>
  </si>
  <si>
    <t xml:space="preserve"> c3p0</t>
  </si>
  <si>
    <t>0.9.5.4</t>
  </si>
  <si>
    <t>checker-compat-qual</t>
  </si>
  <si>
    <t>2.5.5</t>
  </si>
  <si>
    <t>classmate</t>
  </si>
  <si>
    <t>1.5.1</t>
  </si>
  <si>
    <t>commons-beanutils</t>
  </si>
  <si>
    <t>1.9.4</t>
  </si>
  <si>
    <t>commons-codec</t>
  </si>
  <si>
    <t>commons-collections</t>
  </si>
  <si>
    <t>3.2.2</t>
  </si>
  <si>
    <t>commons-dbcp2</t>
  </si>
  <si>
    <t>2.11.0</t>
  </si>
  <si>
    <t>commons-digester</t>
  </si>
  <si>
    <t>commons-fileupload</t>
  </si>
  <si>
    <t>commons-io</t>
  </si>
  <si>
    <t>commons-lang3</t>
  </si>
  <si>
    <t>3.14.0</t>
  </si>
  <si>
    <t>commons-logging</t>
  </si>
  <si>
    <t>commons-pool2</t>
  </si>
  <si>
    <t>2.12.0</t>
  </si>
  <si>
    <t>error_prone_annotations</t>
  </si>
  <si>
    <t xml:space="preserve"> 2.5.1</t>
  </si>
  <si>
    <t xml:space="preserve"> failureaccess</t>
  </si>
  <si>
    <t xml:space="preserve"> 1.0.1</t>
  </si>
  <si>
    <t>grpc-context</t>
  </si>
  <si>
    <t>1.27.2</t>
  </si>
  <si>
    <t>gson</t>
  </si>
  <si>
    <t>2.8.6</t>
  </si>
  <si>
    <t>guava-30.1.1</t>
  </si>
  <si>
    <t>android</t>
  </si>
  <si>
    <t xml:space="preserve"> hibernate-validator</t>
  </si>
  <si>
    <t>6.2.5.Final</t>
  </si>
  <si>
    <t>HikariCP-java7</t>
  </si>
  <si>
    <t>2.4.13</t>
  </si>
  <si>
    <t>httpclient</t>
  </si>
  <si>
    <t xml:space="preserve"> 4.5.13</t>
  </si>
  <si>
    <t>httpcore</t>
  </si>
  <si>
    <t>4.4.15</t>
  </si>
  <si>
    <t xml:space="preserve"> j2objc-annotations</t>
  </si>
  <si>
    <t>jackson-annotations</t>
  </si>
  <si>
    <t>2.13.5</t>
  </si>
  <si>
    <t xml:space="preserve"> jackson-core</t>
  </si>
  <si>
    <t xml:space="preserve"> 2.13.5</t>
  </si>
  <si>
    <t>jackson-databind</t>
  </si>
  <si>
    <t xml:space="preserve"> jackson-datatype-jsr310</t>
  </si>
  <si>
    <t>failureaccess</t>
  </si>
  <si>
    <t>1.24.0</t>
  </si>
  <si>
    <t>commons-net</t>
  </si>
  <si>
    <t>3.9.0</t>
  </si>
  <si>
    <t>jakarta.el</t>
  </si>
  <si>
    <t>3.0.3</t>
  </si>
  <si>
    <t>jakarta.transaction-api</t>
  </si>
  <si>
    <t>1.3.3</t>
  </si>
  <si>
    <t>jakarta.validation-api</t>
  </si>
  <si>
    <t>2.0.2</t>
  </si>
  <si>
    <t>javax.inject</t>
  </si>
  <si>
    <t>javax.mail</t>
  </si>
  <si>
    <t>1.6.0</t>
  </si>
  <si>
    <t>javax.mail-api</t>
  </si>
  <si>
    <t>1.4.7</t>
  </si>
  <si>
    <t xml:space="preserve"> javax.servlet-api</t>
  </si>
  <si>
    <t>3.1.0</t>
  </si>
  <si>
    <t xml:space="preserve"> jboss-logging</t>
  </si>
  <si>
    <t>3.4.1.Final</t>
  </si>
  <si>
    <t>jcl-over-slf4j</t>
  </si>
  <si>
    <t>1.7.25</t>
  </si>
  <si>
    <t xml:space="preserve"> jsp-api</t>
  </si>
  <si>
    <t>jsr305</t>
  </si>
  <si>
    <t>3.0.2</t>
  </si>
  <si>
    <t>jstl</t>
  </si>
  <si>
    <t>junit-jupiter-api</t>
  </si>
  <si>
    <t>5.10.1</t>
  </si>
  <si>
    <t xml:space="preserve"> junit-jupiter-engine</t>
  </si>
  <si>
    <t>junit-platform-commons</t>
  </si>
  <si>
    <t>1.10.1</t>
  </si>
  <si>
    <t xml:space="preserve"> junit-platform-engine</t>
  </si>
  <si>
    <t xml:space="preserve"> log4j-api</t>
  </si>
  <si>
    <t>2.22.0</t>
  </si>
  <si>
    <t>log4j-core</t>
  </si>
  <si>
    <t xml:space="preserve"> log4j-slf4j-impl</t>
  </si>
  <si>
    <t xml:space="preserve"> log4jdbc-log4j2-jdbc4.1</t>
  </si>
  <si>
    <t xml:space="preserve"> lombok</t>
  </si>
  <si>
    <t>1.18.30</t>
  </si>
  <si>
    <t>mail</t>
  </si>
  <si>
    <t>mchange-commons-java</t>
  </si>
  <si>
    <t xml:space="preserve"> 0.2.15</t>
  </si>
  <si>
    <t>mybatis</t>
  </si>
  <si>
    <t>3.5.15</t>
  </si>
  <si>
    <t>mybatis-spring</t>
  </si>
  <si>
    <t>2.1.2</t>
  </si>
  <si>
    <t>ojdbc8</t>
  </si>
  <si>
    <t>23.3.0.23.09</t>
  </si>
  <si>
    <t>opencensus-api</t>
  </si>
  <si>
    <t>0.28.0</t>
  </si>
  <si>
    <t>opencensus-contrib-http-util</t>
  </si>
  <si>
    <t>opentest4j</t>
  </si>
  <si>
    <t>1.3.0</t>
  </si>
  <si>
    <t>quartz</t>
  </si>
  <si>
    <t>2.3.2</t>
  </si>
  <si>
    <t>slf4j-api</t>
  </si>
  <si>
    <t>1.7.7</t>
  </si>
  <si>
    <t>spring-aop</t>
  </si>
  <si>
    <t xml:space="preserve"> 5.3.20</t>
  </si>
  <si>
    <t>spring-beans</t>
  </si>
  <si>
    <t>5.3.20</t>
  </si>
  <si>
    <t>spring-context</t>
  </si>
  <si>
    <t>spring-context-support</t>
  </si>
  <si>
    <t xml:space="preserve"> 4.2.3.RELEASE</t>
  </si>
  <si>
    <t>spring-core</t>
  </si>
  <si>
    <t>spring-expression</t>
  </si>
  <si>
    <t>spring-jcl</t>
  </si>
  <si>
    <t xml:space="preserve"> spring-jdbc</t>
  </si>
  <si>
    <t>spring-orm</t>
  </si>
  <si>
    <t>spring-test</t>
  </si>
  <si>
    <t>spring-tx</t>
  </si>
  <si>
    <t xml:space="preserve"> spring-web</t>
  </si>
  <si>
    <t>spring-webmvc</t>
  </si>
  <si>
    <t>tiles-api</t>
  </si>
  <si>
    <t>3.0.8</t>
  </si>
  <si>
    <t>tiles-autotag-core-runtime</t>
  </si>
  <si>
    <t>tiles-core</t>
  </si>
  <si>
    <t>tiles-jsp</t>
  </si>
  <si>
    <t>tiles-request-api</t>
  </si>
  <si>
    <t>1.0.7</t>
  </si>
  <si>
    <t>tiles-request-jsp</t>
  </si>
  <si>
    <t>tiles-request-servlet</t>
  </si>
  <si>
    <t>tiles-servlet</t>
  </si>
  <si>
    <t>tiles-template</t>
  </si>
  <si>
    <t>기간</t>
  </si>
  <si>
    <t>활동</t>
  </si>
  <si>
    <t>팀구성</t>
  </si>
  <si>
    <t>23.01.02</t>
  </si>
  <si>
    <t xml:space="preserve"> 팀명 선정, 역할 배정</t>
  </si>
  <si>
    <t>사전 기획</t>
  </si>
  <si>
    <t>23.01.02 ~ 23.01.15</t>
  </si>
  <si>
    <t xml:space="preserve"> 주제 선정 회의 진행 및 프로젝트 기획안 제출</t>
  </si>
  <si>
    <t>설계</t>
  </si>
  <si>
    <t>23.01.15 ~ 23.02.06</t>
  </si>
  <si>
    <t xml:space="preserve"> 설계 산출물 작성 및 보고</t>
  </si>
  <si>
    <t>구현</t>
  </si>
  <si>
    <t xml:space="preserve">23.02.06 ~ </t>
  </si>
  <si>
    <t xml:space="preserve"> 기 설계 산출물에 따른 개발_로직 구현</t>
  </si>
  <si>
    <t>테스트 및 배포</t>
  </si>
  <si>
    <t xml:space="preserve"> 프로젝트 테스트(테스트 시연 영상 제작)
 최종 발표 자료 준비 및 리허설
 시연 서버로의 배포</t>
  </si>
  <si>
    <t>최종 발표</t>
  </si>
  <si>
    <t xml:space="preserve"> 프로젝트 최종 발표
 (프로젝트 진행 과정 설명 및 산출물 소개와 시연) </t>
  </si>
  <si>
    <t>이행</t>
  </si>
  <si>
    <t xml:space="preserve"> 사용자/관리자 메뉴얼 작성 및 개인포트폴리오 작성</t>
  </si>
  <si>
    <t>공통사항</t>
  </si>
  <si>
    <t xml:space="preserve"> 1. 모든 산출물의 서식은 제공된 공통 양식을 준수함. 
 2. 모든 산출물은 SVN 서버를 통해 형상관리를 하며, 매일 동기화 작업을 진행함.
 3. 레드마인으로 프로젝트 전체 공정을 관리함.
 4. 프로젝트 구성원 개인은 매일의 프로젝트 일지를 보고함.
 5. 각 PL은 매주 금요일 퇴근전 프로젝트 주간 일지를 보고함.</t>
  </si>
  <si>
    <t>절차</t>
  </si>
  <si>
    <t>항목</t>
  </si>
  <si>
    <t>서식 및 내용</t>
  </si>
  <si>
    <t>기획</t>
  </si>
  <si>
    <t>주제선정 및 시나리오</t>
  </si>
  <si>
    <t xml:space="preserve"> 프로젝트 수행계획서</t>
  </si>
  <si>
    <t xml:space="preserve"> 1.모든 산출물의 서식은 제공
    된 공통 양식을 준수함.
 2. 모든 산출물은 SVN 서버를
    통해 형상관리를 하며, 매일
    동기화 작업을 진행함.
</t>
  </si>
  <si>
    <t>분석</t>
  </si>
  <si>
    <t>요구사항 정의</t>
  </si>
  <si>
    <t xml:space="preserve"> 요구사항정의서</t>
  </si>
  <si>
    <t>업무분석</t>
  </si>
  <si>
    <t xml:space="preserve"> 유스케이스다이어그램</t>
  </si>
  <si>
    <t>단위업무 정의</t>
  </si>
  <si>
    <t xml:space="preserve"> 단위업무정의서</t>
  </si>
  <si>
    <t>데이터사전 정의</t>
  </si>
  <si>
    <t xml:space="preserve"> 용어사전, 자료사전</t>
  </si>
  <si>
    <t>총괄 테스트 계획</t>
  </si>
  <si>
    <t xml:space="preserve"> 테스트계획서</t>
  </si>
  <si>
    <t>데이터 설계</t>
  </si>
  <si>
    <t xml:space="preserve"> 논리ERD, 물리ERD, 테이블목록, 테이블정의서</t>
  </si>
  <si>
    <t>UI설계</t>
  </si>
  <si>
    <t xml:space="preserve"> 메뉴구조도, 화면정의서</t>
  </si>
  <si>
    <t>구현 설계</t>
  </si>
  <si>
    <t xml:space="preserve"> 개발표준가이드, 프로세스흐름도</t>
  </si>
  <si>
    <t>개발환경구축</t>
  </si>
  <si>
    <t xml:space="preserve"> 개발환경구축완료보고서</t>
  </si>
  <si>
    <t>테스트</t>
  </si>
  <si>
    <t xml:space="preserve"> 단위테스트시나리오 케이스 결과
 통합테스트시나리오 케이스 결과</t>
  </si>
  <si>
    <t>평가요소</t>
  </si>
  <si>
    <t>평가 기준 및 의견</t>
  </si>
  <si>
    <t>상</t>
  </si>
  <si>
    <t>중</t>
  </si>
  <si>
    <t>하</t>
  </si>
  <si>
    <t>기획의도와의 부합 정도</t>
  </si>
  <si>
    <t xml:space="preserve">기획단계의 요구사항에 따른 진척도 및 구현 정도. </t>
  </si>
  <si>
    <t>V</t>
  </si>
  <si>
    <t>실무 활용 가능 정도</t>
  </si>
  <si>
    <t>실무에 필요한 최신기술과 개발도구의 충분한 활용.</t>
  </si>
  <si>
    <t>달성도</t>
  </si>
  <si>
    <t xml:space="preserve">초기설정 목표에 대한 달성도. </t>
  </si>
  <si>
    <t>완성도</t>
  </si>
  <si>
    <t xml:space="preserve">UI 의 우수성 및 프로그램 모듈의 구성이 애플리케이션의 기능적 관점에 대한 명확 정도. </t>
  </si>
  <si>
    <t>기관평가</t>
  </si>
  <si>
    <t xml:space="preserve">기존 그룹웨어와는 차별화하여 데시보드의 기능을 부각시켜 시각적인 U I요소와 사용자 인
터렉션에 편의성을 겸비하였으며 업무이슈 및 지시사항를 마일스톤이라는 개념을 도입하
여 구현한 점이 인상적임. 조직도 관리와 전자결재를 유기적으로 조합하여 원할한 결재시
스템을 구현하였음.
</t>
  </si>
  <si>
    <t>훈련생 평가</t>
  </si>
  <si>
    <t>김태은</t>
  </si>
  <si>
    <t>우민규</t>
  </si>
  <si>
    <t>유길상</t>
  </si>
  <si>
    <t>이상철</t>
  </si>
  <si>
    <t>정민지</t>
  </si>
  <si>
    <t>프로젝트명</t>
  </si>
  <si>
    <t>3조 PMS</t>
  </si>
  <si>
    <t>시작일</t>
  </si>
  <si>
    <t>2024.01.22</t>
  </si>
  <si>
    <t>종료일</t>
  </si>
  <si>
    <t>2024.03.30</t>
  </si>
  <si>
    <t>작성자</t>
  </si>
  <si>
    <t>김태은, 우민규, 유길상, 정민지, 이상철</t>
  </si>
  <si>
    <t>작성일</t>
  </si>
  <si>
    <t>프로젝트 공통일정</t>
  </si>
  <si>
    <t>24.01.15</t>
  </si>
  <si>
    <t>주제확정 및 최종 기획안 제출</t>
  </si>
  <si>
    <t>24.02.05</t>
  </si>
  <si>
    <r>
      <rPr>
        <rFont val="Calibri"/>
        <b/>
        <color theme="1"/>
        <sz val="13.0"/>
      </rPr>
      <t>ERD 완성</t>
    </r>
    <r>
      <rPr>
        <rFont val="Calibri"/>
        <color theme="1"/>
        <sz val="13.0"/>
      </rPr>
      <t xml:space="preserve">, 착수발표 전 </t>
    </r>
    <r>
      <rPr>
        <rFont val="Calibri"/>
        <b/>
        <color theme="1"/>
        <sz val="13.0"/>
      </rPr>
      <t>화면정의서 완료</t>
    </r>
  </si>
  <si>
    <t>24.02.06</t>
  </si>
  <si>
    <r>
      <rPr>
        <rFont val="Calibri"/>
        <b/>
        <color theme="1"/>
        <sz val="13.0"/>
      </rPr>
      <t xml:space="preserve">설계 산출물 </t>
    </r>
    <r>
      <rPr>
        <rFont val="Calibri"/>
        <color theme="1"/>
        <sz val="13.0"/>
      </rPr>
      <t>작성 및 보고(서식 준수)</t>
    </r>
  </si>
  <si>
    <t>24.02.07</t>
  </si>
  <si>
    <r>
      <rPr>
        <rFont val="Calibri"/>
        <b/>
        <color theme="1"/>
        <sz val="13.0"/>
      </rPr>
      <t>프로젝트 착수발표</t>
    </r>
    <r>
      <rPr>
        <rFont val="Calibri"/>
        <color theme="1"/>
        <sz val="13.0"/>
      </rPr>
      <t>(프레젠테이션- 자유형식)</t>
    </r>
  </si>
  <si>
    <t>24.02.16</t>
  </si>
  <si>
    <r>
      <rPr>
        <rFont val="Calibri"/>
        <color theme="1"/>
        <sz val="13.0"/>
      </rPr>
      <t>기 설계 산출물에 따른</t>
    </r>
    <r>
      <rPr>
        <rFont val="Calibri"/>
        <b/>
        <color theme="1"/>
        <sz val="13.0"/>
      </rPr>
      <t xml:space="preserve"> 개발 UI 구현
(결정된  URI에 따라 컨트롤러와 뷰 연결)</t>
    </r>
  </si>
  <si>
    <t>24.03.11</t>
  </si>
  <si>
    <t>진행보고, 중간테스트, 개인포트폴리오 작성</t>
  </si>
  <si>
    <t>24.03.11~19</t>
  </si>
  <si>
    <t>개인 주제 2번이후로는 최종프로젝트에 전념(신경망 주제 )</t>
  </si>
  <si>
    <t>24.03.13~22</t>
  </si>
  <si>
    <t>추천시스템 완성</t>
  </si>
  <si>
    <t>24.03.28</t>
  </si>
  <si>
    <r>
      <rPr>
        <rFont val="Calibri"/>
        <color theme="1"/>
        <sz val="13.0"/>
      </rPr>
      <t xml:space="preserve">기 설계 산출물에 따른 </t>
    </r>
    <r>
      <rPr>
        <rFont val="Calibri"/>
        <b/>
        <color theme="1"/>
        <sz val="13.0"/>
      </rPr>
      <t>개발 로직구현</t>
    </r>
  </si>
  <si>
    <t>24.03.29</t>
  </si>
  <si>
    <t>프로젝트 테스트, 최종발표 자료 준비, 리허설/ 시연, 서버로 배포</t>
  </si>
  <si>
    <t>24.03.30</t>
  </si>
  <si>
    <t>프로젝트 최종발표(10시 30분~)</t>
  </si>
  <si>
    <t>PMS 로그인</t>
  </si>
  <si>
    <t>로그인ID: E00001</t>
  </si>
  <si>
    <t>비번 : java</t>
  </si>
  <si>
    <t>로그아웃 페이지 :http://localhost/navi/myLogout</t>
  </si>
  <si>
    <t>순번</t>
  </si>
  <si>
    <t>담당자</t>
  </si>
  <si>
    <t>1차완료</t>
  </si>
  <si>
    <t>2차완료</t>
  </si>
  <si>
    <t>실제완료일</t>
  </si>
  <si>
    <t>상태</t>
  </si>
  <si>
    <t>진척율</t>
  </si>
  <si>
    <t>소요일</t>
  </si>
  <si>
    <t>M</t>
  </si>
  <si>
    <t>1M</t>
  </si>
  <si>
    <t>2M</t>
  </si>
  <si>
    <t>W</t>
  </si>
  <si>
    <t>1W</t>
  </si>
  <si>
    <t>2W</t>
  </si>
  <si>
    <t>3W</t>
  </si>
  <si>
    <t>4W</t>
  </si>
  <si>
    <t>5W</t>
  </si>
  <si>
    <t>D</t>
  </si>
  <si>
    <t>22D</t>
  </si>
  <si>
    <t>23D</t>
  </si>
  <si>
    <t>24D</t>
  </si>
  <si>
    <t>25D</t>
  </si>
  <si>
    <t>26D</t>
  </si>
  <si>
    <t>27D</t>
  </si>
  <si>
    <t>28D</t>
  </si>
  <si>
    <t>29D</t>
  </si>
  <si>
    <t>30D</t>
  </si>
  <si>
    <t>1D</t>
  </si>
  <si>
    <t>2D</t>
  </si>
  <si>
    <t>3D</t>
  </si>
  <si>
    <t>4D</t>
  </si>
  <si>
    <t>5D</t>
  </si>
  <si>
    <t>6D</t>
  </si>
  <si>
    <t>7D</t>
  </si>
  <si>
    <t>8D</t>
  </si>
  <si>
    <t>9D</t>
  </si>
  <si>
    <t>10D</t>
  </si>
  <si>
    <t>11D</t>
  </si>
  <si>
    <t>12D</t>
  </si>
  <si>
    <t>13D</t>
  </si>
  <si>
    <t>14D</t>
  </si>
  <si>
    <t>15D</t>
  </si>
  <si>
    <t>16D</t>
  </si>
  <si>
    <t>17D</t>
  </si>
  <si>
    <t>18D</t>
  </si>
  <si>
    <t>19D</t>
  </si>
  <si>
    <t>20D</t>
  </si>
  <si>
    <t>21D</t>
  </si>
  <si>
    <t>31D</t>
  </si>
  <si>
    <t>수행계획서</t>
  </si>
  <si>
    <t>작업완료</t>
  </si>
  <si>
    <t>요구사항정의서</t>
  </si>
  <si>
    <t>상철(관리자)</t>
  </si>
  <si>
    <t>단위업무정의서</t>
  </si>
  <si>
    <t>유스케이스다이어그램</t>
  </si>
  <si>
    <t>미진행</t>
  </si>
  <si>
    <t>유스케이스정의서</t>
  </si>
  <si>
    <t>메뉴구조도</t>
  </si>
  <si>
    <t>1월27,28</t>
  </si>
  <si>
    <t>화면정의서</t>
  </si>
  <si>
    <t>진행중</t>
  </si>
  <si>
    <t>테이블정의서(쿼리문 사용)</t>
  </si>
  <si>
    <t>대기중</t>
  </si>
  <si>
    <t>논리ERD</t>
  </si>
  <si>
    <t>1차완료:1/30</t>
  </si>
  <si>
    <t>2차완료:2/1</t>
  </si>
  <si>
    <t>1차</t>
  </si>
  <si>
    <t>2차</t>
  </si>
  <si>
    <t>3차</t>
  </si>
  <si>
    <t>물리ERD</t>
  </si>
  <si>
    <t>자료사전정의서</t>
  </si>
  <si>
    <t>1차완료:1/29</t>
  </si>
  <si>
    <t>프로세스정의서</t>
  </si>
  <si>
    <t>1차완료:1/31</t>
  </si>
  <si>
    <t>C</t>
  </si>
  <si>
    <t>프로세스흐름도</t>
  </si>
  <si>
    <t>프로그램목록</t>
  </si>
  <si>
    <t>프로그램사양서</t>
  </si>
  <si>
    <t>02.06오전까지</t>
  </si>
  <si>
    <t>개발환경구축완료보고서</t>
  </si>
  <si>
    <t>착수발표</t>
  </si>
  <si>
    <t>개발환경구축적용</t>
  </si>
  <si>
    <t>전체</t>
  </si>
  <si>
    <t>회의</t>
  </si>
  <si>
    <t xml:space="preserve"> U</t>
  </si>
  <si>
    <t>공통 API,Plugin 목록 정리</t>
  </si>
  <si>
    <t>TA,UA,AA</t>
  </si>
  <si>
    <t>I</t>
  </si>
  <si>
    <t>공통 Layout 작업 ( 서브 _사용자 )</t>
  </si>
  <si>
    <r>
      <rPr>
        <rFont val="&quot;Malgun Gothic&quot;"/>
        <b/>
        <color rgb="FF000000"/>
        <sz val="9.0"/>
      </rPr>
      <t>UA</t>
    </r>
    <r>
      <rPr>
        <rFont val="&quot;Malgun Gothic&quot;"/>
        <color rgb="FF000000"/>
        <sz val="9.0"/>
      </rPr>
      <t>,BA</t>
    </r>
  </si>
  <si>
    <t>1차  
완</t>
  </si>
  <si>
    <t>1처</t>
  </si>
  <si>
    <t>최</t>
  </si>
  <si>
    <t xml:space="preserve"> </t>
  </si>
  <si>
    <t>공통 Layout 작업 ( header&amp; footer&amp;sub)
사용자</t>
  </si>
  <si>
    <t>1차
완</t>
  </si>
  <si>
    <t>2차 
완</t>
  </si>
  <si>
    <t>오전</t>
  </si>
  <si>
    <t>종종</t>
  </si>
  <si>
    <t>프로그램가이드 스크립트 수정</t>
  </si>
  <si>
    <t>완</t>
  </si>
  <si>
    <t>까지</t>
  </si>
  <si>
    <t>마</t>
  </si>
  <si>
    <t>로그인 UI</t>
  </si>
  <si>
    <t>감</t>
  </si>
  <si>
    <t>공통 프로그램가이드 작업 1차검수 및 수정</t>
  </si>
  <si>
    <t>일일</t>
  </si>
  <si>
    <t>공통 프로그램가이드 작업 ()</t>
  </si>
  <si>
    <t>공통 Layout 작업 ( header _관리자)</t>
  </si>
  <si>
    <t>DA,AA</t>
  </si>
  <si>
    <t>공통 Layout 작업 ( footer _관리자)</t>
  </si>
  <si>
    <t>공통 Layout 작업 ( 서브 _관리자)</t>
  </si>
  <si>
    <t>DA,AA,TA</t>
  </si>
  <si>
    <t>c</t>
  </si>
  <si>
    <t>기 설계 산출물에 따른 설계(로직 구현)</t>
  </si>
  <si>
    <t>진행보고 및 중간 테스트</t>
  </si>
  <si>
    <t>프로젝트 테스트 및 시연준비</t>
  </si>
  <si>
    <t>깃정리본 배포</t>
  </si>
  <si>
    <t>이미지
추가</t>
  </si>
  <si>
    <t>배포</t>
  </si>
  <si>
    <t>...</t>
  </si>
  <si>
    <t>TOTAL</t>
  </si>
  <si>
    <t>DataBass 구축</t>
  </si>
  <si>
    <t>Dummy 데이터 등록</t>
  </si>
  <si>
    <t>공통UI요소 HTML 마크업</t>
  </si>
  <si>
    <t>공통UI 스타일 작업(스타일가이드)</t>
  </si>
  <si>
    <t>공통 Layout 작업 ( header&amp; footer&amp;sub)</t>
  </si>
  <si>
    <t>인공지능 추천 시스템 구현</t>
  </si>
  <si>
    <t>최종발표</t>
  </si>
  <si>
    <t xml:space="preserve">                             </t>
  </si>
  <si>
    <t>공통</t>
  </si>
  <si>
    <t>관리자</t>
  </si>
  <si>
    <t>사용자</t>
  </si>
  <si>
    <t>작업자</t>
  </si>
  <si>
    <t>완료여부</t>
  </si>
  <si>
    <t>진척도</t>
  </si>
  <si>
    <t>수정 1차</t>
  </si>
  <si>
    <t>수정2차</t>
  </si>
  <si>
    <t>서버화면확인</t>
  </si>
  <si>
    <t>비고 및 일정( 1차마감 화요일까지)</t>
  </si>
  <si>
    <t>유료템플릿</t>
  </si>
  <si>
    <t>무료템플릿</t>
  </si>
  <si>
    <t>템플릿 사는 곳</t>
  </si>
  <si>
    <t>공통레이아웃(사용자-메인,서브)</t>
  </si>
  <si>
    <t>수정완료</t>
  </si>
  <si>
    <t>대기</t>
  </si>
  <si>
    <t>확인완료</t>
  </si>
  <si>
    <t>2/13일 안건 : 1) 서브일때 header 클래스 구분, 2)메인,서브일 때 head 링크 출력 구분</t>
  </si>
  <si>
    <t>https://themewagon.github.io/Modernize/src/html/index.html</t>
  </si>
  <si>
    <t>메인- PMS소개, 그래프, 우수회원,공지사항</t>
  </si>
  <si>
    <t>공통레이아웃(관리자-서브 , 레프트)</t>
  </si>
  <si>
    <t>퀵메뉴- 전체 &amp; 번역추가하기(모달제외)</t>
  </si>
  <si>
    <t>페이지네이션</t>
  </si>
  <si>
    <t xml:space="preserve">일감관리 </t>
  </si>
  <si>
    <t>미확인</t>
  </si>
  <si>
    <t>- 조회리스트 (체크박스, 순번, 일감코드, 일감명, 진척도, 처리기간, 등록일자, 등록일자, 담당자, 프로젝트명 /삭제버튼</t>
  </si>
  <si>
    <t>위키관리</t>
  </si>
  <si>
    <t>- 조회리스트 (체크박스, 순번, 제목, 작성자, 작성시간, 수정시간, 첨부파일) / 삭제버튼</t>
  </si>
  <si>
    <t>서식관리</t>
  </si>
  <si>
    <r>
      <rPr>
        <rFont val="Calibri"/>
        <color theme="1"/>
        <sz val="13.0"/>
      </rPr>
      <t>- 조회리스트  (체크박스, 순번, 제목, 작성자, 서식자료, 작성시간, 수정시간</t>
    </r>
    <r>
      <rPr>
        <rFont val="Calibri"/>
        <strike/>
        <color theme="1"/>
        <sz val="13.0"/>
      </rPr>
      <t>,첨부파일</t>
    </r>
    <r>
      <rPr>
        <rFont val="Calibri"/>
        <color theme="1"/>
        <sz val="13.0"/>
      </rPr>
      <t>) / 등록, 삭제버튼</t>
    </r>
  </si>
  <si>
    <t>공지사항관리</t>
  </si>
  <si>
    <t>- 조회리스트 (체크박스, 순번, 제목, 작성자,작성시간, 첨부파일) / 등록, 삭제버튼</t>
  </si>
  <si>
    <t>커뮤니티 - 나눔게시판</t>
  </si>
  <si>
    <t>- 조회리스트  (체크박스, 번호, 제목, 작성자, 상태, 등록일, 수정일) - 삭제버튼</t>
  </si>
  <si>
    <t>커뮤니티 - 칭찬게시판</t>
  </si>
  <si>
    <t>- 조회리스트  (체크박스, 순번, 제목, 등록일, 작성자, 좋아요, 댓글) - 삭제버튼</t>
  </si>
  <si>
    <t>커뮤니티 - 포토게시판</t>
  </si>
  <si>
    <t>- 조회리스트  (체크박스, 순번, 제목, 등록일, 작성자, 좋아요, 댓글) -삭제버튼</t>
  </si>
  <si>
    <t>커뮤니티-자주묻는 질문</t>
  </si>
  <si>
    <t>- 조회리스트  (체크박스, 순번, 제목, 등록일, 작성자) -등록버튼,삭제버튼</t>
  </si>
  <si>
    <t>커뮤니티 - Q&amp;A 게시판</t>
  </si>
  <si>
    <t>- 조회리스트  (체크박스, 순번, 제목, 등록일, 작성자) -삭제버튼</t>
  </si>
  <si>
    <t>검색바</t>
  </si>
  <si>
    <t>2번(2.12)</t>
  </si>
  <si>
    <t>https://bootstrapmade.com/demo/Gp/</t>
  </si>
  <si>
    <t>프로그램가이드 1차정리하기</t>
  </si>
  <si>
    <t>2순위, 데이터피커 스타일 정리 하고 전체 재커밋하기</t>
  </si>
  <si>
    <t>https://getbootstrap.com/docs/5.3/forms/input-group/#basic-example</t>
  </si>
  <si>
    <t>CK 에디터 등록 /수정</t>
  </si>
  <si>
    <t>1순위</t>
  </si>
  <si>
    <t>https://ckeditor.com/docs/ckeditor5/latest/installation/getting-started/quick-start.html</t>
  </si>
  <si>
    <t>포토공간수정</t>
  </si>
  <si>
    <t>서식자료수정</t>
  </si>
  <si>
    <t>일감수정</t>
  </si>
  <si>
    <t>자주묻는 질문 등록</t>
  </si>
  <si>
    <t>포토공간등록</t>
  </si>
  <si>
    <t>일감등록</t>
  </si>
  <si>
    <t>작업 먼저하지마세요</t>
  </si>
  <si>
    <t>공지사항 등록</t>
  </si>
  <si>
    <t>- 작성리스트 항목(게시판선택, 제목, 내용,첨부파일)</t>
  </si>
  <si>
    <t>서식자료등록</t>
  </si>
  <si>
    <t>전체 게시판 민규가 함</t>
  </si>
  <si>
    <t>채팅로그인</t>
  </si>
  <si>
    <t>2순위-2/16</t>
  </si>
  <si>
    <t>채팅빈목록(방없음)</t>
  </si>
  <si>
    <t>2순위</t>
  </si>
  <si>
    <t>https://startbootstrap.com/previews/landing-page</t>
  </si>
  <si>
    <t>채팅목록</t>
  </si>
  <si>
    <t>벤치마킹?</t>
  </si>
  <si>
    <t>https://themewagon.github.io/startup2/</t>
  </si>
  <si>
    <t>채팅방(1:1)</t>
  </si>
  <si>
    <t>채팅방(1:N)</t>
  </si>
  <si>
    <t>메인 퀵메뉴 위치변경</t>
  </si>
  <si>
    <t>가운데로!</t>
  </si>
  <si>
    <t>메인 퀵메뉴 모달적용하기</t>
  </si>
  <si>
    <t>스크립트 - 일감 상태 프로그레스 퍼센트</t>
  </si>
  <si>
    <t>오늘의일정 목록</t>
  </si>
  <si>
    <t>모달-오늘의일정 일감조회</t>
  </si>
  <si>
    <t>메인- 차트넣기</t>
  </si>
  <si>
    <t>주말</t>
  </si>
  <si>
    <t>메인- 애니메이션 넣기(스크롤애니메이션)</t>
  </si>
  <si>
    <t>게시판(일반)</t>
  </si>
  <si>
    <t>공토UI사용-커스텀</t>
  </si>
  <si>
    <t>게시판(체크박스)</t>
  </si>
  <si>
    <t>게시판(나눔상태,일감상태)</t>
  </si>
  <si>
    <t>일감목록</t>
  </si>
  <si>
    <t>프로젝트목록</t>
  </si>
  <si>
    <t>등록,수정,삭제,목록 버튼</t>
  </si>
  <si>
    <t>1번</t>
  </si>
  <si>
    <t>로그인</t>
  </si>
  <si>
    <r>
      <rPr>
        <sz val="15.0"/>
      </rPr>
      <t xml:space="preserve">1번(2.12) - </t>
    </r>
    <r>
      <rPr>
        <color rgb="FF1155CC"/>
        <sz val="15.0"/>
        <u/>
      </rPr>
      <t>https://lib.sje.go.kr/sjelib/login.do</t>
    </r>
  </si>
  <si>
    <t>https://bootstrapmade.com/demo/Append/</t>
  </si>
  <si>
    <t>https://themewagon.com/theme-price/free/</t>
  </si>
  <si>
    <t>서식자료상세</t>
  </si>
  <si>
    <t>일감상세</t>
  </si>
  <si>
    <t>https://bootstrapmade.com/demo/NiceAdmin/</t>
  </si>
  <si>
    <t>위키상세</t>
  </si>
  <si>
    <t>위키수정</t>
  </si>
  <si>
    <t>사원관리 - 사원조회 - 전체사원 /PMS사원/사원초대</t>
  </si>
  <si>
    <t xml:space="preserve">- 조회 리스트(체크박스, 사원ID, 이름, 직급 , 주소, 휴대번호, 이메일, 입사년도) </t>
  </si>
  <si>
    <t>사원관리-권한부여</t>
  </si>
  <si>
    <t>- 조회리스트  (체크박스,권한상태(부여,미부여 [전환되는 버튼]), 사원ID, 이름, 직급 , 주소, 휴대번호, 이메일, 입사년도)</t>
  </si>
  <si>
    <t>사원관리- 차단관리</t>
  </si>
  <si>
    <t>- 조회리스트  (체크박스,차단상태(상태, 차단 [전환되는 버튼]), 사원ID, 이름, 직급 , 주소, 휴대번호, 이메일, 입사년도)</t>
  </si>
  <si>
    <t>프로젝트관리 - 조회 및 관리</t>
  </si>
  <si>
    <t xml:space="preserve"> -조회리스트 (체크박스, 번호, 프로젝트ID, 상태, 프로젝트명, 관리자, 등록일,마감예정일)  / 삭제버튼</t>
  </si>
  <si>
    <t>프로젝트 관리- 삭제 프로젝트 복구</t>
  </si>
  <si>
    <t>- 조회리스트  (체크박스, 번호, 프로젝트ID, 상태, 프로젝트명, 관리자, 등록일,마감예정일)  / 복구 버튼</t>
  </si>
  <si>
    <t>스크립트 - 날짜선택 데이터피커 적용되는지 확인하기</t>
  </si>
  <si>
    <t>첨부파일 목록 /등록 만들기</t>
  </si>
  <si>
    <t>프린트 스크립트 &amp; css</t>
  </si>
  <si>
    <t xml:space="preserve">프린트 출력, css, </t>
  </si>
  <si>
    <t>위키가이드 버튼 파일다운로드 테스트</t>
  </si>
  <si>
    <t>댓글</t>
  </si>
  <si>
    <t>마이페이지 비밀번호변경</t>
  </si>
  <si>
    <t>마이페이지 개인정보조회</t>
  </si>
  <si>
    <t>2024. 2. 13 // 공통 폼 사용 disabled 처리해서 사용하기 또는 input 삭제하고 텍스트 넣기</t>
  </si>
  <si>
    <t>마이페이지 개인정보수정</t>
  </si>
  <si>
    <t>프로젝트상세</t>
  </si>
  <si>
    <t>모달-퀵 번역</t>
  </si>
  <si>
    <t xml:space="preserve">모달- 퀵 AI 추천 </t>
  </si>
  <si>
    <t>모달-위키수정</t>
  </si>
  <si>
    <t>모달 -삭제비밀번호인증</t>
  </si>
  <si>
    <t>모달 -사원상세모달</t>
  </si>
  <si>
    <t>모달 -접근권한인증모달</t>
  </si>
  <si>
    <t>게시판 - 메일 조회,</t>
  </si>
  <si>
    <t>2/12 조율</t>
  </si>
  <si>
    <t>게시판 - 내가보낸 메일함</t>
  </si>
  <si>
    <t>메일 작성</t>
  </si>
  <si>
    <t>관리자, 사용자 내용에 대한 데이터 pdf, 엑셀 다운로드  기능</t>
  </si>
  <si>
    <t>먼저 작업하실 부분 정해서 알려주세요!</t>
  </si>
  <si>
    <t>알림목록</t>
  </si>
  <si>
    <t>포토공간상세</t>
  </si>
  <si>
    <t>포토공간목록(이미지카드형식)</t>
  </si>
  <si>
    <t>404페이지</t>
  </si>
  <si>
    <t>졸음방지</t>
  </si>
  <si>
    <t>온오프는  header 쪽에, 작업전 상의 후 진행</t>
  </si>
  <si>
    <t>프로젝트달력</t>
  </si>
  <si>
    <t>https://www.hongseong.go.kr/prog/holiday/gclib/sub01_06/list.do</t>
  </si>
  <si>
    <t>모달-프로젝트달력</t>
  </si>
  <si>
    <t>부트스트랩 모달로 사용</t>
  </si>
  <si>
    <t>https://startbootstrap.com/previews/sb-admin-pro</t>
  </si>
  <si>
    <t>스크립트 - 포토공간 스크립트 넣기</t>
  </si>
  <si>
    <t>남은 일감(추후 추가예정)</t>
  </si>
  <si>
    <t>데이터피커 스타일정리하기</t>
  </si>
  <si>
    <t xml:space="preserve">데이터 레포트 데이터 비교 다운로드 </t>
  </si>
  <si>
    <t>모달 공통 컴포넌트로 커스텀하기</t>
  </si>
  <si>
    <t>첨부파일 개발필요</t>
  </si>
  <si>
    <t>주소검색 연결하기</t>
  </si>
  <si>
    <t xml:space="preserve">우리조 </t>
  </si>
  <si>
    <t>UI/UX</t>
  </si>
  <si>
    <t>기능</t>
  </si>
  <si>
    <t>사용법</t>
  </si>
  <si>
    <t>데이터</t>
  </si>
  <si>
    <t>문서</t>
  </si>
  <si>
    <t>스프링</t>
  </si>
  <si>
    <t>구글플러그인</t>
  </si>
  <si>
    <t>1) 가상사무실 (Gather)</t>
  </si>
  <si>
    <t>1) 부트스트랩 무료 템플릿 사이트</t>
  </si>
  <si>
    <t>OCR</t>
  </si>
  <si>
    <t>1) 기상데이터</t>
  </si>
  <si>
    <t>1) 작업필요문서들</t>
  </si>
  <si>
    <t>정부프레임워크</t>
  </si>
  <si>
    <t>1) 부메랑</t>
  </si>
  <si>
    <t>1) 톰캣 서버충돌시</t>
  </si>
  <si>
    <t>2) UI 참고사이트</t>
  </si>
  <si>
    <t>로그인(네이버, 구글, 카카오) social login</t>
  </si>
  <si>
    <t>2) SVN / 레드마인 아이디</t>
  </si>
  <si>
    <t>정부프레임워크위키-한글</t>
  </si>
  <si>
    <t>1) SVN 락 해결방법</t>
  </si>
  <si>
    <t>3) 코드펜API</t>
  </si>
  <si>
    <t>자동차 번호 인식</t>
  </si>
  <si>
    <t>3)클래스룸 기술라이브러리참고</t>
  </si>
  <si>
    <t>스프링 구동순서</t>
  </si>
  <si>
    <t>1) 한글파일 PDF로 변환</t>
  </si>
  <si>
    <t>4) 피그마 기초강의</t>
  </si>
  <si>
    <t>결제(카카오, 이니시스☆)</t>
  </si>
  <si>
    <t>3) DB_Summary 공유</t>
  </si>
  <si>
    <t>1) 변수명짓기</t>
  </si>
  <si>
    <t>5) 무료이미지사이트</t>
  </si>
  <si>
    <t>맵</t>
  </si>
  <si>
    <r>
      <rPr>
        <color rgb="FF1155CC"/>
        <sz val="13.0"/>
        <u/>
      </rPr>
      <t>4) spring Annotation</t>
    </r>
    <r>
      <rPr>
        <color rgb="FF4A86E8"/>
        <sz val="13.0"/>
      </rPr>
      <t xml:space="preserve"> 공유 작성중</t>
    </r>
  </si>
  <si>
    <t>6) 메인컬러선정</t>
  </si>
  <si>
    <t>문자 보내기(coolSMS,...)</t>
  </si>
  <si>
    <t>5)요구사항정의서참고</t>
  </si>
  <si>
    <t>7) 천안시청</t>
  </si>
  <si>
    <t>메일 보내기</t>
  </si>
  <si>
    <t>8) 세계문자박물관</t>
  </si>
  <si>
    <t>teserect(OCR) 명함인식, easyOCR</t>
  </si>
  <si>
    <t>7) 김포 소곳소곳</t>
  </si>
  <si>
    <t>Yolo 실시간으로 인식</t>
  </si>
  <si>
    <r>
      <rPr>
        <color rgb="FF0563C1"/>
        <sz val="13.0"/>
        <u/>
      </rPr>
      <t>8) 부여국화축제</t>
    </r>
    <r>
      <rPr>
        <color rgb="FF000000"/>
        <sz val="13.0"/>
      </rPr>
      <t>-게시판참고</t>
    </r>
  </si>
  <si>
    <t>web rtc(zoom)</t>
  </si>
  <si>
    <t>9) 청양어린이백제박물관</t>
  </si>
  <si>
    <t>Drag &amp; Drop</t>
  </si>
  <si>
    <t>8) 프로그래밍언어 이미지</t>
  </si>
  <si>
    <t>서식 작성</t>
  </si>
  <si>
    <t>사용설명블로그</t>
  </si>
  <si>
    <t>9) 이미지 압축</t>
  </si>
  <si>
    <t>프로젝트 명 생성 후&gt; AI추천&gt;API추천 및 MAVEN (DEPENDENCY) 생성</t>
  </si>
  <si>
    <t>10) 이미지드래그앤드롭 및 업로드</t>
  </si>
  <si>
    <t>외주 개발 문의 (메뉴 예시 사이트)</t>
  </si>
  <si>
    <t>11) 첨부파일(커스텀)</t>
  </si>
  <si>
    <r>
      <rPr>
        <color rgb="FF0563C1"/>
        <sz val="13.0"/>
        <u/>
      </rPr>
      <t>메일 시스템</t>
    </r>
    <r>
      <rPr>
        <sz val="13.0"/>
      </rPr>
      <t xml:space="preserve"> (Java Mail Api 송수신https://chinggin.tistory.com/556)</t>
    </r>
  </si>
  <si>
    <t>12)ck 에디터</t>
  </si>
  <si>
    <r>
      <rPr>
        <color rgb="FF1155CC"/>
        <sz val="13.0"/>
        <u/>
      </rPr>
      <t>https://github.com/naseer2426/Compiler-REST-API</t>
    </r>
    <r>
      <rPr>
        <color rgb="FF0000FF"/>
        <sz val="13.0"/>
      </rPr>
      <t xml:space="preserve"> 컴파일 api</t>
    </r>
  </si>
  <si>
    <t>13)ck에디터2</t>
  </si>
  <si>
    <r>
      <rPr>
        <color rgb="FF0563C1"/>
        <sz val="13.0"/>
        <u/>
      </rPr>
      <t xml:space="preserve">notify? 알림 시 나타내는 툴팁?
</t>
    </r>
    <r>
      <rPr>
        <color rgb="FF1155CC"/>
        <sz val="13.0"/>
        <u/>
      </rPr>
      <t>https://www.cardscanner.co/image-to-text</t>
    </r>
  </si>
  <si>
    <t>14) ck 에디터4</t>
  </si>
  <si>
    <t>MAIL SERVER</t>
  </si>
  <si>
    <t>15) 데이터피커</t>
  </si>
  <si>
    <t>DB 데이터내보내기</t>
  </si>
  <si>
    <t>16) 캘린더</t>
  </si>
  <si>
    <t>GANTT</t>
  </si>
  <si>
    <t>1차 오류</t>
  </si>
  <si>
    <t>관련 2차 오류</t>
  </si>
  <si>
    <t>시스템</t>
  </si>
  <si>
    <t>개인정보조회 / 수정</t>
  </si>
  <si>
    <t>업무구분</t>
  </si>
  <si>
    <t>마이페이지</t>
  </si>
  <si>
    <t>프로그램명</t>
  </si>
  <si>
    <t>PMS</t>
  </si>
  <si>
    <t>댓글에서 대댓글 달수 있는 버튼 필요</t>
  </si>
  <si>
    <t>작성일/작성자</t>
  </si>
  <si>
    <t>2023-03-09 / 정민지</t>
  </si>
  <si>
    <t>수행일/수행자</t>
  </si>
  <si>
    <t>시나리오 ID</t>
  </si>
  <si>
    <t>시나리오 내용</t>
  </si>
  <si>
    <t>내 정보를 누르면 내 정보가 조회된다.</t>
  </si>
  <si>
    <t>오른쪽 밑 수정버튼을 누르거나 내 정보 수정을 누른다.</t>
  </si>
  <si>
    <t>수정버튼 클릭 시 검증페이지로 안가고 바로 수정으로 감..</t>
  </si>
  <si>
    <t>검증 페이지에서 비밀번호를 입력한 후 확인버튼을 누른다.</t>
  </si>
  <si>
    <t>수정 버튼 뭘로 이동할지 맞추기</t>
  </si>
  <si>
    <t>파일첨부 버튼을 눌러 프로필을 수정할 수 있다.</t>
  </si>
  <si>
    <t>기능 미구현</t>
  </si>
  <si>
    <t>비밀번호를 입력하여 비밀번호를 변경할 수 있다.</t>
  </si>
  <si>
    <t>이메일을 입력하여 이메일을 변경할 수 있다.</t>
  </si>
  <si>
    <t>우편번호 찾기 버튼을 눌러 주소를 검색할 수 있다.</t>
  </si>
  <si>
    <t>상세주소를 입력할 수 있다.</t>
  </si>
  <si>
    <t>완료버튼을 클릭 시 내 정보 페이지로 이동한다.</t>
  </si>
  <si>
    <t>취소버튼 클릭 시 내 정보 수정 페이지가 초기화 된다.</t>
  </si>
  <si>
    <t>오류발생...</t>
  </si>
  <si>
    <t>뒤로버튼 클릭 시 내 정보 페이지로 이동한다.</t>
  </si>
  <si>
    <t>오류발생.....</t>
  </si>
  <si>
    <t>2차 메뉴 =&gt; 페이지나 검색이동시 지정 안됌</t>
  </si>
  <si>
    <t>내 프로젝트</t>
  </si>
  <si>
    <t>프로젝트 등록 버튼, 위키등록 버튼 빼기</t>
  </si>
  <si>
    <t>진행중, 마감, 전체 검색조건으로 검색버튼을 눌러본다.</t>
  </si>
  <si>
    <t>신규, 안정, 긴급 검색조건으로 검색버튼을 눌러본다.</t>
  </si>
  <si>
    <t>검색어를 입력하지 않고 검색버튼을 눌러본다.</t>
  </si>
  <si>
    <t>존재하지 않는 검색어를 입력하고 검색버튼을 눌러본다.</t>
  </si>
  <si>
    <t>존재하는 검색어를 입력하고 검색버튼을 눌러본다.</t>
  </si>
  <si>
    <t>프로젝트명을 눌러 프로젝트 상세로 접근할 수 있다.</t>
  </si>
  <si>
    <t>내 이슈 관리</t>
  </si>
  <si>
    <t>없을 때 메세지 띄우기</t>
  </si>
  <si>
    <t>진행중, 삭제, 전체 검색조건으로 검색버튼을 눌러본다.</t>
  </si>
  <si>
    <t>분류선택의 신규, 진행, 해결, 보류, 거절 검색조건으로 검색버튼을 눌러본다.</t>
  </si>
  <si>
    <t xml:space="preserve">중요도선택의 낮음, 보통, 높음, 긴급 검색조건으로 검색버튼을 눌러본다. </t>
  </si>
  <si>
    <t>이슈명을 눌러 이슈 상세로 접근할 수 있다.</t>
  </si>
  <si>
    <t>내 게시글 관리</t>
  </si>
  <si>
    <t>1.화면 ui 다름 확인요망</t>
  </si>
  <si>
    <t>2.검색조건 수정 필요</t>
  </si>
  <si>
    <t>3. 공지, 서식 상태 제거</t>
  </si>
  <si>
    <t>분류선택의 칭찬, 포토, QNA, 나눔공간을 검색조건으로 검색버튼을 눌러본다</t>
  </si>
  <si>
    <t>공지, 서식 제외해야함</t>
  </si>
  <si>
    <t>제목을 눌러 게시글 상세로 접근할 수 있다.</t>
  </si>
  <si>
    <t>즐겨찾기</t>
  </si>
  <si>
    <t>별아이콘을 선택하면 즐겨찾기 목록에서 사라진다.</t>
  </si>
  <si>
    <t>알림</t>
  </si>
  <si>
    <t>오른쪽 상단 아이콘</t>
  </si>
  <si>
    <t>알림 기능 미구현</t>
  </si>
  <si>
    <t>구현 전</t>
  </si>
  <si>
    <t>오른쪽 위 알림아이콘에서 나에게 온 알림을 확인할 수 있다.</t>
  </si>
  <si>
    <t>확인하지 않은 알림의 수 만큼 숫자로 표시된다.</t>
  </si>
  <si>
    <t>나에게 온 알림 중 한가지를 클릭하면 알림을 보낸 페이지로 이동하고 숫자가 차감된다.</t>
  </si>
  <si>
    <t>전체 알림목록을 확인할 수 있다.</t>
  </si>
  <si>
    <t>목록에서 읽음 버튼을 눌러서 단건읽음 처리를 해본다.</t>
  </si>
  <si>
    <t>목록 상단에 전체읽음으로 전체 읽음처리를 해본다.</t>
  </si>
  <si>
    <t>목록에서 삭제 버튼을 눌러서 단건삭제 처리를 해본다.</t>
  </si>
  <si>
    <t>목록에서 체크박스로 한건만 눌러서 테이블 상단 삭제버튼으로 단건삭제처리를 해본다</t>
  </si>
  <si>
    <t>목록에서 체크박스로 여러건을 눌러서 테이블 상단 삭제버튼으로 여러건을 삭제처리 해본다.</t>
  </si>
  <si>
    <t>테이블 왼쪽 상단 설정버튼 아이콘에 들어가서 알림 ON/OFF를 해본다.</t>
  </si>
  <si>
    <t>알림 상태가 OFF 일 때 알림이 발생하면 알림이 오지 않는지 확인해본다.</t>
  </si>
  <si>
    <t>채팅 / 사원목록</t>
  </si>
  <si>
    <t>메인페이지</t>
  </si>
  <si>
    <t>채팅 기능 미구현</t>
  </si>
  <si>
    <t>비밀번호를 입력하고 확인버튼을 누르면 사원목록이 나온다.</t>
  </si>
  <si>
    <t>사원목록에서 사원명, 직급명, 부서명으로 검색해본다.</t>
  </si>
  <si>
    <t>프로필사진을 눌러서 상태를 자리비움, 방해금지로 변경해본다.</t>
  </si>
  <si>
    <t>로그인 중인 다른 사원이 온라인으로 뜨는지 확인해본다.</t>
  </si>
  <si>
    <t>오프라인 중인 다른 사원이 오프라인으로 뜨는지 확인해본다.</t>
  </si>
  <si>
    <t>사원목록에서 채팅모양 아이콘을 클릭해서 1:1채팅창으로 넘어가본다.</t>
  </si>
  <si>
    <t>채팅 / 채팅목록</t>
  </si>
  <si>
    <t>채팅목록에서 기존에 존재하는 1:1채팅방에 메세지를 보내고 상대방이 받는지 확인해본다.</t>
  </si>
  <si>
    <t>채팅목록에서 기존에 존재하는 1:1채팅방에 새로운 사람을 초대해서 새로운 그룹채팅방을 생성해본다.</t>
  </si>
  <si>
    <t>새로운 그룹채팅방에서 메세지를 보내고 초대받은 사람들에게 채팅방이 생성되는지 확인해본다. (메세지를 보내야 상대방도 생성됨)</t>
  </si>
  <si>
    <t>채팅목록에서 + 버튼을 눌러 새로운 채팅방을 생성하고 상대방을 초대한 후 메세지를 보내본다.</t>
  </si>
  <si>
    <t>채팅 / 1:1채팅방</t>
  </si>
  <si>
    <t>상대방에게 메세지를 보내고 상대방이 읽었을 때 읽음표시가 사라지는지 확인해본다.</t>
  </si>
  <si>
    <t>채팅종료버튼을 눌러서 채팅을 종료해본다.</t>
  </si>
  <si>
    <t>초대 버튼을 눌러서 새로운 상대방을 초대해서 그룹채팅방이 새로 생성되는지 확인해본다. (메세지를 보내야 함)</t>
  </si>
  <si>
    <t>목록에 그룹채팅방이 생기는지 확인해본다.</t>
  </si>
  <si>
    <t>채팅 / 그룹채팅방</t>
  </si>
  <si>
    <t>그룹채팅방에서 메세지를 보내고 읽은 사람 수가 줄어드는지 확인해본다.</t>
  </si>
  <si>
    <t>새로운 그룹채팅방을 생성해본다.</t>
  </si>
  <si>
    <t>그룹채팅방을 생성할 때 채팅방이름을 설정할 수 있고, 사람을 초대할 수 있다.</t>
  </si>
  <si>
    <t>기존 그룹채팅방에 사람을 추가로 초대하면 새로운 채팅방이 생기지 않고 인원만 추가된다.</t>
  </si>
  <si>
    <t>프로젝트목록조회</t>
  </si>
  <si>
    <t>프로젝트</t>
  </si>
  <si>
    <t>2023-03-09 / 유길상</t>
  </si>
  <si>
    <t>마감된 프로젝트를 누른다</t>
  </si>
  <si>
    <t>분류선택에서 셀렉트 박스를 선택하여 검색한다</t>
  </si>
  <si>
    <t>내용을 입력하여 검색한다.</t>
  </si>
  <si>
    <t>하단의 페이징처리된 다음페이지를 확인한다.</t>
  </si>
  <si>
    <t>프로젝트를 하나 선택하여 프로젝트 상세페이지를 확인한다.</t>
  </si>
  <si>
    <t>프로젝트 등록</t>
  </si>
  <si>
    <t>프로젝트 관리자</t>
  </si>
  <si>
    <t>프로젝트 등록버튼을 누른다.</t>
  </si>
  <si>
    <t>프로젝트명을 입력한다.</t>
  </si>
  <si>
    <t>마감일을 선택한다.</t>
  </si>
  <si>
    <t>상태를 선택한다.</t>
  </si>
  <si>
    <t>내용을 입력한다.</t>
  </si>
  <si>
    <t>팀원등록버튼을 누른다.</t>
  </si>
  <si>
    <t>팀원을 선택하고 등록버튼을 누른다.</t>
  </si>
  <si>
    <t>모든 상황에서 하나씩 제외한 상황에서 등록버튼을 눌러 테스트한다.</t>
  </si>
  <si>
    <t>대시보드</t>
  </si>
  <si>
    <t>프로젝트 상세</t>
  </si>
  <si>
    <t>프로젝트 관리자,팀원</t>
  </si>
  <si>
    <t>일감 상태 현황 그래프를 확인한다.</t>
  </si>
  <si>
    <t>일감 처리 현황 그래프를 확인한다.</t>
  </si>
  <si>
    <t>역할 분배 현황 그래프를 확인한다.</t>
  </si>
  <si>
    <t>최근 등록된 이슈 테이블을 확인한다.</t>
  </si>
  <si>
    <t>간트차트</t>
  </si>
  <si>
    <t>해당 일감 목록을 확인한다.</t>
  </si>
  <si>
    <t>그래프이동을 통한 날자 변경이 가능한지 확인한다.</t>
  </si>
  <si>
    <t>모달 버튼 확인시 닫히기 설정</t>
  </si>
  <si>
    <t>날자별 검색 분류별 검색이 가능한지 확인한다.</t>
  </si>
  <si>
    <t>검색조건 추가할 예정</t>
  </si>
  <si>
    <t>그래프 클릭하여 기간 변경을 확인한다.</t>
  </si>
  <si>
    <t>일감 조회</t>
  </si>
  <si>
    <t>일감목록을 확인한다.</t>
  </si>
  <si>
    <t>셀렉트박스를 통한 일감상태, 진행률을 검색한다.</t>
  </si>
  <si>
    <t>인풋태그를 통한 검색기능을 확인한다.</t>
  </si>
  <si>
    <t>제목을 눌러 상세페이지로 이동한다.</t>
  </si>
  <si>
    <t>일감 수정</t>
  </si>
  <si>
    <t>하위 일감 조회 버튼을 누른다.</t>
  </si>
  <si>
    <t>하위 일감이 정상적으로 조회되는지 확인한다.</t>
  </si>
  <si>
    <t>삭제버튼을 누르고 일감이 정상적으로 삭제되는지 확인한다.</t>
  </si>
  <si>
    <t>목록버튼을 눌러 일감 목록 페이지로 이동한다.</t>
  </si>
  <si>
    <t>수정버튼을 누른다.</t>
  </si>
  <si>
    <t>일감 등록</t>
  </si>
  <si>
    <t>일감 목록에서 등록버튼을 누른다.</t>
  </si>
  <si>
    <t>상위일감등록 버튼을 누른다.</t>
  </si>
  <si>
    <t>상위 일감을 클릭하고 상위일감이 선택된지 확인한다.</t>
  </si>
  <si>
    <t>담당자 등록을 클릭한다.</t>
  </si>
  <si>
    <t>선택버튼 구현</t>
  </si>
  <si>
    <t>담당자 선택후 수정페이지 담당자 이름이 변경되는지 확인한다.</t>
  </si>
  <si>
    <t>일감명, 처리시간, 마감예정일, 내용을 입력하고 등록 버튼을 누른다.</t>
  </si>
  <si>
    <t>사원조회 버튼 삭제 예정</t>
  </si>
  <si>
    <t>목록버튼을 누른다.</t>
  </si>
  <si>
    <t>등록시 마감일이 안나옴</t>
  </si>
  <si>
    <t>달력</t>
  </si>
  <si>
    <t>달력을 확인한다.</t>
  </si>
  <si>
    <t>더보기를 클릭하고 일감 목록을 확인한다.</t>
  </si>
  <si>
    <t>일감을 클릭하고 상세로 들어간다.</t>
  </si>
  <si>
    <t>상단에 일감 건수 수정</t>
  </si>
  <si>
    <t>이슈조회</t>
  </si>
  <si>
    <t>아이디별로 정렬된거 수정</t>
  </si>
  <si>
    <t>이슈 첫번쨰  셀렉트박스를 선택 후 검색한다.</t>
  </si>
  <si>
    <t>이슈 두번째 셀렉트 박스를 검색 후 검색한다.</t>
  </si>
  <si>
    <t>인풋박스에 문자를 입력하여 검색한다.</t>
  </si>
  <si>
    <t>id, 작성자로 검색 안됌</t>
  </si>
  <si>
    <t>페이징처리가 정상적으로 이루어 지는지 확인한다.</t>
  </si>
  <si>
    <t>이슈상세</t>
  </si>
  <si>
    <t>수정 버튼을 누른다.</t>
  </si>
  <si>
    <t>이슈수정</t>
  </si>
  <si>
    <t>타이틀을 입력한다.</t>
  </si>
  <si>
    <t>중요도를 선택한다.</t>
  </si>
  <si>
    <t>분류를 선택한다.</t>
  </si>
  <si>
    <t>삭제 버튼 디테일로 빼기</t>
  </si>
  <si>
    <t>이슈등록</t>
  </si>
  <si>
    <t>등록 버튼을 누른다.</t>
  </si>
  <si>
    <t>파일저장소 조회</t>
  </si>
  <si>
    <t>이슈 셀렉트박스를 선택 후 검색한다.</t>
  </si>
  <si>
    <t>파일저장소 상세</t>
  </si>
  <si>
    <t>파일저장소 수정</t>
  </si>
  <si>
    <t>파일 첨부 미구현</t>
  </si>
  <si>
    <t>파일저장소 등록</t>
  </si>
  <si>
    <t>프로젝트 수정</t>
  </si>
  <si>
    <t>프로젝트 타이틀을 수정한다.</t>
  </si>
  <si>
    <t>등록일, 마감일을 수정한다.</t>
  </si>
  <si>
    <t>상태를 수정한다.</t>
  </si>
  <si>
    <t>버튼 삭제 변경하기</t>
  </si>
  <si>
    <t>프로젝트 접근권한</t>
  </si>
  <si>
    <t>현재 프로젝트에 참여중인 팀원을 조회한다.</t>
  </si>
  <si>
    <t>역할 셀렉트 박스를 통해 검색한다.</t>
  </si>
  <si>
    <t>승인여부를 통해 검색한다.</t>
  </si>
  <si>
    <t>인풋테그에 내용을 검색한다.</t>
  </si>
  <si>
    <t>권한 해제를 한다.</t>
  </si>
  <si>
    <t>권한을 부여한다</t>
  </si>
  <si>
    <t>프로젝트 팀원초대</t>
  </si>
  <si>
    <t>셀렉트박스를 통해 검색한다.</t>
  </si>
  <si>
    <t>검색조건 변경 요망(이름으로 밖에 검색안됌)</t>
  </si>
  <si>
    <t>인풋태그를 통해 검색한다.</t>
  </si>
  <si>
    <t>관리자로 뜨는 글 안뜨게 막기</t>
  </si>
  <si>
    <t>초대버튼을 누른다.</t>
  </si>
  <si>
    <t>모달 깨짐</t>
  </si>
  <si>
    <t>역할을 선택한다.</t>
  </si>
  <si>
    <t>확인버튼을 누른다.</t>
  </si>
  <si>
    <t>커뮤니티</t>
  </si>
  <si>
    <t>나눔게시판 조회</t>
  </si>
  <si>
    <t>조회수 미구현</t>
  </si>
  <si>
    <t>2023-03-09 / 우민규</t>
  </si>
  <si>
    <t>B-SHR-R001</t>
  </si>
  <si>
    <t>나눔공간 탭 클릭시 나눔게시판 목록 조회</t>
  </si>
  <si>
    <t>B-SHR-R002</t>
  </si>
  <si>
    <t>페이지 이동</t>
  </si>
  <si>
    <t>B-SHR-R003</t>
  </si>
  <si>
    <t>검색조건에 만족하는 게시글목록 조회</t>
  </si>
  <si>
    <t>검색조건 안됌</t>
  </si>
  <si>
    <t>나눔게시판 상세조회</t>
  </si>
  <si>
    <t>이미지 크기 조정</t>
  </si>
  <si>
    <t>나눔공간  게시글 제목 클릭시 상세페이지 조회</t>
  </si>
  <si>
    <t xml:space="preserve">첨부파일이 있으면, 다운로드 </t>
  </si>
  <si>
    <t>다운로드 미구현</t>
  </si>
  <si>
    <t>즐겨찾기 버튼 클릭시 토글</t>
  </si>
  <si>
    <t>B-SHR-R007</t>
  </si>
  <si>
    <t>댓글과, 그 댓글에 딸린 대댓글들이 조회됨</t>
  </si>
  <si>
    <t>나눔게시판 등록</t>
  </si>
  <si>
    <t>B-SHR-C001</t>
  </si>
  <si>
    <t>나눔공간 등록 버튼을 누르면 나눔게시글을 등록할 수 있음.</t>
  </si>
  <si>
    <t>B-SHR-C002</t>
  </si>
  <si>
    <t>글 제목과 글 내용을 입력하고 등록버튼을 누르면 게시글정보가 저장 됨.</t>
  </si>
  <si>
    <t>B-SHR-C003</t>
  </si>
  <si>
    <t>파일첨부 버튼 클릭시 파일첨부 가능.(10MB이하만 가능)</t>
  </si>
  <si>
    <t>B-SHR-C004</t>
  </si>
  <si>
    <t>게시글 등록을 취소할 경우 취소 버튼을 이용하여 취소 할 수 있음</t>
  </si>
  <si>
    <t>나눔게시판 수정</t>
  </si>
  <si>
    <t>B-SHR-U001</t>
  </si>
  <si>
    <t>나눔공간 게시글 상세페이지에서 수정버튼 클릭시, 게시글 수정화면 이동</t>
  </si>
  <si>
    <t>B-SHR-U002</t>
  </si>
  <si>
    <t>기존에 저장된 데이터와 첨부파일을 입력폼에 불러온다.</t>
  </si>
  <si>
    <t>B-SHR-U003</t>
  </si>
  <si>
    <t>파일첨부 버튼 클릭시 추가 파일첨부 가능.(10MB이하만 가능)</t>
  </si>
  <si>
    <t>B-SHR-U004</t>
  </si>
  <si>
    <t>CK에디터로 게시글내용에 사진첨부 가능.</t>
  </si>
  <si>
    <t>B-SHR-U005</t>
  </si>
  <si>
    <t>첨부된 파일의 엑스버튼 클릭시 파일첨부 취소(기존의 첨부파일은 삭제처리)</t>
  </si>
  <si>
    <t>B-SHR-U006</t>
  </si>
  <si>
    <t>나눔 상태를 나눔가능에서 나눔 완료로 변경</t>
  </si>
  <si>
    <t>B-SHR-U007</t>
  </si>
  <si>
    <t>수정 버튼 클릭시 수정 완료.</t>
  </si>
  <si>
    <t>나눔게시판 삭제</t>
  </si>
  <si>
    <t>B-SHR-D001</t>
  </si>
  <si>
    <t>나눔공간 게시글 수정페이지에서 삭제버튼 클릭시, 게시글 삭제</t>
  </si>
  <si>
    <t>B-SHR-D002</t>
  </si>
  <si>
    <t>기존에 저장된 데이터와 첨부파일 전부 삭제</t>
  </si>
  <si>
    <t>나눔게시판 댓글</t>
  </si>
  <si>
    <t>댓글 등록폼에 댓글 입력후 등록버튼 클릭시 댓글등록됨.</t>
  </si>
  <si>
    <t>답글쓰기 버튼 클릭시 입력폼이 생성되며, 입력후 등록버튼 클릭시 답글이 등록됨.</t>
  </si>
  <si>
    <t>답글등록폼에서 취소버튼 클릭시, 취소여부를 물어보며. 확인클릭시 취소됨. 아니오 클릭시 그대로</t>
  </si>
  <si>
    <t>등록버튼 클릭시 답글 등록됨</t>
  </si>
  <si>
    <t>B-SHR-C005</t>
  </si>
  <si>
    <t>수정버튼 클릭시 기존의 댓글칸이 수정폼으로 바뀌며, 기존의 데이터를 가져옴.</t>
  </si>
  <si>
    <t>B-SHR-C006</t>
  </si>
  <si>
    <t>수정내용 입력후 등록버튼 클릭시 댓글 수정완료</t>
  </si>
  <si>
    <t>B-SHR-C007</t>
  </si>
  <si>
    <t>삭제버튼 클릭시, 댓글 삭제. 대댓글들이 있으면 같이 삭제한다.</t>
  </si>
  <si>
    <t>칭찬게시판 조회</t>
  </si>
  <si>
    <t>B-PRS-R001</t>
  </si>
  <si>
    <t>칭찬공간 탭 클릭시 칭찬게시판 목록 조회</t>
  </si>
  <si>
    <t>B-PRS-R002</t>
  </si>
  <si>
    <t>B-PRS-R003</t>
  </si>
  <si>
    <t>칭찬게시판  상세조회</t>
  </si>
  <si>
    <t>B-PRS-R004</t>
  </si>
  <si>
    <t>칭찬공간  게시글 제목 클릭시 상세페이지 조회</t>
  </si>
  <si>
    <t>B-PRS-R005</t>
  </si>
  <si>
    <t>B-PRS-R006</t>
  </si>
  <si>
    <t>B-PRS-R007</t>
  </si>
  <si>
    <t>칭찬게시판  등록</t>
  </si>
  <si>
    <t>B-PRS-C001</t>
  </si>
  <si>
    <t>칭찬공간 등록 버튼을 누르면 칭찬게시글을 등록할 수 있음.</t>
  </si>
  <si>
    <t>B-PRS-C002</t>
  </si>
  <si>
    <t>B-PRS-C003</t>
  </si>
  <si>
    <t>B-PRS-C004</t>
  </si>
  <si>
    <t>칭찬게시판  수정</t>
  </si>
  <si>
    <t>수정에서 csrf 추가</t>
  </si>
  <si>
    <t>B-PRS-U001</t>
  </si>
  <si>
    <t>칭찬공간 게시글 상세페이지에서 수정버튼 클릭시, 게시글 수정화면 이동</t>
  </si>
  <si>
    <t>B-PRS-U002</t>
  </si>
  <si>
    <t>B-PRS-U003</t>
  </si>
  <si>
    <t>B-PRS-U004</t>
  </si>
  <si>
    <t>B-PRS-U005</t>
  </si>
  <si>
    <t>B-PRS-U006</t>
  </si>
  <si>
    <t>칭찬게시판  삭제</t>
  </si>
  <si>
    <t>B-PRS-D001</t>
  </si>
  <si>
    <t>칭찬공간 게시글 수정페이지에서 삭제버튼 클릭시, 게시글 삭제</t>
  </si>
  <si>
    <t>B-PRS-D002</t>
  </si>
  <si>
    <t>칭찬게시판  댓글</t>
  </si>
  <si>
    <t>B-PRS-C005</t>
  </si>
  <si>
    <t>B-PRS-C006</t>
  </si>
  <si>
    <t>B-PRS-C007</t>
  </si>
  <si>
    <t>B-PRS-C008</t>
  </si>
  <si>
    <t>포토게시판 조회</t>
  </si>
  <si>
    <t>게시글 5개씩 우측 공간 조정</t>
  </si>
  <si>
    <t>B-PHO-R001</t>
  </si>
  <si>
    <t>포토공간 탭 클릭시 나눔게시판 목록 조회</t>
  </si>
  <si>
    <t>B-PHO-R002</t>
  </si>
  <si>
    <t>B-PHO-R003</t>
  </si>
  <si>
    <t>등록된 사진을 글썸네일로 조회</t>
  </si>
  <si>
    <t>B-PHO-R004</t>
  </si>
  <si>
    <t>포토게시판상세조회</t>
  </si>
  <si>
    <t>B-PHO-R005</t>
  </si>
  <si>
    <t>포토공간  게시글 제목 클릭시 상세페이지 조회</t>
  </si>
  <si>
    <t>B-PHO-R006</t>
  </si>
  <si>
    <t>B-PHO-R007</t>
  </si>
  <si>
    <t>B-PHO-R008</t>
  </si>
  <si>
    <t>포토게시판등록</t>
  </si>
  <si>
    <t>B-PHO-C001</t>
  </si>
  <si>
    <t>포토공간 등록 버튼을 누르면 포토게시글을 등록할 수 있음.</t>
  </si>
  <si>
    <t>B-PHO-C002</t>
  </si>
  <si>
    <t>B-PHO-C003</t>
  </si>
  <si>
    <t>B-PHO-C004</t>
  </si>
  <si>
    <t>포토게시판 수정</t>
  </si>
  <si>
    <t>B-PHO-U001</t>
  </si>
  <si>
    <t>포토공간 게시글 상세페이지에서 수정버튼 클릭시, 게시글 수정화면 이동</t>
  </si>
  <si>
    <t>B-PHO-U002</t>
  </si>
  <si>
    <t>B-PHO-U003</t>
  </si>
  <si>
    <t>B-PHO-U004</t>
  </si>
  <si>
    <t>B-PHO-U005</t>
  </si>
  <si>
    <t>B-PHO-U006</t>
  </si>
  <si>
    <t>포토게시판 삭제</t>
  </si>
  <si>
    <t>B-PHO-D001</t>
  </si>
  <si>
    <t>포토공간 게시글 수정페이지에서 삭제버튼 클릭시, 게시글 삭제</t>
  </si>
  <si>
    <t>B-PHO-D002</t>
  </si>
  <si>
    <t>포토게시판 댓글</t>
  </si>
  <si>
    <t>B-PHO-C005</t>
  </si>
  <si>
    <t>B-PHO-C006</t>
  </si>
  <si>
    <t>B-PHO-C007</t>
  </si>
  <si>
    <t>B-PHO-C008</t>
  </si>
  <si>
    <t>QnA 조회</t>
  </si>
  <si>
    <t>파일첨부랑 댓글 제거</t>
  </si>
  <si>
    <t>B-QNA-R001</t>
  </si>
  <si>
    <t>QnA 탭 클릭시 QnA게시판 목록 조회</t>
  </si>
  <si>
    <t>B-QNA-R002</t>
  </si>
  <si>
    <t>B-QNA-R003</t>
  </si>
  <si>
    <t>답변 상태를 확인</t>
  </si>
  <si>
    <t>B-QNA-R004</t>
  </si>
  <si>
    <t>QnA 상세조회</t>
  </si>
  <si>
    <t>B-QNA-R005</t>
  </si>
  <si>
    <t>QnA  게시글 제목 클릭시 상세페이지 조회</t>
  </si>
  <si>
    <t>B-QNA-R006</t>
  </si>
  <si>
    <t>B-QNA-R007</t>
  </si>
  <si>
    <t>B-QNA-R008</t>
  </si>
  <si>
    <t>QnA 등록</t>
  </si>
  <si>
    <t>B-QNA-C001</t>
  </si>
  <si>
    <t>QnA 등록 버튼을 누르면 QnA게시글을 등록할 수 있음.</t>
  </si>
  <si>
    <t>B-QNA-C002</t>
  </si>
  <si>
    <t>B-QNA-C003</t>
  </si>
  <si>
    <t>B-QNA-C004</t>
  </si>
  <si>
    <t>QnA수정</t>
  </si>
  <si>
    <t>B-QNA-U001</t>
  </si>
  <si>
    <t>QnA 게시글 상세페이지에서 수정버튼 클릭시, 게시글 수정화면 이동</t>
  </si>
  <si>
    <t>B-QNA-U002</t>
  </si>
  <si>
    <t>기존에 저장된 데이터를 불러온다.</t>
  </si>
  <si>
    <t>B-QNA-U004</t>
  </si>
  <si>
    <t>B-QNA-U007</t>
  </si>
  <si>
    <t>QnA 삭제</t>
  </si>
  <si>
    <t>B-QNA-D001</t>
  </si>
  <si>
    <t>QnA 게시글 수정페이지에서 삭제버튼 클릭시, 게시글 삭제</t>
  </si>
  <si>
    <t>B-QNA-D002</t>
  </si>
  <si>
    <t>기존에 저장된 데이터와 관리자 답글 전부 삭제</t>
  </si>
  <si>
    <t>위키 등록시 안내문구 수정</t>
  </si>
  <si>
    <t>위키</t>
  </si>
  <si>
    <t>위키 조회</t>
  </si>
  <si>
    <t>W-WIK-R001</t>
  </si>
  <si>
    <t>위키 탭 클릭시 위키 목록 조회</t>
  </si>
  <si>
    <t>W-WIK-R002</t>
  </si>
  <si>
    <t>W-WIK-R004</t>
  </si>
  <si>
    <t>위키 상세조회</t>
  </si>
  <si>
    <t>위키 게시글 제목 클릭시 상세페이지 조회</t>
  </si>
  <si>
    <t>W-WIK-R005</t>
  </si>
  <si>
    <t>W-WIK-R006</t>
  </si>
  <si>
    <t>W-WIK-R007</t>
  </si>
  <si>
    <t>공지사항</t>
  </si>
  <si>
    <t>공지사항 조회</t>
  </si>
  <si>
    <t>공지사항 게시글 각 상단에 조회 될수 있게 수정</t>
  </si>
  <si>
    <t>B-ANO-R001</t>
  </si>
  <si>
    <t>공지사항 등록 버튼을 누르면 나눔게시글을 등록할 수 있음.</t>
  </si>
  <si>
    <t>B-ANO-R002</t>
  </si>
  <si>
    <t>B-ANO-R003</t>
  </si>
  <si>
    <t>공지사항 상세조회</t>
  </si>
  <si>
    <t>B-ANO-R004</t>
  </si>
  <si>
    <t>공지사항 게시글 제목 클릭시 상세페이지 조회</t>
  </si>
  <si>
    <t>B-ANO-R005</t>
  </si>
  <si>
    <t>B-ANO-R006</t>
  </si>
  <si>
    <t>B-ANO-R007</t>
  </si>
  <si>
    <t>서식</t>
  </si>
  <si>
    <t>서식자료 조회</t>
  </si>
  <si>
    <t>B-FOM-R001</t>
  </si>
  <si>
    <t>서식 탭 클릭시 서식자료 게시판 목록 조회</t>
  </si>
  <si>
    <t>B-FOM-R002</t>
  </si>
  <si>
    <t>B-FOM-R003</t>
  </si>
  <si>
    <t>서식자료 상세조회</t>
  </si>
  <si>
    <t>B-FOM-R004</t>
  </si>
  <si>
    <t>서식 게시글 제목 클릭시 상세페이지 조회</t>
  </si>
  <si>
    <t>B-FOM-R005</t>
  </si>
  <si>
    <t>B-FOM-R006</t>
  </si>
  <si>
    <t>B-FOM-R007</t>
  </si>
  <si>
    <t>로그아웃 버튼 추가</t>
  </si>
  <si>
    <t>PMS사원 초대</t>
  </si>
  <si>
    <t>SYSADMIN - 사원관리</t>
  </si>
  <si>
    <t>시스템관리자</t>
  </si>
  <si>
    <t>2023-03-09 / 이상철</t>
  </si>
  <si>
    <t>네비게이션 바의 사원(PMS 시스템 초대) 를 클릭한다.</t>
  </si>
  <si>
    <t>사원 상세정보를 이용해 회원의 상세정보를 확인한다.</t>
  </si>
  <si>
    <t>체크박스로 초대할 사원을 체크하고 초대버튼을 클릭한다.</t>
  </si>
  <si>
    <t>사원 없을 때 상태 메세지</t>
  </si>
  <si>
    <t>모달창으로 2차 확인 메세지를 띄워주며 확인 버튼을 클릭한다.</t>
  </si>
  <si>
    <t>리스트에 초대한 회원이 없는지 확인한다.</t>
  </si>
  <si>
    <t>비번부여는 되는데 role 부여 안됌</t>
  </si>
  <si>
    <t>프로젝트 관리자 관리</t>
  </si>
  <si>
    <t>네비게이션 바의 사원(프로젝트관리자 관리) 를 클릭한다.</t>
  </si>
  <si>
    <t>체크박스 전환으로 권한을 부여한다. (권한을 회수한다.)</t>
  </si>
  <si>
    <t>PMS 접근권한 관리</t>
  </si>
  <si>
    <t>네비게이션 바의 프로젝트(조회 및 설정)를 클릭한다.</t>
  </si>
  <si>
    <t>체크박스로 차단할 사원을 체크하고 차단버튼을 클릭한다</t>
  </si>
  <si>
    <t>리스트에 차단한 회원이 없는지 확인한다.</t>
  </si>
  <si>
    <t>차단해제 버튼을 눌러 차단해제 페이지로 이동한다.</t>
  </si>
  <si>
    <t>시큐리티 쪽 수정</t>
  </si>
  <si>
    <t>시큐쪽 보강해주세요</t>
  </si>
  <si>
    <t>체크박스로 복구할 사원을 체크하고 복구버튼을 클릭한다</t>
  </si>
  <si>
    <t>리스트에 복구한 회원이 없는지 확인한다.</t>
  </si>
  <si>
    <t>프로젝트 조회,삭제 및 복구</t>
  </si>
  <si>
    <t>SYSADMIN - 프로젝트</t>
  </si>
  <si>
    <t>삭제와 마감 쿼리 수정 요망, 삭제해도 리스트에 뜸</t>
  </si>
  <si>
    <t xml:space="preserve">리스트의 프로젝트 제목을 클릭하여 상세페이지가 나오는 모달창을 생성한다. </t>
  </si>
  <si>
    <t>체크박스로 삭제할 프로젝트를 체크하고 삭제버튼을 클릭한다.</t>
  </si>
  <si>
    <t>리스트에 삭제한 프로젝트가 없는지 확인한다.</t>
  </si>
  <si>
    <t>프로젝트 복구 버튼을 눌러 프로젝트 복구 페이지로 이동한다.</t>
  </si>
  <si>
    <t>체크박스로 복구할 프로젝트를 체크하고 복구버튼을 클릭한다</t>
  </si>
  <si>
    <t>리스트에 복구한 프로젝트가 없는지 확인한다.</t>
  </si>
  <si>
    <t>일감 관리</t>
  </si>
  <si>
    <t>SYSADMIN - 일감</t>
  </si>
  <si>
    <t>하위일감이 있는 상위일감은 삭제가 안되어야함</t>
  </si>
  <si>
    <t>네비게이션 바의 일감(일감관리)을 클릭한다.</t>
  </si>
  <si>
    <t xml:space="preserve">리스트의 일감 제목을 클릭하여 상세페이지가 나오는 모달창을 생성한다. </t>
  </si>
  <si>
    <t>SYSADMIN - 위키</t>
  </si>
  <si>
    <t>네비게이션 바의 위키(위키 관리) 를 클릭한다.</t>
  </si>
  <si>
    <t>위키를 조회한다.</t>
  </si>
  <si>
    <t>위키 검색  불가 ( 포기)</t>
  </si>
  <si>
    <t>서식 조회(상세조회)</t>
  </si>
  <si>
    <t>SYSADMIN - 서식</t>
  </si>
  <si>
    <t>네비게이션 바의 서식자료(서식게시판 관리)를 클릭한다.</t>
  </si>
  <si>
    <t>제목을 눌러 서식자료 상세페이지로 이동한다.</t>
  </si>
  <si>
    <t>첨부파일을 눌러 첨부파일을 VIEW로 본다.</t>
  </si>
  <si>
    <t>목록 버튼을 클릭하여 리스트페이지로 이동한다.</t>
  </si>
  <si>
    <t>서식 등록</t>
  </si>
  <si>
    <t>페이지 하단부의 등록버튼을 클릭하여 등록 페이지로 이동한다.</t>
  </si>
  <si>
    <t>제목과 내용 첨부파일을 작성하고,  등록버튼을 클릭한다.</t>
  </si>
  <si>
    <t>서식게시판 관리페이지로 이동한다.</t>
  </si>
  <si>
    <t>글이 등록되었나 리스트에서 확인한다.</t>
  </si>
  <si>
    <t>서식 수정</t>
  </si>
  <si>
    <t>상세페이지 하단의 수정버튼을 누른다.</t>
  </si>
  <si>
    <t xml:space="preserve">제목과 내용 첨부파일을 수정하고, 수정버튼을 클릭한다.				</t>
  </si>
  <si>
    <t>수정한 글의 상세페이지로 이동한다</t>
  </si>
  <si>
    <t>서식 삭제</t>
  </si>
  <si>
    <t>상세페이지 하단의 삭제버튼을 누른다.</t>
  </si>
  <si>
    <t>글이 삭제되었나 리스트에서 확인한다.</t>
  </si>
  <si>
    <t>게시판관리 (포토, 칭찬, 나눔)</t>
  </si>
  <si>
    <t>SYSADMIN - 커뮤니티</t>
  </si>
  <si>
    <t>네비게이션 바의 커뮤니티( 00게시판 관리)를 클릭한다.</t>
  </si>
  <si>
    <t>제목을 눌러 모달창으로 글을 확인한다.</t>
  </si>
  <si>
    <t>체크박스로 삭제할 게시글을 체크하고 삭제버튼을 클릭한다.</t>
  </si>
  <si>
    <t>해당 게시판의 조회페이지로 이동하여 글이 삭제되었나 리스트에서 확인한다.</t>
  </si>
  <si>
    <t>QNA 관리(조회 및 답변등록)</t>
  </si>
  <si>
    <t>SYSADMIN - 질문관리</t>
  </si>
  <si>
    <t>네비게이션 바의 질문관리(QNA 관리)를 클릭하여 사용자들의 질문 목록을 확인한다.</t>
  </si>
  <si>
    <t>답변상태가 미답변인 글의 제목을 클릭하여, 상세페이지로 이동한다.</t>
  </si>
  <si>
    <t>하단의 TEXTAREA에 답글을 작성 후 답변하기 버튼을 클릭한다.</t>
  </si>
  <si>
    <t>답변이 달린상태의 상세페이지로 이동한다, 뒤로가기 버튼을 클릭하여 목록으로 돌아간다.</t>
  </si>
  <si>
    <t>QNA 관리(답변 수정)</t>
  </si>
  <si>
    <t>하단의 TEXTAREA에 답글을 수정 후 답변하기 버튼을 클릭한다.</t>
  </si>
  <si>
    <t>답변이 수정된 상태의 상세페이지로 이동한다, 뒤로가기 버튼을 클릭하여 목록으로 돌아간다.</t>
  </si>
  <si>
    <t>QNA 관리(질문 삭제)</t>
  </si>
  <si>
    <t>삭제하고자 하는 글의 체크박스를 클릭 한 후 삭제버튼을 누른다</t>
  </si>
  <si>
    <t>공지 조회(상세조회)</t>
  </si>
  <si>
    <t>SYSADMIN - 공지사항</t>
  </si>
  <si>
    <t>네비게이션 바의 공지사항(공지사항 관리)를 클릭한다.</t>
  </si>
  <si>
    <t>하단부의 페이징을 이용하여 리스트를 조회하고 분류에서 게시판을 선택해 검색한다.</t>
  </si>
  <si>
    <t>리스트의 목록중 하나의 제목을 눌러 해당글의 상세페이지로 이동한다.</t>
  </si>
  <si>
    <t>상세페이지가 곳 수정페이지인데 게시판 분류가 항상 null로 설정됨</t>
  </si>
  <si>
    <t>공지 등록</t>
  </si>
  <si>
    <t>상황에 따라 500에러가 지속적으로 발생</t>
  </si>
  <si>
    <t>공지 수정</t>
  </si>
  <si>
    <t>해당글의 제목 , 게시판선택,상세페이지 , 첨부파일 등을 수정하고 페이지 하단의 수정버튼을 누른다.</t>
  </si>
  <si>
    <t>서식게시판 조회페이지로 이동</t>
  </si>
  <si>
    <t>공지 삭제</t>
  </si>
  <si>
    <t>오늘의 일정 조회</t>
  </si>
  <si>
    <t>오늘의일정</t>
  </si>
  <si>
    <t>2023-03-10 / 김태은</t>
  </si>
  <si>
    <t>대메뉴 오늘의 일정 메뉴 클릭 이동</t>
  </si>
  <si>
    <t>조회 버튼을 클릭</t>
  </si>
  <si>
    <t>검색은 진행상태 또는 진행률을 지정하여  검색</t>
  </si>
  <si>
    <t>각 일감에 대한 체크박스를 체크하여 추가버튼 클릭</t>
  </si>
  <si>
    <t>오늘의 일정에 추가된 (본인의) 목록을 조회</t>
  </si>
  <si>
    <t>소요시간, 예상시간에 대한 변경값은  기입 후 완료버튼을 눌러 목록에 최종반영</t>
  </si>
  <si>
    <t>삭제는  체크박스 체크 후 삭제버튼 클릭 후 삭제</t>
  </si>
  <si>
    <t>메인 현재 프로젝트등록현황</t>
  </si>
  <si>
    <t>메인 프로젝트현황</t>
  </si>
  <si>
    <t>로그인을 한다.</t>
  </si>
  <si>
    <t>메인에서 현재 계약된 프로젝트의 현황 그래프 확인</t>
  </si>
  <si>
    <t>메인 공지사항</t>
  </si>
  <si>
    <t>최근 등록 된 공지를 4개까지 볼 수 있다.</t>
  </si>
  <si>
    <t>메인 우수회원</t>
  </si>
  <si>
    <t>?? 기준으로 작업처리내역이 많은 사원 3명을 볼 수 있다.</t>
  </si>
  <si>
    <t>삭</t>
  </si>
  <si>
    <t>제</t>
  </si>
  <si>
    <t>예</t>
  </si>
  <si>
    <t>정</t>
  </si>
  <si>
    <t>시나리오ID</t>
  </si>
  <si>
    <t>마이페이지 / 개인정보조회 및 수정 / 공통</t>
  </si>
  <si>
    <t>수행결과 (정상 - 'O', 오류 - 'X')</t>
  </si>
  <si>
    <t>시나리오</t>
  </si>
  <si>
    <t>예상결과</t>
  </si>
  <si>
    <t>실제결과</t>
  </si>
  <si>
    <t>내 정보 페이지 조회</t>
  </si>
  <si>
    <t>검증페이지로 이동</t>
  </si>
  <si>
    <t>내 정보 수정 페이지로 이동</t>
  </si>
  <si>
    <t>수정 후 내 정보 페이지로 이동</t>
  </si>
  <si>
    <t>내 정보 페이지로 이동</t>
  </si>
  <si>
    <t>마이페이지 / 내 프로젝트 / 공통</t>
  </si>
  <si>
    <t>검색조건에 맞는 목록 출력</t>
  </si>
  <si>
    <t>프로젝트 상세페이지로 이동</t>
  </si>
  <si>
    <t>마이페이지 / 내 이슈 관리 / 공통</t>
  </si>
  <si>
    <t>이슈 단건 상세페이지로 이동</t>
  </si>
  <si>
    <t>마이페이지 / 내 게시글 관리 / 공통</t>
  </si>
  <si>
    <t>게시글 단건 상세페이지로 이동</t>
  </si>
  <si>
    <t>마이페이지 / 즐겨찾기 / 공통</t>
  </si>
  <si>
    <t>변경된 즐겨찾기 목록 출력</t>
  </si>
  <si>
    <t>오른쪽 상단 아이콘 / 알림 / 공통</t>
  </si>
  <si>
    <t>알림 목록 출력</t>
  </si>
  <si>
    <t>알림의 숫자 출력</t>
  </si>
  <si>
    <t>해당 상세페이지로 이동</t>
  </si>
  <si>
    <t>마이페이지 / 알림 / 공통</t>
  </si>
  <si>
    <t>전체 알림 목록 출력</t>
  </si>
  <si>
    <t>읽음처리로 변경된 목록 출력</t>
  </si>
  <si>
    <t>전체 읽음처리된 목록 출력</t>
  </si>
  <si>
    <t>삭제된 목록 출력</t>
  </si>
  <si>
    <t>모달창으로 이동</t>
  </si>
  <si>
    <t>메인페이지 / 채팅-사원목록 / 공통</t>
  </si>
  <si>
    <t>사원목록 출력</t>
  </si>
  <si>
    <t>선택한 상태로 변경되어 출력</t>
  </si>
  <si>
    <t>온라인 상태로 출력</t>
  </si>
  <si>
    <t>오프라인 상태로 출력</t>
  </si>
  <si>
    <t>1:1 채팅방으로 이동</t>
  </si>
  <si>
    <t>메인페이지 / 채팅-채팅목록 / 공통</t>
  </si>
  <si>
    <t xml:space="preserve">    -</t>
  </si>
  <si>
    <t>미완성</t>
  </si>
  <si>
    <t>메인페이지 / 채팅-1:1채팅방 / 공통</t>
  </si>
  <si>
    <t>메인페이지 / 채팅-그룹채팅방 / 공통</t>
  </si>
  <si>
    <t>프로젝트/ 프로젝트목록조회 / 공통</t>
  </si>
  <si>
    <t>마감상태코드,
마감일</t>
  </si>
  <si>
    <t>마감된 프로젝트 조회</t>
  </si>
  <si>
    <t>프로젝트 상태</t>
  </si>
  <si>
    <t>검색결과 조회</t>
  </si>
  <si>
    <t>프로젝트ID,프로젝트명, PL이름</t>
  </si>
  <si>
    <t>상세페이지 대시보드 조회</t>
  </si>
  <si>
    <t>프로젝트/ 프로젝트등록/ 프로젝트 관리자</t>
  </si>
  <si>
    <t>등록페이지 이동</t>
  </si>
  <si>
    <t>프로젝트 타이틀</t>
  </si>
  <si>
    <t>등록 실패시 에러문구</t>
  </si>
  <si>
    <t>마감예정일(PRO_DDLINE_EX)</t>
  </si>
  <si>
    <t>프로젝트상태(PRO_ST_ID)</t>
  </si>
  <si>
    <t>내용( PRO_DESC)</t>
  </si>
  <si>
    <t>팀원 (TEAM.EMP_ID)</t>
  </si>
  <si>
    <t>프로젝트상세/ 대시보드/ 프로젝트 관리자,팀원</t>
  </si>
  <si>
    <t>프로젝트상세/ 간트차트/ 프로젝트 관리자,팀원</t>
  </si>
  <si>
    <t>일감 등록일(TASK_REG_DT),
일감 처리완료일(TASK_COMP_DT)</t>
  </si>
  <si>
    <t>날자변경</t>
  </si>
  <si>
    <t>원하는 날자별 조회</t>
  </si>
  <si>
    <t>일자단위, 주단위, 월단위</t>
  </si>
  <si>
    <t>일자별,월별,주별조회</t>
  </si>
  <si>
    <t>프로젝트상세/ 일감 조회/ 프로젝트 관리자,팀원</t>
  </si>
  <si>
    <t>일감상태(taskStatusVO)
,진행률(taskProcessStatusVO)</t>
  </si>
  <si>
    <t>제목,담당자</t>
  </si>
  <si>
    <t>일감상세 이동</t>
  </si>
  <si>
    <t>프로젝트상세/ 일감 수정/ 프로젝트 관리자,팀원</t>
  </si>
  <si>
    <t>하위일감이 있을경우 조회되고 없으면 안됨</t>
  </si>
  <si>
    <t>TASK(taskDelDt)</t>
  </si>
  <si>
    <t>일감 삭제</t>
  </si>
  <si>
    <t>일감목록 페이지 이동</t>
  </si>
  <si>
    <t>프로젝트상세/ 일감 등록/ 프로젝트 관리자,팀원</t>
  </si>
  <si>
    <t>현재 프로젝트 진행중인 일감 목록 조회</t>
  </si>
  <si>
    <t>상위일감(taskTopId)</t>
  </si>
  <si>
    <t>모달 밖에 상위 일감 변경</t>
  </si>
  <si>
    <t>담당자(TaskManId)</t>
  </si>
  <si>
    <t>모달 켜짐</t>
  </si>
  <si>
    <t>모달 밖에 담당자 변경</t>
  </si>
  <si>
    <t>일감명,처리시간,마감예정일,내용
( TaskTitle,TaskEstTime,
taskCompDt,taskCn)</t>
  </si>
  <si>
    <t>등록 실패시 에러문구, 성공시 상세페이지 이동</t>
  </si>
  <si>
    <t>목록페이지 이동</t>
  </si>
  <si>
    <t>프로젝트상세/ 달력/ 프로젝트 관리자,팀원</t>
  </si>
  <si>
    <t>일감테이블 모달켜짐</t>
  </si>
  <si>
    <t>일감상세이동</t>
  </si>
  <si>
    <t>프로젝트상세/ 이슈조회/ 프로젝트 관리자,팀원</t>
  </si>
  <si>
    <t xml:space="preserve">이슈상태 </t>
  </si>
  <si>
    <t>이슈중요도</t>
  </si>
  <si>
    <t>이슈 제목</t>
  </si>
  <si>
    <t>프로젝트상세/ 이슈상세/ 프로젝트 관리자,팀원</t>
  </si>
  <si>
    <t>수정페이지 이동</t>
  </si>
  <si>
    <t>프로젝트상세/ 이슈수정/ 프로젝트 관리자,팀원</t>
  </si>
  <si>
    <t>이슈제목(IssueTitle)</t>
  </si>
  <si>
    <t>이슈 중요도(imprt_id)</t>
  </si>
  <si>
    <t>이슈  분류(clsfc_id)</t>
  </si>
  <si>
    <t>이슈 내용(issueCn)</t>
  </si>
  <si>
    <t>수정 실패시 에러메시지, 수정 완료시 새로고침</t>
  </si>
  <si>
    <t>프로젝트 목록으로 이동</t>
  </si>
  <si>
    <t>프로젝트상세/ 이슈등록/ 프로젝트 관리자,팀원</t>
  </si>
  <si>
    <t>등록 실패시 에러메시지, 등록 완료시 상세페이지</t>
  </si>
  <si>
    <t>목록으로 이동</t>
  </si>
  <si>
    <t>프로젝트상세/ 파일저장소 조회/ 프로젝트 관리자,팀원</t>
  </si>
  <si>
    <t>이슈 중요도(imprt_id),이슈 중요도(imprt_id)</t>
  </si>
  <si>
    <t>프로젝트상세/ 파일저장소 상세/ 프로젝트 관리자,팀원</t>
  </si>
  <si>
    <t>프로젝트상세/ 파일저장소 수정/ 프로젝트 관리자,팀원</t>
  </si>
  <si>
    <t>파일저장소명(fsTitle)</t>
  </si>
  <si>
    <t>파일저장소 내용(fsCn)</t>
  </si>
  <si>
    <t>수정실패시 에러메세지, 수정 완료시 상세페이지 이동</t>
  </si>
  <si>
    <t>목록페이지로 이동</t>
  </si>
  <si>
    <t>프로젝트상세/파일저장소 등록/ 프로젝트 관리자,팀원</t>
  </si>
  <si>
    <t>등록실패시 에러메세지, 등록 완료시 상세페이지 이동</t>
  </si>
  <si>
    <t>프로젝트상세/프로젝트 수정/ 프로젝트 관리자</t>
  </si>
  <si>
    <t>프로젝트명(proName)</t>
  </si>
  <si>
    <t>프로젝트 내용(proDdsc)</t>
  </si>
  <si>
    <t>프로젝트상태(psStatus)</t>
  </si>
  <si>
    <t>등록실패시 에러메세지, 등록 완료시 새로고침</t>
  </si>
  <si>
    <t>프로젝트상세/프로젝트 접근권한/ 프로젝트 관리자</t>
  </si>
  <si>
    <t>팀원 확인(teamVO)</t>
  </si>
  <si>
    <t>역할(roleVO)</t>
  </si>
  <si>
    <t xml:space="preserve"> teamYn</t>
  </si>
  <si>
    <t>성공시 새로고침</t>
  </si>
  <si>
    <t>프로젝트상세/프로젝트 팀원초대/ 프로젝트 관리자</t>
  </si>
  <si>
    <t>EMPVO</t>
  </si>
  <si>
    <t>teamVO</t>
  </si>
  <si>
    <t>ROLE_ID</t>
  </si>
  <si>
    <t>역할 선택 안할시 역할 선택하라는 메세지</t>
  </si>
  <si>
    <t>초대후 새로고침</t>
  </si>
  <si>
    <t>커뮤니티 / 나눔게시판 / 공통</t>
  </si>
  <si>
    <t>상세페이지 나눔게시글 조회</t>
  </si>
  <si>
    <t>파일 다운로드</t>
  </si>
  <si>
    <t>즐겨찾기 토글</t>
  </si>
  <si>
    <t>미완성(댓글 목록 조회)</t>
  </si>
  <si>
    <t>등록페이지로 이동, 등록 시/완료 시 모달</t>
  </si>
  <si>
    <t>파일 업로드</t>
  </si>
  <si>
    <t xml:space="preserve">수정페이지로 이동 </t>
  </si>
  <si>
    <t>파일 삭제</t>
  </si>
  <si>
    <t>나눔상태 변경</t>
  </si>
  <si>
    <t>수정 시/완료 시 모달</t>
  </si>
  <si>
    <t>삭제 시/완료 시 모달</t>
  </si>
  <si>
    <t>커뮤니티 / 칭찬게시판 / 공통</t>
  </si>
  <si>
    <t>상세페이지 칭찬게시글 조회</t>
  </si>
  <si>
    <t>커뮤니티 / 포토게시판 / 공통</t>
  </si>
  <si>
    <t>목록페이지 게시글 마다 사진 조회</t>
  </si>
  <si>
    <t>상세페이지 포토게시글 조회</t>
  </si>
  <si>
    <t>커뮤니티 / QNA / 공통</t>
  </si>
  <si>
    <t>상세페이지  QNA게시글 조회</t>
  </si>
  <si>
    <t>커뮤니티 / 위키 / 공통</t>
  </si>
  <si>
    <t>상세페이지 위키 게시글 조회</t>
  </si>
  <si>
    <t>커뮤니티 / 공지사항 / 공통</t>
  </si>
  <si>
    <t>상세페이지 공지 게시글 조회</t>
  </si>
  <si>
    <t>커뮤니티 / 서식 / 공통</t>
  </si>
  <si>
    <t>상세페이지 서식 게시글 조회</t>
  </si>
  <si>
    <t>로그인/  얼굴인식/ 시스템관리자</t>
  </si>
  <si>
    <t>관리자 얼굴인식 로그인 버튼 클릭한다.</t>
  </si>
  <si>
    <t>웹캠이 실행되는 모달  출현</t>
  </si>
  <si>
    <t>웹캠을 이용해서 얼굴을 화면에 맞추고 로그인 버튼을 클릭한다.</t>
  </si>
  <si>
    <t>시스템관리자 페이지로 이동</t>
  </si>
  <si>
    <t>로그아웃 버튼을 클릭한다</t>
  </si>
  <si>
    <t>로그인 페이지로 이동</t>
  </si>
  <si>
    <t>사원/ 사원조회/  시스템관리자</t>
  </si>
  <si>
    <t>네비게이션 바의 사원(사원조회) 를 클릭한다.</t>
  </si>
  <si>
    <t>/admin/invite 페이지로 이동</t>
  </si>
  <si>
    <t>사원 상세정보가 모달 출현</t>
  </si>
  <si>
    <t>하단의 페이징으로 리스트를 변경한다.</t>
  </si>
  <si>
    <t>다음 INDEX의 사용자 LIST 출력</t>
  </si>
  <si>
    <t>PMS사원조회 버튼을 클릭한다.</t>
  </si>
  <si>
    <t>/admin/invite 페이지로 이동 및 리스트 변경</t>
  </si>
  <si>
    <t>사원/ PMS사원 초대/  시스템관리자</t>
  </si>
  <si>
    <t>2차 확인 모달 츨현</t>
  </si>
  <si>
    <t>사원/  프로젝트관리자 관리/  시스템관리자</t>
  </si>
  <si>
    <t>/admin/empo 페이지로 이동</t>
  </si>
  <si>
    <t xml:space="preserve">전환형 체크박스를 클릭한다. </t>
  </si>
  <si>
    <t>확인 모달이 나오고 1초뒤에 새로고침</t>
  </si>
  <si>
    <t>리스트 변경 사항 조회</t>
  </si>
  <si>
    <t>권한상태의 바뀜 여부가 리스트에 적용됨</t>
  </si>
  <si>
    <t>사원/  PMS접근권한 관리/  시스템관리자</t>
  </si>
  <si>
    <t>네비게이션 바의 사원(PMS접근권한 관리)를 클릭한다.</t>
  </si>
  <si>
    <t>/admin/block 페이지로 이동</t>
  </si>
  <si>
    <t>2차 확인 모달 출현</t>
  </si>
  <si>
    <t>해당 사원이 차단되고  리스트로 이동</t>
  </si>
  <si>
    <t>/emp/block?block=block 페이지로 이동</t>
  </si>
  <si>
    <t>해당 사원이 복구되고 리스트로 이동</t>
  </si>
  <si>
    <t>프로젝트/  프로젝트 조회,삭제 및 복구/   시스템관리자</t>
  </si>
  <si>
    <t>/admin/project/?ing=ing 페이지로이동</t>
  </si>
  <si>
    <t>해당 프로젝트가 삭제되고  리스트로 이동</t>
  </si>
  <si>
    <t>/admin/project/?ing=end 페이지로이동</t>
  </si>
  <si>
    <t>해당 프로젝트가 복구되고  리스트로 이동</t>
  </si>
  <si>
    <t>일감/  일감관리/   시스템관리자</t>
  </si>
  <si>
    <t>/admin/task 페이지로 이동</t>
  </si>
  <si>
    <t>해당 일감이 삭제되고  리스트로 이동</t>
  </si>
  <si>
    <t>위키/  위키관리/   시스템관리자</t>
  </si>
  <si>
    <t>/admin/wiki 페이지로 이동</t>
  </si>
  <si>
    <t>서식/  서식 조회(상세조회)/   시스템관리자</t>
  </si>
  <si>
    <t>/admin/form 페이지로 이동</t>
  </si>
  <si>
    <t>/admin/form/{글 번호} 페이지로 이동</t>
  </si>
  <si>
    <t>서식/  서식 등록/   시스템관리자</t>
  </si>
  <si>
    <t>/admin/form/add 페이지로 이동</t>
  </si>
  <si>
    <t xml:space="preserve"> 2차 확인 모달 출현</t>
  </si>
  <si>
    <t>서식/  서식 수정/   시스템관리자</t>
  </si>
  <si>
    <t>페이지 하단부의 수정버튼을 클릭하여 수정 페이지로 이동한다.</t>
  </si>
  <si>
    <t>/admin/form/mod/{글 번호} 페이지로 이동</t>
  </si>
  <si>
    <t>서식/  서식 삭제/   시스템관리자</t>
  </si>
  <si>
    <t>페이지 하단부의 삭제버튼을 클릭하여 등록 페이지로 이동한다.</t>
  </si>
  <si>
    <t>해당글을 삭제하고 리스트로 이동</t>
  </si>
  <si>
    <t>커뮤니티/  (포토, 칭찬, 나눔) 게시판 관리/   시스템관리자</t>
  </si>
  <si>
    <t>/admin/board/ {해당게시판} 페이지로 이동</t>
  </si>
  <si>
    <t>해당 게시글이 삭제되고 리스트로 이동</t>
  </si>
  <si>
    <t>질문관리/  QNA 조회/   시스템관리자</t>
  </si>
  <si>
    <t>네비게이션 바의 질문관리(QNA 관리)를 클릭한다.</t>
  </si>
  <si>
    <t>/admin/qna 페이지로 이동</t>
  </si>
  <si>
    <t>하단의 페이징 및 분류 검색등을 통해 조회</t>
  </si>
  <si>
    <t>리스트 변경</t>
  </si>
  <si>
    <t>제목을 눌러 QNA  상세페이지로 이동한다.</t>
  </si>
  <si>
    <t>/qna/answer/{게시글 번호} 페이지로 이동</t>
  </si>
  <si>
    <t>전체 조회 리스트페이지로 이동</t>
  </si>
  <si>
    <t>질문관리/  QNA  답변등록/   시스템관리자</t>
  </si>
  <si>
    <t>admin/qna/answer/{게시글 번호} 페이지로 이동</t>
  </si>
  <si>
    <t>등록 답변으로 상세페이지 새로고침</t>
  </si>
  <si>
    <t>해당 질문의 답변상태 변경</t>
  </si>
  <si>
    <t>질문관리/  QNA  수정/   시스템관리자</t>
  </si>
  <si>
    <t>/admin/qna/answer/{글 번호} 페이지로 이동</t>
  </si>
  <si>
    <t>기존의 답글을 수정 후 답변하기 버튼을 클릭한다.</t>
  </si>
  <si>
    <t>수정 답변으로 상세페이지 새로고침</t>
  </si>
  <si>
    <t>질문관리/  QNA 삭제/   시스템관리자</t>
  </si>
  <si>
    <t>질문관리/  FAQ 조회/   시스템관리자</t>
  </si>
  <si>
    <t>네비게이션 바의 질문관리(FAQ 관리)를 클릭한다.</t>
  </si>
  <si>
    <t>제목을 눌러 FAQ 상세페이지로 이동한다.</t>
  </si>
  <si>
    <t>질문관리/  FAQ 등록/   시스템관리자</t>
  </si>
  <si>
    <t>하단의 등록하기를 눌러 등록 페이지로 이동</t>
  </si>
  <si>
    <t>양식에 맞춰 게시글을 작성 후 등록하기 버튼을 클릭한다.</t>
  </si>
  <si>
    <t>질문관리/  FAQ 수정/   시스템관리자</t>
  </si>
  <si>
    <t>제목을 눌러 FAQ  상세페이지로 이동한다.</t>
  </si>
  <si>
    <t>기존의 게시글을 수정 후 수정하기 버튼을 클릭한다.</t>
  </si>
  <si>
    <t>질문관리/  FAQ  삭제/   시스템관리자</t>
  </si>
  <si>
    <t>공지사항/  공지조회/   시스템관리자</t>
  </si>
  <si>
    <t>/admin/ano 페이지로 이동</t>
  </si>
  <si>
    <t>/admin/ano/mod/{게시글번호} 페이지로 이동</t>
  </si>
  <si>
    <t>공지사항/  공지등록/   시스템관리자</t>
  </si>
  <si>
    <t>/admin/ano/add 페이지로 이동</t>
  </si>
  <si>
    <t>게시글을 등록하고 상세페이지 새로고침</t>
  </si>
  <si>
    <t>공지사항/  공지수정/   시스템관리자</t>
  </si>
  <si>
    <t>제목을 눌러 공지글 상세페이지로 이동한다.</t>
  </si>
  <si>
    <t>내용 변경 후 상세페이지 새로고침</t>
  </si>
  <si>
    <t>공지사항/  공지삭제/   시스템관리자</t>
  </si>
  <si>
    <t>삭제 2차 확인 모달 출현</t>
  </si>
  <si>
    <t>오늘의 일정 / 일정 조회 및 추가</t>
  </si>
  <si>
    <t>대메뉴 오늘의 일정 클릭한다.</t>
  </si>
  <si>
    <t>비동기처리</t>
  </si>
  <si>
    <t>조회버튼 클릭 후 사용자가 담당한 일감을 전체 조회 또는 검색 분류를 통해 조건에 맞는 목록을 조회한다.</t>
  </si>
  <si>
    <t>동일한 일감이 계속 추가된다 이런</t>
  </si>
  <si>
    <t>일정목록 추가 시, 해당 목록의 체크박스를 클릭 후 데이터를 추가한다.</t>
  </si>
  <si>
    <t>오늘의 일정 / 업데이트</t>
  </si>
  <si>
    <t>일정에 등록된 일감의 소요시간, 작업시간, 작업상태를 변경한다.</t>
  </si>
  <si>
    <t>완료버튼을 누른다</t>
  </si>
  <si>
    <t>변경된 데이터가 일감 데이터베이스가 변경된다.</t>
  </si>
  <si>
    <t>오늘의 일정 / 삭제</t>
  </si>
  <si>
    <t>삭제할 일감의 체크박스를 체크한다.</t>
  </si>
  <si>
    <t>사제버튼을 누른다</t>
  </si>
  <si>
    <t>삭제된 데이터는 사용자화면에서만 삭제된다.</t>
  </si>
  <si>
    <t>메인 / 공지사항</t>
  </si>
  <si>
    <t>로그인 한다.</t>
  </si>
  <si>
    <t>메인 공지사항을 확인한다.(전체 게시판에 대한 데이터 조회)</t>
  </si>
  <si>
    <t>메인 공지를 클릭해 해당 상세로 이동한다.</t>
  </si>
  <si>
    <t>상세페이지 데이더가 잘보인다.</t>
  </si>
  <si>
    <t>상세 데이터가 안보인다.</t>
  </si>
  <si>
    <t>더보기 버튼 클릭 후 공지사항으로 이동한다.</t>
  </si>
  <si>
    <t>메인 / 프로젝트현황</t>
  </si>
  <si>
    <t>메인 현재 계약된 프로젝트 현황을 그래프로 확인한다.</t>
  </si>
  <si>
    <t>그래프는 12개월을 보여주며,
 12월이 넘어가면 첫번째 월부터 지워진다.
데이터가 50개를 넘어갔을 때 
화면 틀어짐 확인팔요</t>
  </si>
  <si>
    <t>등록일이 현재여서 테스트가 불가능한 것같다</t>
  </si>
  <si>
    <t>메인 / 우수회원</t>
  </si>
  <si>
    <t>메인 우수회원 3명 확인한다.</t>
  </si>
  <si>
    <t>핵심기능</t>
  </si>
  <si>
    <t>기능설명</t>
  </si>
  <si>
    <t>구현방식</t>
  </si>
  <si>
    <t>대분류</t>
  </si>
  <si>
    <t>대상</t>
  </si>
  <si>
    <t>중분류</t>
  </si>
  <si>
    <t>소분류</t>
  </si>
  <si>
    <t>서버(시스템)관리자</t>
  </si>
  <si>
    <t>문의</t>
  </si>
  <si>
    <t>문의 
게시판</t>
  </si>
  <si>
    <t>1) 계약문의 클라이언트</t>
  </si>
  <si>
    <t>1) 비회원으로 접근 가능한 공개 페이지 제공
- 회사소개
- 회사 정보( 주소, 고객센터 등등)
- 문의글 작성, 수정, 삭제, 댓글</t>
  </si>
  <si>
    <t>문의글 작성  시 , 필수 사항
1) 회사명 입력 
2) 회사 주소 입력 
3) 회사 전화번호 입력 
4) 회사 사업자 주소 등등
5) 이메일 
=&gt; 이메일로 답장 전송(이메일 클릭 시 메일 보내기기능???)
 =&gt; 데이터베이스에 정보 저장, 계약 여부에 조건에  따라 기업코드 부여??</t>
  </si>
  <si>
    <t>문의게시판
관리</t>
  </si>
  <si>
    <t>1) 문의글 삭제, 수정, 출력 여부 결정</t>
  </si>
  <si>
    <t>계약체결</t>
  </si>
  <si>
    <t>기업정보
관리게시판</t>
  </si>
  <si>
    <t>1) 계약클라이언트(계약을 체결한 기업)</t>
  </si>
  <si>
    <t>1) 기업정보 
2) 기업 담당자 정보  입력,등록 
3) 기업코드 설정
4) 클라이언트 기업, 
기업 담당자에게 기업코드 제공(이메일로 전달)
** 기업코드 사용처 : 부여받은 기업코드는 회원가입 시  사용</t>
  </si>
  <si>
    <t>일반 로그인</t>
  </si>
  <si>
    <r>
      <rPr>
        <rFont val="Calibri"/>
        <color theme="1"/>
      </rPr>
      <t>1) 시스템관리자
2)일반로그인
- 프로젝트관리자
-일반작업자
-</t>
    </r>
    <r>
      <rPr>
        <rFont val="Calibri"/>
        <strike/>
        <color theme="1"/>
      </rPr>
      <t>클라이언트(기업, 기업담당자)</t>
    </r>
  </si>
  <si>
    <r>
      <rPr>
        <rFont val="Calibri"/>
        <color theme="1"/>
      </rPr>
      <t xml:space="preserve">1) 프로젝트관리자와 일반작업자 로그인 
</t>
    </r>
    <r>
      <rPr>
        <rFont val="Calibri"/>
        <strike/>
        <color theme="1"/>
      </rPr>
      <t>2) 클라이언트 로그인(계약 된 대상)</t>
    </r>
    <r>
      <rPr>
        <rFont val="Calibri"/>
        <color theme="1"/>
      </rPr>
      <t xml:space="preserve">
3) 시스템관리자 로그인
</t>
    </r>
  </si>
  <si>
    <r>
      <rPr>
        <rFont val="Calibri"/>
        <color theme="1"/>
      </rPr>
      <t>1) 회원 ( 시스템관리자, 프로젝트 매니저, 일반작업자(개발자),</t>
    </r>
    <r>
      <rPr>
        <rFont val="Calibri"/>
        <strike/>
        <color theme="1"/>
      </rPr>
      <t xml:space="preserve"> 클라이언트</t>
    </r>
    <r>
      <rPr>
        <rFont val="Calibri"/>
        <color theme="1"/>
      </rPr>
      <t xml:space="preserve">)
       아이디/ 비밀번호 입력 후 로그인
</t>
    </r>
    <r>
      <rPr>
        <rFont val="Calibri"/>
        <strike/>
        <color theme="1"/>
      </rPr>
      <t xml:space="preserve">2) 클라이언트 비회원 ( 클라이언트만 가입가능 ) </t>
    </r>
    <r>
      <rPr>
        <rFont val="Calibri"/>
        <color theme="1"/>
      </rPr>
      <t xml:space="preserve">
</t>
    </r>
    <r>
      <rPr>
        <rFont val="Calibri"/>
        <strike/>
        <color theme="1"/>
      </rPr>
      <t xml:space="preserve">3(비회원 
회사 소개, 연락처만 조회가능한 페이지만 접근가능
</t>
    </r>
  </si>
  <si>
    <t>화상회의</t>
  </si>
  <si>
    <t>2. 화상회의 구현</t>
  </si>
  <si>
    <t>ZoomAPI</t>
  </si>
  <si>
    <t>회원가입</t>
  </si>
  <si>
    <t>회원가입 시, 
프로젝트관리자와 일반작업자 분류 필요</t>
  </si>
  <si>
    <t>1) 기본적인 회원가입 절차 진행 (사원번호)
- 프로젝트 관리자와 일반작업자 
- 클라이언트 ( 시스템관리자로부터 부여받은 기업코드 필요)
2) 회원가입 완료
-비회원은 가입 불가, 공개된 웹 정보만 접근가능</t>
  </si>
  <si>
    <t xml:space="preserve">1) 프로젝트 관리자
- 프로젝트 관리자 선택 아니면 서버관리자가 권한부여
2) 일반작업자 
3) 클라이언트(회원) :
회원가입 시, 계약이 체결된 것을 검증하는 제약조건( 기업코드 )
회원가입 완료 시 가입완료 메일 또는 문자발송
</t>
  </si>
  <si>
    <t xml:space="preserve">회원관리
</t>
  </si>
  <si>
    <t xml:space="preserve"> - 회원 목록 조회
- 회원가입승인 , 탈퇴처리
  - 회원정보 조회 , 등록, 삭제, 수정
</t>
  </si>
  <si>
    <t>프로필 관리</t>
  </si>
  <si>
    <t>1) 개인정보 수정
2) 개인정보 삭제</t>
  </si>
  <si>
    <t xml:space="preserve">-  메일관리 : 메일 발송, 삭제
-  쪽지관리 : 쪽지 발송, 삭제
- 프로젝트관리자와 일반작업자
- 회원정보관리
- 프로필관리 : 
전화번호 수정, 프로필 사진 등록, 수정,삭제, 비밀번호 수정
- 게시글 관리 : 작성한 글 관리, 댓글 관리, 
- 북마크 : 관심있는 게시글 즐겨찾기
- 프로젝트관리자
- 프로젝트 관리 
- 프로젝트 팀원관리 : 프로젝트 팀원 초대, 삭제, 초대요청 승인 
- 프로젝트 목록관리 : 프로젝트 추가, 프로젝트 삭제 </t>
  </si>
  <si>
    <t>메신저</t>
  </si>
  <si>
    <t>3. WebSoket, WebRtc를 이용한 메신저 구현</t>
  </si>
  <si>
    <t>개요</t>
  </si>
  <si>
    <t>1) PMS 설명
2) 뉴스(공지사항)
3) 항목별 페이지이동 네비게이션링크(메뉴)</t>
  </si>
  <si>
    <t>개요관리</t>
  </si>
  <si>
    <t>1) PMS 설명 등록, 수정, 삭제
2) 공지사항 목록 선택 등록, 삭제
3) 항목별 페이지 네비게이션 링크 관리(메뉴관리)
- 등록, 수정,삭제</t>
  </si>
  <si>
    <t>HTTPS 프로토콜, 도메인</t>
  </si>
  <si>
    <t>4. OpenSSL을 통한 Https 프로토콜 구현 및 도메인 적용</t>
  </si>
  <si>
    <r>
      <rPr>
        <rFont val="Calibri"/>
        <color theme="1"/>
      </rPr>
      <t xml:space="preserve">그래프(Grap.js)
</t>
    </r>
    <r>
      <rPr>
        <rFont val="Calibri"/>
        <color rgb="FFFF0000"/>
      </rPr>
      <t>1) 전체 프로젝트 진행률 그래프 =&gt; ??</t>
    </r>
    <r>
      <rPr>
        <rFont val="Calibri"/>
        <color theme="1"/>
      </rPr>
      <t xml:space="preserve">
2) 일감 상태별 중요도 그래프</t>
    </r>
  </si>
  <si>
    <t>대시보드 관리</t>
  </si>
  <si>
    <t xml:space="preserve">1) 그래프 관리 
- 그래프  출력 여부
2) 공지사항 게시판
- 공지사항 목록  출력 여부
</t>
  </si>
  <si>
    <t>데이터베이스</t>
  </si>
  <si>
    <t>6. Oracle을 이용한 데이터베이스 구축</t>
  </si>
  <si>
    <t>프로젝트
+간트차트</t>
  </si>
  <si>
    <t xml:space="preserve">1) 프로젝트 관리자
2) 일반 작업자
</t>
  </si>
  <si>
    <t>1) 프로젝트 관리자
- 프로젝트 등록
- 프로젝트 수정
- 프로젝트 삭제
- 프로젝트 일반작업자 접근권한 승인
2) 일반작업자 
- 프로젝트 접근 권한 신청
- 프로젝트 권한 부여 받은 후 , 
  프로젝트 내용 수정  가능
3) 프로젝트관리자와 일반작업자 
- 프로젝트 목록 검색
- 프로젝트 내용 수정  가능
-담당하고 있는 프로젝트 목록조회
-프로젝트 전반적인 진행(기간) 간트차트로 조회
4) 간트차트
- 프로젝트 진행척도 그래프
 - PDF,Excel 입출력 기능 제공 
(Apache PDFBox, Apache POI)
5) 공용 파일 저장소 (Commons VFS, Commons File)
- 파일 등록
- 파일 삭제
- 파일 검색</t>
  </si>
  <si>
    <r>
      <rPr>
        <rFont val="Calibri"/>
        <b/>
        <color theme="1"/>
      </rPr>
      <t xml:space="preserve">프로젝트
</t>
    </r>
    <r>
      <rPr>
        <rFont val="Calibri"/>
        <color theme="1"/>
      </rPr>
      <t xml:space="preserve">1) 프로젝트 검색 옵션
- 등록기간
- 프로젝트명
- 사업기간
</t>
    </r>
    <r>
      <rPr>
        <rFont val="Calibri"/>
        <strike/>
        <color theme="1"/>
      </rPr>
      <t>- 유지보수기간</t>
    </r>
    <r>
      <rPr>
        <rFont val="Calibri"/>
        <color theme="1"/>
      </rPr>
      <t xml:space="preserve">
- 담당부서
- 담당자
2) 프로젝트 등록
- 프로젝트명
- 프로젝트 등록일
- 프로젝트 진행기간
- </t>
    </r>
    <r>
      <rPr>
        <rFont val="Calibri"/>
        <strike/>
        <color theme="1"/>
      </rPr>
      <t>프로젝트 유지보수기간</t>
    </r>
    <r>
      <rPr>
        <rFont val="Calibri"/>
        <color theme="1"/>
      </rPr>
      <t xml:space="preserve">
- 프로젝트 관련 서류 첨부기능
- 위키링크 연결기능
( 등록 시 , 미리 등록하거나 추후 작성한 
위키 링크를 입력란에 입력 후 등록하면
위키링크 클릭 시 , 
프로젝트에 해당하는 위키정보페이지로
이동)
(관리자가 프로젝트 생성시, 필요한 입력 폼을 보여주며 
필수사항( 프로젝트 시작일, 종료일 등) 입력시
프로젝트 생성이 가능하다( 프로젝트 최초 생성시 인원 1명 이상))
3) 프로젝트 수정
- 프로젝트 수정 탭으로 이동시 프로젝트 관리자의 재인증 기능 제공
- 인증 후 수정페이지 진입시 현재 설정되어있는 프로젝트 상세 폼 제공
 - 수정불가 사항(프로젝트 등록일, 프로젝트 일련번호) 을 제외한 수정
   기능 제공
4) 프로젝트 삭제
- 프로젝트 삭제시 해당 프로젝트 담당자, 시스템 관리자에 한에서만
  프로젝트 삭제 기능 제공
5) 프로젝트 일반작업자 접근권한 승인
- 일반작업자는 프로젝트에 접근권한 신청 가능
- 프로젝트 관리자는 일반작업자가 신청한 내역을 볼 수 있으며,  권한
  부여 기능 제공
6) 프로젝트 작업자 관리
- 프로젝트 작업자 리스트 조회 검색 기능 제공
- 프로젝트 작업자 접근 권한 관리 기능 제공
- 프로젝트 상태 (긴급, 안정, 신규) 설정 가능
7) 프로젝트 추가 문의 게시판
</t>
    </r>
    <r>
      <rPr>
        <rFont val="Calibri"/>
        <b/>
        <color theme="1"/>
      </rPr>
      <t>- 프로젝트 
간트차트</t>
    </r>
    <r>
      <rPr>
        <rFont val="Calibri"/>
        <color theme="1"/>
      </rPr>
      <t xml:space="preserve">
1)  기간별 전체 프로젝트에 해당하는 간트차트 제공
- 검색메뉴(프로젝트명,일감 상태, 진행률 등등)
- PDF,Excel 입출력 기능 제공
2) 전체 프로젝트 진행척도 그래프
- 검색 메뉴( 프로젝트 명프로젝트 관리자명, 프로젝트 일련번호,  진행률 등)
</t>
    </r>
    <r>
      <rPr>
        <rFont val="Calibri"/>
        <b/>
        <color theme="1"/>
      </rPr>
      <t xml:space="preserve">공용 파일 저장소
</t>
    </r>
    <r>
      <rPr>
        <rFont val="Calibri"/>
        <color theme="1"/>
      </rPr>
      <t>1) 파일 등록
- 파일 분류(PDF,Excel) 
- 파일등록시 최대 첨부할 수 있는 파일 크기 설정
- 최초 등록시 타이틀과 간단한 설명 기제 가능
2) 파일 삭제
- 파일 삭제시 시스템 관리자만 수정 삭제 가능
- 수정시 타이틀과 설명, 파일 수정 가능
3) 파일 검색
- 파일 리스트 조회
- 검색 카테고리 (파일명, 용량, 등록자, 등록일, 프로젝트 명)</t>
    </r>
  </si>
  <si>
    <t xml:space="preserve">프로젝트관리 </t>
  </si>
  <si>
    <t>프로젝트 목록 조회
프로젝트 수정
프로젝트 삭제
프로젝트관리자에게 권한 부여 관리</t>
  </si>
  <si>
    <t>문자알림기능</t>
  </si>
  <si>
    <t>7. CoolSMS를 이용한 문자 전송기능</t>
  </si>
  <si>
    <t>일감
+달력
(calender.js)</t>
  </si>
  <si>
    <r>
      <rPr>
        <rFont val="Calibri"/>
        <color theme="1"/>
      </rPr>
      <t xml:space="preserve">1) 프로젝트 관리자,
2)일반 작업자
</t>
    </r>
    <r>
      <rPr>
        <rFont val="Calibri"/>
        <strike/>
        <color theme="1"/>
      </rPr>
      <t>3) 클라이언트</t>
    </r>
  </si>
  <si>
    <r>
      <rPr>
        <rFont val="Calibri"/>
        <color theme="1"/>
      </rPr>
      <t xml:space="preserve">1) 일감 대시보드(일감 데이터 한눈에 보기)
1) 프로젝트관리자
- 일반작업자에게 일감 분배
2) 일반작업자
(UX에 대해 고민 필요사항)
-  배정된 일감에 따른 내역 달력(스케줄러)에 
자동등록 
( 일감이 많을 경우 전체확인이 불가능)
- 해당 날짜 클릭 시 부여받을 일감 목록 확인가능
2) 프로젝트관리자와 일반작업자
- 일감 조회
- 조건에 따른 일감 검색
- 일감 상세내용 수정가능
- 댓글 작성, 수정, 삭제 가능
- 첨부파일 첨부 가능
- 관련일감 연결 
</t>
    </r>
    <r>
      <rPr>
        <rFont val="Calibri"/>
        <b/>
        <strike/>
        <color rgb="FFFF0000"/>
        <sz val="11.0"/>
      </rPr>
      <t>유지보수</t>
    </r>
    <r>
      <rPr>
        <rFont val="Calibri"/>
        <strike/>
        <color theme="1"/>
      </rPr>
      <t xml:space="preserve">
</t>
    </r>
    <r>
      <rPr>
        <rFont val="Calibri"/>
        <b/>
        <strike/>
        <color rgb="FFFF0000"/>
      </rPr>
      <t xml:space="preserve">3) 클라이언트 </t>
    </r>
    <r>
      <rPr>
        <rFont val="Calibri"/>
        <b/>
        <strike/>
        <color theme="1"/>
      </rPr>
      <t xml:space="preserve">
</t>
    </r>
    <r>
      <rPr>
        <rFont val="Calibri"/>
        <strike/>
        <color theme="1"/>
      </rPr>
      <t>-일감 등록`
  파일첨부가능
- 일감 수정
-일감 삭제
-일감 등록 목록 조회
-일감 상태값 선택 가능 : 긴급, 일반</t>
    </r>
  </si>
  <si>
    <t xml:space="preserve">
-  엑셀.PDF 출력 가능 (Apache PDFBox, Apache POI)
- 회원 : 일감등록, 수정 ,삭제, 파일첨부 
* 등록 시, 긴급, 일반 설정, 담당 프로젝트 관리자에게 알림
- 프로젝트관리자 : 
- 일감 분배 : 
작업 담당자 배정 시, 이메일 발송 -&gt; 담당자에게 알림보내기 (Java Mail API)
- 일감 대시보드 :
- 일감현황 : 
- 프로젝트관리자와 일반작업자 : 
처리완료, 반려, 신규, 긴급, 최신 일감 등 부여받은 일감에 대한 현황 표로 제공
- 회원 : 
등록한 일감의  진행상태( 처리중, 처리완료) 에 따른 목록 조회 
- 관련일감 연결 
- 일감 알림 
- 프로젝트관리자와 일반작업자
*일감 상태값에 따른 알림 종류 
- 긴급 : 문자,메일, 메시지, 알림 전송
- 일반 :  메일만 전송
- 마감일 3일~1일 전 : 알림, 메시지 , 메일 전송    ( CoolSMS , Java Mail API)
- 프로젝트관리자
*일감의 상태값이 처리완료일 경우 알림
- 일감 검색 조회 
조회 시, 일감 체크박스 선택 후 오늘 일정에 추가
- 프로젝트관리자와 일반작업자 : 
- 조건에 따른 일감 검색 : ex ) 담당자
- 일감 상세내용 수정가능 
- 댓글 작성, 수정, 삭제 가능
- 첨부파일 첨부 가능
- 프로젝트 관리자
- 처리완료된 일감 목록 조회 : 
작업내용 확인 후 최종완료처리 -&gt; 클라이언트에게 알림
- 오늘의 일정 
- 스케줄러에 작업할 일감 등록( 예 : 노션달력 또는 일반 목록형식 )
예상 소요시간, 시작시간, 끝난 시간 입력,  상태값 : 대기,  진행중, 작업완료,
- 작업내역 :   
- 일반작업자 :  
기간설정(하루, 일주일, 한달 등)에 따른  작업처리내역 조회
-  프로젝트관리자 : 개인, 팀원 작업처리내역 전부 조회가능
* 팀원 처리내역 조회 시,  
각 팀원의 작업 시간, 처리 일감 개수 등 현황 조회
전체 팀원 작업시간, 처리 일감 개수 등 현황 조회
 </t>
  </si>
  <si>
    <t>일감관리시스템</t>
  </si>
  <si>
    <t xml:space="preserve">1.등록된 일감 내용 수정,
 일감의 상태값 수정, 담당자 변경 가능
2.내용 수정
-등록된 파일 수정, 
-등록된 글 수정
3.일감 상태값 
-완료처리로 넘어온 일감에 대해서 ‘최종완료’ 처리 변경 
-‘최종완료’ 처리가 되면 클라이언트에게 메일 또는 문자로 알려 줌
-클라이언트의 알림시스템에 등록
3.담당자 변경
-일감 담당자 변경
</t>
  </si>
  <si>
    <t>web컴파일러</t>
  </si>
  <si>
    <t>8. WebCompiler 를 통한 코드 실행결과 제공</t>
  </si>
  <si>
    <t>작업내역
(소요시간)
-&gt; 일감대시보드 
이동</t>
  </si>
  <si>
    <t>1) 프로젝트 관리자,
2)일반 작업자</t>
  </si>
  <si>
    <t xml:space="preserve">1) 프로젝트 관리자
- 동일 팀에 대한 한달간 총 작업처리내역 조회
- 동일 팀에 대한 일주일간 총 작업처리내역 조회
- 동일 팀에 대한 하루간 총 작업처리내역 조회
- 멤버별 한달/일주일/ 하루 작업 처리내역 조회
- PDF,Excel 입출력 기능 제공 
(Apache PDFBox, Apache POI)
2) 프로젝트관리자와 일반작업자
- 본인의 한달간/ 일주일간 /하루간 작업처리내역 조회
</t>
  </si>
  <si>
    <t>pdf파일 입출력</t>
  </si>
  <si>
    <t>9. PDF,Excel 입출력 기능 제공 (Apache PDFBox, Apache POI)</t>
  </si>
  <si>
    <t>위키
(프로젝트 
정보 저장소)</t>
  </si>
  <si>
    <t xml:space="preserve">1) 프로젝트 관리자와 일반작업자
- 위키 검색
- 위키 등록
- 위키 수정
- 위키 삭제
</t>
  </si>
  <si>
    <r>
      <rPr>
        <rFont val="Calibri"/>
        <color theme="1"/>
      </rPr>
      <t xml:space="preserve">1) 위키 검색 조건
- 프로젝트명
</t>
    </r>
    <r>
      <rPr>
        <rFont val="Calibri"/>
        <strike/>
        <color theme="1"/>
      </rPr>
      <t>- 위키등록기간</t>
    </r>
    <r>
      <rPr>
        <rFont val="Calibri"/>
        <color theme="1"/>
      </rPr>
      <t xml:space="preserve">
- 계약기관명</t>
    </r>
  </si>
  <si>
    <t>위키저장소관리</t>
  </si>
  <si>
    <t>위키 정보 목록 조회, 등록, 수정 ,삭제 , 공개, 비공개 처리</t>
  </si>
  <si>
    <t>인공지능 챗봇</t>
  </si>
  <si>
    <t>10. GPT OpenAPI를 통한 인공지능 챗봇 구현</t>
  </si>
  <si>
    <t>게시판</t>
  </si>
  <si>
    <t>1) 시스템관리자
2) 프로젝트관리자와 일반작업자</t>
  </si>
  <si>
    <r>
      <rPr>
        <rFont val="Calibri"/>
        <color rgb="FFFF0000"/>
      </rPr>
      <t>A. 서식 게시판</t>
    </r>
    <r>
      <rPr>
        <rFont val="Calibri"/>
        <color theme="1"/>
      </rPr>
      <t xml:space="preserve">
1) 프로젝트 관리자
- 서식 검색
- 게시물 등록
- 게시물 수정
- 게시물 삭제
- 파일 첨부
2) 일반작업자
- 게시글 접근,조회 가능
- PDF,Excel 입출력 기능 제공 
(Apache PDFBox, Apache POI)
</t>
    </r>
    <r>
      <rPr>
        <rFont val="Calibri"/>
        <color rgb="FFFF0000"/>
      </rPr>
      <t xml:space="preserve">B. 공지사항 게시판
</t>
    </r>
    <r>
      <rPr>
        <rFont val="Calibri"/>
        <strike/>
        <color theme="1"/>
      </rPr>
      <t xml:space="preserve"> - 게시판은 동일</t>
    </r>
  </si>
  <si>
    <t>1) 공지사항 게시판 관리
- 조회,등록,수정,삭제
- 공개, 비공개 처리
2) 서식게시판 관리
- 서식 등록, 수정, 삭제, 
-공개, 비공개 처리</t>
  </si>
  <si>
    <t>파일서버 혹은 파일탭</t>
  </si>
  <si>
    <t>11. Commons VFS, Commons File 를 이용한 파일서버 구축</t>
  </si>
  <si>
    <t>결재시스템관리</t>
  </si>
  <si>
    <t>1) 승인완료 문서 반려처리 가능
- 반려처리 시 , 스케줄러반영 안되게 하기</t>
  </si>
  <si>
    <t>간편 파일 등록 서비스</t>
  </si>
  <si>
    <t>12. Drag &amp; Drop 을 이용한 파일첨부 기능 구현</t>
  </si>
  <si>
    <t>1) 달력 데이터 수정,등록,삭제 가능</t>
  </si>
  <si>
    <t>사이트 전용 단축키 지원</t>
  </si>
  <si>
    <t>13. JavaFX KeyEvent handling 을 이용한 단축키 지원</t>
  </si>
  <si>
    <t>프로젝트 
상세 페이지</t>
  </si>
  <si>
    <r>
      <rPr>
        <rFont val="Calibri"/>
        <color rgb="FF000000"/>
      </rPr>
      <t xml:space="preserve">1) 상세 대시보드
2) Gantt 차트
3) 로드맵(그룹) 
=&gt; 프로젝트의 일감 그룹 분류 및 그래프 척도
</t>
    </r>
    <r>
      <rPr>
        <rFont val="Calibri"/>
        <strike/>
        <color rgb="FF000000"/>
      </rPr>
      <t>4)  작업 내역</t>
    </r>
    <r>
      <rPr>
        <rFont val="Calibri"/>
        <color rgb="FF000000"/>
      </rPr>
      <t xml:space="preserve">
5) 일감 칸반
6) 프로젝트 파일 저장소
7) 달력</t>
    </r>
  </si>
  <si>
    <r>
      <rPr>
        <rFont val="Calibri"/>
        <color theme="1"/>
      </rPr>
      <t xml:space="preserve">1) 상세 대시보드
- 전체적인 프로젝트 흐름 제공
2) Gantt 차트
- 일감에 대한 Gant 차트 제공
3)  로드맵 (그룹)
- 일감들간의 관계로 형성된 그룹 로드맵 제공
- 로드맵별 진행 진척도 제공
</t>
    </r>
    <r>
      <rPr>
        <rFont val="Calibri"/>
        <strike/>
        <color rgb="FFFF0000"/>
      </rPr>
      <t>4) 작업 내역</t>
    </r>
    <r>
      <rPr>
        <rFont val="Calibri"/>
        <strike/>
        <color theme="1"/>
      </rPr>
      <t xml:space="preserve">
- 작업 내역 조회</t>
    </r>
    <r>
      <rPr>
        <rFont val="Calibri"/>
        <color theme="1"/>
      </rPr>
      <t xml:space="preserve">
5) 일감 칸반
- 일감  조회
6) 달력
 프로젝트 진행시 필요 내역 달력 표시
7) 프로젝트 이슈공유 게시판</t>
    </r>
    <r>
      <rPr>
        <rFont val="Calibri"/>
        <color rgb="FFFF0000"/>
      </rPr>
      <t xml:space="preserve">
</t>
    </r>
    <r>
      <rPr>
        <rFont val="Calibri"/>
        <color theme="1"/>
      </rPr>
      <t xml:space="preserve"> 프로젝트 진행중 발생한 이슈(문제) 에 대한  게시판 제공
8) 프로젝트 별 파일 저장소
 해당 프로젝트별 공용 서류 및 파일 저장소</t>
    </r>
  </si>
  <si>
    <r>
      <rPr>
        <rFont val="Calibri"/>
        <color theme="1"/>
      </rPr>
      <t xml:space="preserve">1) 대시보드 내용(Chat.js)
- 지연 일감 리스트 간단하게 확인할 수 있는 뷰 제공
- 해당 프로젝트에 대한 진척도 막대 그래프 제공
- 새로 등록된 일감 간단하게 확인할 수 있는 뷰 제공
- 공통 공지사항 게시판 상위 게시글 3개 게시
공통 (해당 내용  클릭시 상세 페이지로 이동)
2) Gantt 차트
- 일감 검색 기능
 (기간별, 유형, 상태별 상세 검색 가능)
3) 로드맵 
- 일감은 관계를 통한 그룹으로  이어져 있음
- 일감별 완료 현황에 따른 진행 로드맵 진척도 막대그래프 제공
</t>
    </r>
    <r>
      <rPr>
        <rFont val="Calibri"/>
        <strike/>
        <color theme="1"/>
      </rPr>
      <t>4) 작업내역</t>
    </r>
    <r>
      <rPr>
        <rFont val="Calibri"/>
        <strike/>
        <color rgb="FFFF0000"/>
      </rPr>
      <t>(상의 필요)</t>
    </r>
    <r>
      <rPr>
        <rFont val="Calibri"/>
        <strike/>
        <color theme="1"/>
      </rPr>
      <t xml:space="preserve">
 - 날자 선택하여(선택 안했을 경우 현재 날자) 7일까지의 작업 내역 조회
 작업 종류 : 일감, 뉴스, 파일
- 작업은 작성자와 제목 종류가 보여지며 선택시 상세 페이지로 이동</t>
    </r>
    <r>
      <rPr>
        <rFont val="Calibri"/>
        <color theme="1"/>
      </rPr>
      <t xml:space="preserve">
5) 일감 칸반
- 각 일감은 상태별로 가로로 정리되어 보여진다 (신규, 검토, 진행, 해결 순서)
- 각 일감은  Drag &amp; Drop 기능을 이용하여 일감 상태 변경 가능
6) 달력
- 오늘 시작하는 일감 표시 (담당자가 선택한다.)
- 오늘 종료하는 일감 표시
7) 프로젝트 이슈게시판
- 프로젝트 이슈사항 등록, 수정,삭제 
 1) 양식에 맞는 글 게시
 2) 게시 된 글의 부분 또는 전체수정
 3) 선택한 게시판 글 삭제 기능(글 작성자, 관리자)
- 게시글 댓글 
 1) 해당 게시글에 댓글기능 제공
8) 프로젝트별 파일 저장소
- 프로젝트 진행 시 필요한 공통 파일 저장소 제공
1) 파일 등록
- 파일 분류(PDF,Excel, 압축파일)
- 파일등록시 최대 첨부할 수 있는 파일 크기 설정
- 최초 등록시 타이틀과 간단한 설명 기제 가능
2) 파일 삭제
- 파일 삭제시 프로젝트 관리자와 파일 업로더만 수정 삭제 가능
- 수정시 타이틀과 설명, 파일 수정 가능
3) 파일 검색
- 파일 리스트 조회
- 검색 카테고리 (파일명, 용량, 등록자, 등록일)</t>
    </r>
  </si>
  <si>
    <t>1) 상세페이지 링크목록관리
 - 대시보드, 간트차트 등 링크메뉴 등록,삭제,수정 
2)  대시보드 관리
- 대시보드 출력 여부
3) 간트차트관리
- 간트차트 출력 여부
4) 이슈사항 게시판 관리
- 이슈사항목록 출력 여부</t>
  </si>
  <si>
    <t>img 파일 문서화</t>
  </si>
  <si>
    <t>14. tesseract ocr 을 이용한 사진 문자화 제공</t>
  </si>
  <si>
    <t>편의기능제공</t>
  </si>
  <si>
    <t>서버(데이터)관리</t>
  </si>
  <si>
    <t>1) 일정기간 도달 시 데이터 자동 백업 저장
2) 저장된 데이터 목록 조회, 삭제 , 다운로드 기능</t>
  </si>
  <si>
    <t>사용자별 현제시간 제공(나라별)</t>
  </si>
  <si>
    <t>15. 접속자 Locale 에 따른 현재시간 변경</t>
  </si>
  <si>
    <t>오늘의 날씨</t>
  </si>
  <si>
    <t>공공데이터 이용</t>
  </si>
  <si>
    <t xml:space="preserve">파일관리
</t>
  </si>
  <si>
    <t>파일 목록 조회
파일 수정
파일 삭제</t>
  </si>
  <si>
    <t>일감 자동화 
(대시보드, 달력, 간트차트)</t>
  </si>
  <si>
    <t>16. 일감 등록시 Gantt차트, 달력, 대시보드 자동 적용</t>
  </si>
  <si>
    <t>대시보드 그래프를 통한 
프로젝트 현황 파악 제공</t>
  </si>
  <si>
    <t>17. Chart.js를 이용한 대시보드 프로젝트 현황 그래프화</t>
  </si>
  <si>
    <r>
      <rPr>
        <rFont val="Calibri"/>
        <b/>
        <color theme="1"/>
        <sz val="12.0"/>
      </rPr>
      <t xml:space="preserve">채팅시스템
</t>
    </r>
    <r>
      <rPr>
        <rFont val="Calibri"/>
        <b val="0"/>
        <color theme="1"/>
        <sz val="11.0"/>
      </rPr>
      <t xml:space="preserve">- 화상 회의 
 1)  프로젝트 회원들간 화상회의
(ZoomAPI)
- 메신저
1) 회원간 메신저 기능
(WebRTC,WebSocekt)
- 귓속말
- 일반채팅 
- 접속 상태 선택
(기본 : 온라인
 옵션 : 자리비움 / 방해금지 등등 )
</t>
    </r>
    <r>
      <rPr>
        <rFont val="Calibri"/>
        <b val="0"/>
        <color rgb="FF0000FF"/>
        <sz val="11.0"/>
      </rPr>
      <t>인공지능 챗봇
=&gt; GPT 연동 검색</t>
    </r>
    <r>
      <rPr>
        <rFont val="Calibri"/>
        <b val="0"/>
        <color theme="1"/>
        <sz val="11.0"/>
      </rPr>
      <t xml:space="preserve">
</t>
    </r>
    <r>
      <rPr>
        <rFont val="Calibri"/>
        <b/>
        <color theme="1"/>
        <sz val="11.0"/>
      </rPr>
      <t xml:space="preserve">=&gt; Gpt Open API 이용 하여 인공지능 챗봇 구현
</t>
    </r>
    <r>
      <rPr>
        <rFont val="Calibri"/>
        <b/>
        <color theme="1"/>
        <sz val="12.0"/>
      </rPr>
      <t>(GPT를 홈페이지에서 사용한다 생각하면 됨)
Web Compiler
- selenium을 이용한 간단한 코드 실행 결과 확인
GitHub repository 등록
- 해당 사용자, 저장소명 등록시 git에 등록된 repository
정보 시각화
(git rest api)</t>
    </r>
  </si>
  <si>
    <t>`</t>
  </si>
  <si>
    <t>주요 기능</t>
  </si>
  <si>
    <t>기술</t>
  </si>
  <si>
    <t>이용자간 화상회의 지원</t>
  </si>
  <si>
    <t xml:space="preserve"> Zoom API를 이용한 화상회의 구현</t>
  </si>
  <si>
    <t>이용자간 메신저 기능 구현</t>
  </si>
  <si>
    <t>WebSoket, WebRtc</t>
  </si>
  <si>
    <t xml:space="preserve"> WebSoket, WebRtc를 이용한 메신저 구현</t>
  </si>
  <si>
    <t>WebCompiler</t>
  </si>
  <si>
    <t>WebCompiler 를 이용한 코드 컴파일 기능 제공</t>
  </si>
  <si>
    <t xml:space="preserve"> OpenSSL을 통한 Https 프로토콜 구현 및 도메인 적용</t>
  </si>
  <si>
    <t>데이터베이스 구축</t>
  </si>
  <si>
    <t>Oracle을 이용한 데이터베이스 구축</t>
  </si>
  <si>
    <t xml:space="preserve"> Oracle을 이용한 데이터베이스 구축</t>
  </si>
  <si>
    <t>이미지 썸네일 기능</t>
  </si>
  <si>
    <t>이미지 파일의 경우 부분 이미지를 이용한  썸네일 완성 기능</t>
  </si>
  <si>
    <t>thumbnailator</t>
  </si>
  <si>
    <t xml:space="preserve"> CoolSMS를 이용한 문자 전송기능</t>
  </si>
  <si>
    <t>일감 자동화 
(대시보드, 달력, 간트차트)</t>
  </si>
  <si>
    <t>일감 등록시 Gantt차트, 달력, 대시보드 자동 적용</t>
  </si>
  <si>
    <t xml:space="preserve"> WebCompiler 를 통한 코드 실행결과 제공</t>
  </si>
  <si>
    <t>Https,도메인</t>
  </si>
  <si>
    <t>Https를 이용한 보안 사이트 제공</t>
  </si>
  <si>
    <t>OpenSSL</t>
  </si>
  <si>
    <t xml:space="preserve"> PDF,Excel 입출력 기능 제공 (Apache PDFBox, Apache POI)</t>
  </si>
  <si>
    <t>일감 배정 및 특이사항에 대한 문자 알림기능</t>
  </si>
  <si>
    <t>CoolSMS</t>
  </si>
  <si>
    <t xml:space="preserve"> GPT OpenAPI를 통한 인공지능 챗봇 구현</t>
  </si>
  <si>
    <t>PDF,Excel 입출력</t>
  </si>
  <si>
    <t>PDF, Excel 입출력 지원</t>
  </si>
  <si>
    <t>Apache PDFBox, Apache POI</t>
  </si>
  <si>
    <t xml:space="preserve"> Commons VFS, Commons File 를 이용한 파일 관리</t>
  </si>
  <si>
    <t>업무증진을 위한 인공지능 챗봇</t>
  </si>
  <si>
    <t>Gpt OpenAPI</t>
  </si>
  <si>
    <t xml:space="preserve"> Drag &amp; Drop 을 이용한 파일첨부 기능 구현</t>
  </si>
  <si>
    <t>데이터 그래프</t>
  </si>
  <si>
    <t>프로젝트 진행상황 및 업무 현황 시각화</t>
  </si>
  <si>
    <t>Chart.js</t>
  </si>
  <si>
    <t xml:space="preserve"> JavaFX KeyEvent handling 을 이용한 단축키 지원</t>
  </si>
  <si>
    <t>이메일 전송</t>
  </si>
  <si>
    <t>메일 전송 시스템</t>
  </si>
  <si>
    <t>java-mail api, commons-email</t>
  </si>
  <si>
    <t xml:space="preserve"> tesseract ocr 을 이용한 사진 문자화 제공</t>
  </si>
  <si>
    <t>파일 저장소 관리</t>
  </si>
  <si>
    <t>파일 저장소</t>
  </si>
  <si>
    <t>Commons VFS, Commons File</t>
  </si>
  <si>
    <t xml:space="preserve"> 접속자 Locale 에 따른 현재시간 변경</t>
  </si>
  <si>
    <t xml:space="preserve"> 일감 등록시 Gantt차트, 달력, 대시보드 자동 적용</t>
  </si>
  <si>
    <t xml:space="preserve"> Chart.js를 이용한 대시보드 프로젝트 현황 그래프화</t>
  </si>
  <si>
    <t>thumbnailator를 이용한 이미지 썸네일</t>
  </si>
  <si>
    <t>git rest api를 이용한 repository 시각화</t>
  </si>
  <si>
    <t>비회원</t>
  </si>
  <si>
    <t>회원</t>
  </si>
  <si>
    <t>프로젝트 멤버</t>
  </si>
  <si>
    <t>프로젝트 관리</t>
  </si>
  <si>
    <t>프로젝트 설정</t>
  </si>
  <si>
    <t>안내 페이지 제공</t>
  </si>
  <si>
    <t>검색</t>
  </si>
  <si>
    <t>달력 관리</t>
  </si>
  <si>
    <t>멤버 관리</t>
  </si>
  <si>
    <t>개인정보 관리</t>
  </si>
  <si>
    <t>문서 관리</t>
  </si>
  <si>
    <t>결재</t>
  </si>
  <si>
    <t>파일 관리</t>
  </si>
  <si>
    <t>그룹관리</t>
  </si>
  <si>
    <t>Gantt 차트 관리</t>
  </si>
  <si>
    <t>전체 게시판 관리</t>
  </si>
  <si>
    <t>위키 관리</t>
  </si>
  <si>
    <t>대시보드 확인</t>
  </si>
  <si>
    <t>인공지능 챗봇 사용</t>
  </si>
  <si>
    <t>사원</t>
  </si>
  <si>
    <t>번호</t>
  </si>
  <si>
    <t>요구사항ID</t>
  </si>
  <si>
    <t>요구사항명</t>
  </si>
  <si>
    <t>기능ID</t>
  </si>
  <si>
    <t>기능명</t>
  </si>
  <si>
    <t>상세설명</t>
  </si>
  <si>
    <t>필수데이터</t>
  </si>
  <si>
    <t>선택데이터</t>
  </si>
  <si>
    <t>프로젝트관리자</t>
  </si>
  <si>
    <t>팀원</t>
  </si>
  <si>
    <t>비팀원</t>
  </si>
  <si>
    <t>001</t>
  </si>
  <si>
    <t>PRO</t>
  </si>
  <si>
    <t>프로젝트 목록</t>
  </si>
  <si>
    <t>PRO_LIST</t>
  </si>
  <si>
    <t>프로젝트 
목록 조회</t>
  </si>
  <si>
    <r>
      <rPr>
        <rFont val="Malgun Gothic"/>
        <color theme="1"/>
        <sz val="12.0"/>
      </rPr>
      <t xml:space="preserve">프로젝트 메인 페이지 접근시 프로젝트 목록을 조회할 수 있다.
</t>
    </r>
    <r>
      <rPr>
        <rFont val="Malgun Gothic"/>
        <b/>
        <color theme="1"/>
        <sz val="12.0"/>
      </rPr>
      <t>추가 사항_240201 : 위키등록버튼 추가 , 클릭 시 위키 등록양식페이지로 이동</t>
    </r>
  </si>
  <si>
    <r>
      <rPr>
        <rFont val="Malgun Gothic"/>
        <b/>
        <color theme="1"/>
        <sz val="12.0"/>
      </rPr>
      <t>사원번호</t>
    </r>
    <r>
      <rPr>
        <rFont val="Malgun Gothic"/>
        <color theme="1"/>
        <sz val="12.0"/>
      </rPr>
      <t xml:space="preserve">와 </t>
    </r>
    <r>
      <rPr>
        <rFont val="Malgun Gothic"/>
        <b/>
        <color theme="1"/>
        <sz val="12.0"/>
      </rPr>
      <t>비밀번호</t>
    </r>
    <r>
      <rPr>
        <rFont val="Malgun Gothic"/>
        <color theme="1"/>
        <sz val="12.0"/>
      </rPr>
      <t xml:space="preserve">를 </t>
    </r>
    <r>
      <rPr>
        <rFont val="Malgun Gothic"/>
        <b/>
        <color theme="1"/>
        <sz val="12.0"/>
      </rPr>
      <t>입력</t>
    </r>
    <r>
      <rPr>
        <rFont val="Malgun Gothic"/>
        <color theme="1"/>
        <sz val="12.0"/>
      </rPr>
      <t xml:space="preserve">하고 </t>
    </r>
    <r>
      <rPr>
        <rFont val="Malgun Gothic"/>
        <b/>
        <color theme="1"/>
        <sz val="12.0"/>
      </rPr>
      <t>로그인 버튼</t>
    </r>
    <r>
      <rPr>
        <rFont val="Malgun Gothic"/>
        <color theme="1"/>
        <sz val="12.0"/>
      </rPr>
      <t xml:space="preserve">을 누른다.
메인페이지에서 </t>
    </r>
    <r>
      <rPr>
        <rFont val="Malgun Gothic"/>
        <b/>
        <color theme="1"/>
        <sz val="12.0"/>
      </rPr>
      <t>프로젝트 메뉴</t>
    </r>
    <r>
      <rPr>
        <rFont val="Malgun Gothic"/>
        <color theme="1"/>
        <sz val="12.0"/>
      </rPr>
      <t xml:space="preserve">를 </t>
    </r>
    <r>
      <rPr>
        <rFont val="Malgun Gothic"/>
        <b/>
        <color theme="1"/>
        <sz val="12.0"/>
      </rPr>
      <t>선택</t>
    </r>
    <r>
      <rPr>
        <rFont val="Malgun Gothic"/>
        <color theme="1"/>
        <sz val="12.0"/>
      </rPr>
      <t>한다.
프로젝트 목록페이지 접근시</t>
    </r>
    <r>
      <rPr>
        <rFont val="Malgun Gothic"/>
        <b/>
        <color theme="1"/>
        <sz val="12.0"/>
      </rPr>
      <t xml:space="preserve"> 프로젝트 목록이 조회</t>
    </r>
    <r>
      <rPr>
        <rFont val="Malgun Gothic"/>
        <color theme="1"/>
        <sz val="12.0"/>
      </rPr>
      <t xml:space="preserve">된다.
</t>
    </r>
    <r>
      <rPr>
        <rFont val="Malgun Gothic"/>
        <b/>
        <color theme="1"/>
        <sz val="12.0"/>
      </rPr>
      <t xml:space="preserve">1) 프로젝트 목록 조회 테이블의 컬럼에는 
순번, 프로젝트코드, 프로젝트명, 마감예정일, 프로젝트 등록일, 작성자,첨부파일, 위키작성이 있다.
</t>
    </r>
    <r>
      <rPr>
        <rFont val="Malgun Gothic"/>
        <b/>
        <color rgb="FFFF0000"/>
        <sz val="12.0"/>
      </rPr>
      <t xml:space="preserve">*순번과 프로젝트 코드는 자동부여된다.
</t>
    </r>
    <r>
      <rPr>
        <rFont val="Malgun Gothic"/>
        <color theme="1"/>
        <sz val="12.0"/>
      </rPr>
      <t>첨부파일은 상세페이지에서 다운로드 할 수 있다.</t>
    </r>
  </si>
  <si>
    <t>O</t>
  </si>
  <si>
    <t>002</t>
  </si>
  <si>
    <t>PRO_SERCH</t>
  </si>
  <si>
    <t>프로젝트 
목록 검색</t>
  </si>
  <si>
    <t>프로젝트를 검색(등록기간,프로젝트명,등록일,담당자,프로젝트상태) 할 수 있다.</t>
  </si>
  <si>
    <r>
      <rPr>
        <rFont val="Malgun Gothic"/>
        <b/>
        <color theme="1"/>
        <sz val="12.0"/>
      </rPr>
      <t>사원번호</t>
    </r>
    <r>
      <rPr>
        <rFont val="Malgun Gothic"/>
        <color theme="1"/>
        <sz val="12.0"/>
      </rPr>
      <t xml:space="preserve">와 </t>
    </r>
    <r>
      <rPr>
        <rFont val="Malgun Gothic"/>
        <b/>
        <color theme="1"/>
        <sz val="12.0"/>
      </rPr>
      <t>비밀번호</t>
    </r>
    <r>
      <rPr>
        <rFont val="Malgun Gothic"/>
        <color theme="1"/>
        <sz val="12.0"/>
      </rPr>
      <t xml:space="preserve">를 입력하고 </t>
    </r>
    <r>
      <rPr>
        <rFont val="Malgun Gothic"/>
        <b/>
        <color theme="1"/>
        <sz val="12.0"/>
      </rPr>
      <t>로그인 버튼</t>
    </r>
    <r>
      <rPr>
        <rFont val="Malgun Gothic"/>
        <color theme="1"/>
        <sz val="12.0"/>
      </rPr>
      <t xml:space="preserve">을 누른다.
메인페이지에서 </t>
    </r>
    <r>
      <rPr>
        <rFont val="Malgun Gothic"/>
        <b/>
        <color theme="1"/>
        <sz val="12.0"/>
      </rPr>
      <t>프로젝트 메뉴</t>
    </r>
    <r>
      <rPr>
        <rFont val="Malgun Gothic"/>
        <color theme="1"/>
        <sz val="12.0"/>
      </rPr>
      <t xml:space="preserve">를 선택한다.
프로젝트 목록페이지 접근시 </t>
    </r>
    <r>
      <rPr>
        <rFont val="Malgun Gothic"/>
        <b/>
        <color theme="1"/>
        <sz val="12.0"/>
      </rPr>
      <t>프로젝트 목록이 조회</t>
    </r>
    <r>
      <rPr>
        <rFont val="Malgun Gothic"/>
        <color theme="1"/>
        <sz val="12.0"/>
      </rPr>
      <t>된다.
1) 프로젝트 목록페이지 상세검색 옵션값 선택을 통해 검색분류를 선택할 수 있다.
2) 선택 후 검색어(검색 내용)을 입력하면  검색 설정에 부합하는 프로젝트 목록이 조회된다.</t>
    </r>
  </si>
  <si>
    <t>003</t>
  </si>
  <si>
    <t>PROFI_LIST</t>
  </si>
  <si>
    <t>마감프로젝트 
목록조회</t>
  </si>
  <si>
    <t>마감된 프로젝트를 검색(등록기간,프로젝트명,등록일,담당자) 할 수 있다.</t>
  </si>
  <si>
    <r>
      <rPr>
        <rFont val="Malgun Gothic"/>
        <b/>
        <color theme="1"/>
        <sz val="12.0"/>
      </rPr>
      <t>사원번호</t>
    </r>
    <r>
      <rPr>
        <rFont val="Malgun Gothic"/>
        <color theme="1"/>
        <sz val="12.0"/>
      </rPr>
      <t xml:space="preserve">와 </t>
    </r>
    <r>
      <rPr>
        <rFont val="Malgun Gothic"/>
        <b/>
        <color theme="1"/>
        <sz val="12.0"/>
      </rPr>
      <t>비밀번호</t>
    </r>
    <r>
      <rPr>
        <rFont val="Malgun Gothic"/>
        <color theme="1"/>
        <sz val="12.0"/>
      </rPr>
      <t>를 입력하고 로그인 버튼을 누른다.
메인페이지에서 프로젝트 메뉴를 선택한다.
2차메뉴로 진행중인 프로젝트, 마감된 프로젝트 두개의 메뉴가 있다.
마감된 프로젝트를 클릭한다. 
마감된 프로젝트 목록이 조회된다.</t>
    </r>
    <r>
      <rPr>
        <rFont val="Malgun Gothic"/>
        <color rgb="FF3C78D8"/>
        <sz val="12.0"/>
      </rPr>
      <t xml:space="preserve">(목록이 어떤식으로 조회되는지??? 기입) ==&gt; </t>
    </r>
    <r>
      <rPr>
        <rFont val="Malgun Gothic"/>
        <color rgb="FFFF0000"/>
        <sz val="12.0"/>
      </rPr>
      <t>정책에 넣어놨슴니다</t>
    </r>
  </si>
  <si>
    <t>004</t>
  </si>
  <si>
    <t>PROFI_SERCH</t>
  </si>
  <si>
    <t>마감프로젝트 
목록검색</t>
  </si>
  <si>
    <t>프로젝트를 검색(등록기간,프로젝트명,사업기간,담당자,프로젝트상태) 할 수 있다.</t>
  </si>
  <si>
    <r>
      <rPr>
        <rFont val="Malgun Gothic"/>
        <color theme="1"/>
        <sz val="12.0"/>
      </rPr>
      <t xml:space="preserve">사원번호와 비밀번호를 입력하고 로그인 버튼을 누른다.
메인페이지에서 프로젝트 메뉴를 선택한다.
</t>
    </r>
    <r>
      <rPr>
        <rFont val="Malgun Gothic"/>
        <b/>
        <color theme="1"/>
        <sz val="12.0"/>
      </rPr>
      <t>2차메뉴로 진행중인 프로젝트, 마감된 프로젝트 두개의 메뉴가 있다.
마감된 프로젝트를 클릭한다.</t>
    </r>
    <r>
      <rPr>
        <rFont val="Malgun Gothic"/>
        <color theme="1"/>
        <sz val="12.0"/>
      </rPr>
      <t xml:space="preserve">
1) 프로젝트 목록페이지 상세검색 옵션값 선택을 통해 검색분류를 선택할 수 있다.
2) 선택 후 검색어(검색 내용)을 입력하면  검색 설정에 부합하는 프로젝트 목록이 조회된다.</t>
    </r>
  </si>
  <si>
    <t>005</t>
  </si>
  <si>
    <t>PRO_ADD</t>
  </si>
  <si>
    <t xml:space="preserve">프로젝트 등록시 프로젝트명, 프로젝트 설명, 프로젝트 등록일, 프로젝트 진행기간,  
프로젝트 인원 추가가 가능하다.
 프로젝트 최초 생성시 프로젝트 최소 1명 이상 존재해야 한다. </t>
  </si>
  <si>
    <t>사원번호와 비밀번호를 입력하고 로그인 버튼을 누른다.
메인페이지에서 프로젝트 메뉴를 선택한다.
프로젝트 목록페이지 접근시 프로젝트 목록이 조회된다.
1) (프로젝트) 추가 버튼을 클릭한다.
2) 프로젝트 등록페이지로 이동되며,
3)  프로젝트명, 프로젝트 설명, 프로젝트 등록일, 프로젝트 마감예정일을
     입력할 수 있고, 프로젝트 코드는 자동부여된다.
4)  사원등록 버튼 클릭시 PMS에 등록된 사원을 검색할 수 있는 검색창뜨고. 
상세검색의 옵션값에서 (셀렉트 박스에서) 이름, 사원번호, 모두를 선택가능
5) 선택 후 검색할 내용을 입력후 검색버튼을 눌러 사원을 등록 버튼을 누른다.
6) 조회된 사원 목록에서 사원들을 클릭하여 팀원 선택 가능
7) 프로젝트 관련 설정이 완료되면 등록버튼을 누른다
8) 등록버튼을 누르면 위키를 작성할 수 있는 페이지로 이동한다.
9) 위키에는 프로젝트 상세페이지 url링크가 자동으로등록 된다.
10) 위키를 작성고 완료 버튼을 누르면 자동으로 등록된다.
프로젝트 관리자의 경우 
1) 자동으로 프로젝트에 참여되며 ,
시스템관리자가 프로젝트를 생성할 경우
1) 프로젝트 관리자를 필수로 선택하여 등록하여야 한다.</t>
  </si>
  <si>
    <t>006</t>
  </si>
  <si>
    <t>PRODT</t>
  </si>
  <si>
    <t>PRODT_MNG_CERT</t>
  </si>
  <si>
    <t>프로젝트 
관리인증</t>
  </si>
  <si>
    <t>프로젝트 관리자가 프로젝트 관리 페이지로 이동시 비밀번호를 재인증 하여야 관리페이지로 전환된다.</t>
  </si>
  <si>
    <r>
      <rPr>
        <rFont val="Malgun Gothic"/>
        <color theme="1"/>
        <sz val="12.0"/>
      </rPr>
      <t xml:space="preserve">사원번호와 비밀번호를 입력하고 로그인 버튼을 누른다.
메인페이지에서 프로젝트 메뉴를 선택한다.
1) 프로젝트 목록에서 </t>
    </r>
    <r>
      <rPr>
        <rFont val="Malgun Gothic"/>
        <b/>
        <color theme="1"/>
        <sz val="12.0"/>
      </rPr>
      <t>한 건의 프로젝트를 클릭 시</t>
    </r>
    <r>
      <rPr>
        <rFont val="Malgun Gothic"/>
        <color theme="1"/>
        <sz val="12.0"/>
      </rPr>
      <t xml:space="preserve">, 프로젝트 </t>
    </r>
    <r>
      <rPr>
        <rFont val="Malgun Gothic"/>
        <b/>
        <color theme="1"/>
        <sz val="12.0"/>
      </rPr>
      <t>상세 페이지로 이동</t>
    </r>
    <r>
      <rPr>
        <rFont val="Malgun Gothic"/>
        <color theme="1"/>
        <sz val="12.0"/>
      </rPr>
      <t xml:space="preserve">된다.
2) 프로젝트 상세페이지에서 </t>
    </r>
    <r>
      <rPr>
        <rFont val="Malgun Gothic"/>
        <b/>
        <color rgb="FFFF0000"/>
        <sz val="12.0"/>
      </rPr>
      <t>프로젝트 관리 탭을 선택</t>
    </r>
    <r>
      <rPr>
        <rFont val="Malgun Gothic"/>
        <color theme="1"/>
        <sz val="12.0"/>
      </rPr>
      <t xml:space="preserve">한다.
3) </t>
    </r>
    <r>
      <rPr>
        <rFont val="Malgun Gothic"/>
        <b/>
        <color theme="1"/>
        <sz val="12.0"/>
      </rPr>
      <t>관리자는 비밀번호를 재입력 하여 인증절차를 걸쳐야 한다.</t>
    </r>
  </si>
  <si>
    <t>007</t>
  </si>
  <si>
    <t>PRODT_MNG_MOD</t>
  </si>
  <si>
    <t>프로젝트 
수정</t>
  </si>
  <si>
    <r>
      <rPr>
        <rFont val="Malgun Gothic"/>
        <color theme="1"/>
        <sz val="12.0"/>
      </rPr>
      <t xml:space="preserve">프로젝트 페이지 진입 시 현재 설정되어 있는 프로젝트 설정 중 
</t>
    </r>
    <r>
      <rPr>
        <rFont val="Malgun Gothic"/>
        <b/>
        <color rgb="FFFF0000"/>
        <sz val="12.0"/>
      </rPr>
      <t>프로젝트 명, 프로젝트 진행기간, 프로젝트 설명, 위키 링크, 마감예정일을</t>
    </r>
    <r>
      <rPr>
        <rFont val="Malgun Gothic"/>
        <color theme="1"/>
        <sz val="12.0"/>
      </rPr>
      <t xml:space="preserve"> 수정 할 수있다.</t>
    </r>
  </si>
  <si>
    <r>
      <rPr>
        <rFont val="Malgun Gothic"/>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상세페이지에서 프로젝트 관리 탭을 선택한다.
3) 관리자는 비밀번호를 재입력 하여 인증절차를 걸쳐야 한다.
4) </t>
    </r>
    <r>
      <rPr>
        <rFont val="Malgun Gothic"/>
        <b/>
        <color theme="1"/>
        <sz val="12.0"/>
      </rPr>
      <t xml:space="preserve">관리 페이지에서 프로젝트 수정 </t>
    </r>
    <r>
      <rPr>
        <rFont val="Malgun Gothic"/>
        <color theme="1"/>
        <sz val="12.0"/>
      </rPr>
      <t xml:space="preserve">클릭 시,
</t>
    </r>
    <r>
      <rPr>
        <rFont val="Malgun Gothic"/>
        <b/>
        <color theme="1"/>
        <sz val="12.0"/>
      </rPr>
      <t xml:space="preserve"> 현재 프로젝트의 대한 설정들에 접근 및 내용변경이 가능</t>
    </r>
  </si>
  <si>
    <t>008</t>
  </si>
  <si>
    <t xml:space="preserve"> PRODT_MNG_DEL
</t>
  </si>
  <si>
    <t>프로젝트 
삭제</t>
  </si>
  <si>
    <r>
      <rPr>
        <rFont val="Malgun Gothic"/>
        <color theme="1"/>
        <sz val="12.0"/>
      </rPr>
      <t>프로젝트를 삭제할 수 있다.
삭제시</t>
    </r>
    <r>
      <rPr>
        <rFont val="Malgun Gothic"/>
        <b/>
        <color rgb="FFFF0000"/>
        <sz val="12.0"/>
      </rPr>
      <t xml:space="preserve"> 프로젝트는 15일간 상태코드로 삭제 여부가 결정</t>
    </r>
    <r>
      <rPr>
        <rFont val="Malgun Gothic"/>
        <color theme="1"/>
        <sz val="12.0"/>
      </rPr>
      <t xml:space="preserve">되며 
</t>
    </r>
    <r>
      <rPr>
        <rFont val="Malgun Gothic"/>
        <b/>
        <color theme="1"/>
        <sz val="12.0"/>
      </rPr>
      <t>실질적 프로젝트 삭제는 15일후 데이터베이스에서 삭제</t>
    </r>
    <r>
      <rPr>
        <rFont val="Malgun Gothic"/>
        <color theme="1"/>
        <sz val="12.0"/>
      </rPr>
      <t>된다</t>
    </r>
  </si>
  <si>
    <t>사원번호와 비밀번호를 입력하고 로그인 버튼을 누른다.
메인페이지에서 프로젝트 메뉴를 선택한다.
1) 프로젝트 목록에서 한 건의 프로젝트를 클릭 시, 프로젝트 상세 페이지로 이동된다.
2) 프로젝트 상세페이지에서 프로젝트 관리 탭을 선택한다.
3) 관리자는 비밀번호를 재입력 하여 인증절차를 걸쳐야 한다.
관리 페이지에서 프로젝트 삭제 버튼을 누른다.
확인 메세지 창이 뜨고 최종적으로 삭제버튼을 누르면 프로젝트가 삭제되고 프로젝트
목록 페이지로 이동한다.
취소 버튼을 누르면 메세지 창이 닫힌다.</t>
  </si>
  <si>
    <t>009</t>
  </si>
  <si>
    <t>PRODT_MNG_APPR</t>
  </si>
  <si>
    <t>프로젝트 
접근권한 승인</t>
  </si>
  <si>
    <r>
      <rPr>
        <rFont val="Malgun Gothic"/>
        <b/>
        <color theme="1"/>
        <sz val="12.0"/>
      </rPr>
      <t>프로젝트 관리자</t>
    </r>
    <r>
      <rPr>
        <rFont val="Malgun Gothic"/>
        <color theme="1"/>
        <sz val="12.0"/>
      </rPr>
      <t>는 사원이 신청한 접근권한 신청 내역을 볼 수 있으며, 
해당 신청을 승인할 수 있다.</t>
    </r>
  </si>
  <si>
    <r>
      <rPr>
        <rFont val="Malgun Gothic"/>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상세페이지에서 프로젝트 관리 탭을 선택한다.
3) 관리자는 비밀번호를 재입력 하여 인증절차를 걸쳐야 한다.
</t>
    </r>
    <r>
      <rPr>
        <rFont val="Malgun Gothic"/>
        <b/>
        <color rgb="FFFF0000"/>
        <sz val="12.0"/>
      </rPr>
      <t>관리 2차 메뉴 = 프로젝트 접근권한 승인, 프로젝트 팀원 관리</t>
    </r>
    <r>
      <rPr>
        <rFont val="Malgun Gothic"/>
        <color theme="1"/>
        <sz val="12.0"/>
      </rPr>
      <t xml:space="preserve">
4)관리탭에서 </t>
    </r>
    <r>
      <rPr>
        <rFont val="Malgun Gothic"/>
        <b/>
        <color theme="1"/>
        <sz val="12.0"/>
      </rPr>
      <t>프로젝트 접근 권한 승인 메뉴</t>
    </r>
    <r>
      <rPr>
        <rFont val="Malgun Gothic"/>
        <color theme="1"/>
        <sz val="12.0"/>
      </rPr>
      <t xml:space="preserve"> 클릭 시, 해당 프로젝트에 접근권한을 신청한 
사원목록이 조회된다.
5) 사원 정보 오른쪽에 </t>
    </r>
    <r>
      <rPr>
        <rFont val="Malgun Gothic"/>
        <b/>
        <color theme="1"/>
        <sz val="12.0"/>
      </rPr>
      <t>접근권한 승인 버튼</t>
    </r>
    <r>
      <rPr>
        <rFont val="Malgun Gothic"/>
        <color theme="1"/>
        <sz val="12.0"/>
      </rPr>
      <t>이 있으며, 해당버튼</t>
    </r>
    <r>
      <rPr>
        <rFont val="Malgun Gothic"/>
        <b/>
        <color theme="1"/>
        <sz val="12.0"/>
      </rPr>
      <t xml:space="preserve"> 클릭 시</t>
    </r>
    <r>
      <rPr>
        <rFont val="Malgun Gothic"/>
        <color theme="1"/>
        <sz val="12.0"/>
      </rPr>
      <t xml:space="preserve"> 
</t>
    </r>
    <r>
      <rPr>
        <rFont val="Malgun Gothic"/>
        <b/>
        <color theme="1"/>
        <sz val="12.0"/>
      </rPr>
      <t>접근권한에 대한 승인이 됨</t>
    </r>
  </si>
  <si>
    <t>010</t>
  </si>
  <si>
    <t>PRODT_MNG_TMEM</t>
  </si>
  <si>
    <t>프로젝트 
팀원관리</t>
  </si>
  <si>
    <t>프로젝트 관리자는 프로젝트에 참여한 팀원을 볼 수 있으며, 이름, 전공코드, 사원번호로 검색할 수 있다.
프로젝트 작업자에 대한 접근 권한을 해제 할 수 있다.</t>
  </si>
  <si>
    <r>
      <rPr>
        <rFont val="Malgun Gothic"/>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상세페이지에서 프로젝트 관리 탭을 선택한다.
3) 관리자는 비밀번호를 재입력 하여 인증절차를 걸쳐야 한다.
</t>
    </r>
    <r>
      <rPr>
        <rFont val="Malgun Gothic"/>
        <b/>
        <color rgb="FFFF0000"/>
        <sz val="12.0"/>
      </rPr>
      <t xml:space="preserve">
</t>
    </r>
    <r>
      <rPr>
        <rFont val="Malgun Gothic"/>
        <color theme="1"/>
        <sz val="12.0"/>
      </rPr>
      <t xml:space="preserve">3차 메뉴 = 프로젝트 접근권한 승인, 프로젝트 팀원 관리
</t>
    </r>
    <r>
      <rPr>
        <rFont val="Malgun Gothic"/>
        <b/>
        <color theme="1"/>
        <sz val="12.0"/>
      </rPr>
      <t>관리 페이지에서 프로젝트 팀원  관리을 클릭한다.
프로젝트  팀원  관리 메뉴에서는 해당 프로젝트에 참여중인 팀원들의 목록이 조회된다.
사원 정보 오른쪽에 접근권한 해제 버튼이 있고 버튼을 눌러 접근권한을 해제 할 수 있다.</t>
    </r>
  </si>
  <si>
    <t>011</t>
  </si>
  <si>
    <t>PRODT_MNG_STAT</t>
  </si>
  <si>
    <t>프로젝트 
상태관리</t>
  </si>
  <si>
    <t>프로젝트 관리자는 해당 프로젝트의 상태를 (긴급,안정,신규) 로 설정할 수 있다.</t>
  </si>
  <si>
    <r>
      <rPr>
        <rFont val="Malgun Gothic"/>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상세페이지에서 프로젝트 관리 탭을 선택한다.
3) 관리자는 비밀번호를 재입력 하여 인증절차를 걸쳐야 한다.
관리페이지 접근시 상단에 항상 셀렉트박스와 적용버튼이 존재한다.
</t>
    </r>
    <r>
      <rPr>
        <rFont val="Malgun Gothic"/>
        <b/>
        <color theme="1"/>
        <sz val="12.0"/>
      </rPr>
      <t>관리 페이지에서 프로젝트의 상태를 셀렉트박스를 통해 긴급, 안정, 신규를 
선택할 수 있고 승인 버튼을 눌러 적용시킬 수 있다.</t>
    </r>
  </si>
  <si>
    <t>012</t>
  </si>
  <si>
    <t>PRODT_DASH</t>
  </si>
  <si>
    <t xml:space="preserve">
해당 프로젝트의 진척도(프로젝트 시작일로부터 종료일 까지의 진척도) 막대 그래프를 확인할 수 있다.
새로 등록된 일감정보를 3개 확인할 수 있다.
공통 공지사항 게시판의 게시글 3개를 확인할 수 있다.</t>
  </si>
  <si>
    <r>
      <rPr>
        <rFont val="Malgun Gothic"/>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 처음 접근시 대시보드 화면을 볼 수있다.
3) 대시보드에는 </t>
    </r>
    <r>
      <rPr>
        <rFont val="Malgun Gothic"/>
        <b/>
        <color theme="1"/>
        <sz val="12.0"/>
      </rPr>
      <t xml:space="preserve">지연된 일감 목록을 확인 할 수 있고,
</t>
    </r>
    <r>
      <rPr>
        <rFont val="Malgun Gothic"/>
        <color theme="1"/>
        <sz val="12.0"/>
      </rPr>
      <t xml:space="preserve">3-1) 해당 프로젝트의 진척도를 막대그래프로 확인 가능,
3-2) </t>
    </r>
    <r>
      <rPr>
        <rFont val="Malgun Gothic"/>
        <b/>
        <color theme="1"/>
        <sz val="12.0"/>
      </rPr>
      <t>새로 등록된 일감</t>
    </r>
    <r>
      <rPr>
        <rFont val="Malgun Gothic"/>
        <color theme="1"/>
        <sz val="12.0"/>
      </rPr>
      <t xml:space="preserve"> 정보를  3개까지 확인 가능
3-3) </t>
    </r>
    <r>
      <rPr>
        <rFont val="Malgun Gothic"/>
        <b/>
        <color theme="1"/>
        <sz val="12.0"/>
      </rPr>
      <t>공통 공지사항 게시판의 글을 3개 확인</t>
    </r>
    <r>
      <rPr>
        <rFont val="Malgun Gothic"/>
        <color theme="1"/>
        <sz val="12.0"/>
      </rPr>
      <t xml:space="preserve"> 가능 </t>
    </r>
  </si>
  <si>
    <t>013</t>
  </si>
  <si>
    <t>PRODT_GANT_LIST</t>
  </si>
  <si>
    <t>간트차트 
조회</t>
  </si>
  <si>
    <t>간트차트 조회시 일감의 상태, 우선순위, 담당자, 진척도, 시작일, 완료기한, 현재 년도의 그래프가 보여진다.</t>
  </si>
  <si>
    <r>
      <rPr>
        <rFont val="Malgun Gothic"/>
        <color theme="1"/>
        <sz val="12.0"/>
      </rPr>
      <t xml:space="preserve">------- 접근방법은 상위 내용과 동일하므로 생략 ------
</t>
    </r>
    <r>
      <rPr>
        <rFont val="Malgun Gothic"/>
        <b/>
        <color theme="1"/>
        <sz val="12.0"/>
      </rPr>
      <t>(동선이 잘 이해가 안감)</t>
    </r>
    <r>
      <rPr>
        <rFont val="Malgun Gothic"/>
        <color theme="1"/>
        <sz val="12.0"/>
      </rPr>
      <t xml:space="preserve">
1) 프로젝트 상세페이지에서 간트차트 메뉴 </t>
    </r>
    <r>
      <rPr>
        <rFont val="Malgun Gothic"/>
        <b/>
        <color rgb="FF1155CC"/>
        <sz val="12.0"/>
      </rPr>
      <t>클릭 시</t>
    </r>
    <r>
      <rPr>
        <rFont val="Malgun Gothic"/>
        <color theme="1"/>
        <sz val="12.0"/>
      </rPr>
      <t xml:space="preserve">, 해당 페이지로 이동된다.
2) 상세페이지에서 간트차트 접근시,
   왼쪽에 </t>
    </r>
    <r>
      <rPr>
        <rFont val="Malgun Gothic"/>
        <b/>
        <color theme="1"/>
        <sz val="12.0"/>
      </rPr>
      <t>현재 진행중인 일감 리스트가 1열</t>
    </r>
    <r>
      <rPr>
        <rFont val="Malgun Gothic"/>
        <color theme="1"/>
        <sz val="12.0"/>
      </rPr>
      <t xml:space="preserve">에 보여지며
   </t>
    </r>
    <r>
      <rPr>
        <rFont val="Malgun Gothic"/>
        <b/>
        <color theme="1"/>
        <sz val="12.0"/>
      </rPr>
      <t>2열 일감상태, 3열 담당자, 4열 진척도, 5열 시작일,  6열 완료기한, 7열 그래프</t>
    </r>
    <r>
      <rPr>
        <rFont val="Malgun Gothic"/>
        <color theme="1"/>
        <sz val="12.0"/>
      </rPr>
      <t xml:space="preserve">가 </t>
    </r>
    <r>
      <rPr>
        <rFont val="Malgun Gothic"/>
        <b/>
        <color theme="1"/>
        <sz val="12.0"/>
      </rPr>
      <t>표시</t>
    </r>
    <r>
      <rPr>
        <rFont val="Malgun Gothic"/>
        <color theme="1"/>
        <sz val="12.0"/>
      </rPr>
      <t>된다.</t>
    </r>
  </si>
  <si>
    <t>014</t>
  </si>
  <si>
    <t>PRODT_GANT_SERCH</t>
  </si>
  <si>
    <t>간트차트 
검색</t>
  </si>
  <si>
    <t>간트차트는 처리상태, 일감상태, 담당자명, 등록자명 으로 검색할 수 있다.</t>
  </si>
  <si>
    <r>
      <rPr>
        <rFont val="Malgun Gothic"/>
        <color theme="1"/>
        <sz val="12.0"/>
      </rPr>
      <t xml:space="preserve">
------- 접근방법은 상위 내용과 동일하므로 생략 ------
프로젝트 상세페이지에서 간트차트를 클릭한다.
</t>
    </r>
    <r>
      <rPr>
        <rFont val="Malgun Gothic"/>
        <b/>
        <color rgb="FFFF0000"/>
        <sz val="12.0"/>
      </rPr>
      <t xml:space="preserve">
</t>
    </r>
    <r>
      <rPr>
        <rFont val="Malgun Gothic"/>
        <b/>
        <color theme="1"/>
        <sz val="12.0"/>
      </rPr>
      <t xml:space="preserve">==&gt; 추후 수정 예정
</t>
    </r>
    <r>
      <rPr>
        <rFont val="Malgun Gothic"/>
        <b/>
        <color rgb="FF3C78D8"/>
        <sz val="12.0"/>
      </rPr>
      <t>오른쪽 상단에서 검색메뉴를 선택할 수 있다.
검색 메뉴는 일감의 상태, 담당자, 우선순위 를 고를 수 있는 셀렉트 박스가 있고, 셀렉트 박스 선택시
해당 내용을 입력 할 수 있는 입력 태그와 셀렉트 박스가 화면에 표시된다.
해당 내용들을 입력 후 검색 버튼을 누르면 간트차트가 해당 검색에 따라 바뀐다.</t>
    </r>
  </si>
  <si>
    <t>JQUEREY.GANTT</t>
  </si>
  <si>
    <t>015</t>
  </si>
  <si>
    <t>PRODT_ISSUE_LIST</t>
  </si>
  <si>
    <t>이슈 조회</t>
  </si>
  <si>
    <t>프로젝트 이슈를 조회할 수 있다.</t>
  </si>
  <si>
    <r>
      <rPr>
        <rFont val="Malgun Gothic"/>
        <color theme="1"/>
        <sz val="12.0"/>
      </rPr>
      <t>사원번호와 비밀번호를 입력하고 로그인 버튼을 누른다.
메인페이지에서 프로젝트 메뉴를 선택한다.
프로젝트 목록에서 한 건의 프로젝트를 클릭 시, 프로젝트 상세 페이지로 이동된다..
1) 아슈</t>
    </r>
    <r>
      <rPr>
        <rFont val="Malgun Gothic"/>
        <b/>
        <color theme="1"/>
        <sz val="12.0"/>
      </rPr>
      <t>탭 클릭 시</t>
    </r>
    <r>
      <rPr>
        <rFont val="Malgun Gothic"/>
        <color theme="1"/>
        <sz val="12.0"/>
      </rPr>
      <t xml:space="preserve"> 해당페이지로 이동
2) 3) 당 프로젝트의 이슈 목록이 조회된다.</t>
    </r>
  </si>
  <si>
    <t>016</t>
  </si>
  <si>
    <t>PRODT_ISSUE_SEARCH</t>
  </si>
  <si>
    <t>이슈 검색</t>
  </si>
  <si>
    <t>프로젝트 이슈를 조회할때 검색 조건을 입력할 수 있다. 
검색조건에는 작성자명, 이슈중요도, 이슈분류, 제목을 선택하여 검색어를 검색할 수 있다.</t>
  </si>
  <si>
    <t>사원번호와 비밀번호를 입력하고 로그인 버튼을 누른다.
메인페이지에서 프로젝트 메뉴를 선택한다.
1) 프로젝트 목록에서 한 건의 프로젝트를 클릭 시, 프로젝트 상세 페이지로 이동된다. 
2) 프로젝트 상세페이지 접근 후 이슈를 선택한다.
3) 해당 프로젝트의 이슈 목록이 조회된다.
4) 상세검색 옵션값 분류를 통해 검색조건에는 작성자명, 이슈중요도, 이슈분류, 제목을 선택 할 수 있다. 
5) 검색어를 입력한다. 
6) 검색 버튼을 누른다.</t>
  </si>
  <si>
    <t>017</t>
  </si>
  <si>
    <t>PRODT_ISSUET_ADD</t>
  </si>
  <si>
    <t>이슈 등록</t>
  </si>
  <si>
    <t xml:space="preserve">프로젝트 이슈 목록에서 이슈를 등록 할 수 있다. </t>
  </si>
  <si>
    <t>사원번호와 비밀번호를 입력하고 로그인 버튼을 누른다.
메인페이지에서 프로젝트 메뉴를 선택한다.
1) 프로젝트 목록에서 한 건의 프로젝트를 클릭 시, 프로젝트 상세 페이지로 이동된다. 
2) 프로젝트 상세페이지 접근 후 이슈를 선택한다.
3) 해당 프로젝트의 이슈 목록이 조회된다.
4) 이슈 등록 버튼을 누르면 등록페이지로 이동한다.
5) 이슈등록시 중요도, 분류를 선택하여야 하며 제목 내용을 입력할 수 있고 해당 이슈가 발생한 일감을 선택하여 등록할 수 있다.
6) 작성 완료 후, 완료 버튼을 클릭하면 게시글 목록 페이지로 이동한다</t>
  </si>
  <si>
    <t>018</t>
  </si>
  <si>
    <t xml:space="preserve">PRODT_ISSUE_MOD
</t>
  </si>
  <si>
    <t>이슈 수정</t>
  </si>
  <si>
    <t>이슈 수정시 팀원은 이슈를 등록한 팀원만 이슈를 수정할 수 있다.</t>
  </si>
  <si>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 접근 후 이슈를 선택한다.
3) 해당 프로젝트의 이슈 목록이 조회된다.
4) 한 건의 이슈를 클릭하여 이슈 상세페이지로 이동한다.
5) 이슈 상세페이지에는 작성자라면 수정이 존재하며, 비작성자라면 수정버튼이 보이지않는다. 
프로젝트 관계자(PL)와 시스템관리자는 모든 이슈의 수정 버튼이 보인다.
6) 이슈 내용들을 수정 후 수정 완료 버튼을 누른다.
7) 수정 확인 모달을 띄우고, 확인 버튼을 누르면 수정이 완료되고 취소 버튼을 누를시 모달이 닫힌다.
8)  이슈 수정이 완료된 이후 이슈 상세페이지로 이동한다. </t>
  </si>
  <si>
    <t>019</t>
  </si>
  <si>
    <t>PRODT_ISSUE_DEL</t>
  </si>
  <si>
    <t>이슈 삭제</t>
  </si>
  <si>
    <t>게시글 삭제시 팀원은 게시글을 등록한 일반 작업자만 게시글을 삭제할 수 있다.</t>
  </si>
  <si>
    <r>
      <rPr>
        <rFont val="Malgun Gothic"/>
        <color theme="1"/>
        <sz val="12.0"/>
      </rPr>
      <t xml:space="preserve">사원번호와 비밀번호를 입력하고 로그인 버튼을 누른다.
메인페이지에서 프로젝트 메뉴를 선택한다.
프로젝트 목록에서 한 건의 프로젝트를 클릭 시, 프로젝트 상세 페이지로 이동된다.
1) 게시판 카테고리 클릭 시 게시판 목록으로 이동
2) 한 건의 게시글을 클릭하여 상세페이지로 이동 시,
</t>
    </r>
    <r>
      <rPr>
        <rFont val="Malgun Gothic"/>
        <b/>
        <color theme="1"/>
        <sz val="12.0"/>
      </rPr>
      <t>작성자라면</t>
    </r>
    <r>
      <rPr>
        <rFont val="Malgun Gothic"/>
        <color theme="1"/>
        <sz val="12.0"/>
      </rPr>
      <t xml:space="preserve"> 삭제버튼이 존재하며, 비작성자라면 삭제버튼이 보이지않는다.
3) 삭제버튼을 클릭 하면 , 삭제 확인 알림창을 띄우고 확인 시 , 
게시글을 삭제처리한다.
4) 게시글이 삭제되고 프로젝트 게시판 목록 페이지로 이동된다.</t>
    </r>
  </si>
  <si>
    <t>020</t>
  </si>
  <si>
    <t>MAIL</t>
  </si>
  <si>
    <t>메일</t>
  </si>
  <si>
    <t>MAIL_SEND</t>
  </si>
  <si>
    <t>메일 전송</t>
  </si>
  <si>
    <t>메일 사용자는 모두 메일을 보낼 수 있고, 각 개인의 메일 주소를 가진다.
메일 전송시 해당 받는 사람의 이메일 주소를 입력해야 하며 메일 타이틀과 메일내용을 작성해야 한다.</t>
  </si>
  <si>
    <t>1) 사원번호와 비밀번호를 입력하고 로그인 버튼을 누른다.
2) 모든 페이지에서 메일에 접근할 수 있다.
3) 메일 버튼을 누르고 들어가면 메일함이 조회되고
4) 메일전송 버튼을 눌러 메일 전송 페이지로 이동하여 메일을 작성한다.
4-1) 메일 전송 페이지에서는 받는사람, 타이틀, 파일 업로드을 할 수 있고
5) 하단의 메일 전송 버튼을 눌러 메일을 전송할 수 있다.
6) 전송이 완료되면 메일 상세페이지로 이동된다.</t>
  </si>
  <si>
    <t>JAVA MAIL API, SPRING Email</t>
  </si>
  <si>
    <t>021</t>
  </si>
  <si>
    <t>MAIL_LIST</t>
  </si>
  <si>
    <t>메일함 조회</t>
  </si>
  <si>
    <t>내 메일함에서는 현재까지의 송수신 메일을 확인할 수 있다.</t>
  </si>
  <si>
    <r>
      <rPr>
        <rFont val="Malgun Gothic"/>
        <color theme="1"/>
        <sz val="12.0"/>
      </rPr>
      <t xml:space="preserve">1) 사원번호와 비밀번호를 입력하고 로그인 버튼을 누른다.
2) 모든 페이지에서 메일에 접근할 수 있다.
3) 메일 버튼을 누르고 들어가면 메일함이 조회된다.
   보낸사람 | 타이틀 | 받은시간 으로 목록 조회
4) 내가보낸 메일 탭 선택시 내가 보낸 메일만 조회된다.
</t>
    </r>
    <r>
      <rPr>
        <rFont val="Malgun Gothic"/>
        <b/>
        <color rgb="FF4472C4"/>
        <sz val="12.0"/>
      </rPr>
      <t>(화면정의가 필요)</t>
    </r>
  </si>
  <si>
    <t>JAVA MAIL API, SPRING Email, 쓰레드 scheduling</t>
  </si>
  <si>
    <t>022</t>
  </si>
  <si>
    <t>MAIL_SERCH</t>
  </si>
  <si>
    <t>메일 검색</t>
  </si>
  <si>
    <t>메일의 타이틀과 수신자로 해당 메일을 검색할 수 있다.</t>
  </si>
  <si>
    <t>1) 사원번호와 비밀번호를 입력하고 로그인 버튼을 누른다.
2) 모든 페이지에서 메일에 접근할 수 있다.
3) 메일 버튼을 누르고 들어가면 메일함이 조회된다.
4) 메일 목록에서 셀렉트박스를 통해 제목과 수신자, 모두를 선택할 수 있으며, 
5) 선택이 끝난후 검색 내용을 입력하여 검색하면 메일 목록이 변경된다.</t>
  </si>
  <si>
    <t>023</t>
  </si>
  <si>
    <t>MAIL_DEL</t>
  </si>
  <si>
    <t>메일 삭제</t>
  </si>
  <si>
    <t>내 메일함 안에 있는 메일들을 삭제할 수 있다</t>
  </si>
  <si>
    <r>
      <rPr>
        <rFont val="Malgun Gothic"/>
        <color theme="1"/>
        <sz val="12.0"/>
      </rPr>
      <t xml:space="preserve">1) 사원번호와 비밀번호를 입력하고 로그인 버튼을 누른다.
2) 모든 페이지에서 메일에 접근할 수 있다.
3) 메일 버튼을 누르고 들어가면 메일함이 조회된다.
4) 목록 상단에 전체 선택을 통해 현재 페이지에 있는 모든 메일을 선택할 수 있다.
4-1) 다건 메일 삭제 시 메일목록에서 메일 왼쪽에 있는 체크박스를 체크하고 삭제 버튼을 누른다.
</t>
    </r>
    <r>
      <rPr>
        <rFont val="Malgun Gothic"/>
        <color rgb="FFFF0000"/>
        <sz val="12.0"/>
      </rPr>
      <t>4-2) 단건 메일 삭제 시 메일을 클릭하여 상세페이지로 이동 후 삭제버튼을 누른다</t>
    </r>
    <r>
      <rPr>
        <rFont val="Malgun Gothic"/>
        <b/>
        <color rgb="FFFF0000"/>
        <sz val="12.0"/>
      </rPr>
      <t>.</t>
    </r>
    <r>
      <rPr>
        <rFont val="Malgun Gothic"/>
        <color theme="1"/>
        <sz val="12.0"/>
      </rPr>
      <t xml:space="preserve">
</t>
    </r>
    <r>
      <rPr>
        <rFont val="Malgun Gothic"/>
        <color rgb="FF3C78D8"/>
        <sz val="12.0"/>
      </rPr>
      <t xml:space="preserve">5) 삭제알림 여부 알림창이 뜬다. ("선택된 메일을 삭제하겠습니까?")
</t>
    </r>
    <r>
      <rPr>
        <rFont val="Malgun Gothic"/>
        <color theme="1"/>
        <sz val="12.0"/>
      </rPr>
      <t>5-1) 삭제 버튼을 누르면  삭제처리가 되며 메일 목록 페이지로 이동한다.
5-2) 취소 버튼을 누르면 알림창이 사라진다.</t>
    </r>
  </si>
  <si>
    <t>024</t>
  </si>
  <si>
    <t>QUICK</t>
  </si>
  <si>
    <t>번역</t>
  </si>
  <si>
    <t>QUICK_TRANS</t>
  </si>
  <si>
    <t>한국어(ko), 일본어(ja), 중국어 간체(zh-CN), 중국어 번체(zh-TW), 힌디어(hi), 영어(en)
스페인어(es), 프랑스어(fr), 독일어(de), 포르투갈어(pt),베트남어(vi),인도네시아어(id),
페르시아어(fa),아랍어(ar),미얀마어(mm),태국어(th),러시아어(ru),이탈리아어(it)
위에 있는 언어들을 번역할 수 있다.</t>
  </si>
  <si>
    <t>사원번호와 비밀번호를 입력하고 로그인 버튼을 누른다.
퀵메뉴에 있는 번역을 누른다.
1) 왼쪽에 번역할 내용을 입력하고 해당 내용의 언어를 셀렉트 박스로 선택한다.
2) 이후 번역할 언어를 셀렉트 박스로 선택하여 번역 버튼을 누른다.
    번역 버튼을 누른 후 번역된 내용을 확인한다.</t>
  </si>
  <si>
    <t>파파고 api</t>
  </si>
  <si>
    <t>025</t>
  </si>
  <si>
    <t>JOIN</t>
  </si>
  <si>
    <t>JOIN_LOGIN</t>
  </si>
  <si>
    <t>사원번호와 비밀번호를 입력받는다.</t>
  </si>
  <si>
    <t>1) 로그인페이지에서 사원번호와 비밀번호 입력 후 로그인 버튼을 누르면 로그인이 된다.
2) 로그인 실패 시 "등록되지 않은 계정" 메세지가 출력되며, 확인을 누르면 로그인페이지로 돌아간다.
3) 로그인 성공 시 메인페이지로 접근한다.</t>
  </si>
  <si>
    <t>026</t>
  </si>
  <si>
    <t>JOIN_LOGOUT</t>
  </si>
  <si>
    <t>로그아웃</t>
  </si>
  <si>
    <t>로그아웃 버튼을 눌러 로그아웃이 가능하며, 로그아웃 시 로그인페이지로 돌아간다.</t>
  </si>
  <si>
    <t>1) 로그인 후 오른쪽 상단 프로필아이콘을 클릭한다.
2) 로그아웃을 클릭한다. "로그아웃 하시겠습니까?" 메세지가 출력되며, 확인을 누르면
3) 로그아웃이 되고 로그인페이지로 돌아간다.</t>
  </si>
  <si>
    <t>027</t>
  </si>
  <si>
    <t>JOIN_LOGIN_FIRST</t>
  </si>
  <si>
    <t>최초 로그인</t>
  </si>
  <si>
    <t>최초 로그인 시(사원번호, 비밀번호/0000) 로 로그인을 하면 비밀번호변경페이지로 접근한다.</t>
  </si>
  <si>
    <t>최초 로그인 후 비밀번호변경페이지로 접근한다.</t>
  </si>
  <si>
    <t>028</t>
  </si>
  <si>
    <t>JOIN_FIND_ID</t>
  </si>
  <si>
    <t>사원번호찾기</t>
  </si>
  <si>
    <r>
      <rPr>
        <rFont val="&quot;Malgun Gothic&quot;"/>
        <b/>
        <color theme="1"/>
        <sz val="12.0"/>
      </rPr>
      <t>이름</t>
    </r>
    <r>
      <rPr>
        <rFont val="&quot;Malgun Gothic&quot;"/>
        <color theme="1"/>
        <sz val="12.0"/>
      </rPr>
      <t xml:space="preserve">과 </t>
    </r>
    <r>
      <rPr>
        <rFont val="&quot;Malgun Gothic&quot;"/>
        <b/>
        <color theme="1"/>
        <sz val="12.0"/>
      </rPr>
      <t>주민등록번호</t>
    </r>
    <r>
      <rPr>
        <rFont val="&quot;Malgun Gothic&quot;"/>
        <color theme="1"/>
        <sz val="12.0"/>
      </rPr>
      <t>를 입력받아 인증한다.
인증성공 시 사원번호가 등록된 메일로 전송되고, 메세지출력 후 로그인페이지로 접근한다.
인증실패 시 메세지가 출력되고, 사원번호찾기페이지로 돌아간다.</t>
    </r>
  </si>
  <si>
    <t>1) 로그인페이지에서 사원번호찾기 링크를 클릭해서 사원번호찾기페이지에 접근한다.
2) 이름과 주민등록번호를 입력하고 인증하기 버튼을 누른다.
3) 인증성공 시 사원번호를 등록된 메일로 전송하고, "등록된 메일로 전송" 메세지를 출력한다.
4) 확인버튼을 누르면 로그인페이지로 돌아간다.
5) 인증실패 시 "등록되지 않은 계정" 메세지가 출력, 확인을 누르면 사원번호찾기페이지로 돌아간다.</t>
  </si>
  <si>
    <t>029</t>
  </si>
  <si>
    <t>JOIN_FIND_PW</t>
  </si>
  <si>
    <t>비밀번호찾기</t>
  </si>
  <si>
    <t>이름과 사원번호를 입력받아 인증한다.
인증성공 시 임시비밀번호가 등록된 메일로 전송되고, 메세지출력 후 로그인페이지로 접근한다.
인증실패 시 메세지가 출력되고, 비밀번호찾기페이지로 돌아간다.</t>
  </si>
  <si>
    <t>1) 로그인페이지에서 비밀번호찾기 링크를 클릭해서 비밀번호찿기페이지에 접근한다.
2) 이름과 사원번호를 입력하고 인증하기 버튼을 누른다.
3) 인증성공 시 메일로 임시비밀번호가 전송된다.
4) 인증실패 시 "등록되지 않은 계정" 메세지가 출력, 확인을 누르면 비밀번호찾기페이지로 돌아간다.</t>
  </si>
  <si>
    <t>030</t>
  </si>
  <si>
    <t>JOIN_PW_MOD</t>
  </si>
  <si>
    <t>비밀번호변경</t>
  </si>
  <si>
    <t>비밀번호 정책에 맞게 비밀번호를 변경해야하며, 변경할 비밀번호를 두 번 입력받는다.
비밀번호가 정책에 맞지 않는 경우, 두 비밀번호가 다를 경우 각 경우에 해당하는 메세지를 출력하고
두 비밀번호가 같은 경우 다시 로그인 페이지로 돌아간다.</t>
  </si>
  <si>
    <t>1) 최초 로그인 페이지 에서 접근가능하며,
1-1) 비밀번호 변경 시 정책에 따라 "새 비밀번호" 를 입력하고,
      "새 비밀번호 확인" 에 변경할 비밀번호를 똑같이 한번 더 입력한다.
1-2) 비밀번호 정책에 맞지 않을 경우 맞지 않는 부분에 대한 메세지를 출력하고,
1-3) 두 비밀번호가 다를 경우 "입력한 비밀번호가 다릅니다" 메세지를 출력하고,
1-4) 두 비밀번호가 같을 경우 다시 로그인페이지로 돌아간다.</t>
  </si>
  <si>
    <t>031</t>
  </si>
  <si>
    <t>MYPAGE</t>
  </si>
  <si>
    <t>MYPG_INFO_LIST</t>
  </si>
  <si>
    <t>개인정보 조회</t>
  </si>
  <si>
    <t xml:space="preserve">개인정보를 조회할 수 있다.
프로필, 사원번호, 이름, 성별, 주민등록번호, 이메일주소, 휴대폰번호, 주소가 조회된다. </t>
  </si>
  <si>
    <t>1) 마이페이지메뉴를 누른다.
2) 로딩된 마이페이지에서 개인정보가 조회된다.
3) 프로필, 사원번호, 이름, 성별, 주민등록번호, 이메일주소, 휴대폰번호, 주소가 조회된다.</t>
  </si>
  <si>
    <t>032</t>
  </si>
  <si>
    <t>MYPG_INFO_VERF</t>
  </si>
  <si>
    <t>개인정보 수정
 검증페이지</t>
  </si>
  <si>
    <t>사원번호와 비밀번호를 입력받아 검증이 성공하면 개인정보수정페이지로 접근한다.
검증에 실패할 경우 각 경우에 해당하는 메세지를 출력한다.</t>
  </si>
  <si>
    <t>1) 오른쪽 상단 프로필을 누르고 마이페이지 버튼을 누른다.
2) 로딩된 마이페이지에서 메뉴의 개인정보수정메뉴를 누르면 개인정보수정검증페이지로 접근한다.
3) 사원번호와 비밀번호를 입력하고 확인버튼을 누른다.
4) 검증성공 시 개인정보수정페이지로 접근한다.
5) 사원번호와 비밀번호를 바르게 입력했음에도 검증에 실패할 경우 "인증실패"메세지가 츨력되고,
6) 정책에 맞지 않아 검증에 실패할 경우 해당부분에 대한 메세지가 출력된다.</t>
  </si>
  <si>
    <t>033</t>
  </si>
  <si>
    <t>MYPG_INFO_MOD</t>
  </si>
  <si>
    <t>개인정보 수정</t>
  </si>
  <si>
    <t>사원번호, 이름, 성별, 주민등록번호, 휴대폰번호, 주소는 변경이 불가하며, 
프로필과 비밀번호, 이메일주소만 수정이 가능하다.
비밀번호는 두 번 입력받는다.
비밀번호가 정책에 맞지 않는 경우, 두 비밀번호가 다를 경우 각 경우에 해당하는 메세지를 출력하고
두 비밀번호가 같은 경우 개인정보 수정에 성공한다.</t>
  </si>
  <si>
    <t>1) 오른쪽 상단 프로필을 누르고 마이페이지 버튼을 누른다.
2) 로딩된 마이페이지에서 메뉴의 개인정보수정메뉴를 누르면 개인정보수정검증절차를 거친 후
3) 개인정보수정 페이지로 접근한다.
4) 로딩된 개인정보수정페이지에는 프로필등록,수정,삭제 &amp; 비밀번호 &amp; 이메일주소를 변경할 수 있다.
** 사원번호, 이름, 성별, 전화번호, 주민번호, 주소는 수정을 할 수 없다.
** 비밀번호는 비밀번호변경페이지와 동일하게 2번 입력</t>
  </si>
  <si>
    <t>034</t>
  </si>
  <si>
    <t>MYPG_IMG_ADD</t>
  </si>
  <si>
    <t>프로필 
사진등록</t>
  </si>
  <si>
    <t>프로필 사진을 등록할 수 있으며, 정책에 따른 사이즈만 업로드 가능하다.
프로필 사진이 등록되기 전에는 기본프로필이 등록되어있다.
프로필 사진 등록 전에는 등록 버튼만 활성화 되어있으며, 삭제 버튼은 숨겨져있다.
프로필 사진이 정상적으로 등록이 될 경우 등록된 프로필사진이 반영된 개인정보수정페이지가 로딩되며,
숨겨져 있던 삭제버튼이 나타난다.
프로필 사진이 정상적으로 등록되지 않을 경우 각 경우에 해당하는 메세지를 출력하고 
다시 개인정보수정페이지로 돌아간다.</t>
  </si>
  <si>
    <t>1) 오른쪽 상단 프로필을 누르고 마이페이지 버튼을 누른다.
2) 로딩된 마이페이지에서 메뉴의 개인정보수정메뉴를 누르면
   개인정보수정검증절차를 거친 후
3) 개인정보수정페이지로 접근한다.
4) 로딩된 개인정보수정페이지에서 프로필 사진을 등록할 수 있다.
4-1) 등록된 프로필사진이 없을 경우 기본프로필이 등록되어있고 등록버튼만 있다.
5) 프로필 사진의 등록버튼을 누르면 파일검색창으로 접근한다.
6) 사진으로 사용할 이미지파일을 선택하고 등록버튼을 누르면 이미지가 등록되며, 삭제버튼이 생긴다.
6-1) 정책에 맞지 않는 사진의 규격을 사용할 경우 
     "350X450 규격에 맞지 않습니다"라는 메세지 출력 후 다시 개인정보수정페이지로 돌아간다.
7) 사진이 정상적으로 등록이 되었을 경우 등록한 프로필로 등록된다.</t>
  </si>
  <si>
    <t>035</t>
  </si>
  <si>
    <t>MYPG_IMG_MOD</t>
  </si>
  <si>
    <t>프로필 
사진수정</t>
  </si>
  <si>
    <t>프로필 사진을 수정할 수 있으며, 정책에 따른 사이즈만 업로드 가능하다.
프로필 사진이 등록되기 전에 있던 프로필은 변경 시 삭제된다.
프로필 사진이 정상적으로 등록이 될 경우 등록된 프로필사진이 반영된 개인정보수정페이지가 로딩된다.
프로필 사진이 정상적으로 등록되지 않을 경우 각 경우에 해당하는 메세지를 출력하고 
다시 개인정보수정페이지로 돌아간다.</t>
  </si>
  <si>
    <t>1) 오른쪽 상단 프로필을 누르고 마이페이지 버튼을 누른다.
2) 로딩된 마이페이지에서 메뉴의 개인정보수정메뉴를 누르면 
   개인정보수정검증절차를 거친 후
3) 개인정보수정페이지로 접근한다.
4) 로딩된 개인정보수정페이지에서 프로필사진을 수정할 수 있다.
5) 프로필 사진의 등록버튼을 누르면 파일검색창으로 접근한다.
6) 사진으로 사용할 이미지파일을 선택하고 등록버튼을 누르면 이미지가 등록된다.
6-1) 정책에 맞지 않는 사진의 규격을 사용할 경우 
     "350X450 규격에 맞지 않습니다"라는 메세지 출력 후 다시 개인정보수정페이지로 돌아간다.
7) 사진이 정상적으로 등록이 되었을 경우 등록한 프로필로 변경된다.</t>
  </si>
  <si>
    <t>036</t>
  </si>
  <si>
    <t>MYPG_IMG_DEL</t>
  </si>
  <si>
    <t>프로필 
사진삭제</t>
  </si>
  <si>
    <t>프로필사진을 삭제할 수 있으며, 사진삭제 시 한번 더 의사를 물어본 후 확인을 누르면 삭제된다.
삭제처리가 되면 다시 개인정보수정페이지로 돌아가며, 기본프로필로 변경되고, 삭제버튼은 숨김처리된다.</t>
  </si>
  <si>
    <t>1) 오른쪽 상단 프로필을 누르고 마이페이지 버튼을 누른다.
2) 로딩된 마이페이지에서 메뉴의 개인정보수정메뉴를 누르면 개인정보수정검증절차를 거친 후
3) 개인정보수정페이지로 접근한다.
4) 로딩된 개인정보수정페이지에서 프로필사진을 삭제할 수 있다.
4-1) 프로필 사진의 삭제 버튼을 누르면 "삭제하시겠습니까?" 메세지가 출력되며,
      확인버튼을 누르면 사진이 삭제되고, 기본프로필로 변경되고 삭제버튼이 숨겨진다.</t>
  </si>
  <si>
    <t>037</t>
  </si>
  <si>
    <t>BOARD_MYPRO_LIST</t>
  </si>
  <si>
    <t>작성한 이슈 목록</t>
  </si>
  <si>
    <t>내가 작성한 이슈 목록을 조회할 수 있으며, 각 메뉴의 카테고리을 선택하고 검색어를 입력받는다.</t>
  </si>
  <si>
    <t>1) 오른쪽 상단 프로필을 누르고 마이페이지 버튼을 누른다.
2) 로딩된 마이페이지에서 메뉴의 작성한 게시글 목록 버튼을 눌러 접근한다.
3) 작성한 게시글 목록메뉴에서 이슈메뉴로 한번 더 접근할 수 있으며,
4) 각 메뉴에서 내가 작성한 글의 목록을 확인할 수 있다.
5) 각 페이지에서 검색 시 select 박스에서 각 메뉴의 카테고리에 접근하여 검색하여 조회할 수 있다.</t>
  </si>
  <si>
    <t>038</t>
  </si>
  <si>
    <t>BOARD_MYCOMM_LIST</t>
  </si>
  <si>
    <t>작성한 
사내게시판
게시글 목록</t>
  </si>
  <si>
    <t>내가 작성한 게시글의 목록을 조회할 수 있으며, 각 메뉴의 카테고리을 선택하고 검색어를 입력받는다.</t>
  </si>
  <si>
    <t>1) 오른쪽 상단 프로필을 누르고 마이페이지 버튼을 누른다.
2) 로딩된 마이페이지에서 메뉴의 작성한 게시글 목록 버튼을 눌러 접근한다.
3) 작성한 게시글 목록메뉴에서 사내게시판메뉴로 한번 더 접근할 수 있으며,
4) 각 메뉴에서 내가 작성한 글의 목록을 확인할 수 있다.
5) 각 페이지에서 검색 시 select 박스에서 각 메뉴의 카테고리에 접근하여 검색하여 조회할 수 있다.</t>
  </si>
  <si>
    <t>039</t>
  </si>
  <si>
    <t>BOARD_DEL_LIST</t>
  </si>
  <si>
    <t>삭제한 
게시글목록</t>
  </si>
  <si>
    <t>내가 삭제한 게시글을 확인할 수 있다.
목록에서 체크박스를 이용하여 일괄복구가 가능하며,
게시글 상세보기에서도 복구가 가능하다.
삭제된 게시글의 수정은 불가능하다.</t>
  </si>
  <si>
    <t>1) 마이페이지메뉴에서 삭제한 게시글 목록으로 접근할 수 있다.
2) 목록에서 삭제한지 몇 일이 경과되었는지 확인할 수 있으며,
3) 제목을 클릭하고 들어가면 상세페이지를 확인할 수 있고, 복구버튼을 누르면 복구할 수 있다.
3-1) 내가 삭제한 게시글 목록에서 체크박스를 이용하여 여러 건을 복구할 수 있다.
** 삭제된 게시글의 수정은 불가능하다.</t>
  </si>
  <si>
    <t>040</t>
  </si>
  <si>
    <t>BOARD_MYPAGE_MOD</t>
  </si>
  <si>
    <t>작성한 
게시글수정</t>
  </si>
  <si>
    <t>내가 작성한 게시글의 상세페이지에서 수정페이지로 접근할 수 있으며,
작성일 옆에 수정일의 로그가 남는다.
수정페이지에서는 카테고리변경, 제목변경, 내용변경이 가능하다.
수정 중 취소하거나 페이지를 벗어날 경우 경고메세지가 출력된다.</t>
  </si>
  <si>
    <t>1) 마이페이지메뉴에서 작성한 게시글 목록으로 접근할 수 있다. 
2) 목록에서 수정하고 싶은 게시글제목을 클릭해서 상세페이지에 접근한다.
3) 수정 버튼을 눌러 게시글을 게시글 수정페이지로 접근한다.
4) 내용수정 후 등록버튼을 누르면 수정된 게시글상세페이지로 접근한다.
5) 로딩된 게시글상세페이지의 등록일 옆에 정책에 따른 수정일로그가 남는다.
6) 해당 메뉴에 속한 카테고리 중 하나로 수정할 수 있으며, 제목과 내용이 수정가능하다.
6-1) 수정 중 등록버튼이 아닌 잘못된 방법으로 페이지를 벗어나거나, 취소버튼을 누르면
      "변경사항이 저장되지 않을 수 있습니다" 라는 메세지가 나오며,
       확인버튼을 누르면 해당페이지에서 벗어나고, 수정내용이 저장되지 않는다.</t>
  </si>
  <si>
    <t>041</t>
  </si>
  <si>
    <t>BOARD_MYPAGE_DEL</t>
  </si>
  <si>
    <t>작성한 
게시글삭제</t>
  </si>
  <si>
    <t>내가 작성한 게시글을 삭제할 수 있다.
나의 게시글 목록에서 체크박스 체크 후 일괄삭제가 가능하며, 
게시글 상세보기에서도 삭제가 가능하다.
삭제 후 "삭제되었읍니다" 하고 이전페이지로 돌아간다.</t>
  </si>
  <si>
    <r>
      <rPr>
        <rFont val="&quot;Malgun Gothic&quot;"/>
        <color theme="1"/>
        <sz val="12.0"/>
      </rPr>
      <t xml:space="preserve">1) 마이페이지메뉴에서 작성한 게시글 목록으로 접근할 수 있다.
2) 목록에서 삭제하고 싶은 게시글을 삭제할 수 있다.
2-1) 목록에서 체크박스를 체크하고 삭제버튼을 누르면 여러 건을 한번에 삭제할 수 있고,
2-1) 목록에서 삭제하고싶은 게시물의 제목을 클릭해서 상세페이지에 접근한 후,
      삭제버튼을 누를 수도 있다.
3) 삭제 시 다시 내가 작성한 게시글 목록페이지로 돌아간다.
4) 삭제한 게시글은 삭제한 게시글목록으로 이동하며 </t>
    </r>
    <r>
      <rPr>
        <rFont val="&quot;Malgun Gothic&quot;"/>
        <b/>
        <color rgb="FFFF0000"/>
        <sz val="12.0"/>
      </rPr>
      <t>삭제정책에 따라 15일 이후 영구삭제된다.
**영구삭제가 되기 전에는 게시글복구가 가능하다.</t>
    </r>
  </si>
  <si>
    <t>042</t>
  </si>
  <si>
    <t>MYPG_CMNT_LIST</t>
  </si>
  <si>
    <t>작성한 댓글 목록</t>
  </si>
  <si>
    <t>내가 작성한 댓글의 목록을 조회할 수 있다.
하나의 댓글 조회 시 해당 게시글로 이동한다.</t>
  </si>
  <si>
    <t>1) 마이페이지메뉴에서 댓글목록 버튼을 눌러 접근한다.
2) 댓글의 대댓글도 목록에서는 댓글로 표기한다.
3) 조회된 댓글 목록은 | 댓글내용 | 작성일 | 게시글제목 | 으로 출력된다.
4) 체크박스를 이용하여 단건, 다건 선택이 가능하고 전체선택도 가능하다.
5) 댓글상세조회 시 해당 게시물로 이동하며, 내가 작성한 댓글부분으로 조회된다.</t>
  </si>
  <si>
    <t>043</t>
  </si>
  <si>
    <t>RECOM_BOOK_LIST</t>
  </si>
  <si>
    <t>추천도서 
조회</t>
  </si>
  <si>
    <t>관심있는 도서를 마이페이지의 나의 도서페이지에 저장하여 목록으로 조회할 수 있으며, 
목록 조회시 책에 대한 정보를 확인할 수 있다. (정보: 제목, 저자, 출판사, 출판년도 등등)</t>
  </si>
  <si>
    <t>1) 마이페이지메뉴에서 추천도서조회메뉴로 들어간다.
2) 조회된 목록은 List 형식으로 출력된다.</t>
  </si>
  <si>
    <t>044</t>
  </si>
  <si>
    <t>RECOM_BOOK_DEL</t>
  </si>
  <si>
    <t>추천도서 
삭제</t>
  </si>
  <si>
    <t>관심있는 도서로 저장한 도서정보를 삭제 버튼을 통해 삭제할 수 있다.
체크박스를 이용해서 단건, 다건삭제가 가능하다.</t>
  </si>
  <si>
    <t>1) 마이페이지메뉴에서 추천도서조회메뉴로 들어간다.
2) 조회된 목록에서 삭제를 원하는 게시글의 체크박스를 누르면 단건, 다건삭제가 가능하다.</t>
  </si>
  <si>
    <t>045</t>
  </si>
  <si>
    <t>MYPG_PROING_LIST</t>
  </si>
  <si>
    <t>진행중인 
프로젝트로 이동</t>
  </si>
  <si>
    <t>내 프로젝트 관리에서 현재 진행중인 프로젝트의 목록을 확인할 수 있다.
프로젝트 클릭 시 해당 상세페이지로 이동한다.</t>
  </si>
  <si>
    <r>
      <rPr>
        <rFont val="&quot;Malgun Gothic&quot;"/>
        <color theme="1"/>
        <sz val="12.0"/>
      </rPr>
      <t xml:space="preserve">마이페이지메뉴에서 
1) </t>
    </r>
    <r>
      <rPr>
        <rFont val="&quot;Malgun Gothic&quot;"/>
        <b/>
        <color theme="1"/>
        <sz val="12.0"/>
      </rPr>
      <t>현재진행중인프로젝트</t>
    </r>
    <r>
      <rPr>
        <rFont val="&quot;Malgun Gothic&quot;"/>
        <color theme="1"/>
        <sz val="12.0"/>
      </rPr>
      <t xml:space="preserve">메뉴로 접근할 수 있다.
2) 참여중인 </t>
    </r>
    <r>
      <rPr>
        <rFont val="&quot;Malgun Gothic&quot;"/>
        <b/>
        <color theme="1"/>
        <sz val="12.0"/>
      </rPr>
      <t>프로젝트의 목록을 조회</t>
    </r>
    <r>
      <rPr>
        <rFont val="&quot;Malgun Gothic&quot;"/>
        <color theme="1"/>
        <sz val="12.0"/>
      </rPr>
      <t xml:space="preserve">할 수 있으며,
3) 제목을 누르면 해당 프로젝트의 </t>
    </r>
    <r>
      <rPr>
        <rFont val="&quot;Malgun Gothic&quot;"/>
        <b/>
        <color theme="1"/>
        <sz val="12.0"/>
      </rPr>
      <t>상세페이지로 접근</t>
    </r>
    <r>
      <rPr>
        <rFont val="&quot;Malgun Gothic&quot;"/>
        <color theme="1"/>
        <sz val="12.0"/>
      </rPr>
      <t>한다.</t>
    </r>
  </si>
  <si>
    <t>046</t>
  </si>
  <si>
    <t>MYPG_FAVOR_LIST</t>
  </si>
  <si>
    <t>즐겨찾기한 게시글 
목록</t>
  </si>
  <si>
    <t>즐겨찾기한 게시글의 목록을 확인할 수 있다.
제목클릭 시 게시글의 상세페이지를 볼 수 있다.
삭제된 게시글일 경우 즐겨찾기가 자동으로 사라진다.</t>
  </si>
  <si>
    <t>마이페이지메뉴에서
1) 즐겨찾기한 게시글의메뉴로 접근할 수 있다.
2) 즐겨찾기한 게시글의 목록을 확인할 수 있으며
3) 즐겨찾기표시를 제거하면 목록에서 사라진다.
** 삭제된 게시글의 경우 즐겨찾기가 자동으로 사라진다</t>
  </si>
  <si>
    <t>047</t>
  </si>
  <si>
    <t>MYPG_NOSLEP_ALAM</t>
  </si>
  <si>
    <t>졸음방지알림</t>
  </si>
  <si>
    <t>졸음방지알림을 키고 끌 수 있다.</t>
  </si>
  <si>
    <t>오른쪽 상단의 프로필을 누르면 졸음방지알림을 키고 끌 수 있다.
버튼형식으로 되어있다.</t>
  </si>
  <si>
    <t>048</t>
  </si>
  <si>
    <t>ALAM</t>
  </si>
  <si>
    <t>ALAM_NOTICE</t>
  </si>
  <si>
    <t>새로운 일감, 일감관련 상태값 변경, 이슈, 메일도착 시 오른쪽 상단에 알림이 나타난다. 
그 외 내가 작성한 게시글에 댓글이 달리거나, 대댓글이 달릴 경우에도 알림이 나타난다.
원하는 알림을 키고 끌 수 있으며, 일감관련, 공지관련, 이슈관련 알림은 고정으로 무조건 출력된다.</t>
  </si>
  <si>
    <t>1) 새로운 알림이 오면 오른쪽 프로필 옆 종모양 아이콘에 알림의 수만큼 숫자가 쌓인다.
2) 숫자는 99개 까지 출력되며, 그 이상이 될 경우 99+로 출력된다.
3) 종모양을 누르면 새로운 알림을 볼 수 있으며, | 종류 | 제목(**자까지출력) | X | 로 출력된다.</t>
  </si>
  <si>
    <t>049</t>
  </si>
  <si>
    <t>ALAM_LIST</t>
  </si>
  <si>
    <t>나에게 오는 알림의 전체 리스트를 확인할 수 있다.
check박스를 사용해서 단건삭제, 전체삭제도 가능하고 select박스를 사용해서 검색할 수 있다.</t>
  </si>
  <si>
    <t>1) 마이페이지메뉴에서 알림목록페이지로 접근할 수 있다.
2) 알림설정에서 알림받기를 설정한 알림들의 목록을 조회할 수 있다.
3) select 박스로 알림받기를 설정한 카테고리를 선택할 수 있으며,
4) text입력창에 검색어를 입력하고 검색버튼을 누르면 검색이 가능하다.
5) check 박스를 이용하여 단건, 다건, 전체삭제가 가능하다.</t>
  </si>
  <si>
    <t>050</t>
  </si>
  <si>
    <t>ALAM_SET</t>
  </si>
  <si>
    <t>알림설정</t>
  </si>
  <si>
    <t>나에게 오는 알림의 종류를 설정할 수 있다.
전체 메뉴리스트가 출력되며, 고정된 알림을 제외한 알림들에 대해 알림받기설정을 할 수 있다.</t>
  </si>
  <si>
    <t>1) 마이페이지에서 알림설정메뉴로 접근할 수 있다.
2) 전체메뉴가 출력되며, 고정된알림을 제외한 메뉴들에 대해 알림받기를 선택할 수 있다.
3) 고정알림목록 : 사내게시판-공지사항, 프로젝트-이슈
** 내가 작성한 게시글에 댓글이 달릴 경우, 댓글에 대댓글이 달릴 경우 알림고정</t>
  </si>
  <si>
    <t>051</t>
  </si>
  <si>
    <t>MYPG_PRODEL_LIST</t>
  </si>
  <si>
    <t>삭제한 
프로젝트</t>
  </si>
  <si>
    <t>내가 삭제한 프로젝트목록을 확인할 수 있다.
목록과 프로젝트 상세보기에서 복구가 가능하다.
삭제된 프로젝트는 삭제 후 15일이 경과되면 영구삭제된다.
삭제된 프로젝트의 수정은 불가능하다.</t>
  </si>
  <si>
    <t>마이페이지메뉴에서
1) 삭제한 프로젝트메뉴로 접근할 수 있다.
2) 삭제한 프로젝트목록을 조회할 수 있으며, 15일 이후 영구삭제된다.
2-1) 목록에서 삭제한지 몇 일이 경과되었는지 확인할 수 있으며,
       제목을 클릭하고 들어가면 상세페이지를 확인할 수 있고, 복구버튼을 누르면 복구할 수 있다.
**여러건을 한번에 복구하는 것은 불가능하다.
**삭제된 프로젝트의 수정은 불가능하다.</t>
  </si>
  <si>
    <t>052</t>
  </si>
  <si>
    <t>ADMIN</t>
  </si>
  <si>
    <t>관리자
(사원관리)</t>
  </si>
  <si>
    <t>ADMIN_EMP_LIST</t>
  </si>
  <si>
    <t>사원 조회</t>
  </si>
  <si>
    <t>시스템 관리자는 회사의 전체 사원을 조회할 수 있고,
PMS라는 분류를 통해 PMS에 속한 회원을 조회할 수 있다.</t>
  </si>
  <si>
    <t xml:space="preserve">1) 로그인: 시스템 관리자로 로그인합니다. 관리자페이지로 이동합니다.
2) 메인 메뉴 선택: 메인 메뉴에서 "사원 관리"를 선택합니다.
3) 사원관리 페이지의 메뉴분류: 사원조회, 사원초대, 사원권한 부여, 차단관리  로 메뉴가 나뉘어 있습니다.
4) 사원조회 메뉴 클릭: 사원조회 메뉴를 클릭하여 해당 페이지로 이동합니다.
5) 영역 구분: 전체사원과 PMS사원 데이터를 조회할 수 있는 영역이 탭으로 구분되어 있습니다.
6) 테이블 조회: 각각의 사원데이터를 테이블로 조회할 수 있습니다.
   [사원번호, 사원비밀번호, 사원주민번호, 사원 프로필사진, 사원 직급, 사원 나이, 
    사원 주소 ,사원 전화번호 ,사원 휴대번호, 사원 이메일 , 사원 입사연도]
</t>
  </si>
  <si>
    <t>053</t>
  </si>
  <si>
    <t xml:space="preserve">ADMIN_EMP_SERCH </t>
  </si>
  <si>
    <t>사원 검색</t>
  </si>
  <si>
    <t>시스템 관리자는 회사의 전체 사원을 조회할 수 있고,
사원을 검색할 수 있다.</t>
  </si>
  <si>
    <t xml:space="preserve">1) 로그인: 시스템 관리자로 로그인합니다. 관리자페이지로 이동합니다.
2) 메인 메뉴 선택: 메인 메뉴에서 ""사원 관리""를 선택합니다.
3) 사원관리 페이지의 메뉴분류: 사원조회, 사원초대, 사원권한 부여, 차단관리 로 메뉴가 나뉘어 있습니다.
4) 사원조회 메뉴 클릭: 사원조회 메뉴를 클릭하여 해당 페이지로 이동합니다.
5) 영역 구분: 전체사원과 PMS사원 데이터를 조회할 수 있는 영역이 탭으로 구분되어 있습니다.
6) 테이블 조회: 각각의 사원데이터를 테이블로 조회할 수 있습니다.
   [사원번호, 사원비밀번호, 사원주민번호, 사원 프로필사진, 사원 직급, 사원 나이, 
    사원 주소 ,사원 전화번호 ,사원 휴대번호, 사원 이메일 , 사원 입사연도]
7) 사원조회 페이지 검색 및 정렬: 
    사원조회 페이지에서는 검색창과 셀렉트박스를 이용하여 사원을 검색하고 정렬할 수 있습니다.
                - 검색 기능: 검색창을 통해 기본적으로는 [사원명] 검색을 합니다.
                - 정렬 기능: 셀렉트박스에서 [사원직급, 나이, 입사년도] 등의 분류를 선택하여 
                                 사원리스트를 정렬할 수 있습니다.
</t>
  </si>
  <si>
    <t>054</t>
  </si>
  <si>
    <t>ADMIN_MEM_INVITE</t>
  </si>
  <si>
    <t>회원 초대</t>
  </si>
  <si>
    <t xml:space="preserve">시스템 관리자는 기존 회사의 사원번호를 조회하고
사원중 PMS 단으로 초대할 사원을 선택하여 비밀번호( 0000) 을 부여해 초대 한다. 
전체 회사 사원 조회 --&gt; PMS로의 초대
</t>
  </si>
  <si>
    <t xml:space="preserve">1) 로그인: 시스템 관리자로 로그인합니다. 관리자페이지로 이동합니다.
2) 메인 메뉴 선택: 메인 메뉴에서 "사원 관리"를 선택합니다.
3) 사원관리 페이지의 메뉴분류: 사원조회, 사원초대, 사원권한 부여, 차단관리 
                                        로 메뉴가 나뉘어 있습니다.
4) 사원조회 메뉴 클릭: 사원초대 메뉴를 클릭하여 해당 페이지로 이동합니다.
5) 사원 초대가능한 리스트를 사원조회와 같은 테이블형태로 보여주고 해당 사원의 이름을 클릭하면  
       모달창으로 사원 정보를 보여준다
6) 사원 초대 작업 수행:
   체크박스 선택: 사원초대페이지에서 초대할 사원 목록 중 체크박스를 선택합니다.
   [체크박스, 사원번호, 사원비밀번호, 사원주민번호, 사원 프로필사진, 사원 직급, 사원 나이, 
   사원 주소 ,사원 전화번호 ,사원 휴대번호, 사원 이메일 , 사원 입사연도]
7) 초대하기 버튼 클릭: 선택한 사원들의 목록 앞에 있는 "초대하기" 버튼을 눌러 초대를 진행합니다.
8) 초대완료 메시지 표시: 초대하기를 선택한 후 "초대완료"라는 메시지를 표시하여 
                                 초대가 성공적으로 이루어졌음을 알려줍니다.
9) 초대 메일 발송: 초대를 결정한 사원들의 메일로 초대 여부를 알려줍니다.
** 비밀번호 부여: 초대받은 사원은 비밀번호 ( 0000 )을 부여받습니다.
    PMS 접근 가능: 초대받은 사원은 이 비밀번호를 사용하여 PMS에 접근할 수 있게 됩니다.
</t>
  </si>
  <si>
    <t>055</t>
  </si>
  <si>
    <t>ADMIN_MEM_REVOKE</t>
  </si>
  <si>
    <t>사원
(  PMS 접근 제한 )</t>
  </si>
  <si>
    <t>시스템 관리자는 PMS로에 등록되어있는 회원의 PMS 접근권한을 해제할 수 있다.</t>
  </si>
  <si>
    <t xml:space="preserve">1) 로그인: 시스템 관리자로 로그인합니다. 관리자페이지로 이동합니다.
2) 메인 메뉴 선택: 메인 메뉴에서 "사원 관리"를 선택합니다.
3) 사원관리 페이지의 메뉴분류: 사원조회, 사원초대, 사원권한 부여, 차단관리 
                                        로 메뉴가 나뉘어 있습니다.
4) 사원조회 메뉴 클릭: 사원권한 부여 메뉴를 클릭하여 해당 페이지로 이동합니다.
5) 차단관리 페이지는 PMS 맴버, 차단회원 두가지의 탭으로 이루어져있습니다.
6) PMS에 속한 모든 사원정보 조회: 페이지에서는 PMS에 속한 모든 사원 정보를 목록으로 보여줍니다.
    [체크박스, 회원권한 (프로젝트관리자, 일반개발자) ,사원번호, 사원비밀번호, 사원주민번호, 
   사원 프로필사진, 사원 직급, 사원 나이, 사원 주소 ,사원 전화번호 ,사원 휴대번호, 사원 이메일 , 사원 입사연도]
7) 사원 선택 및 차단: PMS맴버 목록에서 삭제하고자 하는 사원의 왼쪽에 있는 체크박스를 선택한 후,
                           "차단" 버튼을 눌러 PMS로의 접근을 제한합니다.
7-1 ) 차단은 회원의 정보 자체를 삭제하는 것이 아니라, PMS로의 접근을 제한하는 것을 의미합니다.
        DB의 사원 테이블에서는 NULL 또는 NOT NULL 을 기준으로 PMS 접근을 제한하는 것을 의미합니다.
8) 차단된 회원 목록관리( 차단회원 탭에서의 목록 중 체크박스 선택 후 차단 해제 버튼을 클릭하면 다시 
                  PMS로의 접근이 허용됩니다.
** 삭제는 회원의 정보자체를 삭제하는 것이 아니라 PMS의 접근을 제한하는 것을 말하며,
    DB 사원 테이블의 속성값중 사원BLOCK의 NULL ., NOTNULL 기반으로 
    체크 삭제하면 Y를 부여하여 접근을 막는 용도로 쓰입니다.
</t>
  </si>
  <si>
    <t>056</t>
  </si>
  <si>
    <t>ADMIN_MEM_GRANT</t>
  </si>
  <si>
    <t>회원 프로젝트 
권한 부여</t>
  </si>
  <si>
    <t>시스템 관리자는  PMS에 속한 사원들 중 프로젝트관리자의 권한을 부여할 수 있다.</t>
  </si>
  <si>
    <t>1) 로그인: 시스템 관리자로 로그인합니다. 관리자페이지로 이동합니다.
2) 메인 메뉴 선택: 메인 메뉴에서 "사원 관리"를 선택합니다.
3) 사원관리 페이지의 메뉴분류: 사원조회, 사원초대, 사원권한 부여, 차단관리 로 메뉴가 나뉘어 있습니다.
4) 사원조회 메뉴 클릭: 사원권한 부여 메뉴를 클릭하여 해당 페이지로 이동합니다.
5) PMS에 속한 회원 리스트 조회: 
PMS에 속하고, 차단이되지 않은 회원들의 정보를 테이블 리스트로 조회할 수 있습니다.
[권한상태(프로젝트관리자,일반개발자),현 프로젝트 참여여부 ,사원번호, 사원비밀번호, 사원주민번호, 
   사원 프로필사진, 사원 직급, 사원 나이, 사원 주소 ,사원 전화번호 ,사원 휴대번호, 사원 이메일 , 사원 입사연도]
6) 사원 상세페이지 열람: 테이블에서 원하는 사원을 클릭하면 해당 사원의 상세페이지를 
                                 모달로 열람할 수 있습니다.
7) 권한 부여 및 철회 버튼 클릭: 상세페이지에서는 "권한 부여" 버튼을 클릭하여 '프로젝트관리자'권한을 
                                         부여하고, 프로젝트 관리자의 경우는 '권한회수'버튼을  클릭하여         
                                         일반 개발자 권한을 부여합니다.
** 프로젝트를 진행중인 프로젝트관리자의 경우, 프로젝트 삭제 전에는 권한 박탈이 불가능합니다.
    페이지 갱신: 권한을 변동하면 바로바로 권한 상태가 바뀌는것을 확인할 수 있습니다.(비동기)</t>
  </si>
  <si>
    <t>057</t>
  </si>
  <si>
    <t>관리자
(프로젝트 관리)</t>
  </si>
  <si>
    <t>ADMIN_PRO_LIST</t>
  </si>
  <si>
    <t>프로젝트 조회</t>
  </si>
  <si>
    <t>시스템 관리자는 모든 프로젝트를 조회할 수 있다.</t>
  </si>
  <si>
    <r>
      <rPr>
        <rFont val="&quot;Malgun Gothic&quot;"/>
        <color theme="1"/>
        <sz val="12.0"/>
      </rPr>
      <t xml:space="preserve">1) 로그인: 시스템 관리자로 로그인합니다. 관리자페이지로 이동합니다.
2) 메인 메뉴 선택: 메인 메뉴에서 "프로젝트 관리"를 선택합니다.
3) 프로젝트 관리 페이지의 메뉴분류: 프로젝트 조회, 프로젝트 삭제복구 로 메뉴가 나뉘어 있습니다.
4) 프로젝트 조회 메뉴 클릭: 프로젝트 조회 탭을 선택하여 해당 페이지로 이동 합니다.
5) 프로젝트 리스트 조회 : 체크박스. 순번, 프로젝트코드, 프로젝트관리자, 프로젝트명, 
                                  마감예정일, 프로젝트 등록일,첨부파일이 있다.
5-1) 프로젝트 목록에서 </t>
    </r>
    <r>
      <rPr>
        <rFont val="&quot;Malgun Gothic&quot;"/>
        <b/>
        <color theme="1"/>
        <sz val="12.0"/>
      </rPr>
      <t>한 건의 프로젝트를 클릭 시</t>
    </r>
    <r>
      <rPr>
        <rFont val="&quot;Malgun Gothic&quot;"/>
        <color theme="1"/>
        <sz val="12.0"/>
      </rPr>
      <t xml:space="preserve">, 프로젝트 </t>
    </r>
    <r>
      <rPr>
        <rFont val="&quot;Malgun Gothic&quot;"/>
        <b/>
        <color theme="1"/>
        <sz val="12.0"/>
      </rPr>
      <t>상세 페이지로 이동</t>
    </r>
    <r>
      <rPr>
        <rFont val="&quot;Malgun Gothic&quot;"/>
        <color theme="1"/>
        <sz val="12.0"/>
      </rPr>
      <t>된다.</t>
    </r>
  </si>
  <si>
    <t>058</t>
  </si>
  <si>
    <t>ADMIN_PRO_SERCH</t>
  </si>
  <si>
    <t>프로젝트 검색</t>
  </si>
  <si>
    <t>시스템 관리자는 모든 프로젝트를 검색할 수 있다.</t>
  </si>
  <si>
    <t xml:space="preserve">1) 로그인: 시스템 관리자로 로그인합니다. 관리자페이지로 이동합니다.
2) 메인 메뉴 선택: 메인 메뉴에서 "프로젝트 관리"를 선택합니다.
3) 프로젝트 관리 페이지의 메뉴분류: 프로젝트 조회, 프로젝트 삭제복구 로 메뉴가 나뉘어 있습니다.
4) 프로젝트 조회 메뉴 클릭: 프로젝트 조회 탭을 선택하여 해당 페이지로 이동 합니다.
5) 프로젝트 리스트 조회 : 체크박스. 순번, 프로젝트코드, 프로젝트관리자, 프로젝트명, 
                                  마감예정일, 프로젝트 등록일,첨부파일이 있다.
6) 프로젝트 조회 페이지 검색 및 정렬: 검색창과 셀렉트박스를 이용하여 프로젝트 검색하고 정렬할 수 있습니다.
                - 검색 기능: 검색창을 통해 기본적으로는 [프로젝트명] 검색을 합니다.
                - 정렬 기능: 셀렉트박스에서 [등록일, 마감예정일, 프로젝트관리자] 등의 분류를 선택하여 
                                 프로젝트 리스트를 정렬할 수 있습니다.
</t>
  </si>
  <si>
    <t>059</t>
  </si>
  <si>
    <t>ADMIN_PRO_DEL</t>
  </si>
  <si>
    <t>프로젝트 삭제</t>
  </si>
  <si>
    <t>시스템 관리자는 모든 프로젝트를 관리자페이지에서도 삭제할 수 있다.</t>
  </si>
  <si>
    <t xml:space="preserve">1) 로그인: 시스템 관리자로 로그인합니다. 관리자페이지로 이동합니다.
2) 메인 메뉴 선택: 메인 메뉴에서 "프로젝트 관리"를 선택합니다.
3) 프로젝트 관리 페이지의 메뉴분류: 프로젝트 조회, 프로젝트 삭제복구 로 메뉴가 나뉘어 있습니다.
4) 프로젝트 조회 메뉴 클릭: 프로젝트 조회 탭을 선택하여 해당 페이지로 이동 합니다.
5) 프로젝트 리스트 조회 : 체크박스. 순번, 프로젝트코드, 프로젝트관리자, 프로젝트명, 
                                  마감예정일, 프로젝트 등록일,첨부파일이 있다.
6) 프로젝트 삭제항목 선택: 프로젝트 리스트의 삭제하려는 항목의 체크박스 선택 후 화면의 삭제버튼 클릭
7) 삭제 확인: 관리자 비밀번호 2차 인증 후 삭제됨 (삭제된 프로젝트는 휴지통으로 이동. (15일 유예)
</t>
  </si>
  <si>
    <t>060</t>
  </si>
  <si>
    <t>ADMIN_PRO_ROLBACK</t>
  </si>
  <si>
    <t>프로젝트 삭제 복구</t>
  </si>
  <si>
    <t>시스템 관리자는 삭제된 프로젝트를 복구할 수 있다.
단, 삭제후 15일이 지난 프로그램은 복구할 수 없다.</t>
  </si>
  <si>
    <t xml:space="preserve">1) 로그인: 시스템 관리자로 로그인합니다. 관리자페이지로 이동합니다.
2) 메인 메뉴 선택: 메인 메뉴에서 "프로젝트 관리"를 선택합니다.
3) 프로젝트 관리 페이지의 메뉴분류: 프로젝트 조회, 프로젝트 삭제복구 로 메뉴가 나뉘어 있습니다.
4) 프로젝트 삭제복구 메뉴 클릭:프로젝트 삭제복구 탭을 선택하여 해당 페이지로 이동 합니다.
5) 복구가능 리스트 조회 : 체크박스. 순번, 프로젝트코드, 프로젝트관리자, D-DAY 가 있다.
6) 프로젝트 복구 항목 선택:복구가능 리스트의 복구하려는 항목의 체크박스 선택 후 화면의 복구버튼 클릭
7) 복구 확인: 관리자 비밀번호 2차 인증 후 복구됨 (해당 프로젝트 관리자에게 알림과, 이메일 발송)
</t>
  </si>
  <si>
    <t>061</t>
  </si>
  <si>
    <t>관리자
(일감관리)</t>
  </si>
  <si>
    <t>ADMIN_TASK_LIST</t>
  </si>
  <si>
    <t>시스템 관리자는 모든 일감을 조회할 수 있다.</t>
  </si>
  <si>
    <t>1) 로그인: 시스템 관리자로 로그인합니다. 관리자페이지로 이동합니다.
2) 메인 메뉴 선택: 메인 메뉴에서 "일감 관리"를 선택합니다.
3) 일감 리스트 조회:조회된 일감목록 테이블의 컬럼 항목에는 
    체크박스, 순번 , 일감에 부여된 코드 , 일감명, 진척도, 처리기한, 등록된 일자,담당자,프로젝트명
**
- 일감목록 중 하나를 클릭해  등록된 일감의 상세페이지로 이동한다.
- 일감 상세페이지에는  제목, 등록된 시간, 수정된 시간, 처리기한, 마감일, 담당자 
내용, 첨부된 파일, 댓글에 대한 항목을 볼 수 있다.</t>
  </si>
  <si>
    <t>062</t>
  </si>
  <si>
    <t>ADMIN_TASK_DEL</t>
  </si>
  <si>
    <t>시스템 관리자는 모든 일감을 삭제할 수 있다.</t>
  </si>
  <si>
    <t xml:space="preserve">"1) 로그인: 시스템 관리자로 로그인합니다. 관리자페이지로 이동합니다.
2) 메인 메뉴 선택: 메인 메뉴에서 "일감 관리"를 선택합니다.
3) 일감 리스트 조회:조회된 일감목록 테이블의 컬럼 항목에는 
    체크박스, 순번 , 일감에 부여된 코드 , 일감명, 진척도, 처리기한, 등록된 일자,담당자,프로젝트명
4) 일감 삭제항목 선택: 프로젝트 리스트의 삭제하려는 항목의 체크박스 선택 후 화면의 삭제버튼 클릭
5) 삭제 확인: 관리자 비밀번호 2차 인증 후 삭제됨 </t>
  </si>
  <si>
    <t>063</t>
  </si>
  <si>
    <t>관리자
(게시판 관리)</t>
  </si>
  <si>
    <t>ADMIN_BOARD_LIST</t>
  </si>
  <si>
    <t>게시판 조회</t>
  </si>
  <si>
    <t>시스템 관리자는 모든 게시판을 조회할 수 있다.</t>
  </si>
  <si>
    <r>
      <rPr>
        <rFont val="&quot;Malgun Gothic&quot;"/>
        <color theme="1"/>
        <sz val="12.0"/>
      </rPr>
      <t xml:space="preserve">1) 로그인: 시스템 관리자로 로그인합니다. 관리자페이지로 이동합니다.
2) 메인 메뉴 선택: 메인 메뉴에서 게시판 관리"를 선택합니다.
3) 게시판 리스트 조회 :  각자의 항목은 각자의 게시판 페이지에서 보여주는 속성과 동일
4) 게시판 목록에서 </t>
    </r>
    <r>
      <rPr>
        <rFont val="&quot;Malgun Gothic&quot;"/>
        <b/>
        <color theme="1"/>
        <sz val="12.0"/>
      </rPr>
      <t>한 건의 글을 클릭 시</t>
    </r>
    <r>
      <rPr>
        <rFont val="&quot;Malgun Gothic&quot;"/>
        <color theme="1"/>
        <sz val="12.0"/>
      </rPr>
      <t xml:space="preserve"> </t>
    </r>
    <r>
      <rPr>
        <rFont val="&quot;Malgun Gothic&quot;"/>
        <b/>
        <color theme="1"/>
        <sz val="12.0"/>
      </rPr>
      <t>상세 페이지로 이동</t>
    </r>
    <r>
      <rPr>
        <rFont val="&quot;Malgun Gothic&quot;"/>
        <color theme="1"/>
        <sz val="12.0"/>
      </rPr>
      <t>된다.</t>
    </r>
  </si>
  <si>
    <t>064</t>
  </si>
  <si>
    <t>ADMIN_BOARD_SERCH</t>
  </si>
  <si>
    <t>게시판 검색</t>
  </si>
  <si>
    <t>시스템 관리자는 모든 게시판을 검색할 수 있다.</t>
  </si>
  <si>
    <t xml:space="preserve">1) 로그인: 시스템 관리자로 로그인합니다. 관리자페이지로 이동합니다.
2) 메인 메뉴 선택: 메인 메뉴에서 게시판 관리"를 선택합니다.
3) 게시판 리스트 조회 :  각자의 항목은 각자의 게시판 페이지에서 보여주는 속성과 동일
4) 게시판 목록에서 한 건의 글을 클릭 시 상세 페이지로 이동된다.
5) 정렬 ( 탭을 이용한 정렬 1.개발 2.나눔 3.칭찬 4.포토 )
5) 게시판 조회 페이지 검색 및 정렬: 검색창과 셀렉트박스를 이용하여 프로젝트 검색하고 정렬할 수 있습니다.
                - 검색 기능: 검색창을 통해 기본적으로는 [제목] 검색을 합니다. [글쓴이]검색 가능
                - 정렬 기능: 셀렉트박스에서 [등록일자, 글쓴이] 등의 분류를 선택하여 
                                 프로젝트 리스트를 정렬할 수 있습니다.
</t>
  </si>
  <si>
    <t>065</t>
  </si>
  <si>
    <t>ADMIN_BOARD_DEL</t>
  </si>
  <si>
    <t>게시판 글 삭제</t>
  </si>
  <si>
    <t>시스템 관리자는 모든 게시판의 글을 삭제할 수 있다.</t>
  </si>
  <si>
    <t>1) 로그인: 시스템 관리자로 로그인합니다. 관리자페이지로 이동합니다.
2) 메인 메뉴 선택: 메인 메뉴에서 게시판 관리"를 선택합니다.
3) 게시판 리스트 조회 :  각자의 항목은 각자의 게시판 페이지에서 보여주는 속성과 동일
-삭제-
4-1) 체크박스 선택후 화면의 삭제버튼을 눌러 서식 삭제
4-2) 상세페이지 화면의 삭제버튼을 눌러 삭제 
5) 삭제버튼을 누르면 확인 메세지가 나오고 확인을 누르면 삭제 완료
6) 삭제 후 삭제 사유에 대해 글쓴이에게 알림과 이메일 발송됨</t>
  </si>
  <si>
    <t>066</t>
  </si>
  <si>
    <t>관리자
(대시보드 관리)</t>
  </si>
  <si>
    <t>ADMIN_DASH_SET</t>
  </si>
  <si>
    <t>대시보드 배치</t>
  </si>
  <si>
    <t>시스템 관리자는 대시보드의 배치를 조정할 수 있다.</t>
  </si>
  <si>
    <t>1) 로그인: 시스템 관리자로 로그인합니다. 관리자페이지로 이동합니다.
2) 메인 메뉴 선택: 메인 메뉴에서 "대시보드 관리"를 선택합니다.
3) 대시보드 조회 :  메인화면에 나오는 대시보드와 똑같은 양식의 대시보드가 출력된다.
4) 대시보드 화면: 대시보드 화면의 각종 항목들의 위치를 조정 할 수 있습니다 
5) 화면 조정 확인 : 대시보드 조정 후 '적용하기' 버튼을 눌러 메인화면에 적용한다.</t>
  </si>
  <si>
    <t>067</t>
  </si>
  <si>
    <t>PRODT_FILE_LIST</t>
  </si>
  <si>
    <t>파일목록 
조회</t>
  </si>
  <si>
    <t>시스템관리자 및 프로젝트에 속한 사원 (프로젝트 관리자 , 팀원)은
프로젝트 상세페이지의 파일저장소에서 업로드 되어있는 파일을 조회할 수 있다.</t>
  </si>
  <si>
    <r>
      <rPr>
        <rFont val="&quot;Malgun Gothic&quot;"/>
        <color theme="1"/>
        <sz val="12.0"/>
      </rPr>
      <t>1-1) 로그인01:  프로젝트에 속한 사원은 사원번호와 비밀번호를 입력하고 로그인 버튼을 눌러 로그인합니다.
1-2) 로그인02: 시스템관리자는 사원번호와 비밀번호를 입력하고 로그인 버튼을 눌러 로그인합니다.
    (사용자: 프로젝트에 속한 사원, 시스템관리자)
2) 메인 페이지 이동: 로그인 후, 사용자는 메인 페이지로 이동합니다.
3) 프로젝트 메뉴 선택: 메인 페이지에서 사용자는 "프로젝트" 메뉴를 선택합니다.
4) 프로젝트 목록 확인: 프로젝트 목록에서 원하는 프로젝트를 클릭하면 해당 프로젝트의 상세 
                               페이지로 이동됩니다.
5) 파일저장소 메뉴 선택: 프로젝트 상세 페이지에서 사용자는 메뉴 중 "파일저장소"를 선택하여 
                                 파일 저장소로 들어갑니다.
6) 파일 목록 조회: 파일 저장소에 업로드된 파일들의 목록을 조회할 수 있습니다.
7) 파일 목록 표시: [</t>
    </r>
    <r>
      <rPr>
        <rFont val="&quot;Malgun Gothic&quot;"/>
        <color rgb="FF0000FF"/>
        <sz val="12.0"/>
      </rPr>
      <t>번호, 등록자, 등록일자, 제목, 파일종류(아이콘) ,다운로드</t>
    </r>
    <r>
      <rPr>
        <rFont val="&quot;Malgun Gothic&quot;"/>
        <color theme="1"/>
        <sz val="12.0"/>
      </rPr>
      <t>] 등의 정보를 가지고 있는 
                       테이블 형식의 목록이 표시됩니다.
8) 일반 리스트 테이블식 정렬: 파일 목록은 일반 리스트 테이블 형식으로 보기 좋게 정리되어 있습니다.
** 다운로드 버튼: 목록에는 다운로드 버튼이 포함되어 있어 사용자가 파일을 다운로드할 수 있습니다.
   첫 화면에서 아무것도 등록된 파일이 없다면 "파일을 추가해주세요" 를 테이블화면에 출력</t>
    </r>
  </si>
  <si>
    <t>068</t>
  </si>
  <si>
    <t>PRODT_FILE_SERCH</t>
  </si>
  <si>
    <t>파일 검색</t>
  </si>
  <si>
    <t xml:space="preserve">시스템관리자 및 프로젝트에 속한 사원 (프로젝트 관리자 , 팀원)은 
파일 검색 및 분류별 정렬을 할 수 있다, </t>
  </si>
  <si>
    <r>
      <rPr>
        <rFont val="&quot;Malgun Gothic&quot;"/>
        <color theme="1"/>
        <sz val="12.0"/>
      </rPr>
      <t>1-1) 로그인01:  프로젝트에 속한 사원은 사원번호와 비밀번호를 입력하고 로그인 버튼을 눌러 로그인합니다.
1-2) 로그인02: 시스템관리자는 사원번호와 비밀번호를 입력하고 로그인 버튼을 눌러 로그인합니다.
    (사용자: 프로젝트에 속한 사원, 시스템관리자)
2) 메인 페이지 이동: 로그인 후, 사용자는 메인 페이지로 이동합니다.
3) 프로젝트 메뉴 선택: 메인 페이지에서 사용자는 "프로젝트" 메뉴를 선택합니다.
4) 프로젝트 목록 확인: 프로젝트 목록에서 원하는 프로젝트를 클릭하면 해당 프로젝트의 
                              상세 페이지로 이동됩니다.
5) 파일저장소 메뉴 선택: 프로젝트 상세 페이지에서 사용자는 메뉴 중 "파일저장소"를 
                                 선택하여 파일 저장소로 들어갑니다.
6) 파일 목록 조회: 파일 저장소에 업로드된 파일들의 목록을 조회할 수 있습니다.
7) 파일 목록 표시: [</t>
    </r>
    <r>
      <rPr>
        <rFont val="&quot;Malgun Gothic&quot;"/>
        <color rgb="FF0000FF"/>
        <sz val="12.0"/>
      </rPr>
      <t>번호, 등록자, 등록일자, 제목, 파일종류(아이콘) ,다운로드</t>
    </r>
    <r>
      <rPr>
        <rFont val="&quot;Malgun Gothic&quot;"/>
        <color theme="1"/>
        <sz val="12.0"/>
      </rPr>
      <t>]  등의 정보를 가지고 있는 
                       테이블 형식의 목록이 표시됩니다.
8) 일반 리스트 테이블식 정렬: 파일 목록은 일반 리스트 테이블 형식으로 보기 좋게 정리되어 있습니다.
9) 파일저장소 페이지 조회: 파일 저장소 페이지에는 검색창과 셀렉트박스를 활용하여 
                                    파일을 검색하고 정렬하는 기능이 제공됩니다.
                - 검색 기능: 검색창을 통해 기본적으로는 [</t>
    </r>
    <r>
      <rPr>
        <rFont val="&quot;Malgun Gothic&quot;"/>
        <color rgb="FF0000FF"/>
        <sz val="12.0"/>
      </rPr>
      <t xml:space="preserve">제목] </t>
    </r>
    <r>
      <rPr>
        <rFont val="&quot;Malgun Gothic&quot;"/>
        <color theme="1"/>
        <sz val="12.0"/>
      </rPr>
      <t>검색을 합니다.
                - 정렬 기능: 셀렉트박스에서 [</t>
    </r>
    <r>
      <rPr>
        <rFont val="&quot;Malgun Gothic&quot;"/>
        <color rgb="FF0000FF"/>
        <sz val="12.0"/>
      </rPr>
      <t>등록자, 용량, 등록일자</t>
    </r>
    <r>
      <rPr>
        <rFont val="&quot;Malgun Gothic&quot;"/>
        <color theme="1"/>
        <sz val="12.0"/>
      </rPr>
      <t xml:space="preserve"> ] 등의 분류를 선택하여 
                                 파일을 정렬할 수 있습니다.
10) 검색 및 정렬에 의한 목록 확인 : 검색어와 분류에 따른 파일 목록 표시가 됩니다.
** 검색에 해당하는 목록이 없다면 테이블에 "해당자료가 없습니다"를 보여준다.</t>
    </r>
  </si>
  <si>
    <t>069</t>
  </si>
  <si>
    <t>PRODT_FILE_DT</t>
  </si>
  <si>
    <t>파일 상세페이지</t>
  </si>
  <si>
    <t>시스템관리자 및 프로젝트에 속한 사원 (프로젝트 관리자 , 팀원)은 
파일저장소의 리스트 중 한가지를 선택하여 상세정보를 볼 수 있다.</t>
  </si>
  <si>
    <r>
      <rPr>
        <rFont val="&quot;Malgun Gothic&quot;"/>
        <color theme="1"/>
        <sz val="12.0"/>
      </rPr>
      <t>1-1) 로그인01:  프로젝트에 속한 사원은 사원번호와 비밀번호를 입력하고 로그인 버튼을 눌러 로그인합니다.
1-2) 로그인02: 시스템관리자는 사원번호와 비밀번호를 입력하고 로그인 버튼을 눌러 로그인합니다.
    (사용자: 프로젝트에 속한 회원, 시스템관리자)
2) 메인 페이지 이동: 로그인 후, 사용자는 메인 페이지로 이동합니다.
3) 프로젝트 메뉴 선택: 메인 페이지에서 사용자는 "프로젝트" 메뉴를 선택합니다.
4) 프로젝트 목록 확인: 프로젝트 목록에서 원하는 프로젝트를 클릭하면 해당 프로젝트의 
                              상세 페이지로 이동됩니다.
5) 파일저장소 메뉴 선택: 프로젝트 상세 페이지에서 사용자는 메뉴 중 "파일저장소"를 
                                 선택하여 파일 저장소로 들어갑니다.
6) 파일 목록 조회: 파일 저장소에 업로드된 파일들의 목록을 조회할 수 있습니다.
7) 파일 목록 표시:  [</t>
    </r>
    <r>
      <rPr>
        <rFont val="&quot;Malgun Gothic&quot;"/>
        <color rgb="FF0000FF"/>
        <sz val="12.0"/>
      </rPr>
      <t>번호, 등록자, 등록일자, 제목, 파일종류(아이콘) ,다운로드</t>
    </r>
    <r>
      <rPr>
        <rFont val="&quot;Malgun Gothic&quot;"/>
        <color theme="1"/>
        <sz val="12.0"/>
      </rPr>
      <t>]  등의 정보를 가지고 있는 
                        테이블 형식의 목록이 표시됩니다.
8) 일반 리스트 테이블식 정렬: 파일 목록은 일반 리스트 테이블 형식으로 보기 좋게 정리되어 있습니다.
9) 파일 상세페이지 선택 : 리스트 테이블 중 파일게시글 제목을 누르면 파일 상세페이지로 넘어갑니다.
10) 파일 상세페이지 표시 : 파일 상세페이지에서 파일에 대한 내용을 볼 수 있습니다.
                                 페이지 구성요소로는 하단의 속성 참조
                                (</t>
    </r>
    <r>
      <rPr>
        <rFont val="&quot;Malgun Gothic&quot;"/>
        <color rgb="FF0000FF"/>
        <sz val="12.0"/>
      </rPr>
      <t xml:space="preserve">제목, 등록일자, 작성자, 파일(용량,파일종류), 상세내용, 다운로드)
</t>
    </r>
    <r>
      <rPr>
        <rFont val="&quot;Malgun Gothic&quot;"/>
        <color theme="1"/>
        <sz val="12.0"/>
      </rPr>
      <t xml:space="preserve">11) 파일 목록으로 돌아가기: 화면의 목록버튼 혹은 이전으로 돌아가기 버튼을 누르면 6) 에해당하는          
                                     파일 목록조회페이지로 돌아갑니다.
</t>
    </r>
  </si>
  <si>
    <t>070</t>
  </si>
  <si>
    <t>PRODT_FILE_ADD</t>
  </si>
  <si>
    <t>파일 추가</t>
  </si>
  <si>
    <t xml:space="preserve">시스템관리자 및 프로젝트에 속한 사원 (프로젝트 관리자 , 팀원)은  
파일저장소에 파일(ex. exel, pdf, image_file 등)을 업로드 할 수 있다.
</t>
  </si>
  <si>
    <r>
      <rPr>
        <rFont val="&quot;Malgun Gothic&quot;"/>
        <color theme="1"/>
        <sz val="12.0"/>
      </rPr>
      <t>1-1) 로그인01:  프로젝트에 속한 사원은 사원번호와 비밀번호를 입력하고 로그인 버튼을 눌러 로그인합니다.
1-2) 로그인02: 시스템관리자는 사원번호와 비밀번호를 입력하고 로그인 버튼을 눌러 로그인합니다.
    (사용자: 프로젝트에 속한 사원, 시스템관리자)
2) 메인 페이지 이동: 로그인 후, 사용자는 메인 페이지로 이동합니다.
3) 프로젝트 메뉴 선택: 메인 페이지에서 사용자는 "프로젝트" 메뉴를 선택합니다.
4) 프로젝트 목록 확인: 프로젝트 목록에서 원하는 프로젝트를 클릭하면 해당 프로젝트의 
                              상세 페이지로 이동됩니다.
5) 파일저장소 메뉴 선택: 프로젝트 상세 페이지에서 사용자는 메뉴 중 "파일저장소"를 선택하여 
                                파일 저장소로 들어갑니다.
6) 파일저장소 페이지 조회: 파일 저장소 페이지에서 사용자는 기본페이지(조회)에서 추가버튼을 
                                    눌러 추가페이지로 이동합니다.
7) 추가페이지 양식 작성: 추가페이지에서는 파일을 추가하기 위한 양식을 작성합니다. 
      양식에는 다음과 같은 항목이 있습니다:
        7-1) 제목
        7-2) 파일
        7-3) 파일설명
        (</t>
    </r>
    <r>
      <rPr>
        <rFont val="&quot;Malgun Gothic&quot;"/>
        <color rgb="FF0000FF"/>
        <sz val="12.0"/>
      </rPr>
      <t>등록일자, 등록자, 파일종류, 용량</t>
    </r>
    <r>
      <rPr>
        <rFont val="&quot;Malgun Gothic&quot;"/>
        <color theme="1"/>
        <sz val="12.0"/>
      </rPr>
      <t xml:space="preserve"> 은 자동으로 등록됨)
8) 확인 버튼 클릭: 작성이 완료되면 확인 버튼을 눌러 파일을 추가합니다.
9) 파일이 저장되면 "저장되었습니다" 메세지를 띄워주고 저장한 파일글의 상세페이지로 이동합니다.
10) 파일 상세페이지 표시 : 파일 상세페이지에서 파일에 대한 내용을 볼 수 있습니다.
                                 페이지 구성요소로는 하단의 속성 참조
                                (</t>
    </r>
    <r>
      <rPr>
        <rFont val="&quot;Malgun Gothic&quot;"/>
        <color rgb="FF0000FF"/>
        <sz val="12.0"/>
      </rPr>
      <t>제목, 등록일자, 작성자, 파일(용량,파일종류), 상세내용, 다운로드</t>
    </r>
    <r>
      <rPr>
        <rFont val="&quot;Malgun Gothic&quot;"/>
        <color theme="1"/>
        <sz val="12.0"/>
      </rPr>
      <t>)
** 양식이 미완성되거나 에러가 있을 시 다시 수정양식 페이지와 어떤 부분이 부합하지 않은지 표시</t>
    </r>
  </si>
  <si>
    <t>071</t>
  </si>
  <si>
    <t>PRODT_FILE_MOD</t>
  </si>
  <si>
    <t>파일 수정</t>
  </si>
  <si>
    <t xml:space="preserve">시스템관리자 및 프로젝트에 속한 사원 (프로젝트 관리자 , 팀원)중 글을 작성한 사원은
파일저장소에 올린 파일(파일게시글) 을 수정할 수 있다.
 </t>
  </si>
  <si>
    <r>
      <rPr>
        <rFont val="Malgun Gothic"/>
        <color theme="1"/>
        <sz val="12.0"/>
      </rPr>
      <t>1-1) 로그인01:  프로젝트에 속한 사원은 사원번호와 비밀번호를 입력하고 로그인 버튼을 눌러 로그인합니다.
1-2) 로그인02: 시스템관리자는 사원번호와 비밀번호를 입력하고 로그인 버튼을 눌러 로그인합니다.
    (사용자: 프로젝트에 속한 사원, 시스템관리자)
2) 메인 페이지 이동: 로그인 후, 사용자는 메인 페이지로 이동합니다.
3) 프로젝트 메뉴 선택: 메인 페이지에서 사용자는 "프로젝트" 메뉴를 선택합니다.
4) 프로젝트 목록 확인: 프로젝트 목록에서 원하는 프로젝트를 클릭하면 해당 프로젝트의 
                              상세 페이지로 이동됩니다.
5) 파일저장소 메뉴 선택: 프로젝트 상세 페이지에서 사용자는 메뉴 중 "파일저장소"를 
                                 선택하여 파일 저장소로 들어갑니다.
6) 파일 목록 조회: 파일 저장소에 업로드된 파일들의 목록을 조회할 수 있습니다.
7) 파일 목록 표시:  [</t>
    </r>
    <r>
      <rPr>
        <rFont val="Malgun Gothic"/>
        <color rgb="FF0000FF"/>
        <sz val="12.0"/>
      </rPr>
      <t>번호, 등록자, 등록일자, 제목, 파일종류(아이콘) ,다운로드</t>
    </r>
    <r>
      <rPr>
        <rFont val="Malgun Gothic"/>
        <color theme="1"/>
        <sz val="12.0"/>
      </rPr>
      <t>]  등의 정보를 가지고 있는 
                        테이블 형식의 목록이 표시됩니다.
8) 일반 리스트 테이블식 정렬: 파일 목록은 일반 리스트 테이블 형식으로 보기 좋게 정리되어 있습니다.
9) 파일 상세페이지 선택 : 리스트 테이블 중 파일게시글 제목을 누르면 파일 상세페이지로 넘어갑니다.
10) 파일 상세페이지 표시 : 파일 상세페이지에서 파일에 대한 내용을 볼 수 있습니다.
                                 페이지 구성요소로는 하단의 속성 참조
                                (</t>
    </r>
    <r>
      <rPr>
        <rFont val="Malgun Gothic"/>
        <color rgb="FF0000FF"/>
        <sz val="12.0"/>
      </rPr>
      <t>제목, 등록일자, 작성자, 파일(용량,파일종류), 상세내용, 다운로드</t>
    </r>
    <r>
      <rPr>
        <rFont val="Malgun Gothic"/>
        <color theme="1"/>
        <sz val="12.0"/>
      </rPr>
      <t xml:space="preserve">)
11) 파일 수정하기: 파일 상세페이지의 수정버튼을 누르면 파일 수정페이지로 이동
12) 수정페이지 양식 작성: 수정페이지에서는 파일을 수정하기 위한 양식을 작성합니다. 
       12-1) 제목
       12-2) 파일
       12-3) 파일설명
        ( </t>
    </r>
    <r>
      <rPr>
        <rFont val="Malgun Gothic"/>
        <color rgb="FF0000FF"/>
        <sz val="12.0"/>
      </rPr>
      <t>등록자, 파일종류, 용량</t>
    </r>
    <r>
      <rPr>
        <rFont val="Malgun Gothic"/>
        <color theme="1"/>
        <sz val="12.0"/>
      </rPr>
      <t xml:space="preserve"> 은 자동으로 등록되며 </t>
    </r>
    <r>
      <rPr>
        <rFont val="Malgun Gothic"/>
        <color rgb="FF0000FF"/>
        <sz val="12.0"/>
      </rPr>
      <t>등록일자</t>
    </r>
    <r>
      <rPr>
        <rFont val="Malgun Gothic"/>
        <color theme="1"/>
        <sz val="12.0"/>
      </rPr>
      <t>는 자동 수정되어 저장됨)
13) 수정 완료: 파일수정양식을 작성완료 후 확인버튼을 누르면 "수정되었습니다" 라는 메세지를 보여주고  
                   수정된 파일의 상세페이지를 보여준다.</t>
    </r>
    <r>
      <rPr>
        <rFont val="Malgun Gothic"/>
        <b/>
        <color rgb="FFFF0000"/>
        <sz val="12.0"/>
      </rPr>
      <t xml:space="preserve">
</t>
    </r>
    <r>
      <rPr>
        <rFont val="Malgun Gothic"/>
        <color theme="1"/>
        <sz val="12.0"/>
      </rPr>
      <t xml:space="preserve">
** 양식이 미완성되거나 에러가 있을 시 다시 수정양식 페이지와 어떤 부분이 부합하지 않은지 표시</t>
    </r>
  </si>
  <si>
    <t>시스템관리자를 제외한 사용자들은 글을 등록한 사람만 
해당글을 삭제할 수 있다</t>
  </si>
  <si>
    <t>072</t>
  </si>
  <si>
    <t>PRODT_FILE_DEL</t>
  </si>
  <si>
    <t xml:space="preserve">시스템관리자 및 프로젝트에 속한 사원 (프로젝트 관리자 , 팀원)중 글을 작성한 사원은
파일저장소에 올린 파일(파일게시글) 을 식제할 수 있다.
 </t>
  </si>
  <si>
    <r>
      <rPr>
        <rFont val="Malgun Gothic"/>
        <color theme="1"/>
        <sz val="12.0"/>
      </rPr>
      <t>1-1) 로그인01:  프로젝트에 속한 사원은 사원번호와 비밀번호를 입력하고 로그인 버튼을 눌러 로그인합니다.
1-2) 로그인02: 시스템관리자는 사원번호와 비밀번호를 입력하고 로그인 버튼을 눌러 로그인합니다.
    (사용자: 프로젝트에 속한 사원, 시스템관리자)
2) 메인 페이지 이동: 로그인 후, 사용자는 메인 페이지로 이동합니다.
3) 프로젝트 메뉴 선택: 메인 페이지에서 사용자는 "프로젝트" 메뉴를 선택합니다.
4) 프로젝트 목록 확인: 프로젝트 목록에서 원하는 프로젝트를 클릭하면 해당 프로젝트의 
                              상세 페이지로 이동됩니다.
5) 파일저장소 메뉴 선택: 프로젝트 상세 페이지에서 사용자는 메뉴 중 "파일저장소"를 
                                 선택하여 파일 저장소로 들어갑니다.
6) 파일 목록 조회: 파일 저장소에 업로드된 파일들의 목록을 조회할 수 있습니다.
7) 파일 목록 표시:  [</t>
    </r>
    <r>
      <rPr>
        <rFont val="Malgun Gothic"/>
        <color rgb="FF0000FF"/>
        <sz val="12.0"/>
      </rPr>
      <t>번호, 등록자, 등록일자, 제목, 파일종류(아이콘) ,다운로드</t>
    </r>
    <r>
      <rPr>
        <rFont val="Malgun Gothic"/>
        <color theme="1"/>
        <sz val="12.0"/>
      </rPr>
      <t>]  등의 정보를 가지고 있는 
                        테이블 형식의 목록이 표시됩니다.
8) 일반 리스트 테이블식 정렬: 파일 목록은 일반 리스트 테이블 형식으로 보기 좋게 정리되어 있습니다.
9) 파일 상세페이지 선택 : 리스트 테이블 중 파일게시글 제목을 누르면 파일 상세페이지로 넘어갑니다.
10) 파일 상세페이지 표시 : 파일 상세페이지에서 파일에 대한 내용을 볼 수 있습니다.
                                 페이지 구성요소로는 하단의 속성 참조
                                (</t>
    </r>
    <r>
      <rPr>
        <rFont val="Malgun Gothic"/>
        <color rgb="FF0000FF"/>
        <sz val="12.0"/>
      </rPr>
      <t>제목, 등록일자, 작성자, 파일(용량,파일종류), 상세내용, 다운로드</t>
    </r>
    <r>
      <rPr>
        <rFont val="Malgun Gothic"/>
        <color theme="1"/>
        <sz val="12.0"/>
      </rPr>
      <t xml:space="preserve">)
11) 파일 삭제하기: 파일 상세페이지의 삭제버튼을 누르면 "정말 사제하시겠습니까?" 라는 메세지 출력
12) 삭제 확인 : 확인을 누르면 파일이 삭제된다.
13) 파일목록조회페이로 이동: 파일이 삭제가되면 6)에 해당하는 파일 목록 조회 페이지로 이동한다.
** 삭제에 실패할시"삭제 실패"라는 메세지와 함께 파일 목록조회페이지로 이동
</t>
    </r>
  </si>
  <si>
    <t>073</t>
  </si>
  <si>
    <t>PRODT_FILE_DOWN</t>
  </si>
  <si>
    <r>
      <rPr>
        <rFont val="Malgun Gothic"/>
        <color theme="1"/>
        <sz val="12.0"/>
      </rPr>
      <t>시스템관리자 및 프로젝트에 속한 사원 (프로젝트 관리자 , 팀원)은 
파일저장소의 파일을 다운로드 할 수 있다</t>
    </r>
    <r>
      <rPr>
        <rFont val="Malgun Gothic"/>
        <color rgb="FFFF0000"/>
        <sz val="12.0"/>
      </rPr>
      <t>.</t>
    </r>
  </si>
  <si>
    <r>
      <rPr>
        <rFont val="Malgun Gothic"/>
        <color theme="1"/>
        <sz val="12.0"/>
      </rPr>
      <t>1-1) 로그인01:  프로젝트에 속한 회원은 사원번호와 비밀번호를 입력하고 로그인 버튼을 눌러 로그인합니다.
1-2) 로그인02: 시스템관리자는 사원번호와 비밀번호를 입력하고 로그인 버튼을 눌러 로그인합니다.
    (사용자: 프로젝트에 속한 회원, 시스템관리자)
2) 메인 페이지 이동: 로그인 후, 사용자는 메인 페이지로 이동합니다.
3) 프로젝트 메뉴 선택: 메인 페이지에서 사용자는 "프로젝트" 메뉴를 선택합니다.
4) 프로젝트 목록 확인: 프로젝트 목록에서 원하는 프로젝트를 클릭하면 해당 프로젝트의 
                              상세 페이지로 이동됩니다.
5) 파일저장소 메뉴 선택: 프로젝트 상세 페이지에서 사용자는 메뉴 중 "파일저장소"를 
                                 선택하여 파일 저장소로 들어갑니다.
6) 파일 목록 조회: 파일 저장소에 업로드된 파일들의 목록을 조회할 수 있습니다.
7) 파일 목록 표시:  [</t>
    </r>
    <r>
      <rPr>
        <rFont val="Malgun Gothic"/>
        <color rgb="FF0000FF"/>
        <sz val="12.0"/>
      </rPr>
      <t>번호, 등록자, 등록일자, 제목, 파일종류(아이콘) ,다운로드</t>
    </r>
    <r>
      <rPr>
        <rFont val="Malgun Gothic"/>
        <color theme="1"/>
        <sz val="12.0"/>
      </rPr>
      <t>]  등의 정보를 가지고 있는 
                        테이블 형식의 목록이 표시됩니다.
          7-1)파일다운로드01: 목록의 항목중 원하는 항목의 다운로드 클릭시 파일을 다운로드 
8) 일반 리스트 테이블식 정렬: 파일 목록은 일반 리스트 테이블 형식으로 보기 좋게 정리되어 있습니다.
9) 파일 상세페이지 선택 : 리스트 테이블 중 파일게시글 제목을 누르면 파일 상세페이지로 넘어갑니다.
10) 파일 상세페이지 표시 : 파일 상세페이지에서 파일에 대한 내용을 볼 수 있습니다.
                                 페이지 구성요소로는 하단의 속성 참조
                                (</t>
    </r>
    <r>
      <rPr>
        <rFont val="Malgun Gothic"/>
        <color rgb="FF0000FF"/>
        <sz val="12.0"/>
      </rPr>
      <t>제목, 등록일자, 작성자, 파일(용량,파일종류), 상세내용, 다운로드</t>
    </r>
    <r>
      <rPr>
        <rFont val="Malgun Gothic"/>
        <color theme="1"/>
        <sz val="12.0"/>
      </rPr>
      <t xml:space="preserve">)
          10-1) 파일다운로드02: 파일상세페이지의 다운로드 버튼을 통해 파일을 다운로드
</t>
    </r>
  </si>
  <si>
    <t>074</t>
  </si>
  <si>
    <t>퀵메뉴</t>
  </si>
  <si>
    <t>RECOM_CERTI_LIST</t>
  </si>
  <si>
    <t>추천자격증 
조회</t>
  </si>
  <si>
    <t>시스템관리자를 제외한 모든 사용자들은  본인의 데이터를 기반으로 한 추천 자격증을 조회할 수 있다.</t>
  </si>
  <si>
    <r>
      <rPr>
        <rFont val="Malgun Gothic"/>
        <color theme="1"/>
        <sz val="12.0"/>
      </rPr>
      <t xml:space="preserve">1) 로그인: 사원은 사원번호와 비밀번호를 입력하고 로그인 버튼을 눌러 로그인합니다.
2) 퀵메뉴로 접근: 화면 상의 퀵메뉴를 통해 추천자격증 메뉴를 선택하여 들어갑니다.
3) 추천 자격증 조회 페이지로 이동: 퀵메뉴에서는 본인의 정보를 기반으로 한 
                                               추천 자격증 조회 페이지로 이동합니다.
4) 본인 정보 기반 추천: 조회 페이지에서는 본인의 나이와 연차(입사연도)를 기반으로 
                              추천 자격증을 조회합니다.
4-1) 카드형식의 게시판 표시: 조회된 추천 자격증은 카드형식의 게시판으로 표시됩니다. 
         각 카드에는 다음과 같은 정보가 포함됩니다:
                - </t>
    </r>
    <r>
      <rPr>
        <rFont val="Malgun Gothic"/>
        <color rgb="FF0000FF"/>
        <sz val="12.0"/>
      </rPr>
      <t>번호</t>
    </r>
    <r>
      <rPr>
        <rFont val="Malgun Gothic"/>
        <color theme="1"/>
        <sz val="12.0"/>
      </rPr>
      <t xml:space="preserve">: 각 자격증 카드에 대한 고유한 식별 번호.
                - </t>
    </r>
    <r>
      <rPr>
        <rFont val="Malgun Gothic"/>
        <color rgb="FF0000FF"/>
        <sz val="12.0"/>
      </rPr>
      <t>이미지</t>
    </r>
    <r>
      <rPr>
        <rFont val="Malgun Gothic"/>
        <color theme="1"/>
        <sz val="12.0"/>
      </rPr>
      <t xml:space="preserve">: 자격증에 대한 이미지를 표시하는 부분.
                - </t>
    </r>
    <r>
      <rPr>
        <rFont val="Malgun Gothic"/>
        <color rgb="FF0000FF"/>
        <sz val="12.0"/>
      </rPr>
      <t>자격증구분</t>
    </r>
    <r>
      <rPr>
        <rFont val="Malgun Gothic"/>
        <color theme="1"/>
        <sz val="12.0"/>
      </rPr>
      <t xml:space="preserve">: 자격증이 속하는 분류나 유형을 나타내는 부분.
                - </t>
    </r>
    <r>
      <rPr>
        <rFont val="Malgun Gothic"/>
        <color rgb="FF0000FF"/>
        <sz val="12.0"/>
      </rPr>
      <t>자격증명</t>
    </r>
    <r>
      <rPr>
        <rFont val="Malgun Gothic"/>
        <color theme="1"/>
        <sz val="12.0"/>
      </rPr>
      <t xml:space="preserve">: 실제 자격증의 이름 또는 명칭을 표시하는 부분.
                - </t>
    </r>
    <r>
      <rPr>
        <rFont val="Malgun Gothic"/>
        <color rgb="FF0000FF"/>
        <sz val="12.0"/>
      </rPr>
      <t>자격증주최사</t>
    </r>
    <r>
      <rPr>
        <rFont val="Malgun Gothic"/>
        <color theme="1"/>
        <sz val="12.0"/>
      </rPr>
      <t xml:space="preserve">: 해당 자격증을 주최한 조직이나 회사의 이름을 나타내는 부분.
                - </t>
    </r>
    <r>
      <rPr>
        <rFont val="Malgun Gothic"/>
        <color rgb="FF0000FF"/>
        <sz val="12.0"/>
      </rPr>
      <t>자격증난이도</t>
    </r>
    <r>
      <rPr>
        <rFont val="Malgun Gothic"/>
        <color theme="1"/>
        <sz val="12.0"/>
      </rPr>
      <t>: 자격증의 난이도를 표시하는 부분.</t>
    </r>
  </si>
  <si>
    <t>075</t>
  </si>
  <si>
    <t>RECOM_CERTI_ADD</t>
  </si>
  <si>
    <t>추천자격증
 추가</t>
  </si>
  <si>
    <r>
      <rPr>
        <rFont val="Malgun Gothic"/>
        <color theme="1"/>
        <sz val="12.0"/>
      </rPr>
      <t>시스템관리자를 제외한 모든 사용자들은 추천자격증을 MY PAGE 의 '</t>
    </r>
    <r>
      <rPr>
        <rFont val="Malgun Gothic"/>
        <color rgb="FF0000FF"/>
        <sz val="12.0"/>
      </rPr>
      <t>나의 자격증'</t>
    </r>
    <r>
      <rPr>
        <rFont val="Malgun Gothic"/>
        <color theme="1"/>
        <sz val="12.0"/>
      </rPr>
      <t>에  저장할 수 있다.</t>
    </r>
  </si>
  <si>
    <r>
      <rPr>
        <rFont val="Malgun Gothic"/>
        <color theme="1"/>
        <sz val="12.0"/>
      </rPr>
      <t xml:space="preserve">1) 로그인: 사원은 사원번호와 비밀번호를 입력하고 로그인 버튼을 눌러 로그인합니다.
2) 퀵메뉴로 접근: 화면 상의 퀵메뉴를 통해 추천자격증 메뉴를 선택하여 들어갑니다.
3) 추천 자격증 조회 페이지로 이동: 퀵메뉴에서는 본인의 정보를 기반으로 한 
                                               추천 자격증 조회 페이지로 이동합니다.
4) 본인 정보 기반 추천: 조회 페이지에서는 본인의 나이와 연차(입사연도)를 기반으로 
                              추천 자격증을 조회합니다.
4-1) 카드형식의 게시판 표시: 조회된 추천 자격증은 카드형식의 게시판으로 표시됩니다. 
5) 자격증 추가: 카드형식의 하나하나의 추천 목록에 추가버튼을 누릅니다.
5-1) 추가에 성공시 마이페이지의 나의자격증에 자격증 정보가 저장되고, 
             저장되었습니다라는 메세지를 보여준다.
** 이미 보유한 자격증이라면 "이미 보유한 자격증입니다." 라는 메세지 호출"
   자격증 보유 테이블( </t>
    </r>
    <r>
      <rPr>
        <rFont val="Malgun Gothic"/>
        <color rgb="FF0000FF"/>
        <sz val="12.0"/>
      </rPr>
      <t xml:space="preserve">사원번호, 자격증번호 </t>
    </r>
    <r>
      <rPr>
        <rFont val="Malgun Gothic"/>
        <color theme="1"/>
        <sz val="12.0"/>
      </rPr>
      <t>)</t>
    </r>
  </si>
  <si>
    <t xml:space="preserve">마이페이지에
나의 자격증 추가
</t>
  </si>
  <si>
    <t>076</t>
  </si>
  <si>
    <t>ADMIN_CERTI_LIST</t>
  </si>
  <si>
    <t>추천자격증 
데이터 조회</t>
  </si>
  <si>
    <t>시스템 관리자는 자격증 정보를 조회할 수 있다.</t>
  </si>
  <si>
    <r>
      <rPr>
        <rFont val="Malgun Gothic"/>
        <color theme="1"/>
        <sz val="12.0"/>
      </rPr>
      <t xml:space="preserve">
1) 로그인: 시스템 관리자로 로그인합니다.
2) 메인 메뉴 선택: 메인 메뉴에서 "관리"를 선택합니다.
    참고: "관리" 메뉴는 시스템 관리자로 로그인한 경우에만 보이는 메뉴 탭입니다.
3) 퀵 메뉴관리 선택: 관리 메뉴 중에서 "퀵 메뉴관리"를 선택합니다.
4) 자격증관리 선택: 퀵 메뉴관리에서 "자격증관리"를 선택합니다.
5) 자격증 조회페이지 이동: 자격증 관리를 선택하면 자격증 조회페이지로 이동합니다.
6) 자격증 데이터 조회: 자격증 조회페이지에서는 모든 자격증 데이터를 조회할 수 있습니다.
   (테이블에 리스트 형식으로 글이 나오는 형식의 조회창이 제공됩니다.)
조회 항목:
</t>
    </r>
    <r>
      <rPr>
        <rFont val="Malgun Gothic"/>
        <color rgb="FF0000FF"/>
        <sz val="12.0"/>
      </rPr>
      <t>[번호 자격증, 이미지, 자격증 구분, 자격증 이름, 자격증 주최사, 자격증 난이도]</t>
    </r>
  </si>
  <si>
    <t>077</t>
  </si>
  <si>
    <t>ADMIN_CERTI_SERCH</t>
  </si>
  <si>
    <t>추천자격증 
데이터 검색</t>
  </si>
  <si>
    <t>시스템 관리자는 자격증 정보를 조회하고 해당 페이지에서 
검색과 분류선택을 통해 자격증 목록을 조회할 수 있다.</t>
  </si>
  <si>
    <r>
      <rPr>
        <rFont val="Malgun Gothic"/>
        <color theme="1"/>
        <sz val="12.0"/>
      </rPr>
      <t xml:space="preserve">
1) 로그인: 시스템 관리자로 로그인합니다.
2) 메인 메뉴 선택: 메인 메뉴에서 "관리"를 선택합니다.
    참고: "관리" 메뉴는 시스템 관리자로 로그인한 경우에만 보이는 메뉴 탭입니다.
3) 퀵 메뉴관리 선택: 관리 메뉴 중에서 "퀵 메뉴관리"를 선택합니다.
4) 자격증관리 선택: 퀵 메뉴관리에서 "자격증관리"를 선택합니다.
5) 자격증 조회페이지 이동: 자격증 관리를 선택하면 자격증 조회페이지로 이동합니다.
6) 자격증 데이터 조회: 자격증 조회페이지에서는 모든 자격증 데이터를 조회할 수 있습니다.
   (테이블에 리스트 형식으로 글이 나오는 형식의 조회창이 제공됩니다.)
   조회 항목: [번호 자격증, 이미지, 자격증 구분, 자격증 이름, 자격증 주최사, 자격증 난이도]
                - 검색 기능: 검색창을 통해 기본적으로는 [</t>
    </r>
    <r>
      <rPr>
        <rFont val="Malgun Gothic"/>
        <color rgb="FF0000FF"/>
        <sz val="12.0"/>
      </rPr>
      <t>자격증 이름</t>
    </r>
    <r>
      <rPr>
        <rFont val="Malgun Gothic"/>
        <color theme="1"/>
        <sz val="12.0"/>
      </rPr>
      <t>] 검색을 합니다.
                - 정렬 기능: 셀렉트박스에서 [</t>
    </r>
    <r>
      <rPr>
        <rFont val="Malgun Gothic"/>
        <color rgb="FF0000FF"/>
        <sz val="12.0"/>
      </rPr>
      <t>자격증 구분, 주최사, 자격증 난이도</t>
    </r>
    <r>
      <rPr>
        <rFont val="Malgun Gothic"/>
        <color theme="1"/>
        <sz val="12.0"/>
      </rPr>
      <t xml:space="preserve">] 등의 분류를 선택하여 
                                 파일을 정렬할 수 있습니다.
7) 검색 및 정렬에 의한 목록 확인 : 검색어와 분류에 따른 파일 목록 표시가 됩니다.
</t>
    </r>
  </si>
  <si>
    <t>078</t>
  </si>
  <si>
    <t>ADMIN_CERTI_ADD</t>
  </si>
  <si>
    <t>추천자격증
 데이터 추가</t>
  </si>
  <si>
    <t>시스템 관리자는 추천 자격증 정보를 추가할 수 있다.</t>
  </si>
  <si>
    <r>
      <rPr>
        <rFont val="Malgun Gothic"/>
        <color theme="1"/>
        <sz val="12.0"/>
      </rPr>
      <t xml:space="preserve">
1) 로그인: 시스템 관리자로 로그인합니다.
2) 메인 메뉴 선택: 메인 메뉴에서 "관리"를 선택합니다.
    참고: "관리" 메뉴는 시스템 관리자로 로그인한 경우에만 보이는 메뉴 탭입니다.
3) 퀵 메뉴관리 선택: 관리 메뉴 중에서 "퀵 메뉴관리"를 선택합니다.
4) 자격증관리 선택: 퀵 메뉴관리에서 "자격증관리"를 선택합니다.
5) 자격증 조회페이지 이동: 자격증 관리를 선택하면 자격증 조회페이지로 이동합니다.
6) 자격증 추가: 자격증 조회페이지의 추가버튼을 누르면 자격증 정보를 기입할 수 있는 모달 생성
    (기입 내용 : [,</t>
    </r>
    <r>
      <rPr>
        <rFont val="Malgun Gothic"/>
        <color rgb="FF0000FF"/>
        <sz val="12.0"/>
      </rPr>
      <t>자격증이름, 이미지, 자격증 구분, 주최사, 자격증 난이도</t>
    </r>
    <r>
      <rPr>
        <rFont val="Malgun Gothic"/>
        <color theme="1"/>
        <sz val="12.0"/>
      </rPr>
      <t xml:space="preserve">] 
7) 추가확인: 자격증양식을 기입한 후 확인을 누르면 "추가되었습니다" 라는 메세지 출력 및 데이터 저장
8) 자격증 조회페이지로 재이동: 추가 처리가 완료되면 다시 조회페이지를 보여줍니다.
** 실패시 1. "이미 있는 자격증입니다" 
             2. "추가에 실패하였습니다" 
             메세지 출력 및 조회페이지 </t>
    </r>
  </si>
  <si>
    <t>079</t>
  </si>
  <si>
    <t>ADMIN_CERTI_MOD</t>
  </si>
  <si>
    <t>추천자격증 
데이터수정</t>
  </si>
  <si>
    <t>시스템 관리자는는 추천 자격증 정보를 수정할 수 있다.</t>
  </si>
  <si>
    <r>
      <rPr>
        <rFont val="Malgun Gothic"/>
        <color theme="1"/>
        <sz val="12.0"/>
      </rPr>
      <t xml:space="preserve">
1) 로그인: 시스템 관리자로 로그인합니다.
2) 메인 메뉴 선택: 메인 메뉴에서 "관리"를 선택합니다.
    참고: "관리" 메뉴는 시스템 관리자로 로그인한 경우에만 보이는 메뉴 탭입니다.
3) 퀵 메뉴관리 선택: 관리 메뉴 중에서 "퀵 메뉴관리"를 선택합니다.
4) 자격증관리 선택: 퀵 메뉴관리에서 "자격증관리"를 선택합니다.
5) 자격증 조회페이지 이동: 자격증 관리를 선택하면 자격증 조회페이지로 이동합니다.
6) 자격증 수정: 자격증 조회페이지의 자격증 리스트 중 자격증 이름을 누르면 자격증 정보를 
                    모달로 띄워주고 모달의 수정 버튼을 통해 내용 수정
    (기입 내용 : [,</t>
    </r>
    <r>
      <rPr>
        <rFont val="Malgun Gothic"/>
        <color rgb="FF0000FF"/>
        <sz val="12.0"/>
      </rPr>
      <t>자격증이름, 이미지, 자격증 구분, 주최사, 자격증 난이도</t>
    </r>
    <r>
      <rPr>
        <rFont val="Malgun Gothic"/>
        <color theme="1"/>
        <sz val="12.0"/>
      </rPr>
      <t>] 
7) 수정확인: 수정양식을 기입한 후 확인을 누르면 "수정되었습니다" 라는 메세지 출력 및 데이터 저장
** 양식을 못채웠다면 "양식확인"고 수정양식을 보여주고 
    실패하였다면 "수정에 실패하였습니다" 메세지 출력 후 다시 조회페이지를 보여줍니다.</t>
    </r>
  </si>
  <si>
    <t>080</t>
  </si>
  <si>
    <t>ADMIN_CERTI_DEL</t>
  </si>
  <si>
    <t>추천자격증 
데이터삭제</t>
  </si>
  <si>
    <t>시스템 관리자는는 추천 자격증 정보를 삭제할 수 있다.</t>
  </si>
  <si>
    <t xml:space="preserve">
1) 로그인: 시스템 관리자로 로그인합니다.
2) 메인 메뉴 선택: 메인 메뉴에서 "관리"를 선택합니다.
    참고: "관리" 메뉴는 시스템 관리자로 로그인한 경우에만 보이는 메뉴 탭입니다.
3) 퀵 메뉴관리 선택: 관리 메뉴 중에서 "퀵 메뉴관리"를 선택합니다.
4) 자격증관리 선택: 퀵 메뉴관리에서 "자격증관리"를 선택합니다.
5) 자격증 조회페이지 이동: 자격증 관리를 선택하면 자격증 조회페이지로 이동합니다.
6) 자격증 삭제: 자격증 조회페이지의 자격증 리스트 중 자격증 이름을 누르면 자격증 정보를 
                    모달로 띄워주고 삭제버튼을 누르면 "정말 삭제하시겠습니까?" 메시지 출력
7) 삭제확인: 확인을 누르면 자격증 데이터가 삭제됨.
** 삭제에 실패하면 " 삭제에 실패하였습니다" 메시지 출력 후 다시 조회페이지를 보여줍니다.</t>
  </si>
  <si>
    <t>081</t>
  </si>
  <si>
    <t>코드테스트</t>
  </si>
  <si>
    <t>QUICK_CODE_TEST</t>
  </si>
  <si>
    <t>프로그램 테스트
 (REST API)</t>
  </si>
  <si>
    <t>language를 선택(java, python 등) 간단한 코드의 결과를 볼 수 있음</t>
  </si>
  <si>
    <t>1-1) 로그인01:  프로젝트에 속한 사원은 사원번호와 비밀번호를 입력하고 로그인 버튼을 눌러 로그인합니다.
1-2) 로그인02: 시스템관리자는 사원번호와 비밀번호를 입력하고 로그인 버튼을 눌러 로그인합니다.
    (사용자: 프로젝트에 속한 사원, 시스템관리자)
2) 코드테스트 선택: 로그인 후, 퀵메뉴에서 "코드테스트"를 선택합니다.
3) 언어 선택 및 코드 작성: 코드테스트 페이지에서 화면상의 드롭박스를 이용하여 이용할 언어를 선택합니다.
4) 화면의 텍스트 상자에 코드를 작성합니다.
5) 코드 실행: 작성한 코드가 준비되면 실행 버튼을 클릭하여 코드를 실행합니다.
6) 결과 확인: 코드 실행 후, 결과값을 확인합니다.
7) 코드 결과값 복사: 결과값 위에는 결과 값을 바로 복사할 수 있는 아이콘이 배치되어 있습니다.
                         사용자는 해당 아이콘을 클릭하여 결과 값을 클립보드에 복사할 수 있습니다.
**메시지 표시 (옵션):
코드가 길거나 지원하지 않는 경우, 페이지는 메시지를 띄워 사용자에게 알려줍니다.</t>
  </si>
  <si>
    <t>082</t>
  </si>
  <si>
    <t>BOARD</t>
  </si>
  <si>
    <t>BOARD_SHARE_LIST</t>
  </si>
  <si>
    <t>나눔상품
 조회</t>
  </si>
  <si>
    <t>모든 사용자( 모든 사원 및 시스템관리자) 는 나눔상품을 조회할 수 있다.</t>
  </si>
  <si>
    <r>
      <rPr>
        <rFont val="Malgun Gothic"/>
        <color theme="1"/>
        <sz val="12.0"/>
      </rPr>
      <t>1-1) 로그인01:  프로젝트에 속한 사원은 사원번호와 비밀번호를 입력하고 로그인 버튼을 눌러 로그인합니다.
1-2) 로그인02: 시스템관리자는 사원번호와 비밀번호를 입력하고 로그인 버튼을 눌러 로그인합니다.
    (사용자: 프로젝트에 속한 사원, 시스템관리자)
2) 커뮤니티 접속: 메인페이지에서 커뮤니티 메뉴를 클릭합니다.
3) 나눔공간 선택: 커뮤니티 메뉴에서 나눔공간을 찾아 선택합니다.
                        나눔목록, 내 상품 두가지 탭을 선택할 수 있습니다.
4) 나눔 상품 조회: 나눔 목록 페이지에서 나눔 상품 목록이 테이블형식으로 조회됩니다.
                        [</t>
    </r>
    <r>
      <rPr>
        <rFont val="Malgun Gothic"/>
        <color rgb="FF0000FF"/>
        <sz val="12.0"/>
      </rPr>
      <t>번호, 나눔상태, 작성자, 작성시간, 제목</t>
    </r>
    <r>
      <rPr>
        <rFont val="Malgun Gothic"/>
        <color theme="1"/>
        <sz val="12.0"/>
      </rPr>
      <t xml:space="preserve">]
                        기본적으로 최신글 순으로 최상단에 표시됩니다.
5) 옵션을 활용하여 세부적으로 나눔 상품을 검색할 수 있습니다.
   5-1) 나눔완료된 상품 보이기 : 기본적으로 상태가 나눔 완료가 되면 초기의 목록에 노출되지 않지만 
                                          완료된 상품 보기 버튼을 클릭하면 모든 글의 목록을 볼 수 있다.
   5-2) 검색탭을 이용해 상품을 검색할 수있다. 
         상세검색 옵션 사용 (분류 : </t>
    </r>
    <r>
      <rPr>
        <rFont val="Malgun Gothic"/>
        <color rgb="FF0000FF"/>
        <sz val="12.0"/>
      </rPr>
      <t>제목, 작성자</t>
    </r>
    <r>
      <rPr>
        <rFont val="Malgun Gothic"/>
        <color theme="1"/>
        <sz val="12.0"/>
      </rPr>
      <t xml:space="preserve">)
         선택한 분류 옵션을 기반으로 검색하여 나눔 상품을 조회합니다.
6) 조회 결과 표시: 나눔 목록페이지에서 조회된 결과를 테이블의 목록 형태로 보여줍니다.
</t>
    </r>
  </si>
  <si>
    <t>083</t>
  </si>
  <si>
    <t>BOARD_SHARE_ADD</t>
  </si>
  <si>
    <t>나눔상품
 추가</t>
  </si>
  <si>
    <t>모든 사용자는 본인의 물건을 제목, 이미지, 내용 등을 나눔 게시판에 올릴 수 있다.</t>
  </si>
  <si>
    <r>
      <rPr>
        <rFont val="Malgun Gothic"/>
        <color theme="1"/>
        <sz val="12.0"/>
      </rPr>
      <t>1-1) 로그인01:  프로젝트에 속한 사원은 사원번호와 비밀번호를 입력하고 로그인 버튼을 눌러 로그인합니다.
1-2) 로그인02: 시스템관리자는 사원번호와 비밀번호를 입력하고 로그인 버튼을 눌러 로그인합니다.
    (사용자: 프로젝트에 속한 사원, 시스템관리자)
2) 커뮤니티 접속: 메인페이지에서 커뮤니티 메뉴를 클릭합니다.
3) 나눔공간 선택: 커뮤니티 메뉴에서 나눔공간을 찾아 선택합니다.
                        나눔목록, 내 상품 두가지 탭을 선택할 수 있습니다.
4) 나눔 상품 조회: 나눔 목록 페이지에서 나눔 상품 목록이 테이블형식으로 조회됩니다.
                        [</t>
    </r>
    <r>
      <rPr>
        <rFont val="Malgun Gothic"/>
        <color rgb="FF0000FF"/>
        <sz val="12.0"/>
      </rPr>
      <t>번호, 나눔상태, 작성자, 작성시간, 제목</t>
    </r>
    <r>
      <rPr>
        <rFont val="Malgun Gothic"/>
        <color theme="1"/>
        <sz val="12.0"/>
      </rPr>
      <t xml:space="preserve">]
                        기본적으로 최신글 순으로 최상단에 표시됩니다.
5) 상품 추가: 화면의 상품 추가 버튼을 클릭하면 상품을 추가할 수 있는 상품추가페이지로 이동
6) 상품추가페이지 작성: 상품 양식을 기입 한 후 확인을 누르면 상품이 등록된다.
  ( 기입항목: </t>
    </r>
    <r>
      <rPr>
        <rFont val="Malgun Gothic"/>
        <color rgb="FF0000FF"/>
        <sz val="12.0"/>
      </rPr>
      <t>제목 , 이미지, 내용</t>
    </r>
    <r>
      <rPr>
        <rFont val="Malgun Gothic"/>
        <color theme="1"/>
        <sz val="12.0"/>
      </rPr>
      <t>) (자동기입내용:</t>
    </r>
    <r>
      <rPr>
        <rFont val="Malgun Gothic"/>
        <color rgb="FF9900FF"/>
        <sz val="12.0"/>
      </rPr>
      <t xml:space="preserve"> </t>
    </r>
    <r>
      <rPr>
        <rFont val="Malgun Gothic"/>
        <color rgb="FF0000FF"/>
        <sz val="12.0"/>
      </rPr>
      <t>번호, 나눔상태, 작성자, 작성시간</t>
    </r>
    <r>
      <rPr>
        <rFont val="Malgun Gothic"/>
        <color theme="1"/>
        <sz val="12.0"/>
      </rPr>
      <t xml:space="preserve">)
</t>
    </r>
  </si>
  <si>
    <t>084</t>
  </si>
  <si>
    <t>BOARD_SHARE_MOD</t>
  </si>
  <si>
    <t>나눔상품
 수정</t>
  </si>
  <si>
    <t>모든 사용자는 본인이 작성한 나눔글에 대해 정보 수정이 가능하다.</t>
  </si>
  <si>
    <r>
      <rPr>
        <rFont val="Malgun Gothic"/>
        <color theme="1"/>
        <sz val="12.0"/>
      </rPr>
      <t>1-1) 로그인01:  프로젝트에 속한 사원은 사원번호와 비밀번호를 입력하고 로그인 버튼을 눌러 로그인합니다.
1-2) 로그인02: 시스템관리자는 사원번호와 비밀번호를 입력하고 로그인 버튼을 눌러 로그인합니다.
    (사용자: 프로젝트에 속한 사원, 시스템관리자)
2) 커뮤니티 접속: 메인페이지에서 커뮤니티 메뉴를 클릭합니다.
3) 나눔공간 선택: 커뮤니티 메뉴에서 나눔공간을 찾아 선택합니다.
                        나눔목록, 내 상품 두가지 탭을 선택할 수 있습니다.
4) 나눔 상품 조회: 나눔 목록 페이지에서 나눔 상품 목록이 테이블형식으로 조회됩니다.
                        [번호, 나눔상태, 작성자, 작성시간, 제목]
                        기본적으로 최신글 순으로 최상단에 표시됩니다.
5) 기존글 혹은 내상품 두가지 탭을 선택하여 내가 쓴글 선택 
    내가 쓴글을 선택하면 나눔글 상세페이지로 이동 
    (</t>
    </r>
    <r>
      <rPr>
        <rFont val="Malgun Gothic"/>
        <color rgb="FF0000FF"/>
        <sz val="12.0"/>
      </rPr>
      <t>나눔상태, 작성자, 작성시간, 제목, 내용, 이미지</t>
    </r>
    <r>
      <rPr>
        <rFont val="Malgun Gothic"/>
        <color theme="1"/>
        <sz val="12.0"/>
      </rPr>
      <t xml:space="preserve">)
6) 수정페이지로 이동: 상세페이지 화면의 수정하기 버튼을 통해 수정양식 페이지로 이동
7) 나눔수정페이지 양식 작성:
 제목, 내용, 이미지, 나눔상태 등을 수정할 수 있는 양식이 나타납니다.
 ( 변경가능 항목 </t>
    </r>
    <r>
      <rPr>
        <rFont val="Malgun Gothic"/>
        <color rgb="FF0000FF"/>
        <sz val="12.0"/>
      </rPr>
      <t>나눔상태, 제목, 내용, 이미지</t>
    </r>
    <r>
      <rPr>
        <rFont val="Malgun Gothic"/>
        <color theme="1"/>
        <sz val="12.0"/>
      </rPr>
      <t>) /</t>
    </r>
    <r>
      <rPr>
        <rFont val="Malgun Gothic"/>
        <color rgb="FF0000FF"/>
        <sz val="12.0"/>
      </rPr>
      <t xml:space="preserve"> 작성시간, 수정시간, 작성자</t>
    </r>
    <r>
      <rPr>
        <rFont val="Malgun Gothic"/>
        <color theme="1"/>
        <sz val="12.0"/>
      </rPr>
      <t xml:space="preserve"> 미변동
8) 수정확인: 확인버튼을 누르면 "수정되었습니다" 메세지와 함께 글이 수정이됨
9) 나눔 상품 조회 페이지로 이동함
** 수정 중 상품 정보 미기입 후 확인시 " 수정양식페이지로 이동 및 양식오류난 부분 표시
   실패시 "실패하였습니다"메시지 출력 및 수정양식페이지로 이동
</t>
    </r>
  </si>
  <si>
    <t>085</t>
  </si>
  <si>
    <t>BOARD_SHARE_DEL</t>
  </si>
  <si>
    <t>나눔상품
 삭제</t>
  </si>
  <si>
    <t>모든 사용자는 본인이 작성한 나눔글에 대해 정보 삭제가 가능하다.</t>
  </si>
  <si>
    <r>
      <rPr>
        <rFont val="Malgun Gothic"/>
        <color theme="1"/>
        <sz val="12.0"/>
      </rPr>
      <t>1-1) 로그인01:  프로젝트에 속한 사원은 사원번호와 비밀번호를 입력하고 로그인 버튼을 눌러 로그인합니다.
1-2) 로그인02: 시스템관리자는 사원번호와 비밀번호를 입력하고 로그인 버튼을 눌러 로그인합니다.
    (사용자: 프로젝트에 속한 사원, 시스템관리자)
2) 커뮤니티 접속: 메인페이지에서 커뮤니티 메뉴를 클릭합니다.
3) 나눔공간 선택: 커뮤니티 메뉴에서 나눔공간을 찾아 선택합니다.
                        나눔목록, 내 상품 두가지 탭을 선택할 수 있습니다.
4) 나눔 상품 조회: 나눔 목록 페이지에서 나눔 상품 목록이 테이블형식으로 조회됩니다.
                        [</t>
    </r>
    <r>
      <rPr>
        <rFont val="Malgun Gothic"/>
        <color rgb="FF0000FF"/>
        <sz val="12.0"/>
      </rPr>
      <t>번호, 나눔상태, 작성자, 작성시간, 제목</t>
    </r>
    <r>
      <rPr>
        <rFont val="Malgun Gothic"/>
        <color theme="1"/>
        <sz val="12.0"/>
      </rPr>
      <t>]
                        기본적으로 최신글 순으로 최상단에 표시됩니다.
5) 기존글 혹은 내상품 두가지 탭을 선택하여 내가 쓴글 선택 
    내가 쓴글을 선택하면 나눔글 상세페이지로 이동 
    (</t>
    </r>
    <r>
      <rPr>
        <rFont val="Malgun Gothic"/>
        <color rgb="FF0000FF"/>
        <sz val="12.0"/>
      </rPr>
      <t>나눔상태, 작성자, 작성시간, 제목, 내용, 이미지</t>
    </r>
    <r>
      <rPr>
        <rFont val="Malgun Gothic"/>
        <color theme="1"/>
        <sz val="12.0"/>
      </rPr>
      <t>)
6) 글 삭제하기: 상세페이지 화면의 삭제하기를 누르면 " 정말삭제하시겠습니까?" 메세지 호출을 보여주고 
                     확인버튼을 누르면 게시글을 삭제함
** 삭제에 실패하면 " 삭제에 실패하였습니다" 메시지 출력 후 다시 조회페이지를 보여줍니다.</t>
    </r>
  </si>
  <si>
    <t>086</t>
  </si>
  <si>
    <t>BOARD_SHARE_STAT</t>
  </si>
  <si>
    <t>나눔완료 
및
철회</t>
  </si>
  <si>
    <t>나눔을 완료한 사용자는 나눔의 상태를 변경 할 수있다. ( 나눔완료 , 철회)</t>
  </si>
  <si>
    <r>
      <rPr>
        <rFont val="Malgun Gothic"/>
        <color theme="1"/>
        <sz val="12.0"/>
      </rPr>
      <t>1-1) 로그인01:  프로젝트에 속한 사원은 사원번호와 비밀번호를 입력하고 로그인 버튼을 눌러 로그인합니다.
1-2) 로그인02: 시스템관리자는 사원번호와 비밀번호를 입력하고 로그인 버튼을 눌러 로그인합니다.
    (사용자: 프로젝트에 속한 사원, 시스템관리자)
2) 커뮤니티 접속: 메인페이지에서 커뮤니티 메뉴를 클릭합니다.
3) 나눔공간 선택: 커뮤니티 메뉴에서 나눔공간을 찾아 선택합니다.
                        나눔목록, 내 상품 두가지 탭을 선택할 수 있습니다.
4) 나의 상품 조회: 내가 올린 나눔 상품 목록이 테이블형식으로 조회됩니다.
                        [</t>
    </r>
    <r>
      <rPr>
        <rFont val="Malgun Gothic"/>
        <color rgb="FF0000FF"/>
        <sz val="12.0"/>
      </rPr>
      <t>체크박스. 번호, 나눔상태, 작성자, 작성시간, 제목</t>
    </r>
    <r>
      <rPr>
        <rFont val="Malgun Gothic"/>
        <color theme="1"/>
        <sz val="12.0"/>
      </rPr>
      <t xml:space="preserve">]
                        기본적으로 최신글 순으로 최상단에 표시됩니다.
5) 나눔글 상태바꾸기 : 상태를 바꾸려는 항목의 체크박스를 체크한 후 상태바꾸기 버튼을 눌러서 
                               상품 나눔상태를 바꿈
** 반대로 나눔 완료인 상태에서 누르면 나눔중으로 다시 바뀜
</t>
    </r>
  </si>
  <si>
    <t>087</t>
  </si>
  <si>
    <t>ADMIN_SHARE_LIST</t>
  </si>
  <si>
    <t>관리자 
나눔상품 
조회</t>
  </si>
  <si>
    <t>시스템관리자 페이지에서 커뮤니티의 나눔공간을 선택하여 나눔 게시판글의 목록을 조회한다.</t>
  </si>
  <si>
    <r>
      <rPr>
        <rFont val="Malgun Gothic"/>
        <color theme="1"/>
        <sz val="12.0"/>
      </rPr>
      <t xml:space="preserve">1) 로그인: 시스템 관리자 권한으로 로그인합니다.
2) 커뮤니티 관리 페이지로 이동: 메인메뉴에서 관리를 선택한 후, 커뮤니티 관리에 접근합니다.
3) 나눔공간 선택: 커뮤니티 관리 페이지에서 나눔공간을 선택합니다.
4) 나눔공간 페이지 이동: 나눔공간 페이지가 나타나며, 나눔글 목록을 보여줍니다. 
5) 글 목록 테이블 형식으로 표시: 나눔글 목록을 테이블의 리스트 형식으로 보여줍니다.
     조회항목으로는 </t>
    </r>
    <r>
      <rPr>
        <rFont val="Malgun Gothic"/>
        <color rgb="FF0000FF"/>
        <sz val="12.0"/>
      </rPr>
      <t>번호, 작성자, 글 올린 시간, 제목, 나눔상태</t>
    </r>
    <r>
      <rPr>
        <rFont val="Malgun Gothic"/>
        <color theme="1"/>
        <sz val="12.0"/>
      </rPr>
      <t xml:space="preserve"> 등이 표시됩니다.</t>
    </r>
    <r>
      <rPr>
        <rFont val="Malgun Gothic"/>
        <color rgb="FF0000FF"/>
        <sz val="12.0"/>
      </rPr>
      <t xml:space="preserve">
</t>
    </r>
    <r>
      <rPr>
        <rFont val="Malgun Gothic"/>
        <color theme="1"/>
        <sz val="12.0"/>
      </rPr>
      <t xml:space="preserve">6) 옵션을 활용하여 세부적으로 나눔 상품을 검색할 수 있습니다.
   6-1) 나눔완료된 상품 보이기 : 기본적으로 상태가 나눔 완료가 되면 초기의 목록에 노출되지 않지만 
                                          완료된 상품 보기 버튼을 클릭하면 모든 글의 목록을 볼 수 있다.
   6-2) 검색탭을 이용해 상품을 검색할 수있다. 
         상세검색 옵션 사용 (분류 : </t>
    </r>
    <r>
      <rPr>
        <rFont val="Malgun Gothic"/>
        <color rgb="FF0000FF"/>
        <sz val="12.0"/>
      </rPr>
      <t>제목, 작성자</t>
    </r>
    <r>
      <rPr>
        <rFont val="Malgun Gothic"/>
        <color theme="1"/>
        <sz val="12.0"/>
      </rPr>
      <t xml:space="preserve">)
         선택한 분류 옵션을 기반으로 검색하여 나눔 상품을 조회합니다.
7) 조회 결과 표시: 나눔 목록페이지에서 조회된 결과를 테이블의 목록 형태로 보여줍니다.
</t>
    </r>
    <r>
      <rPr>
        <rFont val="Malgun Gothic"/>
        <color rgb="FF0000FF"/>
        <sz val="12.0"/>
      </rPr>
      <t xml:space="preserve">
</t>
    </r>
    <r>
      <rPr>
        <rFont val="Malgun Gothic"/>
        <color theme="1"/>
        <sz val="12.0"/>
      </rPr>
      <t>** 글 상세 페이지 확인: 목록 중 한가지 글을 선택하면 나눔글 상세페이지로 이동 
    (</t>
    </r>
    <r>
      <rPr>
        <rFont val="Malgun Gothic"/>
        <color rgb="FF0000FF"/>
        <sz val="12.0"/>
      </rPr>
      <t>나눔상태, 작성자, 작성시간, 제목, 내용, 이미지</t>
    </r>
    <r>
      <rPr>
        <rFont val="Malgun Gothic"/>
        <color theme="1"/>
        <sz val="12.0"/>
      </rPr>
      <t xml:space="preserve">)
</t>
    </r>
  </si>
  <si>
    <t>088</t>
  </si>
  <si>
    <t>ADMIN_SHARE_DEL</t>
  </si>
  <si>
    <t>관리자 
나눔상품
 삭제</t>
  </si>
  <si>
    <t>시스템관리자 페이지에서 커뮤니티의 나눔공간의 글을 삭제할 수 있다.</t>
  </si>
  <si>
    <r>
      <rPr>
        <rFont val="Malgun Gothic"/>
        <color theme="1"/>
        <sz val="12.0"/>
      </rPr>
      <t xml:space="preserve">1) 로그인: 시스템 관리자 권한으로 로그인합니다.
2) 커뮤니티 관리 페이지로 이동: 메인메뉴에서 관리를 선택한 후, 커뮤니티 관리에 접근합니다.
3) 나눔공간 선택: 커뮤니티 관리 페이지에서 나눔공간을 선택합니다.
4) 나눔공간 페이지 이동: 나눔공간 페이지가 나타나며, 나눔글 목록을 보여줍니다. 
5) 글 목록 테이블 형식으로 표시: 나눔글 목록을 테이블의 리스트 형식으로 보여줍니다.
     조회항목으로는 </t>
    </r>
    <r>
      <rPr>
        <rFont val="Malgun Gothic"/>
        <color rgb="FF0000FF"/>
        <sz val="12.0"/>
      </rPr>
      <t>체크박스, 번호, 작성자, 글 올린 시간, 제목, 나눔상태</t>
    </r>
    <r>
      <rPr>
        <rFont val="Malgun Gothic"/>
        <color theme="1"/>
        <sz val="12.0"/>
      </rPr>
      <t xml:space="preserve"> 등이 표시됩니다.
   5-1) 체크박스를 클릭 한 후 화면의 삭제버튼을 누릅니다.
   5-2) "정말 삭제하시겠습니까?" 라는 메세지를 호출해주고 확인을 누릅니다.
   5-3) "삭제되었습니다" 메세지 보여주고 게시글 삭제 
6) 글 상세 페이지 확인: 목록 중 한가지 글을 선택하면 나눔글 상세페이지로 이동 
    (나눔상태, 작성자, 작성시간, 제목, 내용, 이미지)
   6-1) 글 상세페이지의 화면에서 삭제버튼을 누릅니다.
   6-2) "정말 삭제하시겠습니까?" 라는 메세지를 호출해주고 확인을 누릅니다.
   6-3) "삭제되었습니다" 메세지 보여주고 게시글 삭제 
   6-4) 글 목록으로 화면이 돌아갑니다.</t>
    </r>
  </si>
  <si>
    <t>089</t>
  </si>
  <si>
    <t>PRODT_CAL_LIST</t>
  </si>
  <si>
    <t>달력목록</t>
  </si>
  <si>
    <t>모든 사용자는 달력이 표시되는 페이지에서 달력 날짜의 일마다 오늘의 일정에 등록된 일감이
 자동으로 달력에 등록되고 , 최대 3~4개의 목록까지만 달력에 표기되며, 
그 외의 목록들은 해당 날짜를 클릭 하면, 모달이 뜨고 목록 전부를 조회할 수 있다. (  위,아래 스크롤)
순번 | 달력에 시작일 | 일감명 | 담당자 | 팀원명으로 표시된다.</t>
  </si>
  <si>
    <r>
      <rPr>
        <rFont val="Malgun Gothic"/>
        <color theme="1"/>
        <sz val="12.0"/>
      </rPr>
      <t xml:space="preserve">1-1) 로그인01: 프로젝트에 속한 회원은 사원번호와 비밀번호를 입력하고 로그인 버튼을 눌러 로그인합니다.
1-2) 로그인02: 시스템관리자는 사원번호와 비밀번호를 입력하고 로그인 버튼을 눌러 로그인합니다.
      (사용자 : 시스템관리자, 프로젝트에 속한 회원)
1) 달력카테고리를 클릭
2) </t>
    </r>
    <r>
      <rPr>
        <rFont val="Malgun Gothic"/>
        <color rgb="FF0000FF"/>
        <sz val="12.0"/>
      </rPr>
      <t>달력 조회</t>
    </r>
    <r>
      <rPr>
        <rFont val="Malgun Gothic"/>
        <color theme="1"/>
        <sz val="12.0"/>
      </rPr>
      <t xml:space="preserve">페이지로 이동, 달력 UI 출력
2-1)  출력된 달력에는 </t>
    </r>
    <r>
      <rPr>
        <rFont val="Malgun Gothic"/>
        <color rgb="FF0000FF"/>
        <sz val="12.0"/>
      </rPr>
      <t xml:space="preserve">등록된 일감목록들이 날짜별로 등록 </t>
    </r>
    <r>
      <rPr>
        <rFont val="Malgun Gothic"/>
        <color theme="1"/>
        <sz val="12.0"/>
      </rPr>
      <t xml:space="preserve">되어있음.
2-2) </t>
    </r>
    <r>
      <rPr>
        <rFont val="Malgun Gothic"/>
        <color rgb="FF0000FF"/>
        <sz val="12.0"/>
      </rPr>
      <t xml:space="preserve">일감의 등록 기준은 - 시작과 종료를 기준
</t>
    </r>
    <r>
      <rPr>
        <rFont val="Malgun Gothic"/>
        <color theme="1"/>
        <sz val="12.0"/>
      </rPr>
      <t xml:space="preserve">
</t>
    </r>
    <r>
      <rPr>
        <rFont val="Malgun Gothic"/>
        <b/>
        <color theme="1"/>
        <sz val="12.0"/>
      </rPr>
      <t>**오늘 시작하는 일감에 대한 기준은 개발자가 일감을 부여받고 오늘의 일정에 등록 시, 
자동으로 시작일이 데이터가 등록 됨
** 오늘 종료하는 일감표시는 마감일을 기준으로 달력에 표시할 수 있다.</t>
    </r>
  </si>
  <si>
    <t>090</t>
  </si>
  <si>
    <t>PRODT_CAL_DT</t>
  </si>
  <si>
    <t>달력 
상세보기</t>
  </si>
  <si>
    <t>모든 사용자는 달력이 표시되는 페이지에서 달력 날짜의 일마다 '오늘 시작하는 일감' 기준으로 
자동 등록  Modal로 상세하게 표시할 수 있다. 
조회되는 목록의 컬럼명은 순번| 시작일 | 일감명 | 담당자 | 팀원명으로 표시된다.</t>
  </si>
  <si>
    <t>1-1) 로그인01: 프로젝트에 속한 회원은 사원번호와 비밀번호를 입력하고 로그인 버튼을 눌러 로그인합니다.
1-2) 로그인02: 시스템관리자는 사원번호와 비밀번호를 입력하고 로그인 버튼을 눌러 로그인합니다.
      (사용자 : 시스템관리자, 프로젝트에 속한 회원)
1) 달력 날짜를 클릭 시 모달이 뜨고  등록된 일감 목록들이 전부 조회된다.
2)  등록된 일감 목록 중 하나의 일감을 클릭 시 일감페이지로 이동</t>
  </si>
  <si>
    <t>091</t>
  </si>
  <si>
    <t>WIKI</t>
  </si>
  <si>
    <t>위키 목록</t>
  </si>
  <si>
    <t>WIKI_GUIDE</t>
  </si>
  <si>
    <t>위키 
사용가이드</t>
  </si>
  <si>
    <t>시스템 관리자가 등록하며 위키 페이지 상단에 PMS 사용 가이드에 대한 설명을 보여준다 
사용 가이드의 등록 수정은 시스템 관리자만 가능하고 / 사원은 내용확인만 가능하다.
| 사용가이드에 대한 설명 (프로젝트 등록시 올려야 하는 내용에 대한 기준을 담고 있다)
프로젝트를 일감에 등록할 때 위키에 프로젝트에 대한 정보 업로드
** [프로젝트명 | 계약기관명 | 개발서버정보 | 개발서버주소 | 관련 서류에 대한 첨부 및 이동 링크 | 부가설명
를 올림]</t>
  </si>
  <si>
    <r>
      <rPr>
        <rFont val="Malgun Gothic"/>
        <color theme="1"/>
        <sz val="12.0"/>
      </rPr>
      <t xml:space="preserve">시스템관리자 로그인 
메인메뉴에서 관리 선택 후 프로젝트관리로 접근
1) 위키 카테고리를 클릭한다.
2) </t>
    </r>
    <r>
      <rPr>
        <rFont val="Malgun Gothic"/>
        <b/>
        <color rgb="FF0000FF"/>
        <sz val="12.0"/>
      </rPr>
      <t>위키목록 페</t>
    </r>
    <r>
      <rPr>
        <rFont val="Malgun Gothic"/>
        <b/>
        <color theme="1"/>
        <sz val="12.0"/>
      </rPr>
      <t>이지</t>
    </r>
    <r>
      <rPr>
        <rFont val="Malgun Gothic"/>
        <color theme="1"/>
        <sz val="12.0"/>
      </rPr>
      <t xml:space="preserve">로 이동
3) </t>
    </r>
    <r>
      <rPr>
        <rFont val="Malgun Gothic"/>
        <b/>
        <color rgb="FF0000FF"/>
        <sz val="12.0"/>
      </rPr>
      <t>위키등록</t>
    </r>
    <r>
      <rPr>
        <rFont val="Malgun Gothic"/>
        <b/>
        <color theme="1"/>
        <sz val="12.0"/>
      </rPr>
      <t>버튼</t>
    </r>
    <r>
      <rPr>
        <rFont val="Malgun Gothic"/>
        <color theme="1"/>
        <sz val="12.0"/>
      </rPr>
      <t xml:space="preserve">을 누르고 등록페이지로 이동
4) </t>
    </r>
    <r>
      <rPr>
        <rFont val="Malgun Gothic"/>
        <b/>
        <color theme="1"/>
        <sz val="12.0"/>
      </rPr>
      <t xml:space="preserve">위키 작성 후 저장버튼을 눌러서 </t>
    </r>
    <r>
      <rPr>
        <rFont val="Malgun Gothic"/>
        <b/>
        <color rgb="FF0000FF"/>
        <sz val="12.0"/>
      </rPr>
      <t>위키 등록 가능</t>
    </r>
    <r>
      <rPr>
        <rFont val="Malgun Gothic"/>
        <color theme="1"/>
        <sz val="12.0"/>
      </rPr>
      <t xml:space="preserve">
3-1) </t>
    </r>
    <r>
      <rPr>
        <rFont val="Malgun Gothic"/>
        <b/>
        <color rgb="FF0000FF"/>
        <sz val="12.0"/>
      </rPr>
      <t>프로젝트조회의</t>
    </r>
    <r>
      <rPr>
        <rFont val="Malgun Gothic"/>
        <color rgb="FF0000FF"/>
        <sz val="12.0"/>
      </rPr>
      <t xml:space="preserve"> </t>
    </r>
    <r>
      <rPr>
        <rFont val="Malgun Gothic"/>
        <b/>
        <color rgb="FF0000FF"/>
        <sz val="12.0"/>
      </rPr>
      <t xml:space="preserve">위키등록 </t>
    </r>
    <r>
      <rPr>
        <rFont val="Malgun Gothic"/>
        <color rgb="FF0000FF"/>
        <sz val="12.0"/>
      </rPr>
      <t>버튼을 눌러서 위키등록</t>
    </r>
    <r>
      <rPr>
        <rFont val="Malgun Gothic"/>
        <color theme="1"/>
        <sz val="12.0"/>
      </rPr>
      <t xml:space="preserve"> 가능
</t>
    </r>
    <r>
      <rPr>
        <rFont val="Malgun Gothic"/>
        <color rgb="FF6FA8DC"/>
        <sz val="12.0"/>
      </rPr>
      <t xml:space="preserve">
** 위키 가이드는 테이블의 맨 윗줄에 항상 고정(-&gt; 버튼으로 변경)
** 위키 가이드에 등록해야 하는 내용 : 프로젝트 생성 시 위키 프로젝트 등록에서 
   프로젝트명, 계약기관명의 URL, 개발서버정도 URL, 개발서버정보 URL, 개발서버주소 URL , 관련 서류의 첨부
    ,부가설명을 올림
   URL을 클릭하면 해당 페이지로 넘어가며 상세내용을 확인 할 수 있다.
** 위키가이드는 위키를 작성하기 위한 가이드를 의미하며
프로젝트 관리자는 프로젝트 등록 후 위키에 등록 시 참고 할수 있다.</t>
    </r>
    <r>
      <rPr>
        <rFont val="Malgun Gothic"/>
        <color theme="1"/>
        <sz val="12.0"/>
      </rPr>
      <t xml:space="preserve">
</t>
    </r>
  </si>
  <si>
    <t>092</t>
  </si>
  <si>
    <t>WIKI_SERCH</t>
  </si>
  <si>
    <t>위키 검색</t>
  </si>
  <si>
    <r>
      <rPr>
        <rFont val="Malgun Gothic"/>
        <color theme="1"/>
        <sz val="12.0"/>
      </rPr>
      <t>모든 사용자가 검색가능하며, 
사용가이드 밑에 검색창이 있으며 (</t>
    </r>
    <r>
      <rPr>
        <rFont val="Malgun Gothic"/>
        <color rgb="FF0000FF"/>
        <sz val="12.0"/>
      </rPr>
      <t>제목, 등록자, 프로젝트명, 계약기관명</t>
    </r>
    <r>
      <rPr>
        <rFont val="Malgun Gothic"/>
        <color theme="1"/>
        <sz val="12.0"/>
      </rPr>
      <t>)으로 공동문서를 검색할 수 있다.</t>
    </r>
  </si>
  <si>
    <r>
      <rPr>
        <rFont val="Malgun Gothic"/>
        <color theme="1"/>
        <sz val="12.0"/>
      </rPr>
      <t xml:space="preserve">사원번호와 비밀번호를 입력하고 로그인 버튼을 누른다.
1) 위키 카테고리를 클릭한다.
  검색바 :  상세 검색박스에 프로젝트명과 계약기관명을 선택 가능
2) 상단에 사용가이드가 존재하며
3) 밑에 검색어 입력창이 존재하여 텍스트 박스에 검색어를
    </t>
    </r>
    <r>
      <rPr>
        <rFont val="Malgun Gothic"/>
        <color rgb="FFFF9900"/>
        <sz val="12.0"/>
      </rPr>
      <t>(제목, 등록자, 프로젝트명, 계약기관명</t>
    </r>
    <r>
      <rPr>
        <rFont val="Malgun Gothic"/>
        <color theme="1"/>
        <sz val="12.0"/>
      </rPr>
      <t>)로 검색조건 가능
4) 입력창 밑에는 위키 목록이 조회된다.</t>
    </r>
  </si>
  <si>
    <t>093</t>
  </si>
  <si>
    <t>WIKI_LIST</t>
  </si>
  <si>
    <t>공동문서명 및 설명 목록</t>
  </si>
  <si>
    <t>모든 사용자가 목록확인이 가능하며,
검생창 밑에 바로 위키목록을 배치하여 공동문서을
위키ID | [프로젝트명] 위키제목 | 작성자 | 첨부파일 | 등록일 | 수정일 의 속성을 가진 
목록으로 보여준다.
(PDF,Excel 출력, 첨부파일이 가능하다.</t>
  </si>
  <si>
    <r>
      <rPr>
        <rFont val="Malgun Gothic"/>
        <color theme="1"/>
        <sz val="12.0"/>
      </rPr>
      <t xml:space="preserve">사원번호와 비밀번호를 입력하고 로그인 버튼을 누른다.
1) 위키 카테고리를 클릭한다.
2) 위키 사용설명서가 상단에 위치
3) 검생창 밑에 위키목록 표시
</t>
    </r>
    <r>
      <rPr>
        <rFont val="Malgun Gothic"/>
        <color rgb="FF0563C1"/>
        <sz val="12.0"/>
      </rPr>
      <t xml:space="preserve">  </t>
    </r>
    <r>
      <rPr>
        <rFont val="Malgun Gothic"/>
        <b/>
        <color rgb="FF0000FF"/>
        <sz val="12.0"/>
      </rPr>
      <t>위키ID | [프로젝트명] 위키제목 | 작성자 | 첨부파일 | 등록일 | 수정일</t>
    </r>
    <r>
      <rPr>
        <rFont val="Malgun Gothic"/>
        <color theme="1"/>
        <sz val="12.0"/>
      </rPr>
      <t>으로 목록 조회</t>
    </r>
    <r>
      <rPr>
        <rFont val="Malgun Gothic"/>
        <color rgb="FF0563C1"/>
        <sz val="12.0"/>
      </rPr>
      <t xml:space="preserve">
</t>
    </r>
    <r>
      <rPr>
        <rFont val="Malgun Gothic"/>
        <color theme="1"/>
        <sz val="12.0"/>
      </rPr>
      <t xml:space="preserve">  - </t>
    </r>
    <r>
      <rPr>
        <rFont val="Malgun Gothic"/>
        <b/>
        <color rgb="FF0000FF"/>
        <sz val="12.0"/>
      </rPr>
      <t>PDF,Excel 출력</t>
    </r>
    <r>
      <rPr>
        <rFont val="Malgun Gothic"/>
        <color rgb="FF0000FF"/>
        <sz val="12.0"/>
      </rPr>
      <t>가능
  - 파일 첨부 가능</t>
    </r>
  </si>
  <si>
    <t>094</t>
  </si>
  <si>
    <t>위키 상세</t>
  </si>
  <si>
    <t>WIKI_DT</t>
  </si>
  <si>
    <t>공동문서명 
및 
설명
상세페이지</t>
  </si>
  <si>
    <t>모든 사용자는
목록에 표시된 위키들 중 하나를 클릭하면 해당하는 위키에 대한 상세페이지로 넘어간다.
상세페이지에는 (제목 | 작성자 | 작성시간/수정시간 | 내용 | 첨부파일)이 표시 되고 
내용에는 프로젝트명 | 계약기관명 | 개발서버정보 | 개발서버주소 | 관련서류 첨부기능의
공동문서가 표시 된다.</t>
  </si>
  <si>
    <r>
      <rPr>
        <rFont val="Malgun Gothic"/>
        <color theme="1"/>
        <sz val="12.0"/>
      </rPr>
      <t xml:space="preserve">사원번호와 비밀번호를 입력하고 로그인 버튼을 누른다.
1) 위키 카테고리를 클릭한다.
2) 검생창 밑에 </t>
    </r>
    <r>
      <rPr>
        <rFont val="Malgun Gothic"/>
        <b/>
        <color rgb="FF0000FF"/>
        <sz val="12.0"/>
      </rPr>
      <t xml:space="preserve">위키ID | [프로젝트명] 위키제목 | 작성자 | 첨부파일 | 등록일 </t>
    </r>
    <r>
      <rPr>
        <rFont val="Malgun Gothic"/>
        <color theme="1"/>
        <sz val="12.0"/>
      </rPr>
      <t>로 목록 조회</t>
    </r>
    <r>
      <rPr>
        <rFont val="Malgun Gothic"/>
        <color rgb="FF0563C1"/>
        <sz val="12.0"/>
      </rPr>
      <t xml:space="preserve">
</t>
    </r>
    <r>
      <rPr>
        <rFont val="Malgun Gothic"/>
        <color theme="1"/>
        <sz val="12.0"/>
      </rPr>
      <t xml:space="preserve">3) 목록에 있는 위키를 하나 클릭한다. 
4) 해당하는 위키에 대한 상세페이지로 이동
5) </t>
    </r>
    <r>
      <rPr>
        <rFont val="Malgun Gothic"/>
        <b/>
        <color rgb="FF0000FF"/>
        <sz val="12.0"/>
      </rPr>
      <t>위키ID | [프로젝트명] 위키제목 | 작성자 | 첨부파일 | 등록일 | 수정일</t>
    </r>
    <r>
      <rPr>
        <rFont val="Malgun Gothic"/>
        <color theme="1"/>
        <sz val="12.0"/>
      </rPr>
      <t xml:space="preserve">로 표시
   </t>
    </r>
    <r>
      <rPr>
        <rFont val="Malgun Gothic"/>
        <b/>
        <color theme="1"/>
        <sz val="12.0"/>
      </rPr>
      <t>내용</t>
    </r>
    <r>
      <rPr>
        <rFont val="Malgun Gothic"/>
        <color theme="1"/>
        <sz val="12.0"/>
      </rPr>
      <t xml:space="preserve">으로는 </t>
    </r>
    <r>
      <rPr>
        <rFont val="Malgun Gothic"/>
        <b/>
        <color theme="1"/>
        <sz val="12.0"/>
      </rPr>
      <t>프로젝트명 | 계약기관명 | 개발서버정보 | 개발서버주소 | 관련서류 첨부기능의 
   공동문서가 표시</t>
    </r>
    <r>
      <rPr>
        <rFont val="Malgun Gothic"/>
        <color theme="1"/>
        <sz val="12.0"/>
      </rPr>
      <t xml:space="preserve"> 된다.</t>
    </r>
  </si>
  <si>
    <t>095</t>
  </si>
  <si>
    <t>WIKI_MOD</t>
  </si>
  <si>
    <t>자신의 글을 등록한 사원은
위키상세페이지에 들어가서 수정 버튼을 누르고 등록된 공동문서를 수정할 수 있다.
제목 | 프로젝트명 | 계약기관명 | 개발서버정보 | 개발서버주소 | 관련서류 첨부기능의 
공동문서를 수정할 수 있다.</t>
  </si>
  <si>
    <r>
      <rPr>
        <rFont val="Malgun Gothic"/>
        <color theme="1"/>
        <sz val="12.0"/>
      </rPr>
      <t xml:space="preserve">사원번호와 비밀번호를 입력하고 로그인 버튼을 누른다.
1) 목록에 있는 위키를 하나 클릭한다.
2) 해당하는 위키에 대한 상세페이지 제목 | 작성자 | 작성시간/수정시간 | 내용 | 첨부파일으로 표시
3) 상세페이지 하단에 있는 수정 버튼을 클릭한다.
4) 제목과 내용
 - </t>
    </r>
    <r>
      <rPr>
        <rFont val="Malgun Gothic"/>
        <b/>
        <color rgb="FF0000FF"/>
        <sz val="12.0"/>
      </rPr>
      <t>프로젝트명 | 계약기관명 | 개발서버정보 | 개발서버주소 | 관련서류 첨부기능의 공동문서 수정</t>
    </r>
    <r>
      <rPr>
        <rFont val="Malgun Gothic"/>
        <color theme="1"/>
        <sz val="12.0"/>
      </rPr>
      <t xml:space="preserve">
5) 전송(등록)버튼 클릭시 위키상세페이지쪽으로 이동)</t>
    </r>
  </si>
  <si>
    <t>096</t>
  </si>
  <si>
    <t>WIKI_DEL</t>
  </si>
  <si>
    <t>위키삭제</t>
  </si>
  <si>
    <t>자신의 글을 등록한 사원은
위키상세페이지에 들어가서 삭제 버튼을 누르고 등록된 공동문서를 삭제할 수 있다. 
그전에 등록한 사용자의 비밀번호 인증 필요함.</t>
  </si>
  <si>
    <r>
      <rPr>
        <rFont val="Malgun Gothic"/>
        <color theme="1"/>
        <sz val="12.0"/>
      </rPr>
      <t xml:space="preserve">사원번호와 비밀번호를 입력하고 로그인 버튼을 누른다.
1) 목록에 있는 위키를 하나 클릭한다.
2) 해당하는 위키에 대한 상세페이지 제목 | 작성자 | 작성시간/수정시간 | 내용 | 첨부파일으로 표시
3) 상세페이지 하단에 있는 </t>
    </r>
    <r>
      <rPr>
        <rFont val="Malgun Gothic"/>
        <color rgb="FF0000FF"/>
        <sz val="12.0"/>
      </rPr>
      <t>삭제 버튼</t>
    </r>
    <r>
      <rPr>
        <rFont val="Malgun Gothic"/>
        <color theme="1"/>
        <sz val="12.0"/>
      </rPr>
      <t xml:space="preserve">을 클릭한다.
</t>
    </r>
    <r>
      <rPr>
        <rFont val="Malgun Gothic"/>
        <b/>
        <color rgb="FF0000FF"/>
        <sz val="12.0"/>
      </rPr>
      <t>3-1) "삭제하시겠습니까?"  알림메시지 확인 후 삭제 진행</t>
    </r>
    <r>
      <rPr>
        <rFont val="Malgun Gothic"/>
        <color theme="1"/>
        <sz val="12.0"/>
      </rPr>
      <t xml:space="preserve">
4) 전송(삭제)버튼 클릭시 등록한 사용자의 비밀번호를 입력하여 인증 절차
   (위키상세페이지쪽으로 이동)</t>
    </r>
  </si>
  <si>
    <t>097</t>
  </si>
  <si>
    <t>BOARD_FORM_SERCH</t>
  </si>
  <si>
    <t>서식자료 
게시판 검색</t>
  </si>
  <si>
    <t>모든 사용자는 프로젝트 진행시 필요한 공용 서식이 
등록된 게시글을 검색 / 조회  할 수 있다.(제목 | 작성자로 검색 가능)</t>
  </si>
  <si>
    <r>
      <rPr>
        <rFont val="Malgun Gothic"/>
        <color theme="1"/>
        <sz val="12.0"/>
      </rPr>
      <t xml:space="preserve">1) 로그인: 사원번호와 비밀번호를 입력하고 로그인 버튼을 누른다.
2) 메인 메뉴 선택: 메인 메뉴에서 "서식자료 게시판"를 선택합니다.
3) 서식자료 게시판 목록상단에 검색창이 존재하여
4) 서식자료 게시글의 전체 목록을 조회할 수 있다.
   </t>
    </r>
    <r>
      <rPr>
        <rFont val="Malgun Gothic"/>
        <color rgb="FF0000FF"/>
        <sz val="12.0"/>
      </rPr>
      <t>체크박스| 게시글번호| 제목 | 서식자료첨부파일| 관리자 | 등록시간</t>
    </r>
    <r>
      <rPr>
        <rFont val="Malgun Gothic"/>
        <color theme="1"/>
        <sz val="12.0"/>
      </rPr>
      <t xml:space="preserve">으로 목록이 표시된다.
5) 서식 페이지 검색 및 정렬: 
    서식조회 페이지에서는 검색창을 이용하여 서식을 검색할 수 있습니다.
                - 검색 기능: 검색창을 통해 기본적으로는 </t>
    </r>
    <r>
      <rPr>
        <rFont val="Malgun Gothic"/>
        <color rgb="FFFF9900"/>
        <sz val="12.0"/>
      </rPr>
      <t>[</t>
    </r>
    <r>
      <rPr>
        <rFont val="Malgun Gothic"/>
        <b/>
        <color rgb="FFFF9900"/>
        <sz val="12.0"/>
      </rPr>
      <t>서식명</t>
    </r>
    <r>
      <rPr>
        <rFont val="Malgun Gothic"/>
        <color rgb="FFFF9900"/>
        <sz val="12.0"/>
      </rPr>
      <t xml:space="preserve">] </t>
    </r>
    <r>
      <rPr>
        <rFont val="Malgun Gothic"/>
        <color theme="1"/>
        <sz val="12.0"/>
      </rPr>
      <t>검색을 합니다.</t>
    </r>
  </si>
  <si>
    <t>098</t>
  </si>
  <si>
    <t>BOARD_FORM_LIST</t>
  </si>
  <si>
    <t>서식자료 
게시판 목록</t>
  </si>
  <si>
    <t>모든 사용자는 게시판 카테고리의 서식자료에 등록된 게시글 전체 목록을 조회할 수 있다.
(서식자료 | 관리자 | 제목| 등록시간)으로 목록이 표시된다.</t>
  </si>
  <si>
    <t>1) 로그인: 사원번호와 비밀번호를 입력하고 로그인 버튼을 누른다.
2) 메인 메뉴 선택: 메인 메뉴에서 "서식자료 게시판"를 선택합니다.
3) 검색창은 상단에 표시되고 / 게시판 글 목록은 그 밑에 나열식으로 보여준다.
4) 서식자료 게시글의 전체 목록을 조회할 수 있다.
   (체크박스| 제목 | 서식자료 | 관리자 | 등록시간)으로 목록이 표시된다.
**
- 서식목록 중 하나를 클릭해  등록된 서식의 상세페이지로 이동한다.
- 서식 상세페이지에는  서식자료, 관리자, 등록시간, 전체 내용, 첨부파일 로 표시 된다
  첨부파일 클릭 시 관리자가 등록한 서식 파일을 다운로드 할 수 있다.</t>
  </si>
  <si>
    <t>099</t>
  </si>
  <si>
    <t>BOARD_FORM_DT</t>
  </si>
  <si>
    <t>서식자료 
상세</t>
  </si>
  <si>
    <t>모든 사용자는 게시판 카테고리의 서식자료에 등록된 게시글 하나를 클릭하여 상세페이지로 넘어가
서식자료를 상세하게 확인 할 수 있다.
(서식자료 | 관리자 | 등록시간 | 전체 내용 | 첨부파일 ) 으로  상세표시 된다.</t>
  </si>
  <si>
    <t>1) 로그인: 사원번호와 비밀번호를 입력하고 로그인 버튼을 누른다.
2) 메인 메뉴 선택: 메인 메뉴에서 "서식자료 게시판"를 선택합니다.
3) 서식자료 게시글의 전체 목록을 조회하고
4) 하나의 서식자료 게시물을 클릭하면 상세페이지로 넘어간다.
  (서식자료 | 관리자 | 등록시간 | 전체 내용 | 첨부파일 ) 으로  상세표시 된다
  첨부파일 클릭 시 관리자가 등록한 서식 파일을 다운로드 할 수 있다.</t>
  </si>
  <si>
    <t xml:space="preserve"> ADMIN_FORM_LIST</t>
  </si>
  <si>
    <t>시스템 관리자는 전체 서식을 조회할 수 있다.</t>
  </si>
  <si>
    <t>1) 로그인: 시스템 관리자로 로그인합니다. 관리자페이지로 이동합니다.
2) 메인 메뉴 선택: 메인 메뉴에서 "서식 관리"를 선택합니다.
3) 서식 리스트 조회:조회된 서식 목록 테이블의 컬럼 항목에는 
체크박스, 서식자료, 관리자, 제목, 등록시
**
- 서식목록 중 하나를 클릭해 등록된 서식의 상세페이지로 이동한다.
- 서식 상세페이지에는 서식자료, 관리자, 등록시간, 전체 내용, 첨부파일 로 표시 된다
첨부파일 클릭 시 관리자가 등록한 서식 파일을 다운로드 할 수 있다.</t>
  </si>
  <si>
    <t>ADMIN_FORM_SERCH</t>
  </si>
  <si>
    <t>서식자료 검색</t>
  </si>
  <si>
    <t>시스템 관리자는 전체 서식을 검색할 수 있다..</t>
  </si>
  <si>
    <r>
      <rPr>
        <rFont val="Malgun Gothic"/>
        <color theme="1"/>
        <sz val="12.0"/>
      </rPr>
      <t xml:space="preserve">1) 로그인: 시스템 관리자로 로그인합니다. 관리자페이지로 이동합니다.
2) 메인 메뉴 선택: 메인 메뉴에서 "서식 관리"를 선택합니다.
3) 서식 리스트 조회:조회된 서식 목록 테이블의 컬럼 항목에는 
체크박스,서식자료, 관리자, 제목, 등록시
4) 서식 페이지 검색 및 정렬: 
서식조회 페이지에서는 검색창을 이용하여 서식을 검색할 수 있습니다.
- 검색 기능: 검색창을 통해 기본적으로는 </t>
    </r>
    <r>
      <rPr>
        <rFont val="Malgun Gothic"/>
        <color rgb="FFFF9900"/>
        <sz val="12.0"/>
      </rPr>
      <t xml:space="preserve">[서식명] </t>
    </r>
    <r>
      <rPr>
        <rFont val="Malgun Gothic"/>
        <color theme="1"/>
        <sz val="12.0"/>
      </rPr>
      <t xml:space="preserve">검색을 합니다.
</t>
    </r>
  </si>
  <si>
    <t>100</t>
  </si>
  <si>
    <t>ADMIN_FORM_ADD</t>
  </si>
  <si>
    <t>서식자료
 등록</t>
  </si>
  <si>
    <t xml:space="preserve">관리자는  서식자료 글 목록에서 하단의 글 등록 버튼 클릭 시 새로운 글을 등록 할 수 있다.
</t>
  </si>
  <si>
    <t>1) 로그인: 시스템 관리자로 로그인합니다. 관리자페이지로 이동합니다.
2) 메인 메뉴 선택: 메인 메뉴에서 "서식 관리"를 선택합니다.
3) 서식자료 게시글의 전체 목록을 조회할 수 있다.
   (체크박스| 제목 | 서식자료 | 관리자 | 등록시간)으로 목록이 표시된다.
4) 서식관리 페이지에서 서식추가 버튼을 클릭한다.
   (서식자료 | 작성자(관리자) | 등록시간)은 자동으로 입력되며
5) 제목, 전체내용, 서식자료를 입력하고 글 등록 버튼을 누르면 서식이 추가된다.</t>
  </si>
  <si>
    <t>관리자 권한이 있는 사람(시스템 관리자, PL) 만 등록할 수 있다.</t>
  </si>
  <si>
    <t>101</t>
  </si>
  <si>
    <t>ADMIN_FORM_MOD</t>
  </si>
  <si>
    <t>서식자료 
수정</t>
  </si>
  <si>
    <t>관리자는  서식자료 글의 상세페이지에서 수정버튼 클릭 시 
서식자료가 등록된 해당 게시글을 수정할 수 있다.</t>
  </si>
  <si>
    <t>1) 로그인: 시스템 관리자로 로그인합니다. 관리자페이지로 이동합니다.
2) 메인 메뉴 선택: 메인 메뉴에서 "서식 관리"를 선택합니다.
3) 서식자료 게시글의 전체 목록을 조회할 수 있다.
   (체크박스| 제목 | 서식자료 | 관리자 | 등록시간)으로 목록이 표시된다.
4) 서식 수정버튼을 눌러 수정양식의 수정페이지로 이동한다. 수정해야하는 항목은
     제목, 전체내용, 서식자료 이다
5) 수정 확인: 수정 양식을 작성 후 확인버튼을 눌러 수정을 완료한다.</t>
  </si>
  <si>
    <t>102</t>
  </si>
  <si>
    <t>ADMIN_FORM_DEL</t>
  </si>
  <si>
    <t>서식자료 
삭제</t>
  </si>
  <si>
    <t>관리자는 프로젝트 진행 시 필요한 공용 서식이 등록된 게시글을 삭제할 수 있다.</t>
  </si>
  <si>
    <t>1) 로그인: 시스템 관리자로 로그인합니다. 관리자페이지로 이동합니다.
2) 메인 메뉴 선택: 메인 메뉴에서 "서식 관리"를 선택합니다.
3) 서식자료 게시글의 전체 목록을 조회할 수 있다.
   (체크박스| 제목 | 서식자료 | 관리자 | 등록시간)으로 목록이 표시된다.
-삭제-
4-1) 체크박스 선택후 화면의 삭제버튼을 눌러 서식 삭제
4-2) 상세페이지 화면의 삭제버튼을 눌러 서식삭제 
5) 삭제버튼을 누르면 확인 메세지가 나오고 확인을 누르면 삭제 완료</t>
  </si>
  <si>
    <t>103</t>
  </si>
  <si>
    <t>BOARD_ANO_SERCH</t>
  </si>
  <si>
    <t>공지사항 
게시판 검색</t>
  </si>
  <si>
    <t>모든 사용자는 게시판 카테고리의 공지사항에 등록된 게시글을 검색 / 조회 할 수 있다.(제목으로 검색가능)</t>
  </si>
  <si>
    <r>
      <rPr>
        <rFont val="Malgun Gothic"/>
        <color theme="1"/>
        <sz val="12.0"/>
      </rPr>
      <t>1) 로그인: 사원번호와 비밀번호를 입력하고 로그인 버튼을 누른다.
2) 메인 메뉴 선택: 메인 메뉴에서 "공지사항 게시판"를 선택합니다.
3) 공지사항 목록 조회: 조회된 공지사항 목록 테이블의 컬럼 항목에는 
  체크박스,게시판명, 번호, 등록일자, 제목
4) 상단에 검색창이 존재하며, 그 밑에 게시판 글 목록을 보여준다.
5) 검색 조건으로 제목을 입력하면 검색이 해당 조건에 맞게 검색된다</t>
    </r>
    <r>
      <rPr>
        <rFont val="Malgun Gothic"/>
        <b/>
        <color theme="1"/>
        <sz val="12.0"/>
      </rPr>
      <t xml:space="preserve">.
</t>
    </r>
    <r>
      <rPr>
        <rFont val="Malgun Gothic"/>
        <color theme="1"/>
        <sz val="12.0"/>
      </rPr>
      <t xml:space="preserve">6) 공지사항 페이지 검색 및 정렬: 
    공지사항 조회 페이지에서는 검색창을 이용하여 공지사항 을 검색할 수 있습니다.
                - 검색 기능: 검색창을 통해 기본적으로는 </t>
    </r>
    <r>
      <rPr>
        <rFont val="Malgun Gothic"/>
        <color rgb="FFFF9900"/>
        <sz val="12.0"/>
      </rPr>
      <t>[제목]</t>
    </r>
    <r>
      <rPr>
        <rFont val="Malgun Gothic"/>
        <color theme="1"/>
        <sz val="12.0"/>
      </rPr>
      <t xml:space="preserve"> 검색을 합니다.
    공지사항 조회 페이지에서는 드롭박스의 분류선택으로 리스트를 정렬할 수 있습니다.
                - 정렬 기능: 분류 게시판명, 등록일자 (기본: 등록일자)</t>
    </r>
  </si>
  <si>
    <t>104</t>
  </si>
  <si>
    <t>BOARD_ANO_LIST</t>
  </si>
  <si>
    <t>공지사항 
게시판 목록</t>
  </si>
  <si>
    <t>모든 사용자는 게시판 카테고리의 공지사항에 등록된 게시글 전체 목록을 조회할 수 있다.
(공지 | 관리자 | 제목| 등록시간)으로 목록이 표시된다.</t>
  </si>
  <si>
    <t>1) 로그인: 사원번호와 비밀번호를 입력하고 로그인 버튼을 누른다.
2) 메인 메뉴 선택: 메인 메뉴에서 "공지사항 게시판"를 선택합니다.
3) 검색창 상단, 게시판 글 목록은 그 밑에 나열식으로 보여준다.
4) 공지사항 게시글의 전체 목록을 조회할 수 있다.
   (체크박스 | 번호 |  관리자 |  내용 | 작성시간)으로 목록이 표시된다.
**
- 공지사항 목록 중 하나를 클릭해  등록된 공지사항의 상세페이지로 이동한다.
- 공지사항 상세페이지에는  제목, 게시판명, 등록시간, 전체 내용, 첨부파일 로 표시 된다
  첨부파일 클릭 시 관리자가 등록한 서식 파일을 다운로드 할 수 있다.</t>
  </si>
  <si>
    <t>105</t>
  </si>
  <si>
    <t>BOARD_ANO_DT</t>
  </si>
  <si>
    <t>공지사항 
상세페이지</t>
  </si>
  <si>
    <t>모든 사용자는 게시판 카테고리의 공지사항에 등록된 게시글 하나를 클릭하여 상세페이지로 넘어가
공지사항을 상세하게 확인 할 수 있다.
(공지 | 관리자 | 등록시간 | 전체 내용 ) 으로  상세표시 되며 (PDF,Excel 입출력) 이 가능하다.</t>
  </si>
  <si>
    <t>1) 로그인: 사원번호와 비밀번호를 입력하고 로그인 버튼을 누른다.
2) 메인 메뉴 선택: 메인 메뉴에서 "공지사항 게시판"를 선택합니다.
3) 검색창 상단, 게시판 글 목록은 그 밑에 나열식으로 보여준다.
4) 공지사항 게시글의 전체 목록을 조회할 수 있다.
  (체크박스 | 번호 |  관리자 |  내용 | 작성시간)으로 목록이 표시된다.
2) 하나의 공지사항 게시물을 클릭하면 상세페이지로 넘어간다.
( 공지 | 게시판명 |  관리자 | 제목 | 내용 | 첨부파일 | 작성시간)으로  상세표시 되며 (PDF,Excel 입출력)이 가능</t>
  </si>
  <si>
    <t>ADMIN_ANO_LIST</t>
  </si>
  <si>
    <t>공지사항 게시글 조회</t>
  </si>
  <si>
    <t>시스템 관리자는 공지사항을 조회할 수 있다.</t>
  </si>
  <si>
    <t>1) 로그인: 시스템 관리자로 로그인합니다. 관리자페이지로 이동합니다.
2) 메인 메뉴 선택: 메인 메뉴에서 "공지사항 관리"를 선택합니다.
3) 공지사항 리스트 조회: 조회된 공지사항 목록 테이블의 컬럼 항목에는 
체크박스,게시판명, 번호, 등록일자, 제목
**
- 공지사항 목록 중 하나를 클릭해 등록된 공지사항의 상세페이지로 이동한다.
- 공지사항 상세페이지에는 제목, 게시판명, 등록시간, 전체 내용, 첨부파일 로 표시 된다
첨부파일 클릭 시 관리자가 등록한 서식 파일을 다운로드 할 수 있다.</t>
  </si>
  <si>
    <t>ADMIN_ANO_SERCH</t>
  </si>
  <si>
    <t>공지사항 게시글 검색</t>
  </si>
  <si>
    <t>시스템 관리자는 공지사항을 검색할 수 있다.</t>
  </si>
  <si>
    <r>
      <rPr>
        <rFont val="Malgun Gothic"/>
        <color theme="1"/>
        <sz val="12.0"/>
      </rPr>
      <t>1) 로그인: 시스템 관리자로 로그인합니다. 관리자페이지로 이동합니다.
2) 메인 메뉴 선택: 메인 메뉴에서 "공지사항 관리"를 선택합니다.
3) 공지사항 리스트 조회: 조회된 공지사항 목록 테이블의 컬럼 항목에는 
체크박스,게시판명, 번호, 등록일자, 제목
4) 공지사항 페이지 검색 및 정렬: 
공지사항 조회 페이지에서는 검색창을 이용하여 공지사항 을 검색할 수 있습니다.
- 검색 기능: 검색창을 통해 기본적으로는</t>
    </r>
    <r>
      <rPr>
        <rFont val="Malgun Gothic"/>
        <color rgb="FFFF9900"/>
        <sz val="12.0"/>
      </rPr>
      <t xml:space="preserve"> [제목] </t>
    </r>
    <r>
      <rPr>
        <rFont val="Malgun Gothic"/>
        <color theme="1"/>
        <sz val="12.0"/>
      </rPr>
      <t xml:space="preserve">검색을 합니다.
공지사항 조회 페이지에서는 드롭박스의 분류선택으로 리스트를 정렬할 수 있습니다.
- 정렬 기능: 분류 게시판명, 등록일자 (기본: 등록일자)
</t>
    </r>
  </si>
  <si>
    <t>106</t>
  </si>
  <si>
    <t>ADMIN_ANO_ADD</t>
  </si>
  <si>
    <r>
      <rPr>
        <rFont val="Malgun Gothic"/>
        <b/>
        <color rgb="FF000000"/>
        <sz val="12.0"/>
      </rPr>
      <t xml:space="preserve">공지사항 
</t>
    </r>
    <r>
      <rPr>
        <rFont val="Malgun Gothic"/>
        <b/>
        <color rgb="FFCC0000"/>
        <sz val="12.0"/>
      </rPr>
      <t>게시글</t>
    </r>
    <r>
      <rPr>
        <rFont val="Malgun Gothic"/>
        <b/>
        <color rgb="FF000000"/>
        <sz val="12.0"/>
      </rPr>
      <t xml:space="preserve">
등록</t>
    </r>
  </si>
  <si>
    <t xml:space="preserve">관리자는  공지사항 글 목록에서 하단의 글 등록 버튼 클릭 시 새로운 글을 등록 할 수 있다.
</t>
  </si>
  <si>
    <r>
      <rPr>
        <rFont val="Malgun Gothic"/>
        <color theme="1"/>
        <sz val="12.0"/>
      </rPr>
      <t>1) 로그인: 시스템 관리자로 로그인합니다. 관리자페이지로 이동합니다.
2) 메인 메뉴 선택: 메인 메뉴에서 "공지사항 관리"를 선택합니다.</t>
    </r>
    <r>
      <rPr>
        <rFont val="Malgun Gothic"/>
        <color rgb="FFFF0000"/>
        <sz val="12.0"/>
      </rPr>
      <t xml:space="preserve">
</t>
    </r>
    <r>
      <rPr>
        <rFont val="Malgun Gothic"/>
        <color theme="1"/>
        <sz val="12.0"/>
      </rPr>
      <t>3) 공지사항 페이지에서 공지사항 추가 버튼을 클릭하여 추가페이지로 이동
4) 추가페이지 양식으로는 제목, 내용, 첨부파일, 게시판선택
5) 양식을 입력하고 글 등록 버튼을 누르면 해당 게시판과 공지사항게시판에 공지사항이 추가된다.
6) 공지사항 글 목록으로 이동</t>
    </r>
  </si>
  <si>
    <t>107</t>
  </si>
  <si>
    <t>ADMIN_ ANO_MOD</t>
  </si>
  <si>
    <t>공지사항 
게시글 
수정</t>
  </si>
  <si>
    <t>관리자는  공지사항 글의 상세페이지에서 수정버튼 클릭 시 공지사항이 등록된 해당 게시글을 수정할 수 있다.</t>
  </si>
  <si>
    <t>1) 로그인: 시스템 관리자로 로그인합니다. 관리자페이지로 이동합니다.
2) 메인 메뉴 선택: 메인 메뉴에서 "공지사항 관리"를 선택합니다.
3) 공지사항 리스트 조회:조회된 공지사항 목록 테이블의 컬럼 항목에는 
    체크박스,게시판명, 번호, 등록일자, 제목
4) 공지사항 중 하나를 클릭해  등록된 공지사항의 상세페이지로 이동한다.
5) 공지사항 수정버튼을 눌러 수정양식의 수정페이지로 이동한다. 수정해야하는 항목은
    제목, 내용, 첨부파일, 게시판선택
6) 수정 확인: 수정 양식을 작성 후 확인버튼을 눌러 수정을 완료한다.</t>
  </si>
  <si>
    <t>108</t>
  </si>
  <si>
    <t>ADMIN_ANO_DEL</t>
  </si>
  <si>
    <t>공지사항
 게시글
 삭제</t>
  </si>
  <si>
    <t>관리자는 공지사항 내용이 등록된 게시글을 삭제할 수 있다.</t>
  </si>
  <si>
    <t>1) 로그인: 시스템 관리자로 로그인합니다. 관리자페이지로 이동합니다.
2) 메인 메뉴 선택: 메인 메뉴에서 "공지사항 관리"를 선택합니다.
3) 서식 리스트 조회:조회된 서식 목록 테이블의 컬럼 항목에는 
    체크박스, 서식자료, 관리자, 제목, 등록시
-삭제-
4-1) 체크박스 선택후 화면의 삭제버튼을 눌러 서식 삭제
4-2) 상세페이지 화면의 삭제버튼을 눌러 서식삭제 
5) 삭제버튼을 누르면 확인 메세지가 나오고 확인을 누르면 삭제 완료
6) 공지사항 글 목록으로 이동</t>
  </si>
  <si>
    <t>109</t>
  </si>
  <si>
    <t>커뮤니티 목록</t>
  </si>
  <si>
    <t>BOARD_COMMU_LIST</t>
  </si>
  <si>
    <t>커뮤니티 목록 조회
1) 개발노트
2) 칭찬공간
3)포토공간
4) QnA게시판
5) 나눔공간</t>
  </si>
  <si>
    <t>모든 사용자는 커뮤니티 에 있는 메인페이지의  
카테고리 목록( 개발노트 | 칭찬공간 | 포토공간 | QnA게시판 | 나눔공간)으로 목록 조회</t>
  </si>
  <si>
    <r>
      <rPr>
        <rFont val="Malgun Gothic"/>
        <color theme="1"/>
        <sz val="12.0"/>
      </rPr>
      <t xml:space="preserve">사원번호와 비밀번호를 입력하고 로그인 버튼을 누른다.
1) 카테고리에 있는 커뮤니티를 클릭한다.
2) 카테고리 목록의 분류별로 작게 5개 이내로 게시글을 보여주며
3) 클릭하면 해당 게시판으로 이동하여 게시판 목록을 보여준다.
</t>
    </r>
    <r>
      <rPr>
        <rFont val="Malgun Gothic"/>
        <color rgb="FF3C78D8"/>
        <sz val="12.0"/>
      </rPr>
      <t>** 게시판에는 전체 목록과 내가 쓴글의 목록을 두개 페이지로 세분화</t>
    </r>
  </si>
  <si>
    <t>110</t>
  </si>
  <si>
    <t>커뮤니티 상세</t>
  </si>
  <si>
    <t>BOARD_MEPRAIS_LIST</t>
  </si>
  <si>
    <t>칭찬공간 
내글 목록</t>
  </si>
  <si>
    <t>모든 사원은 커뮤니티 카테고리를 클릭해서 칭찬공간에 들어가고
상단에 있는 전체 글 목록 | 내가 쓴 글 목록 중 내가 쓴글 목록을 클릭한다.
내가 쓴 글만 블럭 (사원프로필 | 아이디 | 이미지 | 글 내용 | 작성시간)으로 목록이 조회된다.
수정, 삭제가 가능하다</t>
  </si>
  <si>
    <t>사원번호와 비밀번호를 입력하고 로그인 버튼을 누른다.
1) 카테고리에 있는 커뮤니티를 클릭한다.
2) 칭찬공간 커뮤니티를 클릭한다.
3) 상단에 전체 글 목록 | 내가 쓴 글 목록으로 나뉜다.
4) 내가 쓴 글 목록을 클릭한다.
5) 블록형식의 게시글 조회판 (인스타 글 느낌의 게시판)
    블록형게시판 1개에 보여질 항목 (사원프로필 | 아이디 | 이미지 | 글 내용 | 작성시간)
    하위 항목도 동일하게 보여지며 스크롤을 통해 블록형 게시판 목록을 확인 할 수 있음.
5) 블록형식의 글마다 상단에 수정, 삭제 버튼이 존재한다.</t>
  </si>
  <si>
    <t>111</t>
  </si>
  <si>
    <t>BOARD_PRAIS_LIST</t>
  </si>
  <si>
    <t>칭찬공간 
 목록</t>
  </si>
  <si>
    <t>모든 사원은 커뮤니티 카테고리를 클릭해서 칭찬공간에 들어가고
상단에 있는 전체 글 목록 | 내가 쓴 글 목록 중 전체 글 목록이 기본값으로 조회된다.
(사원프로필 | 아이디 | 이미지 | 글 내용 | 작성시간)으로 목록이 조회된다.</t>
  </si>
  <si>
    <r>
      <rPr>
        <rFont val="Malgun Gothic"/>
        <color theme="1"/>
        <sz val="12.0"/>
      </rPr>
      <t xml:space="preserve">사원번호와 비밀번호를 입력하고 로그인 버튼을 누른다.
1) 카테고리에 있는 커뮤니티를 클릭한다.
2) 칭찬공간 커뮤니티를 클릭한다.
3) 상단에 전체 글 목록 | 내가 쓴 글 목록으로 나뉜다.
</t>
    </r>
    <r>
      <rPr>
        <rFont val="Malgun Gothic"/>
        <color rgb="FFCC0000"/>
        <sz val="12.0"/>
      </rPr>
      <t>4) 커뮤니티 각 게시판을 클릭하면 기본적으로 전체목록이 조회된다.</t>
    </r>
    <r>
      <rPr>
        <rFont val="Malgun Gothic"/>
        <color theme="1"/>
        <sz val="12.0"/>
      </rPr>
      <t xml:space="preserve">
5) 전체 글 목록을 클릭한다.
6) 블록형식의 게시글 조회판 (인스타 글 느낌의 게시판)
    블록형게시판 1개에 보여질 항목 (사원프로필 | 아이디 | 이미지 | 글 내용 | 작성시간)
    하위 항목도 동일하게 보여지며 스크롤을 통해 블록형 게시판 목록을 확인 할 수 있음.
7) 글 하나하나가 블럭하나로 스크롤을 내릴 시 다음 게시글이 보여진다
</t>
    </r>
    <r>
      <rPr>
        <rFont val="Malgun Gothic"/>
        <color rgb="FF3C78D8"/>
        <sz val="12.0"/>
      </rPr>
      <t>** 블럭하나에 댓글을 달수 있는 창이 존재하며
댓글을 달수 있다(댓글은 5개까지 보여지며 넘어가면 댓글만 페이지처리가 된다.)</t>
    </r>
    <r>
      <rPr>
        <rFont val="Malgun Gothic"/>
        <color theme="1"/>
        <sz val="12.0"/>
      </rPr>
      <t xml:space="preserve">
</t>
    </r>
  </si>
  <si>
    <t>112</t>
  </si>
  <si>
    <t>BOARD_PRAIS_ADD</t>
  </si>
  <si>
    <t>칭찬공간 
등록</t>
  </si>
  <si>
    <t>모든 사원은 칭찬공간에 칭찬할 사람에 대한 내용의 글을 등록할 수 있다.</t>
  </si>
  <si>
    <t>113</t>
  </si>
  <si>
    <t>BOARD_PRAIS_MOD</t>
  </si>
  <si>
    <t>칭찬공간 
수정</t>
  </si>
  <si>
    <t>모든 사원은 칭찬공간에 내가 쓴 글 목록으로 들어가 목록을 조회하고
글 블럭마다 상단에 존재하는 수정 버튼을 클릭하여 자신의 글을 수정 할 수 있다.</t>
  </si>
  <si>
    <r>
      <rPr>
        <rFont val="&quot;Malgun Gothic&quot;"/>
        <color rgb="FF000000"/>
        <sz val="12.0"/>
      </rPr>
      <t xml:space="preserve">사원번호와 비밀번호를 입력하고 로그인 버튼을 누른다.
1) 카테고리에 있는 커뮤니티를 클릭한다.
2) 칭찬공간 커뮤니티를 클릭한다.
2) 내가 쓴 글 목록을 클릭한다.
3) 내가 쓴 글만 블럭(인스타 글 느낌의 게시판)
    (사원프로필 | 아이디 | 이미지 | 글 내용 | 작성시간)으로 목록이 조회된다.
4) (인스타 글 느낌의 게시판)글 블럭마다 상단에 등록, 수정, 삭제 버튼이 있다.
5) 글 블럭마다 상단에 존재하는 글 </t>
    </r>
    <r>
      <rPr>
        <rFont val="&quot;Malgun Gothic&quot;"/>
        <color rgb="FF3C78D8"/>
        <sz val="12.0"/>
      </rPr>
      <t>수정 버튼</t>
    </r>
    <r>
      <rPr>
        <rFont val="&quot;Malgun Gothic&quot;"/>
        <color rgb="FF000000"/>
        <sz val="12.0"/>
      </rPr>
      <t xml:space="preserve"> 클릭 후 
사원이 작성한 게시물을 수정할 수 있다.
6) 글 내용을 수정하고 완료버튼 클릭시 바로 수정이 적용된다.
</t>
    </r>
    <r>
      <rPr>
        <rFont val="&quot;Malgun Gothic&quot;"/>
        <b/>
        <color rgb="FF000000"/>
        <sz val="12.0"/>
      </rPr>
      <t>** 글 작성시 오타나 누락된 부분 수정</t>
    </r>
  </si>
  <si>
    <t>114</t>
  </si>
  <si>
    <t>BOARD_PRAIS_DEL</t>
  </si>
  <si>
    <t>칭찬공간 
삭제</t>
  </si>
  <si>
    <t>모든 사원은 칭찬공간에 내가 쓴 글 목록으로 들어가 목록을 조회하고
글 블럭마다 상단에 존재하는 삭제 버튼을 클릭하여 자신의 글을 삭제 할 수 있다.</t>
  </si>
  <si>
    <r>
      <rPr>
        <rFont val="Malgun Gothic"/>
        <color theme="1"/>
        <sz val="12.0"/>
      </rPr>
      <t>사원번호와 비밀번호를 입력하고 로그인 버튼을 누른다.
1) 카테고리에 있는 커뮤니티를 클릭한다.
2) 칭찬공간 커뮤니티를 클릭한다.
2) 내가 쓴 글 목록을 클릭한다.
3) (인스타 글 느낌의 게시판)</t>
    </r>
    <r>
      <rPr>
        <rFont val="Malgun Gothic"/>
        <color rgb="FF3C78D8"/>
        <sz val="12.0"/>
      </rPr>
      <t>내가 쓴 글만 블럭</t>
    </r>
    <r>
      <rPr>
        <rFont val="Malgun Gothic"/>
        <color theme="1"/>
        <sz val="12.0"/>
      </rPr>
      <t xml:space="preserve">
    (사원프로필 | 아이디 | 이미지 | 글 내용 | 작성시간)으로 목록이 조회된다.
4) (인스타 글 느낌의 게시판) 글 블럭마다 상단에 등록, 수정, 삭제 버튼이 있다.
5) 글 블럭마다 상단에 존재하는 글 </t>
    </r>
    <r>
      <rPr>
        <rFont val="Malgun Gothic"/>
        <color rgb="FF3C78D8"/>
        <sz val="12.0"/>
      </rPr>
      <t>삭제 버튼</t>
    </r>
    <r>
      <rPr>
        <rFont val="Malgun Gothic"/>
        <color theme="1"/>
        <sz val="12.0"/>
      </rPr>
      <t xml:space="preserve"> 클릭 후 
   사원이 작성한 게시물을 삭제할 수 있다.
** 삭제확인 "정말 글을 삭제하시겠습니까?" 알림창이 뜨고 확인 버튼 클릭
6) 글 내용을 삭제하고 완료버튼 클릭시 바로 삭제가 적용된다.
** 삭제가 완료 되며, 댓글도 전부 삭제 된다.</t>
    </r>
  </si>
  <si>
    <t>115</t>
  </si>
  <si>
    <t>ADMIN_PRAIS_LIST</t>
  </si>
  <si>
    <t>칭찬공간
 목록</t>
  </si>
  <si>
    <t>관리자는 칭찬공간(목록 조회) 스크롤로 내리며 확인 | 삭제 버튼, 댓글 삭제 버튼</t>
  </si>
  <si>
    <r>
      <rPr>
        <rFont val="Malgun Gothic"/>
        <color theme="1"/>
        <sz val="12.0"/>
      </rPr>
      <t xml:space="preserve">시스템관리자 로그인 
메인메뉴에서 커뮤니티 선택 후 칭찬 게시판으로 접근
1) 칭찬공간을 목록을 보여주며 스크롤로 내리면 시간별로 글내용을 확인할 수 있다.
2) (작성자(아이디) | 제목 | 한줄 내용(사진) | 시간)이 표시되며 글 블럭 밑에 좋아요 버튼과 댓글을 달 수 있다.
3) (인스타 글 느낌의 게시판) 상단에 등록, 수정, 삭제 버튼이 있다.
</t>
    </r>
    <r>
      <rPr>
        <rFont val="Malgun Gothic"/>
        <color rgb="FF3C78D8"/>
        <sz val="12.0"/>
      </rPr>
      <t>** 블럭하나에 댓글을 달수 있는 창이 존재하며
댓글을 달수 있다(댓글은 5개까지 보여지며 넘어가면 댓글만 페이지처리가 된다.)</t>
    </r>
  </si>
  <si>
    <t>116</t>
  </si>
  <si>
    <t>ADMIN_PRAIS_DEL</t>
  </si>
  <si>
    <t>칭찬공간 글 삭제</t>
  </si>
  <si>
    <t>관리자는 등록된 글을 확인하고 부적절한 게시글을 시 글내리기가 가능하다(삭제).</t>
  </si>
  <si>
    <t>시스템관리자 로그인 
메인메뉴에서 커뮤니티 선택 후 칭찬 게시판으로 접근
1) 칭찬공간을 목록을 보여주며 스크롤로 내리면 시간별로 글내용을 확인할 수 있다.
2) (인스타 글 느낌의 게시판) 상단에 글내리기 버튼이 있다.
3) 글내리기를 누르면 게시글은 삭제가 되고 알림으로 "부적절한 게시글로 제재되었습니다"
4) 해당 사원에게 전송 한다.</t>
  </si>
  <si>
    <t>상세페이지 필요???</t>
  </si>
  <si>
    <t>117</t>
  </si>
  <si>
    <t>ADMIN_QNA_DEL</t>
  </si>
  <si>
    <t>Q&amp;A게시판 글 삭제
(관리자)</t>
  </si>
  <si>
    <t>관리자는 Q&amp;A 게시판에 등록된 게시물을 삭제할 수 있다.</t>
  </si>
  <si>
    <t>시스템관리자 로그인 
메인메뉴에서 커뮤니티 선택 후 Q&amp;A게시판으로 접근
1) 관리자쪽 QnA 게시판 목록에 등록된 글을 클릭한다.
2) 하단의 있는 삭제 버튼을 누른다 (불필요한 정보나 문의사항과 맞지 않는 내용 시)
3) QnA 게시판 목록으로 이동한다.</t>
  </si>
  <si>
    <t>118</t>
  </si>
  <si>
    <t>BOARD_QNA_LIST</t>
  </si>
  <si>
    <t xml:space="preserve">Q&amp;A게시판 목록 </t>
  </si>
  <si>
    <t>모든 사원은 커뮤니티 카테고리를 클릭해서 Q&amp;A게시판에 들어가면
(제목 | 한줄 내용 | 이미지 | 작성시간/수정시간 | 작성자 )으로 목록이 조회된다.</t>
  </si>
  <si>
    <r>
      <rPr>
        <rFont val="Malgun Gothic"/>
        <color theme="1"/>
        <sz val="12.0"/>
      </rPr>
      <t xml:space="preserve">사원번호와 비밀번호를 입력하고 로그인 버튼을 누른다.
1) 커뮤니티 카테고리를 클릭
2) Q&amp;A게시판 커뮤니티를 클릭한다.
3) 상단에 전체 글 목록 | 내가 쓴 글 목록으로 나뉜다.
</t>
    </r>
    <r>
      <rPr>
        <rFont val="Malgun Gothic"/>
        <color rgb="FF3C78D8"/>
        <sz val="12.0"/>
      </rPr>
      <t>4) 커뮤니티 각 게시판을 클릭하면 기본적으로 전체목록이 조회된다.</t>
    </r>
    <r>
      <rPr>
        <rFont val="Malgun Gothic"/>
        <color theme="1"/>
        <sz val="12.0"/>
      </rPr>
      <t xml:space="preserve">
5) (제목 | 한줄 내용 | 이미지 | 작성시간/수정시간 | 작성자)으로 목록이 조회된다.
</t>
    </r>
  </si>
  <si>
    <t>119</t>
  </si>
  <si>
    <t>BOARD_MEQNA_LIST</t>
  </si>
  <si>
    <t xml:space="preserve">Q&amp;A게시판 내글 목록 </t>
  </si>
  <si>
    <t>모든 사원은 커뮤니티 카테고리를 클릭해서 Q&amp;A게시판에 들어가고
상단에 있는 전체 글 목록 | 내가 쓴 글 목록 중 내가 쓴글 목록을 클릭한다.
(제목 | 한줄 내용 | 이미지 | 작성시간/수정시간 | 작성자 )으로 목록이 조회된다.</t>
  </si>
  <si>
    <r>
      <rPr>
        <rFont val="Malgun Gothic"/>
        <color theme="1"/>
        <sz val="12.0"/>
      </rPr>
      <t xml:space="preserve">사원번호와 비밀번호를 입력하고 로그인 버튼을 누른다.
1) 카테고리에 있는 커뮤니티를 클릭한다.
2) Q&amp;A게시판 커뮤니티를 클릭한다.
3) 상단에 전체 글 목록 | 내가 쓴 글 목록으로 나뉜다.
</t>
    </r>
    <r>
      <rPr>
        <rFont val="Malgun Gothic"/>
        <color rgb="FF3C78D8"/>
        <sz val="12.0"/>
      </rPr>
      <t xml:space="preserve">4) 커뮤니티를 클릭하면 기본적으로 전체목록이 조회된다.
</t>
    </r>
    <r>
      <rPr>
        <rFont val="Malgun Gothic"/>
        <color theme="1"/>
        <sz val="12.0"/>
      </rPr>
      <t>5)상단에 내가 쓴 글 목록 클릭
6) QnA게시판에 등록한 내가 쓴 글만 목록으로 조회된다.
    (제목 | 한줄 내용 | 이미지 | 작성시간/수정시간 | 작성자 )으로 목록이 조회된다.</t>
    </r>
  </si>
  <si>
    <t>없어도 될지도??</t>
  </si>
  <si>
    <t>120</t>
  </si>
  <si>
    <t>BOARD_QNA_DT</t>
  </si>
  <si>
    <t>Q&amp;A게시판 상세 조회</t>
  </si>
  <si>
    <t>모든 사원은 커뮤니티 카테고리를 클릭해서 Q&amp;A게시판에서 하나의 게시글을 클릭했을 때 
또는 내가 쓴 글 목록에서 하나의 글을 클릭헀을 때
상세페이지로 넘어가서 해당하는 게시글의 상세페이지를 조회할 수 있다.</t>
  </si>
  <si>
    <t>사원번호와 비밀번호를 입력하고 로그인 버튼을 누른다.
1) 커뮤니티 카테고리를 클릭
2) Q&amp;A게시판 커뮤니티를 클릭한다.
3) Q&amp;A 게시판 목록(전체목록) 또는 내가 쓴 글 목록에서 하여 하나의 게시글을 클릭
4) 해당 글의 상세페이지로 이동(작성자(아이디) | 제목 | 전체 내용 | 작성시간)으로 조회된다.
5) 상세페이지의 글마다 하단에 수정, 삭제 버튼이 존재한다.</t>
  </si>
  <si>
    <t>121</t>
  </si>
  <si>
    <t>BOARD_QNA_ADD</t>
  </si>
  <si>
    <t>Q&amp;A게시판 글 등록</t>
  </si>
  <si>
    <t>모든 사원은 Q&amp;A 전체 게시판 목록의 새글 등록으로 QnA글을 등록할 수 있다.</t>
  </si>
  <si>
    <t>사원번호와 비밀번호를 입력하고 로그인 버튼을 누른다.
1) 커뮤니티 카테고리를 클릭
2) Q&amp;A게시판 커뮤니티를 클릭한다.
3) 커뮤니티를 클릭하면 기본적으로 전체목록이 조회된다.
4) 새글 등록 버튼 클릭(시스템관리자의 궁금한점)
5) 작성자(아이디) | 제목 | 내용 | 작성시간)으로 등록이 된다
6) Q&amp;A 전체 게시판 목록으로 이동</t>
  </si>
  <si>
    <t>122</t>
  </si>
  <si>
    <t>BOARD_QNA_MOD</t>
  </si>
  <si>
    <t>Q&amp;A게시판 글 수정</t>
  </si>
  <si>
    <t>모든 사원은 Q&amp;A게시판에 내가 쓴 글 목록으로 들어가 목록을 조회하고
글 상세페이지에 들어가 하단에 존재하는 수정 버튼을 클릭하여 자신의 글을 수정 할 수 있다.</t>
  </si>
  <si>
    <t>사원번호와 비밀번호를 입력하고 로그인 버튼을 누른다.
1) 커뮤니티 카테고리를 클릭
2) Q&amp;A게시판 커뮤니티를 클릭한다.
3) Q&amp;A 게시판 목록으로 이동
4) 상단에 전체글 목록 | 내가 쓴 글 목록 중 내가 쓴 글 목록 클릭
5) 내가 쓴글의 목록을 조회 하고 하나의 글을 선택
6) 글 하나의 상세페이지로 이동
 하단에 수정 버튼 클릭(자신이 등록한 글)
7) 작성자(아이디) | 제목 | 내용 | 작성시간)으로 수정되어 재등록이 된다
8) Q&amp;A 게시판 목록으로 이동</t>
  </si>
  <si>
    <t>123</t>
  </si>
  <si>
    <t>BOARD_QNA_DEL</t>
  </si>
  <si>
    <t>Q&amp;A게시판 글 삭제</t>
  </si>
  <si>
    <t>모든 사원은 Q&amp;A게시판에 내가 쓴 글 목록으로 들어가 목록을 조회하고
글 상세페이지에 들어가 하단에 존재하는 삭제 버튼을 클릭하여 자신의 글을 삭제 할 수 있다.</t>
  </si>
  <si>
    <t>사원번호와 비밀번호를 입력하고 로그인 버튼을 누른다.
1) 커뮤니티 카테고리를 클릭
2) Q&amp;A게시판 커뮤니티를 클릭한다.
3) Q&amp;A 게시판 목록으로 이동
4) 상단에 전체글 목록 | 내가 쓴 글 목록 중 내가 쓴 글 목록 클릭
5) 내가 쓴글의 목록을 조회 하고 하나의 글을 선택
6) 글 하나의 상세페이지로 이동
 하단에 삭제 버튼 클릭(잘못 올린 게시물)
7) 자신이 등록한 QnA 게시글이 삭제 된다.
8) Q&amp;A 게시판 목록으로 이동</t>
  </si>
  <si>
    <t>124</t>
  </si>
  <si>
    <t>ADMIN_FREQ_LIST</t>
  </si>
  <si>
    <t>자주묻는 질문 목록</t>
  </si>
  <si>
    <t>관리자는 자주 등록되는 Q&amp;A는 따로 선별해 자주묻는 질문을 등록할 수 있다.
등록된 게시글은 목록에 조회된다.
모든 사용자는 목록을 확인 할 수 있다.</t>
  </si>
  <si>
    <t>1-1) 로그인01: 사원은 사원번호와 비밀번호를 입력하고 로그인 버튼을 눌러 로그인합니다.
1-2) 로그인02: 시스템관리자는 사원번호와 비밀번호를 입력하고 로그인 버튼을 눌러 로그인합니다.
      (사용자 : 시스템관리자, 프로젝트에 속한 회원)
** 사원은 목록조회 및 상세 조회만 가능
2) Q&amp;A게시판 커뮤니티를 클릭한다.
3) Q&amp;A 게시판 목록으로 이동
4) 강조 효과로 QnA 게시글 목록과는 다른 색깔로 구분을 둔다( 중요 | 제목 | 등록시간)으로 목록표시
5) 자주 묻는 질문 목록은 Q&amp;A 게시판 목록 상단에 배치되어 있다.
6) 5개까지만 두고 페이지 이동시 다음으로 넘어간다(10개일땐 2페이지(6번~10번)</t>
  </si>
  <si>
    <t>125</t>
  </si>
  <si>
    <t>ADMIN_FREQ_DT</t>
  </si>
  <si>
    <t>자주묻는 질문 상세 조회</t>
  </si>
  <si>
    <t>관리자는 자주 등록되는 Q&amp;A는 따로 선별해 자주묻는 질문을 등록하여
등록된 게시글은 목록에 조회된다.
모든 사용자는 상세조회가 가능하다</t>
  </si>
  <si>
    <t xml:space="preserve">1-1) 로그인01: 프로젝트에 속한 회원은 사원번호와 비밀번호를 입력하고 로그인 버튼을 눌러 로그인합니다.
1-2) 로그인02: 시스템관리자는 사원번호와 비밀번호를 입력하고 로그인 버튼을 눌러 로그인합니다.
      (사용자 : 시스템관리자, 프로젝트에 속한 회원)
** 사원은 목록조회 및 상세 조회만 가능
2) Q&amp;A게시판 커뮤니티를 클릭한다.
3) Q&amp;A 게시판 목록으로 이동
4) 강조 효과로 QnA 게시글 목록과는 다른 색깔로 구분을 둔다 
5) QnA 목록중 게시글 하나를 클릭한다.
6) 자주묻는 질문으로 등록된 글의 상세페이지로 이동한다.
7) 제목 | QnA에 등록되어 해결할수 있는 전체 내용 | 등록시간 으로 상세 페이지 표시
</t>
  </si>
  <si>
    <t>126</t>
  </si>
  <si>
    <t>ADMIN_FREQ_ADD</t>
  </si>
  <si>
    <t>관리자는 QnA게시판에 자주 올라오는 글을 토대로 자주묻는 질문 목록에 글을 작성할 수 있다.</t>
  </si>
  <si>
    <t>시스템관리자 로그인 
메인메뉴에서 커뮤니티 선택 후  관리자계정으로 QnA관리으로 접근
1) 커뮤니티 카테고리를 클릭
2) Q&amp;A게시판 관리를 클릭한다.
3) Q&amp;A게시판 목록으로 이동
4) 자주묻는 질문은 게시글 목록의 상단에 배치되어있고
5) 관리자 페이지 상단에 자주묻는 질문 등록버튼을 클릭
6) 제목 | QnA에 등록되어 해결할수 있는 전체 내용 | 등록시간 으로 작성하여 등록
7) QnA 게시판의 자주묻는 질문 목록으로 이동</t>
  </si>
  <si>
    <t>127</t>
  </si>
  <si>
    <t>ADMIN_FREQ_MOD</t>
  </si>
  <si>
    <t>자주묻는 질문 수정</t>
  </si>
  <si>
    <t>관리자는 QnA게시판에 자주 올라오는 글을 토대로 자주묻는 질문 목록에 작성한 글을 수정 할 수 있다.</t>
  </si>
  <si>
    <t>시스템관리자 로그인 
메인메뉴에서 커뮤니티 선택 후 관리자계정으로 QnA관리으로 접근
1) 커뮤니티 카테고리를 클릭
2) Q&amp;A게시판 관리를 클릭한다.
3) Q&amp;A게시판 목록으로 이동
4) 자주묻는 질문은 게시글 목록의 상단에 배치되어있고 목록 중 하나 게시글 클릭
5) 선택된 자주묻는 질문의 상세페이지로 이동 하단에 수정버튼을 클릭
6) 제목 | QnA에 등록되어 해결할수 있는 전체 내용 으로 작성하여 수정</t>
  </si>
  <si>
    <t>128</t>
  </si>
  <si>
    <t>ADMIN-FREQ_DEL</t>
  </si>
  <si>
    <t>자주묻는 질문 삭제</t>
  </si>
  <si>
    <t>관리자는 자주묻는 질문 게시글을 삭제할 수 있다.</t>
  </si>
  <si>
    <t>시스템관리자 로그인 
메인메뉴에서 커뮤니티 선택 후 관리자계정으로 QnA관리으로 접근
1) 커뮤니티 카테고리를 클릭
2) Q&amp;A게시판 커뮤니티를 클릭한다.
3) Q&amp;A게시판 목록으로 이동
4) 자주묻는 질문은 게시글 목록의 상단에 배치되어있고 목록 중 하나 게시글 클릭
5) 선택된 자주묻는 질문의 상세페이지로 이동 하단에 삭제버튼을 클릭
6) 관리자가 등록한 자주묻는 질문 게시글을 삭제
7) QnA 목록 창으로 이동</t>
  </si>
  <si>
    <t>129</t>
  </si>
  <si>
    <t>QUICK_CHAT_VIDEO</t>
  </si>
  <si>
    <t>화상회의 시스템</t>
  </si>
  <si>
    <t>모든 사용자가 사용할 수 있는 채팅 시스템으로 퀵메뉴로 항상 화면에 떠있으면 사용자를 따라다닌다.</t>
  </si>
  <si>
    <r>
      <rPr>
        <rFont val="Malgun Gothic"/>
        <b/>
        <color rgb="FFFF0000"/>
        <sz val="12.0"/>
      </rPr>
      <t xml:space="preserve">
</t>
    </r>
    <r>
      <rPr>
        <rFont val="Malgun Gothic"/>
        <color theme="1"/>
        <sz val="12.0"/>
      </rPr>
      <t>사원번호와 비밀번호를 입력하고 로그인 버튼을 누른다.
1) 퀵메뉴 채팅 버튼(채팅시스템 아이콘)을 클릭
2) 채팅방이 켜지고 사원목록(팀원목록)이 뜨며 현재 채잍 중인 채팅방 목록이 뜬다
3) 채팅방을 새로 개설할 떄 처럼 초대할 사원들을 목록에서 선택 후
   오른쪽 상단에 있는 화상회의 생성을 클릭
** 초대된 사원은 키를 1:1채팅으로 발급
4) 홈페이지 웹서버에서 화상채팅 서버로 이동(서버 URL로 이동)
** "화상회의 시작" 메시지가와 URL은 초대된 사원에게 1:1채팅으로 발급
5) 초대된 사원은 URL로 이동 후 발급 키 입력란에 키 입력
6) 화상채팅 화면으로 이동
7) 오른쪽에 단체로 채팅이 가능</t>
    </r>
  </si>
  <si>
    <t>130</t>
  </si>
  <si>
    <t>QUICK_CHAT_OONO</t>
  </si>
  <si>
    <t xml:space="preserve">1:1 채팅시스템 </t>
  </si>
  <si>
    <t>모든 사용자는 채팅하고 싶은 사람을 체크박스로 선택해 1대1로 채팅을 할 수 있다.
단일, 다중 선택하여 1대1 또는 단체 톡방을 개설 할 수 있다.</t>
  </si>
  <si>
    <r>
      <rPr>
        <rFont val="Malgun Gothic"/>
        <color rgb="FF0000FF"/>
        <sz val="12.0"/>
      </rPr>
      <t xml:space="preserve">사원번호와 비밀번호를 입력하고 로그인 버튼을 누른다.
1) 채팅시스템 기능이 가능한 메시지 아이콘을 클릭
2) 메시지창이 켜지고 하단에 사원목록(팀원목록) | 채팅방 목록를 볼수 있다
&lt;하트는 사원 및 채팅방을 고정하기 위함&gt;
  - 하단의 사원의 목록은 사원프로필 | 사원이름 | 직급 | 부서명 으로 조회된다. 좌측 끝에는 하트 아이콘이 존재
  - 하단의 채팅방의 목록은 채팅방사진 | 채팅방이름 | 인원 수 으로 조회된다. 좌측 끝에는 하트 아이콘이 존재
** 사원목록을 누르면 검색창과 사원의 목록이 조회된다.( 실행 후 사원목록이 기본값으로 조회된다.)
  - 상단에 (선택)을 클릭하면 사원목록 옆에 체크박스가 생성된다.
  - 사원 단일 선택시 더블클릭으로도 채팅방 생성 가능
  - 사원 다중 선택시 체크박스로 체크 후 단체 채팅방 생성 가능
** 채팅방 목록를 누르면 검색창과 참여되어 있는 채팅방 목록이 조회된다.
  - 상단에 (선택)을 클릭하면 채팅방 옆에 체크박스가 생성된다.
  - 채팅방을 체크박스로 단일, 다중 선택하여 삭제 또는 고정할 수 있다.
** 채팅 도중 사원목록을 볼수 있는 아이콘을 클릭하여 사원 목록을 왼쪽에 뜨게 하여 선택 후 초대 가능
** 채팅 시 1:1채팅은 프로필 사진과 사원이름이 뜨고 톡을 보낼 때 마다 작성 시간이 보인다.
** 채팅 시 단체 채팅은 단체 프로필 사진과 단체 채팅 이름, 인원 수가 뜨고 톡을 보낼 때마다 작성 시간이 보인다
</t>
    </r>
    <r>
      <rPr>
        <rFont val="Malgun Gothic"/>
        <color theme="1"/>
        <sz val="12.0"/>
      </rPr>
      <t xml:space="preserve">  
3) 사원목록에서 한 사원을 클릭한다.
4) 선택한 사원과 1:1채팅방을 개설한다.
</t>
    </r>
  </si>
  <si>
    <t>131</t>
  </si>
  <si>
    <t>QUICK_CHAT_GRCHAT</t>
  </si>
  <si>
    <t>단체 채팅시스템</t>
  </si>
  <si>
    <t>모든 사용자는 채팅하고 싶은 사람들을 체크박스로 다중 선택하여 단체 채팅방을 개설할 수 있다.
단일, 다중 선택하여 1대1 또는 단체 톡방을 개설 할 수 있다.</t>
  </si>
  <si>
    <r>
      <rPr>
        <rFont val="Malgun Gothic"/>
        <color rgb="FF0000FF"/>
        <sz val="12.0"/>
      </rPr>
      <t>(파란색 시나리오와 동일)</t>
    </r>
    <r>
      <rPr>
        <rFont val="Malgun Gothic"/>
        <color theme="1"/>
        <sz val="12.0"/>
      </rPr>
      <t xml:space="preserve">
3) 선택 버튼을 클릭하고 사원목록 옆 체크박스를 클릭한다.
4) 선택된 사원들과 단체 채팅방을 개설한다.</t>
    </r>
  </si>
  <si>
    <t>132</t>
  </si>
  <si>
    <t>QUICK_EMP_SERCH</t>
  </si>
  <si>
    <t>채팅 사원 조회 시스템</t>
  </si>
  <si>
    <t xml:space="preserve">모든 사용자는 사원들을 검색하여 조회할수 있다.
이름, 직위(프로젝트 관리자, 일반 작업자, 시스템 관지라)으로 검색조건을 지정하여 조회 할 수 있다.
</t>
  </si>
  <si>
    <t>1) 사원테이블에 등록 되어 있는 사원 또는 팀원들의 목록을 불러올 수 있다.
  이름, 직위( 프로젝트관리자, 일반 작업자, 시스템 관리자 ) 으로 검색조건을 지정
   단일 선택시 톡방 초대, 1대1 채팅, 화상회의에 초대할 수 있다.
   다중 선택시 새로운 단체톡방 개설, 톡방초대, 화상회의에 초대 할 수 있다.</t>
  </si>
  <si>
    <t>133</t>
  </si>
  <si>
    <t>QUICK_CHTROM_LIST</t>
  </si>
  <si>
    <t>채팅중인 채팅방 목록 조회</t>
  </si>
  <si>
    <t>모든 사용자는 개설되어 있는 채팅방의 목록이 최근 톡을 한 톡방 순으로 조회된다.</t>
  </si>
  <si>
    <r>
      <rPr>
        <rFont val="Malgun Gothic"/>
        <color rgb="FF0000FF"/>
        <sz val="12.0"/>
      </rPr>
      <t>(파란색 시나리오와 동일)</t>
    </r>
    <r>
      <rPr>
        <rFont val="Malgun Gothic"/>
        <color theme="1"/>
        <sz val="12.0"/>
      </rPr>
      <t xml:space="preserve">
1) 최근 톡을 한 톡방이 위로 올라온다.</t>
    </r>
  </si>
  <si>
    <t>134</t>
  </si>
  <si>
    <t>QUICK_CHTROM_OUT</t>
  </si>
  <si>
    <t>채팅 방 나가기</t>
  </si>
  <si>
    <t>모든 사용자는 톡방에 들어가서 나가고 싶은 톡방에 있는 나가기 버튼을 누르고 나갈 수 있다.</t>
  </si>
  <si>
    <r>
      <rPr>
        <rFont val="Malgun Gothic"/>
        <color rgb="FF0000FF"/>
        <sz val="12.0"/>
      </rPr>
      <t>(파란색 시나리오와 동일)</t>
    </r>
    <r>
      <rPr>
        <rFont val="Malgun Gothic"/>
        <color theme="1"/>
        <sz val="12.0"/>
      </rPr>
      <t xml:space="preserve">
1)나가고 싶은 톡방에 들어가 나가기 버튼을 누르고 나갈 수 있다.</t>
    </r>
  </si>
  <si>
    <t>135</t>
  </si>
  <si>
    <t>QUICK_CHTROM_PIN</t>
  </si>
  <si>
    <t>채팅 방 고정</t>
  </si>
  <si>
    <t>모든 사용자는 메시지창이 켜지고 톡방 목록에서 하나의 톡방 옆에 핀 아이콘을 누르면 고정</t>
  </si>
  <si>
    <r>
      <rPr>
        <rFont val="Malgun Gothic"/>
        <color rgb="FF0000FF"/>
        <sz val="12.0"/>
      </rPr>
      <t>(파란색 시나리오와 동일)</t>
    </r>
    <r>
      <rPr>
        <rFont val="Malgun Gothic"/>
        <color theme="1"/>
        <sz val="12.0"/>
      </rPr>
      <t xml:space="preserve">
1) 메시지창이 켜지고 톡방 목록에서 하나의 톡방 옆에 하트 아이콘을 누르면 고정이 된다.
2) 자신이 선호하거나 즐겨 찾는(필요한) 톡방을 고정하여 톡방 리스트 최상단에 고정 가능
    5개 톡방까지 가능</t>
    </r>
  </si>
  <si>
    <t>136</t>
  </si>
  <si>
    <t>QUICK_EMP_PIN</t>
  </si>
  <si>
    <t>사원 고정</t>
  </si>
  <si>
    <t>모든 사용자는 메시지창이 켜지고 사원 목록에서 하나의 사원 옆에 핀 아이콘을 누르면 고정</t>
  </si>
  <si>
    <r>
      <rPr>
        <rFont val="Malgun Gothic"/>
        <color rgb="FF0000FF"/>
        <sz val="12.0"/>
      </rPr>
      <t xml:space="preserve">(파란색 시나리오와 동일)
</t>
    </r>
    <r>
      <rPr>
        <rFont val="Malgun Gothic"/>
        <color theme="1"/>
        <sz val="12.0"/>
      </rPr>
      <t xml:space="preserve">
1) 메시지창이 켜지고 사원 목록에서 하나의 사원 옆에 하트 아이콘을 누르면 고정이 된다.
2) 자신이 선호하거나 즐겨 찾는 사원을 고정하여 사원 리스트 최상단에 고정 가능
    5명까지 가능</t>
    </r>
  </si>
  <si>
    <t>137</t>
  </si>
  <si>
    <t>QUICK_CONN_STAT</t>
  </si>
  <si>
    <t>접속 상태</t>
  </si>
  <si>
    <t>온라인은 초록색, 자리비움은 노란색, 방해금지는 빨간색으로 표시하여 접속 상태 확인</t>
  </si>
  <si>
    <r>
      <rPr>
        <rFont val="Malgun Gothic"/>
        <color rgb="FF0000FF"/>
        <sz val="12.0"/>
      </rPr>
      <t>(파란색 시나리오와 동일)</t>
    </r>
    <r>
      <rPr>
        <rFont val="Malgun Gothic"/>
        <color theme="1"/>
        <sz val="12.0"/>
      </rPr>
      <t xml:space="preserve">
1) 접속상태를 온라인, 자리비움, 방해금지 상태로 표시 가능
(온라인은 초록색, 자리비움은 노란색, 방해금지는 빨간색)으로 표시 가능</t>
    </r>
  </si>
  <si>
    <t>138</t>
  </si>
  <si>
    <t>AISKETCH</t>
  </si>
  <si>
    <t>QUICK_AISKETCH</t>
  </si>
  <si>
    <t>Karlo 이미지
 ai 생성형 API</t>
  </si>
  <si>
    <t xml:space="preserve">UI/UX 및 개발자에게 필요한 이미지를 생성하기 위해
영문으로 TEXT에 조건식을 입력 텍스트의 조건 명령어를 기반으로 AI가 이미지를 생성해준다. </t>
  </si>
  <si>
    <t>1) 퀵메뉴에 있는 AI 이미지 생성 아이콘을 클릭
2) TEXT에 영문으로 필요한 이미지의 조건을 기입
3) 이미지가 생성되는 것을 확인하고 캡쳐한다.
4) 필요한 데이터에 사용한다.</t>
  </si>
  <si>
    <t>139</t>
  </si>
  <si>
    <t>COMMON</t>
  </si>
  <si>
    <t>COMMON_PRINT</t>
  </si>
  <si>
    <t>엑셀.PDF 프린트 출력 
(Apache PDFBox, 
Apache POI)</t>
  </si>
  <si>
    <t>공통 레이아웃에 추가되는 기능이며, 사용자 화면에 보이는  부분을 프린트</t>
  </si>
  <si>
    <t>140</t>
  </si>
  <si>
    <t>COMMON_WEATHER</t>
  </si>
  <si>
    <t>기상청이 제공하는 공공데이터를 json으로 받아와서 오늘 날씨를 출력한다.</t>
  </si>
  <si>
    <t>141</t>
  </si>
  <si>
    <t>MAIN</t>
  </si>
  <si>
    <t>PMS 메인(개요)</t>
  </si>
  <si>
    <t>MAIN_DASH_PMSE</t>
  </si>
  <si>
    <t>PMS 설명</t>
  </si>
  <si>
    <r>
      <rPr>
        <rFont val="&quot;Malgun Gothic&quot;"/>
        <color theme="1"/>
        <sz val="12.0"/>
      </rPr>
      <t xml:space="preserve">시스템관리자에서 설정한 내역을 보여준다( </t>
    </r>
    <r>
      <rPr>
        <rFont val="&quot;Malgun Gothic&quot;"/>
        <color rgb="FFFF0000"/>
        <sz val="12.0"/>
      </rPr>
      <t>보여주는 영역[ UI ]만 설정</t>
    </r>
    <r>
      <rPr>
        <rFont val="&quot;Malgun Gothic&quot;"/>
        <color theme="1"/>
        <sz val="12.0"/>
      </rPr>
      <t>한다 )</t>
    </r>
  </si>
  <si>
    <r>
      <rPr>
        <rFont val="&quot;Malgun Gothic&quot;"/>
        <color theme="1"/>
        <sz val="12.0"/>
      </rPr>
      <t xml:space="preserve">사원번호와 비밀번호 입력 후 로그인을 한다.
메인의 PMS소개와 대시보드의 공지사항 목록,우수회원 UI를  볼 수 있다
</t>
    </r>
    <r>
      <rPr>
        <rFont val="&quot;Malgun Gothic&quot;"/>
        <b/>
        <color theme="1"/>
        <sz val="12.0"/>
      </rPr>
      <t>JSP에 하드코딩</t>
    </r>
  </si>
  <si>
    <t>142</t>
  </si>
  <si>
    <t>MAIN_DASH_GRAP</t>
  </si>
  <si>
    <t>메인 대시보드
 그래프 출력</t>
  </si>
  <si>
    <t>프로젝트관련 DB로부터 데이터만 받아와 그래프 api 와 연동해 그래프로 출력</t>
  </si>
  <si>
    <t>사원번호와 비밀번호 입력 후 로그인을 한다.
메인의 PMS소개와 대시보드의 공지사항 목록,우수회원 UI를  볼 수 있다</t>
  </si>
  <si>
    <t>어떤 그래프를 어떤 방식으로?  = 생각안해봄 원이나 막대같은 기본으로 할까생각중</t>
  </si>
  <si>
    <t>143</t>
  </si>
  <si>
    <t>MAIN_DASH_ANOLIST</t>
  </si>
  <si>
    <t>메인 공지사항 
목록선택 및 출력</t>
  </si>
  <si>
    <r>
      <rPr>
        <rFont val="&quot;Malgun Gothic&quot;"/>
        <color theme="1"/>
        <sz val="12.0"/>
      </rPr>
      <t xml:space="preserve">프로젝트관련 DB로부터 데이터만 받아와서  출력 </t>
    </r>
    <r>
      <rPr>
        <rFont val="&quot;Malgun Gothic&quot;"/>
        <color rgb="FFFF0000"/>
        <sz val="12.0"/>
      </rPr>
      <t>- 관리자와 작업이 겹침( 순서 필요)</t>
    </r>
  </si>
  <si>
    <t>사원번호와 비밀번호 입력 후 로그인을 한다.
메인의 PMS소개와 대시보드의 공지사항 목록,우수회원 UI를  볼 수 있다</t>
  </si>
  <si>
    <t>어떤 데이터를? = 프로젝트 계약현황데이터</t>
  </si>
  <si>
    <t>144</t>
  </si>
  <si>
    <t>MAIN_DASH_BESTMEM</t>
  </si>
  <si>
    <t>우수회원 목록</t>
  </si>
  <si>
    <r>
      <rPr>
        <rFont val="&quot;Malgun Gothic&quot;"/>
        <color theme="1"/>
        <sz val="12.0"/>
      </rPr>
      <t>DB로부터 데이터만 받아와서  출력</t>
    </r>
    <r>
      <rPr>
        <rFont val="&quot;Malgun Gothic&quot;"/>
        <color rgb="FFFF0000"/>
        <sz val="12.0"/>
      </rPr>
      <t xml:space="preserve"> 
( 우수회원 카운트 기준 : 프로젝트 무관 전회원  일감 처리완료 개수 기준 1~3등으로 등수를 정한다 )</t>
    </r>
  </si>
  <si>
    <t>145</t>
  </si>
  <si>
    <t>MAIN_DESK</t>
  </si>
  <si>
    <t>메인 메뉴 화면</t>
  </si>
  <si>
    <t>메인 메뉴의 카테고리 클릭을 통해 해당 페이지로 이동할  있다.</t>
  </si>
  <si>
    <t>사원번호와 비밀번호 입력 후 로그인을 한다.
메인 페이지의 상단에 메인메뉴를 볼  수 있다.
1차 대메뉴에는 프로젝트, 위키, 서식자료, 공지사항,사내SNS가 있으며, 
각 메뉴를 클릭해 해당 페이지로 이동할 수 있다.</t>
  </si>
  <si>
    <t>146</t>
  </si>
  <si>
    <t>TASK</t>
  </si>
  <si>
    <t>일감</t>
  </si>
  <si>
    <t>TASK_DASH</t>
  </si>
  <si>
    <t>일감대시보드(일감현황)</t>
  </si>
  <si>
    <t>처리완료, 반려, 신규, 긴급 ,진행중인 일감에 대한 현황 표로 제공
- 프로젝트 매니저는 팀원들의 처리현황을 전부 볼 수 있으며, 검색을 통해 일부사원만 볼 수 있다.</t>
  </si>
  <si>
    <r>
      <rPr>
        <rFont val="&quot;Malgun Gothic&quot;"/>
        <b/>
        <color rgb="FFFF0000"/>
        <sz val="12.0"/>
      </rPr>
      <t xml:space="preserve">작업내역과 구분되어야 하는 점은? ( 일감대시보드는 진행중인 프로젝트 대상)
</t>
    </r>
    <r>
      <rPr>
        <rFont val="&quot;Malgun Gothic&quot;"/>
        <b/>
        <color rgb="FF0000FF"/>
        <sz val="12.0"/>
      </rPr>
      <t xml:space="preserve">1차메뉴의 일감을 프로젝트내부의 일감으로 바로 접근하기 위한 메뉴
</t>
    </r>
    <r>
      <rPr>
        <rFont val="&quot;Malgun Gothic&quot;"/>
        <b/>
        <color rgb="FFFF0000"/>
        <sz val="12.0"/>
      </rPr>
      <t xml:space="preserve">
</t>
    </r>
    <r>
      <rPr>
        <rFont val="&quot;Malgun Gothic&quot;"/>
        <b val="0"/>
        <color rgb="FF000000"/>
        <sz val="12.0"/>
      </rPr>
      <t xml:space="preserve">메인 메뉴의 1차 메뉴 프로젝트를 클릭하여 </t>
    </r>
    <r>
      <rPr>
        <rFont val="&quot;Malgun Gothic&quot;"/>
        <b/>
        <color rgb="FF0000FF"/>
        <sz val="12.0"/>
      </rPr>
      <t>프로젝트페이지로 이동</t>
    </r>
    <r>
      <rPr>
        <rFont val="&quot;Malgun Gothic&quot;"/>
        <b val="0"/>
        <color rgb="FF000000"/>
        <sz val="12.0"/>
      </rPr>
      <t xml:space="preserve">한다.
프로젝트의 페이지의 일감탭을 클릭하여 일감페이지로 이동한다.
일감목록페이지 대시보트 탭을 클릭하여  대시보트페이지로 이동한다.
</t>
    </r>
    <r>
      <rPr>
        <rFont val="&quot;Malgun Gothic&quot;"/>
        <b/>
        <color rgb="FF000000"/>
        <sz val="12.0"/>
      </rPr>
      <t xml:space="preserve">
</t>
    </r>
    <r>
      <rPr>
        <rFont val="&quot;Malgun Gothic&quot;"/>
        <b val="0"/>
        <color rgb="FF000000"/>
        <sz val="12.0"/>
      </rPr>
      <t xml:space="preserve">1) </t>
    </r>
    <r>
      <rPr>
        <rFont val="&quot;Malgun Gothic&quot;"/>
        <b/>
        <color rgb="FF000000"/>
        <sz val="12.0"/>
      </rPr>
      <t>개발자의 일감 대시보드의 기본화면</t>
    </r>
    <r>
      <rPr>
        <rFont val="&quot;Malgun Gothic&quot;"/>
        <b val="0"/>
        <color rgb="FF000000"/>
        <sz val="12.0"/>
      </rPr>
      <t xml:space="preserve">에는  프로젝트 종류 3개가 표로 각각 출력된다.
    표에 제공되는 컬럼명은 
   </t>
    </r>
    <r>
      <rPr>
        <rFont val="&quot;Malgun Gothic&quot;"/>
        <b/>
        <color rgb="FFFF0000"/>
        <sz val="12.0"/>
      </rPr>
      <t>처리완료, 반려, 신규, 긴급 ,진행중인 일감</t>
    </r>
    <r>
      <rPr>
        <rFont val="&quot;Malgun Gothic&quot;"/>
        <b val="0"/>
        <color rgb="FF000000"/>
        <sz val="12.0"/>
      </rPr>
      <t>이며, 
    해당 컬럼에 대한 데이터의</t>
    </r>
    <r>
      <rPr>
        <rFont val="&quot;Malgun Gothic&quot;"/>
        <b/>
        <color rgb="FF000000"/>
        <sz val="12.0"/>
      </rPr>
      <t xml:space="preserve"> 단위는 ' 건' </t>
    </r>
    <r>
      <rPr>
        <rFont val="&quot;Malgun Gothic&quot;"/>
        <b val="0"/>
        <color rgb="FF000000"/>
        <sz val="12.0"/>
      </rPr>
      <t xml:space="preserve">으로 한다.
2) </t>
    </r>
    <r>
      <rPr>
        <rFont val="&quot;Malgun Gothic&quot;"/>
        <b/>
        <color rgb="FF000000"/>
        <sz val="12.0"/>
      </rPr>
      <t>프로젝트관리자의 일감대시보드의 기본화면</t>
    </r>
    <r>
      <rPr>
        <rFont val="&quot;Malgun Gothic&quot;"/>
        <b val="0"/>
        <color rgb="FF000000"/>
        <sz val="12.0"/>
      </rPr>
      <t xml:space="preserve">에는 
   본인과 팀원에 대한 탭으로 각각의 화면이 나누어져 있으며 ,
   각각의 페이지에는 3개의 프로젝트에 관한 일감현황 표가 있다. 
   팀원들의 처리현황에서는 
   프로젝트명,팀원명을 통해 특정 팀원에 대한 일감현황 표로 조회활 수 있다.
</t>
    </r>
    <r>
      <rPr>
        <rFont val="&quot;Malgun Gothic&quot;"/>
        <b/>
        <color rgb="FFFF0000"/>
        <sz val="12.0"/>
      </rPr>
      <t xml:space="preserve">*담당받은 프로젝트가 여러개일 경우
프로젝트별 조회가 가능해야한다  :  
프로젝트명 검색을 통해서 조회하고 싶은 프로젝트를 조회할 수 있다.
프로젝트의 상세 검색 상태값은 진행중,처리완료로 구분할 수 있다.
</t>
    </r>
    <r>
      <rPr>
        <rFont val="&quot;Malgun Gothic&quot;"/>
        <b val="0"/>
        <color rgb="FF000000"/>
        <sz val="12.0"/>
      </rPr>
      <t xml:space="preserve">
1) 개발자는 특정 프로젝트만 보기위해 검색을  통해 특정프로젝트에 관한 데이터를 
표로 조회할 수 있다.
2) 프로젝트관리자는 
</t>
    </r>
    <r>
      <rPr>
        <rFont val="&quot;Malgun Gothic&quot;"/>
        <b/>
        <color rgb="FFFF0000"/>
        <sz val="12.0"/>
      </rPr>
      <t xml:space="preserve">
</t>
    </r>
  </si>
  <si>
    <t>147</t>
  </si>
  <si>
    <t>TASK_DIVID</t>
  </si>
  <si>
    <t>일감 분배</t>
  </si>
  <si>
    <t>일감의 일감관리탭에서  프로젝트관리자가 배정이 안된 신규일감 목록을 확인하고
일감 목록을 클릭 후 일감 상세페이지에서 셀렉트박스의 옵션값을 통해 담당자와 마감일을 지정하여 완료</t>
  </si>
  <si>
    <r>
      <rPr>
        <rFont val="&quot;Malgun Gothic&quot;"/>
        <color theme="1"/>
        <sz val="12.0"/>
      </rPr>
      <t xml:space="preserve">:메인 메뉴의 1차 메뉴 프로젝트를 클릭하여 프로젝트페이지로 이동한다.
프로젝트의 페이지의 일감탭을 클릭하여 일감페이지로 이동한다.
일감 목록이 조회된다.
</t>
    </r>
    <r>
      <rPr>
        <rFont val="&quot;Malgun Gothic&quot;"/>
        <b/>
        <color theme="1"/>
        <sz val="12.0"/>
      </rPr>
      <t>case1)</t>
    </r>
    <r>
      <rPr>
        <rFont val="&quot;Malgun Gothic&quot;"/>
        <color theme="1"/>
        <sz val="12.0"/>
      </rPr>
      <t xml:space="preserve">
1-1) 신규로 등록되고 담당자가 지정되지 않은 일감이 상위에 노출되게 조회목록을 출력한다
1-2) 일감 목록 한건을 클릭하여 일감감의 상세페이지로 이동한다
1-3) 일감 상세페이지에서 수정버튼을 클릭하고 수정페이지로 이동한다
1-4) 일감 수정페이지에서 담당자를 수정하고 마감일을 지정한다
( 또는 일감관련 내용, 첨부파일도 교체가능 )
1-5) 완료버튼을 누른다
1-5-1) 담당자가 배정된 일감은 해당 담당자(개발자) 에게로 알림을 보낸다
1-6) 기존의 일감 목록 페이지로 이동한다.
</t>
    </r>
    <r>
      <rPr>
        <rFont val="&quot;Malgun Gothic&quot;"/>
        <b/>
        <color theme="1"/>
        <sz val="12.0"/>
      </rPr>
      <t>case2) 검색의 상세 검색 옵션값을 선택하여 일감을 조회한다.</t>
    </r>
    <r>
      <rPr>
        <rFont val="&quot;Malgun Gothic&quot;"/>
        <color theme="1"/>
        <sz val="12.0"/>
      </rPr>
      <t xml:space="preserve">
</t>
    </r>
    <r>
      <rPr>
        <rFont val="&quot;Malgun Gothic&quot;"/>
        <b/>
        <color theme="1"/>
        <sz val="12.0"/>
      </rPr>
      <t>** 상세검색 :</t>
    </r>
    <r>
      <rPr>
        <rFont val="&quot;Malgun Gothic&quot;"/>
        <color theme="1"/>
        <sz val="12.0"/>
      </rPr>
      <t xml:space="preserve">
1) 프로젝트명
2) 처리상태 : 진행중 / 처리완료 / 최종검수완료
3) 담당자 : 전체 / 나 / 팀원명 / 없음
2-1) 프로젝트명을 선택하고, 프로젝트 담당자 검색에 대한 옵션값을 미정으로 지정한다.
2-2) 검색버튼을 누르고 해당 옵션값에 해당하는 목록을 조회한다.
</t>
    </r>
    <r>
      <rPr>
        <rFont val="&quot;Malgun Gothic&quot;"/>
        <b/>
        <color theme="1"/>
        <sz val="12.0"/>
      </rPr>
      <t>1-3) ~ 1-6)까지 동일</t>
    </r>
  </si>
  <si>
    <t>148</t>
  </si>
  <si>
    <t>TASK_LIST</t>
  </si>
  <si>
    <t>일감조회</t>
  </si>
  <si>
    <r>
      <rPr>
        <rFont val="Calibri"/>
        <color theme="1"/>
        <sz val="12.0"/>
      </rPr>
      <t>일감 목록페이지에서 
 검색옵션값을</t>
    </r>
    <r>
      <rPr>
        <rFont val="Calibri"/>
        <strike/>
        <color theme="1"/>
        <sz val="12.0"/>
      </rPr>
      <t xml:space="preserve">  프로젝트명,</t>
    </r>
    <r>
      <rPr>
        <rFont val="Calibri"/>
        <color theme="1"/>
        <sz val="12.0"/>
      </rPr>
      <t xml:space="preserve"> 처리상태,일감상태,진행률 ,담당자로 선택하여  조회한다.
2)  진행중 : 검색옵션값을  프로젝트명, 기간 (마감일), 진행중으로 선택하여  조회한다.</t>
    </r>
  </si>
  <si>
    <r>
      <rPr>
        <rFont val="Calibri, Arial"/>
        <color theme="1"/>
        <sz val="12.0"/>
      </rPr>
      <t xml:space="preserve">:메인 메뉴의 1차 메뉴 프로젝트를 클릭하여 프로젝트페이지로 이동한다.
프로젝트의 페이지의 일감탭을 클릭하여 일감페이지로 이동한다.
일감 목록이 조회된다.
1) 조회된 일감목록 테이블에의 컬럼 항목에는 
</t>
    </r>
    <r>
      <rPr>
        <rFont val="Calibri, Arial"/>
        <b/>
        <color rgb="FFFF0000"/>
        <sz val="12.0"/>
      </rPr>
      <t>순번(자동부여) , 일감에 부여된 코드(자동생성) , 일감제목, 
처리상태,일감상태, 처리기한(마감일), 등록일,수정일,담당자,프로젝트명</t>
    </r>
    <r>
      <rPr>
        <rFont val="Calibri, Arial"/>
        <b/>
        <color theme="1"/>
        <sz val="12.0"/>
      </rPr>
      <t xml:space="preserve">을 </t>
    </r>
    <r>
      <rPr>
        <rFont val="Calibri, Arial"/>
        <color theme="1"/>
        <sz val="12.0"/>
      </rPr>
      <t>볼 수 있다.</t>
    </r>
  </si>
  <si>
    <t>149</t>
  </si>
  <si>
    <t>TASK_ADD</t>
  </si>
  <si>
    <t>일감 목록페이지에서 일감등록버튼을 클릭 하여  신규 일감을 등록한다.
일감코드는 자동부여되고,  일감제목, 내용을 기입할 수 있고, 담당자 지정이 가능하며,   파일첨부을  수 있다.</t>
  </si>
  <si>
    <r>
      <rPr>
        <rFont val="&quot;Malgun Gothic&quot;"/>
        <color theme="1"/>
        <sz val="12.0"/>
      </rPr>
      <t>메인 메뉴의 1차 메뉴 프로젝트를 클릭하여 프로젝트페이지로 이동한다.
프로젝트의 페이지의 일감탭을 클릭하여 일감페이지로 이동한다.
일감 목록이</t>
    </r>
    <r>
      <rPr>
        <rFont val="&quot;Malgun Gothic&quot;"/>
        <b/>
        <color rgb="FFFF0000"/>
        <sz val="12.0"/>
      </rPr>
      <t xml:space="preserve"> 테이블로</t>
    </r>
    <r>
      <rPr>
        <rFont val="&quot;Malgun Gothic&quot;"/>
        <color theme="1"/>
        <sz val="12.0"/>
      </rPr>
      <t xml:space="preserve"> 조회 된다.
1) 등록버튼을 누른다
2) 등록 양식페이지로 이동한다
3) </t>
    </r>
    <r>
      <rPr>
        <rFont val="&quot;Malgun Gothic&quot;"/>
        <b/>
        <color rgb="FFFF0000"/>
        <sz val="12.0"/>
      </rPr>
      <t>일감 코드는 자동부여</t>
    </r>
    <r>
      <rPr>
        <rFont val="&quot;Malgun Gothic&quot;"/>
        <color theme="1"/>
        <sz val="12.0"/>
      </rPr>
      <t xml:space="preserve">된다.
4) 일감상태, 일감 제목, 일감 내용 기입, 
5) </t>
    </r>
    <r>
      <rPr>
        <rFont val="&quot;Malgun Gothic&quot;"/>
        <b/>
        <color rgb="FFFF0000"/>
        <sz val="12.0"/>
      </rPr>
      <t xml:space="preserve">처리기간
</t>
    </r>
    <r>
      <rPr>
        <rFont val="&quot;Malgun Gothic&quot;"/>
        <color theme="1"/>
        <sz val="12.0"/>
      </rPr>
      <t>5-1) 일감상태에 따라 처리기한이 자동 설정 됨
5-2) 일반
**</t>
    </r>
    <r>
      <rPr>
        <rFont val="&quot;Malgun Gothic&quot;"/>
        <b/>
        <color theme="1"/>
        <sz val="12.0"/>
      </rPr>
      <t xml:space="preserve">처리기한(프로젝트 마감일과 다름)
</t>
    </r>
    <r>
      <rPr>
        <rFont val="&quot;Malgun Gothic&quot;"/>
        <color theme="1"/>
        <sz val="12.0"/>
      </rPr>
      <t xml:space="preserve">일감을 부여받으면  7일 을 처리기한으로 잡음
</t>
    </r>
    <r>
      <rPr>
        <rFont val="&quot;Malgun Gothic&quot;"/>
        <b/>
        <color theme="1"/>
        <sz val="12.0"/>
      </rPr>
      <t>**진척도</t>
    </r>
    <r>
      <rPr>
        <rFont val="&quot;Malgun Gothic&quot;"/>
        <color theme="1"/>
        <sz val="12.0"/>
      </rPr>
      <t xml:space="preserve">
신규-등록일자기준
일반,긴급, 
처리완료 - 99%에서 100%로 변경 시
반려-진척도 99%에서 10%로 변경 시
</t>
    </r>
    <r>
      <rPr>
        <rFont val="&quot;Malgun Gothic&quot;"/>
        <b/>
        <color rgb="FFFF0000"/>
        <sz val="12.0"/>
      </rPr>
      <t xml:space="preserve">
</t>
    </r>
    <r>
      <rPr>
        <rFont val="&quot;Malgun Gothic&quot;"/>
        <color theme="1"/>
        <sz val="12.0"/>
      </rPr>
      <t>관련된 파일을 첨부한다.</t>
    </r>
  </si>
  <si>
    <t>150</t>
  </si>
  <si>
    <t>TASK_RELEV</t>
  </si>
  <si>
    <t>관련일감</t>
  </si>
  <si>
    <t>관련일감은 일감의 등록페이지에서 연결할 수 있다.</t>
  </si>
  <si>
    <r>
      <rPr>
        <rFont val="Calibri"/>
        <color theme="1"/>
        <sz val="12.0"/>
      </rPr>
      <t xml:space="preserve">등록과정은 위와 동일 
5) 관련 일감 등록 버튼을 누른다.
6) 관련 일감 목록을 조회할 수 있는 모달창 또는  UI창이 뜨고 
7) 검색분류 프로젝트명을 선택, 프로젝트 기간 선택,  제목(또는 일감코드) 선택하여 관련일감을 검색 
8) 검색 결과로 보여지는 일감을  </t>
    </r>
    <r>
      <rPr>
        <rFont val="Calibri"/>
        <b/>
        <color theme="1"/>
        <sz val="12.0"/>
      </rPr>
      <t>체크박스, 또는 더블클릭(추후선택)</t>
    </r>
    <r>
      <rPr>
        <rFont val="Calibri"/>
        <color theme="1"/>
        <sz val="12.0"/>
      </rPr>
      <t>을 하여 관련일감목록에 전부 추가 후 
9) 완료버튼을 누른다 
10) 등록페이지의 UI에 관련일감 목록이 하단에 들어간다.</t>
    </r>
  </si>
  <si>
    <t>151</t>
  </si>
  <si>
    <t>TASK_DT</t>
  </si>
  <si>
    <t>등록 양식에 기입했던 내용과 댓글을 볼 수 있음.</t>
  </si>
  <si>
    <r>
      <rPr>
        <rFont val="Calibri, Arial"/>
        <color theme="1"/>
        <sz val="12.0"/>
      </rPr>
      <t xml:space="preserve">메인 메뉴의 1차 메뉴 프로젝트를 클릭하여 프로젝트페이지로 이동한다.
프로젝트의 페이지의 일감탭을 클릭하여 해당페이지로 이동한다.
일감 목록이 </t>
    </r>
    <r>
      <rPr>
        <rFont val="Calibri, Arial"/>
        <b/>
        <color rgb="FFFF0000"/>
        <sz val="12.0"/>
      </rPr>
      <t>테이블로</t>
    </r>
    <r>
      <rPr>
        <rFont val="Calibri, Arial"/>
        <color theme="1"/>
        <sz val="12.0"/>
      </rPr>
      <t xml:space="preserve"> 조회 된다.
1) 일감목록 중 하나를 클릭해  등록된 일감의 상세페이지로 이동한다.
2) 일감 상세페이지에는 </t>
    </r>
    <r>
      <rPr>
        <rFont val="Calibri, Arial"/>
        <b/>
        <color theme="1"/>
        <sz val="12.0"/>
      </rPr>
      <t xml:space="preserve"> </t>
    </r>
    <r>
      <rPr>
        <rFont val="Calibri, Arial"/>
        <b/>
        <color rgb="FFFF0000"/>
        <sz val="12.0"/>
      </rPr>
      <t>제목, 등록된 시간, 수정된 시간, 처리기한, 마감일, 담당자 
내용, 첨부된 파일, 댓글에 대한 항목</t>
    </r>
    <r>
      <rPr>
        <rFont val="Calibri, Arial"/>
        <b/>
        <color theme="1"/>
        <sz val="12.0"/>
      </rPr>
      <t xml:space="preserve">을 볼 수 있다.
</t>
    </r>
  </si>
  <si>
    <t>152</t>
  </si>
  <si>
    <t>TASK_MOD</t>
  </si>
  <si>
    <t>일감의 상세페이지에서 수정버튼을 누르고 기존 내용을 수정할 수 있다.
수정한 내용을 반영하려면 완료버튼을 누르고 , 
기존내용을 유지하려면 취소버튼을 누르고 상세페이지로 이동한다.</t>
  </si>
  <si>
    <r>
      <rPr>
        <rFont val="Calibri"/>
        <color theme="1"/>
        <sz val="12.0"/>
      </rPr>
      <t xml:space="preserve">메인 메뉴의 1차 메뉴 프로젝트를 클릭하여 프로젝트페이지로 이동한다.
프로젝트의 페이지의 일감탭을 클릭하여 해당페이지로 이동한다.
일감 목록이 테이블로 조회 된다.
1) 일감목록 중 하나를 클릭해  등록된 일감의 상세페이지로 이동한다.
2) 수정버튼을 누르고 상세페이지 수정 양식으로 이동한다. 
제목,마감일, 담당자 ,내용, 첨부된 파일에 대한 내용을 수정 할 수 있다.
3) 수정이 완료되면 완료버튼을 누른다.
4) </t>
    </r>
    <r>
      <rPr>
        <rFont val="Calibri"/>
        <b/>
        <color rgb="FFFF0000"/>
        <sz val="12.0"/>
      </rPr>
      <t>수정에 대한 확인 알림창</t>
    </r>
    <r>
      <rPr>
        <rFont val="Calibri"/>
        <color theme="1"/>
        <sz val="12.0"/>
      </rPr>
      <t xml:space="preserve">을 띄워 확인을 거친 후 최종 수정작업을 반영한다.
5) 기존 목록페이지로 이동한다.
</t>
    </r>
  </si>
  <si>
    <t>153</t>
  </si>
  <si>
    <t>TASK_DEL</t>
  </si>
  <si>
    <t>일감삭제</t>
  </si>
  <si>
    <t>일감삭제는 프로젝트관리자와 시스템관리자만 가능하며, 
일감의 상세페이지에서 삭제버튼을 통해 삭제 ,
삭제 시, 삭제 확인 요청 알림을 띄워 사용자의 의사를  확인하고 삭제완료하기</t>
  </si>
  <si>
    <r>
      <rPr>
        <rFont val="Calibri"/>
        <color theme="1"/>
        <sz val="12.0"/>
      </rPr>
      <t xml:space="preserve">메인 메뉴의 1차 메뉴 프로젝트를 클릭하여 프로젝트페이지로 이동한다.
프로젝트의 페이지의 일감탭을 클릭하여 일감페이지로 이동한다.
일감 목록이 테이블로 조회 된다.
1) 일감목록 중 하나를 클릭해  등록된 일감의 상세페이지로 이동한다.
2) 삭제버튼을 누른다.
4) </t>
    </r>
    <r>
      <rPr>
        <rFont val="Calibri"/>
        <b/>
        <color rgb="FFFF0000"/>
        <sz val="12.0"/>
      </rPr>
      <t>삭제에 대한 확인 알림창</t>
    </r>
    <r>
      <rPr>
        <rFont val="Calibri"/>
        <color theme="1"/>
        <sz val="12.0"/>
      </rPr>
      <t>을 띄워 확인을 거친 후 최종 삭제작업을 반영한다.
5) 기존 목록페이지로 이동한다.</t>
    </r>
  </si>
  <si>
    <t>154</t>
  </si>
  <si>
    <t>TASK_FILE</t>
  </si>
  <si>
    <t>일감파일첨부</t>
  </si>
  <si>
    <t>일감의 등록페이지에서 파일을 첨부할 수 있고, 첨부된 파일 목록을 삭제하고 재첨부할 수 있다.</t>
  </si>
  <si>
    <r>
      <rPr>
        <rFont val="Calibri"/>
        <color theme="1"/>
        <sz val="12.0"/>
      </rPr>
      <t xml:space="preserve">메인 메뉴의 1차 메뉴 프로젝트를 클릭하여 프로젝트페이지로 이동한다.
프로젝트의 페이지의 일감탭을 클릭하여 일감페이지로 이동한다.
일감 목록이 테이블로 조회 된다.
</t>
    </r>
    <r>
      <rPr>
        <rFont val="Calibri"/>
        <b/>
        <color theme="1"/>
        <sz val="12.0"/>
      </rPr>
      <t>상세페이지</t>
    </r>
    <r>
      <rPr>
        <rFont val="Calibri"/>
        <color theme="1"/>
        <sz val="12.0"/>
      </rPr>
      <t xml:space="preserve">
1) 일감목록 중 하나를 클릭해  등록된 일감의 </t>
    </r>
    <r>
      <rPr>
        <rFont val="Calibri"/>
        <b/>
        <color theme="1"/>
        <sz val="12.0"/>
      </rPr>
      <t>상세페이지로 이동</t>
    </r>
    <r>
      <rPr>
        <rFont val="Calibri"/>
        <color theme="1"/>
        <sz val="12.0"/>
      </rPr>
      <t xml:space="preserve">한다.
2) 첨부된  파일 목록에서 파일목록을 클릭 후 다운로드 받을 수 있다.
------------------------------------------------------------------------------------------------------------
또는 
</t>
    </r>
    <r>
      <rPr>
        <rFont val="Calibri"/>
        <b/>
        <color theme="1"/>
        <sz val="12.0"/>
      </rPr>
      <t>등록페이지</t>
    </r>
    <r>
      <rPr>
        <rFont val="Calibri"/>
        <color theme="1"/>
        <sz val="12.0"/>
      </rPr>
      <t xml:space="preserve">
1) 등록버튼을 누른다
2) </t>
    </r>
    <r>
      <rPr>
        <rFont val="Calibri"/>
        <b/>
        <color theme="1"/>
        <sz val="12.0"/>
      </rPr>
      <t>등록 양식페이지로 이동</t>
    </r>
    <r>
      <rPr>
        <rFont val="Calibri"/>
        <color theme="1"/>
        <sz val="12.0"/>
      </rPr>
      <t xml:space="preserve">한다
2) 첨부된  파일 목록에서 삭제하고 싶은 파일을 삭제할 수 있고,
3) 첨부된  파일 목록에서 파일을 업로드하여 첨부할 수 있다,
------------------------------------------------------------------------------------------------------------
또는 
</t>
    </r>
    <r>
      <rPr>
        <rFont val="Calibri"/>
        <b/>
        <color theme="1"/>
        <sz val="12.0"/>
      </rPr>
      <t xml:space="preserve">수정양식페이지
</t>
    </r>
    <r>
      <rPr>
        <rFont val="Calibri"/>
        <color theme="1"/>
        <sz val="12.0"/>
      </rPr>
      <t xml:space="preserve">1) 수정버튼을 누른다
2) 수정 양식페이지로 이동한다
2) 첨부된  파일 목록에서 삭제하고 싶은 파일을 삭제할 수 있고,
3) 첨부된  파일 목록에서 파일을 업로드하여 첨부할 수 있다,
</t>
    </r>
  </si>
  <si>
    <t>155</t>
  </si>
  <si>
    <t>TASK_TDAY_ADD</t>
  </si>
  <si>
    <t>일감조회
(오늘의 일정 추가)</t>
  </si>
  <si>
    <t xml:space="preserve">
일감 목록에서 조회한 진행중인 일감 목록을 체크박스를 통해  체크하여 오늘의 일정목록에 추가한다.
- 오늘의 일정은 노션을  일부참고한다</t>
  </si>
  <si>
    <r>
      <rPr>
        <rFont val="Calibri"/>
        <color theme="1"/>
        <sz val="12.0"/>
      </rPr>
      <t xml:space="preserve">
메인 메뉴의 1차 메뉴 프로젝트를 클릭하여 프로젝트페이지로 이동한다.
프로젝트의 페이지의 일감탭을 클릭하여 일감페이지로 이동한다.
</t>
    </r>
    <r>
      <rPr>
        <rFont val="Calibri"/>
        <b/>
        <color theme="1"/>
        <sz val="12.0"/>
      </rPr>
      <t>일감목록페이지 오늘의 일정을 클릭하여  해당페이지로 이동한다.</t>
    </r>
    <r>
      <rPr>
        <rFont val="Calibri"/>
        <color theme="1"/>
        <sz val="12.0"/>
      </rPr>
      <t xml:space="preserve">
1) 오늘의 일정은 일감을 </t>
    </r>
    <r>
      <rPr>
        <rFont val="Calibri"/>
        <b/>
        <color theme="1"/>
        <sz val="12.0"/>
      </rPr>
      <t xml:space="preserve">검색해서 추가하지 않으면 제목만 존재하고 하단의 일정 목록은 비어져있다
</t>
    </r>
    <r>
      <rPr>
        <rFont val="Calibri"/>
        <color theme="1"/>
        <sz val="12.0"/>
      </rPr>
      <t xml:space="preserve">2) </t>
    </r>
    <r>
      <rPr>
        <rFont val="Calibri"/>
        <b/>
        <color theme="1"/>
        <sz val="12.0"/>
      </rPr>
      <t>일감조회버튼을 클릭하여 일감을 검색</t>
    </r>
    <r>
      <rPr>
        <rFont val="Calibri"/>
        <color theme="1"/>
        <sz val="12.0"/>
      </rPr>
      <t>하고 
3) 가져오려는 해당일감의</t>
    </r>
    <r>
      <rPr>
        <rFont val="Calibri"/>
        <b/>
        <color theme="1"/>
        <sz val="12.0"/>
      </rPr>
      <t xml:space="preserve"> 체크박스에 체크</t>
    </r>
    <r>
      <rPr>
        <rFont val="Calibri"/>
        <color theme="1"/>
        <sz val="12.0"/>
      </rPr>
      <t xml:space="preserve">를 한다.
4) </t>
    </r>
    <r>
      <rPr>
        <rFont val="Calibri"/>
        <b/>
        <color theme="1"/>
        <sz val="12.0"/>
      </rPr>
      <t>일감 가져오기 버튼</t>
    </r>
    <r>
      <rPr>
        <rFont val="Calibri"/>
        <color theme="1"/>
        <sz val="12.0"/>
      </rPr>
      <t xml:space="preserve">을 클릭하여 해당일감을 </t>
    </r>
    <r>
      <rPr>
        <rFont val="Calibri"/>
        <b/>
        <color theme="1"/>
        <sz val="12.0"/>
      </rPr>
      <t>오늘의 일정 목록에 추가</t>
    </r>
    <r>
      <rPr>
        <rFont val="Calibri"/>
        <color theme="1"/>
        <sz val="12.0"/>
      </rPr>
      <t xml:space="preserve">한다. 
</t>
    </r>
    <r>
      <rPr>
        <rFont val="Calibri"/>
        <b/>
        <color theme="1"/>
        <sz val="12.0"/>
      </rPr>
      <t>오늘의 일정 목록에 대한 테이블 컬럼명</t>
    </r>
    <r>
      <rPr>
        <rFont val="Calibri"/>
        <color theme="1"/>
        <sz val="12.0"/>
      </rPr>
      <t xml:space="preserve">은 
</t>
    </r>
    <r>
      <rPr>
        <rFont val="Calibri"/>
        <b/>
        <color rgb="FF1155CC"/>
        <sz val="12.0"/>
      </rPr>
      <t>순번, 가져온 일감목록( 일감코드, 일감제목), 일감이동(링크), 
예상처리시간, 실제처리시간 , 처리상태(선택박스)</t>
    </r>
    <r>
      <rPr>
        <rFont val="Calibri"/>
        <color rgb="FF1155CC"/>
        <sz val="12.0"/>
      </rPr>
      <t xml:space="preserve">이 있다
* 순번, 가져온 일감목록, 일감이동은 수정이 불가능하며 , 예상처리시간과 실제처리시간은 입력이 가능함
</t>
    </r>
    <r>
      <rPr>
        <rFont val="Calibri"/>
        <b/>
        <color rgb="FF1155CC"/>
        <sz val="12.0"/>
      </rPr>
      <t xml:space="preserve">* 일감이동은 일감을 가져올 때 해당일감의 상세페이지에대한링크가 버튼의 href 에 자동으로 반영됨 
</t>
    </r>
  </si>
  <si>
    <t>156</t>
  </si>
  <si>
    <t>TASK_TDAY_LIST</t>
  </si>
  <si>
    <t>오늘의 일정 
(목록형식)</t>
  </si>
  <si>
    <r>
      <rPr>
        <rFont val="&quot;Malgun Gothic&quot;"/>
        <color theme="1"/>
        <sz val="12.0"/>
      </rPr>
      <t xml:space="preserve">당일 진행할 일정을 목록으로 작성할 수 있으며, 
일련번호, 프로젝트 선택, 처리할 작업에 대한 제목(일감제목,일감코드), 처리예상시간, 실제소요시간, 
작업진행 상태(대기(미진행),진행중,처리완료)를 선택하여 기입할 수 있다.
</t>
    </r>
    <r>
      <rPr>
        <rFont val="&quot;Malgun Gothic&quot;"/>
        <color rgb="FFFF0000"/>
        <sz val="12.0"/>
      </rPr>
      <t xml:space="preserve">( 일감 검색을 할 수 있는 모달? 창을 통해 일감을 선택해 자동등록되게 할 수 있게 )
</t>
    </r>
    <r>
      <rPr>
        <rFont val="&quot;Malgun Gothic&quot;"/>
        <color theme="1"/>
        <sz val="12.0"/>
      </rPr>
      <t>잘못 가져온 일감은 목록에서 삭제할 수 있다.</t>
    </r>
  </si>
  <si>
    <t>5) 예상처리시간을 입력하고  적용버튼을 누르면 목록에  예상시간이 반영 됨
6) 처리완료 되었을 시, 처리완료 시간을 기입하고,  
처리상태(선택박스)를 처리완료로 선택한 후  다시 적용버튼을 누른다
7)  6번과정이 완료된 후에는 재수정이 불가능하다.
처리상태의 옵션값은 : 대기, 진행중, 처리완료</t>
  </si>
  <si>
    <t>157</t>
  </si>
  <si>
    <t>TASK_CAL_LIST</t>
  </si>
  <si>
    <t xml:space="preserve">오늘의 일정
 (달력일정 조회) </t>
  </si>
  <si>
    <t xml:space="preserve">스케줄러에 일자별로  등록된 작업내역을 한달 단위로 전부 볼 수 있다.
</t>
  </si>
  <si>
    <r>
      <rPr>
        <rFont val="Calibri"/>
        <color theme="1"/>
        <sz val="12.0"/>
      </rPr>
      <t xml:space="preserve">일감 목록이 등록되면 자동으로 달력에도 등록이 된다. 
</t>
    </r>
    <r>
      <rPr>
        <rFont val="Calibri"/>
        <b/>
        <color rgb="FF1155CC"/>
        <sz val="12.0"/>
      </rPr>
      <t>(또는 내 달력에 등록버튼을 누르면 일괄등록된다)</t>
    </r>
    <r>
      <rPr>
        <rFont val="Calibri"/>
        <color theme="1"/>
        <sz val="12.0"/>
      </rPr>
      <t xml:space="preserve">
</t>
    </r>
    <r>
      <rPr>
        <rFont val="Calibri"/>
        <b/>
        <color rgb="FF1155CC"/>
        <sz val="12.0"/>
      </rPr>
      <t>1) 달력의 해당일자에 등록되어 보여지는 부분은 일감코드와 제목이다.
2) 달력의  해당일자에 보여지는 목록의 총 개수는 4개이며, 
더 보려면 해당일자의 달력일자를 클릭하면 모달창이 뜨고 전체목록을 볼 수 있다.
3) 모달창에는  등록된 일감의 총 개수도 카운드 되고,
4) 닫기버튼을 누르면 오늘의 일정 조회페이지로 돌아온다.</t>
    </r>
    <r>
      <rPr>
        <rFont val="Calibri"/>
        <color theme="1"/>
        <sz val="12.0"/>
      </rPr>
      <t xml:space="preserve">
</t>
    </r>
  </si>
  <si>
    <t>158</t>
  </si>
  <si>
    <t>TASK_PER_LIST</t>
  </si>
  <si>
    <t>개인 작업내역
 조회</t>
  </si>
  <si>
    <t>일감의 작업내역탭 클릭 후 이동,
 작업내역 조회 목록이 나오고 기간(a. 하루  b.일주일  c.한 달) , 프로젝트명을 통해 목록을   조회 할 수 있다.
조회된 테이블 컬럼명은 프로젝트명, 프로젝트코드, 일감명, 일감코드, 소요시간, 진행율,조회기간
상세검색 -   1, 프로젝트명 , 2. 기간</t>
  </si>
  <si>
    <r>
      <rPr>
        <rFont val="&quot;Malgun Gothic&quot;"/>
        <b/>
        <color rgb="FFFF0000"/>
        <sz val="12.0"/>
      </rPr>
      <t xml:space="preserve">일감대시보드와 구분되어야 하는 점은? ( 처리완료된 작업내역)
</t>
    </r>
    <r>
      <rPr>
        <rFont val="&quot;Malgun Gothic&quot;"/>
        <b val="0"/>
        <color rgb="FF000000"/>
        <sz val="12.0"/>
      </rPr>
      <t>메인 메뉴의 1차 메뉴 프로젝트를 클릭하여 프로젝트페이지로 이동한다.
프로젝트의 페이지의 일감탭을 클릭하여 일감페이지로 이동한다.
일감목록페이지 작업내역 탭을 클릭하여  해당페이지로 이동한다.</t>
    </r>
    <r>
      <rPr>
        <rFont val="&quot;Malgun Gothic&quot;"/>
        <b/>
        <color rgb="FF000000"/>
        <sz val="12.0"/>
      </rPr>
      <t xml:space="preserve">
</t>
    </r>
    <r>
      <rPr>
        <rFont val="&quot;Malgun Gothic&quot;"/>
        <b/>
        <color rgb="FFFF0000"/>
        <sz val="12.0"/>
      </rPr>
      <t xml:space="preserve">
1) 하루, 일주일, 한달에 해당하는 프로젝트별 작업내역 데이터가 표로 출력 
테이블의 제목은 프로젝트명 , 테이블 컬럼은 순번, 프로젝트관리자를 통해 최종검수가  
되어 처리가 완료된 일감이 수치로 표현되고 단위는 '건' </t>
    </r>
  </si>
  <si>
    <t>159</t>
  </si>
  <si>
    <t>TASK_PEP_LSIT</t>
  </si>
  <si>
    <t>팀별 작업내역
 조회</t>
  </si>
  <si>
    <t>일감의 작업내역탭 클릭 후 이동,
 작업내역 조회 목록이 나오고 기간(a. 하루  b.일주일  c.한 달) , 프로젝트명을 통해 목록을  조회 할 수 있다.
프로젝트 관리자일 경우,  상세검색을 통해 목록을 조회한다. 
상세검색 -   1, 프로젝트명 , 2. 기간 , 3. 담당자 선택</t>
  </si>
  <si>
    <r>
      <rPr>
        <rFont val="Calibri"/>
        <b/>
        <color theme="1"/>
        <sz val="12.0"/>
      </rPr>
      <t>1차 상세검색 분류는 프로젝트명, 2차 상세검색 분류는 팀원명
1) 특정팀원 검색</t>
    </r>
    <r>
      <rPr>
        <rFont val="Calibri"/>
        <b val="0"/>
        <color theme="1"/>
        <sz val="12.0"/>
      </rPr>
      <t xml:space="preserve">
프로젝트 명, 팀원명을 선택하고 팀원명을 검색어 입력창에 검색하여 특정 팀원에 대해 조회가능
</t>
    </r>
    <r>
      <rPr>
        <rFont val="Calibri"/>
        <b/>
        <color theme="1"/>
        <sz val="12.0"/>
      </rPr>
      <t xml:space="preserve">2) 프로젝트별 전체 검색
</t>
    </r>
    <r>
      <rPr>
        <rFont val="Calibri"/>
        <b val="0"/>
        <color theme="1"/>
        <sz val="12.0"/>
      </rPr>
      <t>프로젝트명 선택 후 검색버튼을 누르면 팀원 전체에 대한 작업내역을 조회할 수 있다</t>
    </r>
  </si>
  <si>
    <t>160</t>
  </si>
  <si>
    <t>BOARD_DEVN_LIST</t>
  </si>
  <si>
    <t>개발노트
 게시판 목록</t>
  </si>
  <si>
    <t>게시글을 조회할 수 있다.</t>
  </si>
  <si>
    <r>
      <rPr>
        <rFont val="Calibri"/>
        <strike/>
        <color theme="1"/>
        <sz val="12.0"/>
      </rPr>
      <t xml:space="preserve">메인 메뉴의 1차 메뉴 커뮤니티를 클릭하여 해당페이지로 이동한다.
개발노트  클릭하여 해당페이지로 이동한다.
개발자들이 올린 게시글 목록을 조회 할 수 있다.
</t>
    </r>
    <r>
      <rPr>
        <rFont val="Calibri"/>
        <b/>
        <strike/>
        <color rgb="FFFF0000"/>
        <sz val="12.0"/>
      </rPr>
      <t>게시글의 조회 순서는 내림차순(최신글이 맨위) 로 정렬된다 
테이블 컬럼은 순번 , 제목, 등록일, 조회수, 첨부파일이 있다.</t>
    </r>
    <r>
      <rPr>
        <rFont val="Calibri"/>
        <b/>
        <strike/>
        <color theme="1"/>
        <sz val="12.0"/>
      </rPr>
      <t xml:space="preserve">
</t>
    </r>
    <r>
      <rPr>
        <rFont val="Calibri"/>
        <strike/>
        <color theme="1"/>
        <sz val="12.0"/>
      </rPr>
      <t xml:space="preserve">
테이블 위에는 검색바와  테이블 하단에는 게시글등록 버튼이 있다.</t>
    </r>
  </si>
  <si>
    <t>161</t>
  </si>
  <si>
    <t>BOARD_DEVN_DT</t>
  </si>
  <si>
    <t>개발노트 
게시판 상세</t>
  </si>
  <si>
    <t>등록한 내용을 볼 수 있으며, 삭제, 수정을 진행 할 수 있는 버튼이 있음</t>
  </si>
  <si>
    <r>
      <rPr>
        <rFont val="Calibri"/>
        <strike/>
        <color theme="1"/>
        <sz val="12.0"/>
      </rPr>
      <t xml:space="preserve">메인 메뉴의 1차 메뉴 커뮤니티를 클릭하여 해당페이지로 이동한다.
개발노트  클릭하여 해당페이지로 이동한다.
개발자들이 올린 게시글 목록을 조회 할 수 있다.
1) 보고 싶은 게시글 목록을 클릭한다 
2) 게시글의 상세페이지로 이동한다
</t>
    </r>
    <r>
      <rPr>
        <rFont val="Calibri"/>
        <b/>
        <strike/>
        <color rgb="FFFF0000"/>
        <sz val="12.0"/>
      </rPr>
      <t xml:space="preserve">3) 게시글의 상세페이지에는 게시글 번호,   글의 카테고리분류명, 제목, 
등록일,  작성자, 작성내용, 첨부파일이 있고, </t>
    </r>
    <r>
      <rPr>
        <rFont val="Calibri"/>
        <b/>
        <strike/>
        <color theme="1"/>
        <sz val="12.0"/>
      </rPr>
      <t xml:space="preserve">
</t>
    </r>
    <r>
      <rPr>
        <rFont val="Calibri"/>
        <b/>
        <strike/>
        <color rgb="FFFF0000"/>
        <sz val="12.0"/>
      </rPr>
      <t>필수 입력 양식 항목에는 깃허브저장소명과 깃허브계정명이 있다.</t>
    </r>
    <r>
      <rPr>
        <rFont val="Calibri"/>
        <b/>
        <strike/>
        <color theme="1"/>
        <sz val="12.0"/>
      </rPr>
      <t xml:space="preserve">
</t>
    </r>
    <r>
      <rPr>
        <rFont val="Calibri"/>
        <strike/>
        <color theme="1"/>
        <sz val="12.0"/>
      </rPr>
      <t xml:space="preserve">
</t>
    </r>
    <r>
      <rPr>
        <rFont val="Calibri"/>
        <b/>
        <strike/>
        <color rgb="FFFF0000"/>
        <sz val="12.0"/>
      </rPr>
      <t>작성자의 경우</t>
    </r>
    <r>
      <rPr>
        <rFont val="Calibri"/>
        <strike/>
        <color theme="1"/>
        <sz val="12.0"/>
      </rPr>
      <t xml:space="preserve">에는 수정, 삭제 ,목록버튼이 보이고 ,
</t>
    </r>
    <r>
      <rPr>
        <rFont val="Calibri"/>
        <b/>
        <strike/>
        <color rgb="FFFF0000"/>
        <sz val="12.0"/>
      </rPr>
      <t>비작성자의 경우</t>
    </r>
    <r>
      <rPr>
        <rFont val="Calibri"/>
        <strike/>
        <color theme="1"/>
        <sz val="12.0"/>
      </rPr>
      <t xml:space="preserve">에는  수정, 삭제버튼은 보이지 않고, 목록버튼만 보인다.
</t>
    </r>
  </si>
  <si>
    <t>162</t>
  </si>
  <si>
    <t>BOARD_DEVN_SERCH</t>
  </si>
  <si>
    <t>개발노트 
게시판 검색</t>
  </si>
  <si>
    <t xml:space="preserve"> 1) Java 2) Javascript 3) Python 4) C 5) C++ 등의 검색 옵션값에 따라 검색을 진행 할 수 있다.</t>
  </si>
  <si>
    <r>
      <rPr>
        <rFont val="Calibri"/>
        <strike/>
        <color theme="1"/>
        <sz val="12.0"/>
      </rPr>
      <t>메인 메뉴의 1차 메뉴 커뮤니티를 클릭하여 해당페이지로 이동한다.
개발노트  클릭하여 해당페이지로 이동한다.
개발자들이 올린 게시글 목록을 조회 할 수 있다.
1) 검색기능은</t>
    </r>
    <r>
      <rPr>
        <rFont val="Calibri"/>
        <b/>
        <strike/>
        <color theme="1"/>
        <sz val="12.0"/>
      </rPr>
      <t xml:space="preserve"> 상세검색의 옵션값 1) Java 2) Javascript 3) Python 4) C 5) C++ </t>
    </r>
    <r>
      <rPr>
        <rFont val="Calibri"/>
        <strike/>
        <color theme="1"/>
        <sz val="12.0"/>
      </rPr>
      <t>등 중 
옵션값 하나를 선택하고 검색어를 입력하고 검색버튼을 눌러 검색 할 수 있다.</t>
    </r>
  </si>
  <si>
    <t>163</t>
  </si>
  <si>
    <t>BOARD_DEVN_ADD</t>
  </si>
  <si>
    <t>개발노트 
게시판 등록</t>
  </si>
  <si>
    <t xml:space="preserve">목록페이지에서 등록 버튼을 통해 게시글을 작성할 수 있다.
게시글 등록시 필수 입력 사항은 제목, 프로그래밍 언어 선택, 
코드를 공유할  깃허브저장소명, 깃허브 계정명이 있고
내용을 작성할 수 있다.
</t>
  </si>
  <si>
    <r>
      <rPr>
        <rFont val="Calibri"/>
        <strike/>
        <color theme="1"/>
        <sz val="12.0"/>
      </rPr>
      <t xml:space="preserve">메인 메뉴의 1차 메뉴 커뮤니티를 클릭하여 해당페이지로 이동한다.
개발노트  클릭하여 해당페이지로 이동한다.
개발자들이 올린 게시글 목록을 조회 할 수 있다.
1) 테이블 하단의 등록버튼을 클릭한다.
2) 게시글 등록페이지로 이동한다.
3) 게시글 등록 양식에는 
</t>
    </r>
    <r>
      <rPr>
        <rFont val="Calibri"/>
        <b/>
        <strike/>
        <color rgb="FFFF0000"/>
        <sz val="12.0"/>
      </rPr>
      <t>프로그래밍언어 선택, 제목, 깃허브저장소명, 깃허브계정명은 필수기입항목이며,</t>
    </r>
    <r>
      <rPr>
        <rFont val="Calibri"/>
        <b/>
        <strike/>
        <color theme="1"/>
        <sz val="12.0"/>
      </rPr>
      <t xml:space="preserve">
</t>
    </r>
    <r>
      <rPr>
        <rFont val="Calibri"/>
        <strike/>
        <color theme="1"/>
        <sz val="12.0"/>
      </rPr>
      <t xml:space="preserve">내용입력, 파일첨부 등의 항목이 있다.
4) 등록버튼을 누르고 게시글을 등록한다.
5) 기존 목록조회페이지로 돌아가며, </t>
    </r>
    <r>
      <rPr>
        <rFont val="Calibri"/>
        <b/>
        <strike/>
        <color rgb="FFFF0000"/>
        <sz val="12.0"/>
      </rPr>
      <t>방금 등록한 글</t>
    </r>
    <r>
      <rPr>
        <rFont val="Calibri"/>
        <strike/>
        <color theme="1"/>
        <sz val="12.0"/>
      </rPr>
      <t>이</t>
    </r>
    <r>
      <rPr>
        <rFont val="Calibri"/>
        <strike/>
        <color rgb="FFFF0000"/>
        <sz val="12.0"/>
      </rPr>
      <t xml:space="preserve"> </t>
    </r>
    <r>
      <rPr>
        <rFont val="Calibri"/>
        <b/>
        <strike/>
        <color rgb="FFFF0000"/>
        <sz val="12.0"/>
      </rPr>
      <t>맨위에 등록</t>
    </r>
    <r>
      <rPr>
        <rFont val="Calibri"/>
        <strike/>
        <color theme="1"/>
        <sz val="12.0"/>
      </rPr>
      <t xml:space="preserve">되어 있는 것을 
확인 할 수 있으며, </t>
    </r>
    <r>
      <rPr>
        <rFont val="Calibri"/>
        <b/>
        <strike/>
        <color rgb="FFFF0000"/>
        <sz val="12.0"/>
      </rPr>
      <t>제목열에  'NEW'  또는 'N' 배지</t>
    </r>
    <r>
      <rPr>
        <rFont val="Calibri"/>
        <strike/>
        <color theme="1"/>
        <sz val="12.0"/>
      </rPr>
      <t>가 붙는다.</t>
    </r>
  </si>
  <si>
    <t>164</t>
  </si>
  <si>
    <t>BOARD_DEVN_MOD</t>
  </si>
  <si>
    <t>개발노트
 게시판 수정</t>
  </si>
  <si>
    <t>게시글 목록을 클릭해 들어온 상세페이지에서 수정버튼을 통해  수정양식으로 들어가 
제목, 프로그래밍 언어 선택, 코드를 공유할  깃허브저장소명, 깃허브 계정명 , 내용을 수정할 수 있다.
완료버튼 클릭 시 수정완료에 대한 확인을 거친 후 수정완료처리를 한다.</t>
  </si>
  <si>
    <r>
      <rPr>
        <rFont val="Calibri"/>
        <strike/>
        <color theme="1"/>
        <sz val="12.0"/>
      </rPr>
      <t xml:space="preserve">메인 메뉴의 1차 메뉴 커뮤니티를 클릭하여 해당페이지로 이동한다.
개발노트  클릭하여 해당페이지로 이동한다.
개발자들이 올린 게시글 목록을 조회 할 수 있다.
보고 싶은 게시글 목록을 클릭한다 
게시글의 상세페이지로 이동한다
1) 해당 게시글을 작성한 개발자만 상세페이지에 수정버튼이 있다
2) 수정버튼을 클릭한다.
3) 수정페이지로 이동한다.
4) </t>
    </r>
    <r>
      <rPr>
        <rFont val="Calibri"/>
        <b/>
        <strike/>
        <color rgb="FFFF0000"/>
        <sz val="12.0"/>
      </rPr>
      <t>수정양식에는 프로그래밍언어 선택, 제목, 깃허브저장소명, 깃허브계정명.
내용입력, 파일첨부 등이 있고 수정이 가능하다.</t>
    </r>
    <r>
      <rPr>
        <rFont val="Calibri"/>
        <strike/>
        <color theme="1"/>
        <sz val="12.0"/>
      </rPr>
      <t xml:space="preserve">
5)  수정을 완료하면 저장버튼을 누른다.
6</t>
    </r>
    <r>
      <rPr>
        <rFont val="Calibri"/>
        <strike/>
        <color rgb="FF434343"/>
        <sz val="12.0"/>
      </rPr>
      <t xml:space="preserve">) </t>
    </r>
    <r>
      <rPr>
        <rFont val="Calibri"/>
        <b/>
        <strike/>
        <color rgb="FFFF0000"/>
        <sz val="12.0"/>
      </rPr>
      <t xml:space="preserve">수정에 대한 확인을 위해 '수정하시겠습니까? ' 알림창을 띄우고 확인 시 , 수정처리를 완료한다. </t>
    </r>
  </si>
  <si>
    <t>165</t>
  </si>
  <si>
    <t>BOARD_DEVN_FILE</t>
  </si>
  <si>
    <t>개발노트
 게시판 파일첨부</t>
  </si>
  <si>
    <t>게시글 등록할 때 하단에 일정용량의 파일을 첨부,삭제 할 수 있다. 
업로드 할 수 있는 파일 형식 : zip, img파일,text파일,동영상파일 등(모든 미디어타입 전부 가능)</t>
  </si>
  <si>
    <t xml:space="preserve">등록 또는 수정 시,
4-1) 수정 시 첨부된 파일목록에서 삭제 , 재업로드가 가능하다
</t>
  </si>
  <si>
    <t>166</t>
  </si>
  <si>
    <t>BOARD_PHOTO_LIST</t>
  </si>
  <si>
    <t>포토공간목록(조회)</t>
  </si>
  <si>
    <t xml:space="preserve">1) 1차메뉴 커뮤니티를 클릭해서 이동한다.
2) 2차메뉴 갤러리로 이동한다.
3) 목록을 조회할 수 있으며, 목록은 이미지카드형식으로 조회된다.
이미지카드형식은 상단- 1)  이미지 2) 즐겨찾기 하단 -  3) 제목 4) 내용 5) 좋아요, 조회 수,등록일
</t>
  </si>
  <si>
    <t xml:space="preserve">1) 1차메뉴 커뮤니티를 클릭해서 이동한다.
2) 2차메뉴 갤러리로 이동한다.
3) 목록을 조회할 수 있으며, 목록은 이미지카드형식으로 조회된다.
이미지카드형식은 상단- 1)  이미지 2) 즐겨찾기 하단 -  3) 제목 4) 내용 5) 좋아요, 조회 수,등록일
</t>
  </si>
  <si>
    <t>167</t>
  </si>
  <si>
    <t>BOARD_PHOTO_ADD</t>
  </si>
  <si>
    <t xml:space="preserve">1)1차메뉴 커뮤니티를 클릭해서 이동한다.
2) 2차메뉴 갤러리로 이동한다.
3) 목록을 조회할 수 있으며, 목록은 이미지카드형식으로 조회된다.
    이미지카드형식은 1) 상단 - 이미지 2) 즐겨찾기 하단 -  3) 제목 4) 내용 5) 좋아요, 조회 수
4) 등록 시  등록버튼을 누르고 등록페이지로 이동한다.
5) 갤러리ID 는 자동부여되며 제목,내용, 이미지를 입력할 수 있다.
6) 작성 완료 후 , 완료버튼을 누른다. 
7) 갤러리 목록으로 돌아간다.
</t>
  </si>
  <si>
    <t>168</t>
  </si>
  <si>
    <t>BOARD_PHOTO_DT</t>
  </si>
  <si>
    <t xml:space="preserve">1)1차메뉴 커뮤니티를 클릭해서 이동한다.
2) 2차메뉴 갤러리로 이동한다.
3) 목록을 조회할 수 있으며, 목록은 이미지카드형식으로 조회된다.
4) 이미지카드를 클릭하여 상세페이지도 이동한다.
5) 상세페이지에는 제목, 등록일, 내용, 첨부된 이미지,작성자를 볼 수 있고,
6) 작성자는 삭제, 수정, 목록(뒤로) 버튼이 있고, 
6-1) 비작성자는 목록(뒤로)버튼이 있다.
</t>
  </si>
  <si>
    <t xml:space="preserve">1)1차메뉴 커뮤니티를 클릭해서 이동한다.
2) 2차메뉴 갤러리로 이동한다.
3) 목록을 조회할 수 있으며, 목록은 이미지카드형식으로 조회된다.
4) 이미지카드를 클릭하여 상세페이지도 이동한다.
5) 상세페이지에는 제목, 등록일, 내용, 첨부된 이미지를 볼 수 있고,
6) 작성자는 삭제, 수정, 목록(뒤로) 버튼이 있고, 
6-1) 비작성자는 목록(뒤로)버튼이 있다.
</t>
  </si>
  <si>
    <t>169</t>
  </si>
  <si>
    <t>BOARD_PHOTO_DEL</t>
  </si>
  <si>
    <t>포토공간삭제</t>
  </si>
  <si>
    <t xml:space="preserve">1) 1차메뉴 커뮤니티를 클릭해서 이동한다.
2) 2차메뉴 갤러리로 이동한다.
3) 목록을 조회할 수 있으며, 목록은 이미지카드형식으로 조회된다.
4) 이미지카드를 클릭하여 상세페이지도 이동한다.
5) 삭제버튼을 누르면 삭제를 진행 할 수 있고, 
   삭제 시, 삭제알림메시지를 띄우고 사용자가 확인 시, 삭제할 수 있다.
5-1)  삭제된 데이터는 15일간 데이터베이스에 존재하며, 복구가 가능하다.
6)  삭제 후 갤러리 목록(조회)로 이동한다
</t>
  </si>
  <si>
    <t>170</t>
  </si>
  <si>
    <t>BOARD_PHOTO_MOD</t>
  </si>
  <si>
    <t xml:space="preserve">1) 1차메뉴 커뮤니티를 클릭해서 이동한다.
2) 2차메뉴 갤러리로 이동한다.
3) 목록을 조회할 수 있으며, 목록은 이미지카드형식으로 조회된다.
4) 이미지카드를 클릭하여 상세페이지도 이동한다.
5) 수정버튼을 누르면 수정을 진행 할 수 있고,
수정 시, 수정알림메시지를 띄우고 사용자가 확인 시, 수정할 수 있다.
6) 수정 후 갤러리 목록(조회)로 이동한다
</t>
  </si>
  <si>
    <t>171</t>
  </si>
  <si>
    <t>LIKE</t>
  </si>
  <si>
    <t>좋아요</t>
  </si>
  <si>
    <t>1)1차메뉴 커뮤니티를 클릭해서 이동한다.
2) 2차메뉴 갤러리로 이동한다.
3) 목록을 조회할 수 있으며, 목록은 이미지카드형식으로 조회된다.
이미지카드형식은 1) 상단 - 이미지 2) 즐겨찾기 
하단 -  3) 제목 4) 내용 5) 좋아요, 조회 수,등록일
4) 좋아요 기능
4-1) 마음에 드는 사진이 있으면 하트버튼을 눌러서 ‘좋아요’ 의사를 표시할 수 있다. 
좋아요 버튼 클릭 시 , 옆의 숫자가 증가한다. 
5)상세페이지로 들어간 수에 따라서 조회수가 증가한다.</t>
  </si>
  <si>
    <t>172</t>
  </si>
  <si>
    <t>ADMIN_PHOTO_LIST</t>
  </si>
  <si>
    <t>포토공간목록</t>
  </si>
  <si>
    <t>시스템 관리자는 갤러리게시판 목록을 조회할 수 있다.</t>
  </si>
  <si>
    <t xml:space="preserve">1) 시스템 관리자로 로그인
2) 메인 메뉴 선택: 메인 메뉴에서 "커뮤니티 관리""를 선택
3) 커뮤니티 관리 메뉴 선택: "관리" 메뉴에서 "포토공간 관리"로 이동
5) 포토공간 페이지에서 목록을 조회
6) 갤러리ID, 제목, 내용, 조회 수, 좋아요 수, 등록일, 수정일이 표시됩니다.
</t>
  </si>
  <si>
    <t>173</t>
  </si>
  <si>
    <t>ADMIN_PHOTO_DEL</t>
  </si>
  <si>
    <t>시스템 관리자는 갤러리게시판 목록을 삭제할 수 있다.</t>
  </si>
  <si>
    <t>1) 시스템 관리자로 로그인
2) 메인 메뉴 선택: 메인 메뉴에서 "커뮤니티 관리""를 선택
3) 커뮤니티 관리 메뉴 선택: "관리" 메뉴에서 "포토공간 관리"로 이동
5) 포토공간 페이지에서 목록을 조회
6) 갤러리ID, 제목, 내용, 조회 수, 좋아요 수, 등록일, 수정일이 표시됩니다.
7) 일괄 삭제 , 개별 삭제 가능</t>
  </si>
  <si>
    <t>174</t>
  </si>
  <si>
    <t>ADMIN_PHOTO_MOD</t>
  </si>
  <si>
    <t>시스템 관리자는 갤러리게시판 글을 수정할 수 있다..</t>
  </si>
  <si>
    <t>1) 시스템 관리자로 로그인
2) 메인 메뉴 선택: 메인 메뉴에서 "커뮤니티 관리""를 선택
3) 커뮤니티 관리 메뉴 선택: "관리" 메뉴에서 "포토공간 관리"로 이동
5) 포토공간 페이지에서 목록을 조회
6) 갤러리ID, 제목, 내용, 조회 수, 좋아요 수, 등록일, 수정일이 표시됩니다.
7) 갤러리 목록을 클릭하고 상세페이지로 이동 후 수정할 수 있다.</t>
  </si>
  <si>
    <t>175</t>
  </si>
  <si>
    <t>DATA</t>
  </si>
  <si>
    <t>PMS 데이터 리포팅</t>
  </si>
  <si>
    <t>김태은
정민지</t>
  </si>
  <si>
    <t>프로젝트별 
0) 프로젝트 진행기간
1) 프로젝트 투입인원 
2) 프로젝트 일감 처리 수치 - 팀원별 처리 수치 , 일감처리별 소요시간 , 
3) 프로젝트 완료 총 소요시간</t>
  </si>
  <si>
    <r>
      <rPr>
        <rFont val="Calibri"/>
        <color theme="1"/>
        <sz val="12.0"/>
      </rPr>
      <t xml:space="preserve">데이터를 수치, 그래프와 같은 형식으로 출력하여 
하나의 문서형식을 만들어 출력하는 것이 목적이며
로직에 대한 고찰이 필요하다.
</t>
    </r>
    <r>
      <rPr>
        <rFont val="Calibri"/>
        <b/>
        <color rgb="FFFF0000"/>
        <sz val="12.0"/>
      </rPr>
      <t xml:space="preserve">고려사항 </t>
    </r>
    <r>
      <rPr>
        <rFont val="Calibri"/>
        <color theme="1"/>
        <sz val="12.0"/>
      </rPr>
      <t xml:space="preserve">
0) 프로젝트 진행기간
1) 프로젝트 투입인원 수  
2) 프로젝트의 총 작업 처리 건 수
3) 프로젝트가 완료되기까지의 총 소요시간 이거나 
프로젝트가 진행 중일 때의 총 소요시간(진행 중간에 프로젝트에 대해 리뷰할 수도!)
3) 팀원 당 일감처리 건 수 
4) 팀원 당 일감처리에 대한 평균 소요시간 
5) 팀원 당 처리한 일감들 각각에 소요된 시간
6) 프로젝트의 평균 진행시간에 대한  보편적인 투입인원수와
한 팀원의 평균 일처리 건수, 1건 처리시 소요되는 평균 시간에 대한 기준도 있어야  비교가 가능할 듯!
</t>
    </r>
  </si>
  <si>
    <t>공통(댓글)</t>
  </si>
  <si>
    <t>178</t>
  </si>
  <si>
    <t>TASK_CMNT</t>
  </si>
  <si>
    <t>댓글 작성</t>
  </si>
  <si>
    <t>일감 상세페이지에서 댓글 입력창을 통해 댓글을 입력할 수 있다.</t>
  </si>
  <si>
    <r>
      <rPr>
        <rFont val="Calibri"/>
        <color theme="1"/>
        <sz val="12.0"/>
      </rPr>
      <t xml:space="preserve">일감의 상세페이지에서 
</t>
    </r>
    <r>
      <rPr>
        <rFont val="Calibri"/>
        <b/>
        <color theme="1"/>
        <sz val="12.0"/>
      </rPr>
      <t>1) '댓글작성</t>
    </r>
    <r>
      <rPr>
        <rFont val="Calibri"/>
        <color theme="1"/>
        <sz val="12.0"/>
      </rPr>
      <t>' 버튼을 클릭한다.
2) 댓글 입력창이 나오고 입력창에 댓글을 입력하고 댓글 달기버튼을 클릭한다.
3) 댓글이 달린다.</t>
    </r>
  </si>
  <si>
    <t>179</t>
  </si>
  <si>
    <t>TASK_CMNT_DEL</t>
  </si>
  <si>
    <t>댓글 삭제</t>
  </si>
  <si>
    <t>작성된 댓글 목록에서 삭제 버튼을 통해  삭제할 수 있다. 
삭제 시, 삭제 확인 요청 알림을 띄워 사용자의 의사를  확인하고 삭제완료하기</t>
  </si>
  <si>
    <r>
      <rPr>
        <rFont val="Calibri"/>
        <color theme="1"/>
        <sz val="12.0"/>
      </rPr>
      <t xml:space="preserve">4) 달린 댓글목록에는 삭제버튼이 있고, 
5) 삭제 시 ,클릭하여 삭제를 진행한다.
6) </t>
    </r>
    <r>
      <rPr>
        <rFont val="Calibri"/>
        <b/>
        <color theme="1"/>
        <sz val="12.0"/>
      </rPr>
      <t>댓글삭제 확인 알림을 보내고 확인시 ,최종 삭제를 진행</t>
    </r>
    <r>
      <rPr>
        <rFont val="Calibri"/>
        <color theme="1"/>
        <sz val="12.0"/>
      </rPr>
      <t>한다.
7) 알림이 꺼지고 원래 페이지로 돌아온다.
8) 삭제가 반영된 댓글목록을 볼 수 있다</t>
    </r>
  </si>
  <si>
    <t>180</t>
  </si>
  <si>
    <t>TASK_CMNT_MOD</t>
  </si>
  <si>
    <t xml:space="preserve">댓글 수정
</t>
  </si>
  <si>
    <t>작성된 댓글 목록에서 수정 버튼을 통해  수정할 수 있다. 
수정 시, 수정 확인 요청 알림을 띄워 사용자의 의사를  확인하고 수정완료하기</t>
  </si>
  <si>
    <r>
      <rPr>
        <rFont val="Calibri"/>
        <color theme="1"/>
        <sz val="12.0"/>
      </rPr>
      <t xml:space="preserve">4) 달린 댓글목록에는 수정버튼이 있고, 
5) 삭제 시 ,클릭하여  수정을 진행한다.
6) </t>
    </r>
    <r>
      <rPr>
        <rFont val="Calibri"/>
        <b/>
        <color theme="1"/>
        <sz val="12.0"/>
      </rPr>
      <t>댓글 수정 확인 알림을 보내고 확인시 ,최종 수정를 진행</t>
    </r>
    <r>
      <rPr>
        <rFont val="Calibri"/>
        <color theme="1"/>
        <sz val="12.0"/>
      </rPr>
      <t>한다.
7) 알림이 꺼지고 원래 페이지로 돌아온다.
8) 수정이 반영된 댓글목록을 볼 수 있다</t>
    </r>
  </si>
  <si>
    <t>BOARD_PRODT__CMNT</t>
  </si>
  <si>
    <t>프로젝트 
게시판 댓글등록</t>
  </si>
  <si>
    <t>게시판 상세페이지 하단에 댓글을 달  수 있다.</t>
  </si>
  <si>
    <t>사원번호와 비밀번호를 입력하고 로그인 버튼을 누른다.
메인페이지에서 프로젝트 메뉴를 선택한다.
프로젝트 목록에서 프로젝트를 하나 선택하면 프로젝트 상세 페이지로 접근된다.
게시판을 클릭하면 게시판 페이지로 이동한다.
게시글 하나를 선택하여 게시판 상세페이지로 이동한다.
게시글 하단에 댓글을 입력할 수 있는 입력태그에 내용을 입력후 댓글등록 버튼을 클릭시 
댓글이 등록된다.
댓글에는 댓글 작성자, 댓글 내용, 댓글 입력 시간이 표시된다.</t>
  </si>
  <si>
    <t>BOARD_PRODTDEL_CMNT</t>
  </si>
  <si>
    <t>프로젝트 
게시판 댓글삭제</t>
  </si>
  <si>
    <t>댓글 삭제시 해당 게시글 작성자와 댓글을 작성한 작성자만 댓글을 삭제할 수 있다.</t>
  </si>
  <si>
    <t>사원번호와 비밀번호를 입력하고 로그인 버튼을 누른다.
메인페이지에서 프로젝트 메뉴를 선택한다.
프로젝트 목록에서 프로젝트를 하나 선택하면 프로젝트 상세 페이지로 접근된다.
게시판을 클릭하면 게시판 페이지로 이동한다.
게시글 하나를 선택하여 게시판 상세페이지로 이동한다.
게시글 하단에 있는 내가 작성한 댓글의 삭제 클릭 시 삭제된다.</t>
  </si>
  <si>
    <t>WSNS</t>
  </si>
  <si>
    <t>BOARD_PRACMNT_LIST</t>
  </si>
  <si>
    <t>칭찬공간
 목록
(좋아요, 댓글)</t>
  </si>
  <si>
    <t>모든 사원은 칭찬공간(목록 조회) 스크롤로 내리며 확인 댓글 달기, 좋아요 | 추가, 수정, 삭제 버튼</t>
  </si>
  <si>
    <t>사원번호와 비밀번호를 입력하고 로그인 버튼을 누른다.
게시판에서 칭찬공간을 선택한다.
1) 칭찬공간 목록을 보여주며 스크롤로 내리면 시간별로 글내용을 확인할 수 있다.
2) (작성자(아이디) | 제목 | 내용(사진) | 시간)이 표시되며 글 밑에 좋아요 버튼과 댓글을 달 수 있다.
3) (인스타 글 느낌의 게시판) 상단에 등록, 수정 ,삭제 버튼이 있다.</t>
  </si>
  <si>
    <t>BOARD_PRAIS_CMNT</t>
  </si>
  <si>
    <t>등록되어 있는 글에 댓글을 달 수 있다.</t>
  </si>
  <si>
    <r>
      <rPr>
        <rFont val="Malgun Gothic"/>
        <b/>
        <color theme="1"/>
        <sz val="12.0"/>
      </rPr>
      <t xml:space="preserve">1) 모달로 칭찬공간의 각 게시물이 스크롤로 내리며 확인이 되며 각 게시물마다
   글하단에 댓글달기 창에 각 고유 아이디로 댓글을 달면 글이 게시글에 등록된다.
</t>
    </r>
    <r>
      <rPr>
        <rFont val="Malgun Gothic"/>
        <b/>
        <color rgb="FFFF0000"/>
        <sz val="12.0"/>
      </rPr>
      <t>** 프로필 | 댓글달기 창(TEXT)이 존재하여 창을 클릭하고 입력내용을 쓰고 오른쪽에 달기 버튼을 누른다</t>
    </r>
  </si>
  <si>
    <t>ADMIN_PRACMNT_DEL</t>
  </si>
  <si>
    <t>칭찬공간 댓글 삭제</t>
  </si>
  <si>
    <t>관리자는 등록된 글의 댓글을 확인하고 부적절한 댓글 확인 시 댓글을 삭제 할수 있다.</t>
  </si>
  <si>
    <t>1) 시스템관리자 로그인 
2) 관리자 화면으로 칭찬공간을 선택한다.
3) 관리자에만 존재하는 글하단에 댓글달기 창에 각 사원이 댓글을 작성하며
4) 관리자는 댓글을 확인하고 우측에 삭제 버튼이 존재하며 부적절한 댓글을 삭제 할수 있다.</t>
  </si>
  <si>
    <t>ADMIN_QNACMNT</t>
  </si>
  <si>
    <t>Q&amp;A게시판 댓글 쓰기</t>
  </si>
  <si>
    <t>관리자는  Q&amp;A 게시판에 등록된 게시글에 댓글을 달 수 있다.</t>
  </si>
  <si>
    <t>1) 시스템관리자 로그인
1) 관리자쪽 QnA 게시판 목록에 등록된 글을 클릭한다.
2) 하단의 있는 댓글란에 댓글을 달 수 있다.
3) QnA 해당글의 상세페이지에 댓글이 달린다.</t>
  </si>
  <si>
    <t>MYPG_CMNT_MOD</t>
  </si>
  <si>
    <t>댓글 수정</t>
  </si>
  <si>
    <t>내가 작성한 댓글을 수정할 수 있으며, 등록일 옆에 수정일 로그가 남는다.
수정 중 취소하거나 페이지를 벗어날 경우 경고메세지가 출력된다.</t>
  </si>
  <si>
    <t>1) 마이페이지메뉴에서 댓글목록 버튼을 누른 후, 
2) 수정하고싶은 댓글을 누르면 해당 게시글로 이동한다.
3) 이동한 게시글에서 수정하고 싶은 댓글의 수정 버튼을 누르면 수정이 가능하다.
3-1) 수정 후에는 등록일 옆에 수정로그가 출력된다.
3-2) 수정 중 등록버튼이 아닌 잘못된 방법으로 페이지를 벗어나거나, 취소버튼을 누르면
3-3) "변경사항이 저장되지 않을 수 있습니다" 라는 메세지가 나오며,
 확인버튼을 누르면 해당페이지에서
4) 벗어나고, 수정내용이 저장되지 않는다.</t>
  </si>
  <si>
    <t>MYPG_CMNT_DEL</t>
  </si>
  <si>
    <t>내가 작성한 댓글을 삭제할 수 있다.
댓글목록에서 체크박스 체크 후 일괄삭제가 가능하며,
상세보기에서도 삭제가 가능하다.
삭제 전 경고메세지가 출력되며,
삭제 후 "삭제되었읍니다."하고 게시글 상세페이지로 돌아간다.
대댓글이 달려있는 댓글을 삭제할 경우 "!삭제된 댓글입니다." 로 내용이 변경된다.</t>
  </si>
  <si>
    <t>1) 마이페이지메뉴에서 댓글목록메뉴로 접근할 수 있다.
2) 목록에서 삭제하고 싶은 댓글을 삭제할 수 있다.
3) 목록에서 체크박스를 체크하고 삭제버튼을 누르면 여러 건을 한번에 삭제할 수 있고,
3-1) 목록에서 삭제하고싶은 게시물의 제목을 클릭해서 상세페이지에 접근한 후,
   삭제버튼을 누를 수도 있다.
4)삭제한 댓글은 영구삭제되며, 삭제 전 "삭제된 댓글은 복구할 수 없습니다." 메세지가 출력된다.
5) 삭제 시 게시글 상세페이지로 돌아간다.
8) 댓글에 대댓글이 달려있는 경우 댓글을 삭제하게되면 해당 댓글은
"!삭제된 댓글입니다" 로 출력된다.</t>
  </si>
  <si>
    <t>추천AI</t>
  </si>
  <si>
    <t>추천 서적 데이터 조회</t>
  </si>
  <si>
    <t xml:space="preserve">시스템 관리자는 추천 서적 정보를 추가할 수 있다.
</t>
  </si>
  <si>
    <t xml:space="preserve">1) 시스템관리자 로그인 
2) 메인메뉴에서 관리 선택 후 퀵메뉴 관리 접근 
3) 퀵메뉴의 메뉴중 서적으로 들어간다.
4) 전체 서적을 조회할 수 있다.
</t>
  </si>
  <si>
    <t>추천 서적 데이터 추가</t>
  </si>
  <si>
    <t xml:space="preserve">1) 시스템관리자 로그인 
2) 메인메뉴에서 관리 선택 후 퀵메뉴 관리 접근 
3) 퀵메뉴의 메뉴중 서적으로 들어간다.
4) 서적관리 페이지에서 추가버튼을 누르면 서적 추가페이지로 이동
5) 서적 정보를 입력하고 확인버튼을 누르면 서적 정보가 추가된다.
</t>
  </si>
  <si>
    <t>추천 서적 데이터 수정</t>
  </si>
  <si>
    <t>시스템 관리자는는 추천 서적 정보를 수정할 수 있다.</t>
  </si>
  <si>
    <t>1) 시스템관리자 로그인 
2) 메인메뉴에서 관리 선택 후 퀵메뉴 관리 접근 
3) 퀵메뉴의 메뉴중 서적으로 들어간다.
4) 서적관리 페이지에서 서적을 누르면 서적에 대한 상세페이지가 나온다.
5) 상세페이지의 수정 버튼을 누르면 서적 수정페이지로 이동
5) 서적 수정양식을 작성하고 확인버튼을 누르면 서적 정보가 수정된다.</t>
  </si>
  <si>
    <t>추천 서적 데이터 삭제</t>
  </si>
  <si>
    <t>시스템 관리자는는 추천 서적 정보를 삭제할 수 있다.</t>
  </si>
  <si>
    <t xml:space="preserve">1) 시스템관리자 로그인 
2) 메인메뉴에서 관리 선택 후 퀵메뉴 관리 접근 
3) 퀵메뉴의 메뉴중 서적으로 들어간다.
4) 서적관리 페이지에서 리스트 왼쪽의 체크박스를 클릭하고 삭제버튼을 누른다.
5) 삭제 확인메세지를 띄우고 '확인'을 누른다
6) 해당 서적 정보를 삭제한다
</t>
  </si>
  <si>
    <t>추천</t>
  </si>
  <si>
    <t>QUICK_NEWSRECOM</t>
  </si>
  <si>
    <t>뉴스 추천</t>
  </si>
  <si>
    <t>연령대, 성별을 기준으로 뉴스를 추천한다.</t>
  </si>
  <si>
    <t>사원번호와 비밀번호를 입력하고 로그인 버튼을 누른다.
메인페이지에서 사내SNS를 누른다.
사내SNS에서 뉴스탭으로 이동한다.
해당 뉴스탭에서 추천된 뉴스들을 볼수 있다.</t>
  </si>
  <si>
    <t>퀵메뉴추천</t>
  </si>
  <si>
    <t>도서 추천</t>
  </si>
  <si>
    <t>관심있는 도서를 저장버튼을 통해 저장할 수 있다.
단건, 다건저장이 가능하며, 저장성공 시 메세지가 출력된다.
페이지를 새로고침하면 새로운 도서를 추천받는다.
저장버튼을 눌러 페이지가 새로고침될 경우 빈자리만 새로운 도서추천으로 채워지고,
저장버튼을 누르지 않은 도서는 그대로 남아있는다.</t>
  </si>
  <si>
    <r>
      <rPr>
        <rFont val="Malgun Gothic"/>
        <color theme="1"/>
        <sz val="12.0"/>
      </rPr>
      <t xml:space="preserve">사원번호와 비밀번호를 입력하고 로그인 버튼을 누른다.
화면상의 </t>
    </r>
    <r>
      <rPr>
        <rFont val="Malgun Gothic"/>
        <b/>
        <color theme="1"/>
        <sz val="12.0"/>
      </rPr>
      <t>퀵메뉴</t>
    </r>
    <r>
      <rPr>
        <rFont val="Malgun Gothic"/>
        <color theme="1"/>
        <sz val="12.0"/>
      </rPr>
      <t xml:space="preserve">를 통해 접근한다.
</t>
    </r>
    <r>
      <rPr>
        <rFont val="Malgun Gothic"/>
        <b/>
        <color theme="1"/>
        <sz val="12.0"/>
      </rPr>
      <t>1) 퀵메뉴</t>
    </r>
    <r>
      <rPr>
        <rFont val="Malgun Gothic"/>
        <color theme="1"/>
        <sz val="12.0"/>
      </rPr>
      <t>에서 추천도서를 선택해 들어간다.
2) TEXT를 입력받아 책을 추천받는다.
3)  책 추천 시 목록에는 3건만 출력되며, 이미지, 제목, 분야, 저자가 출력된다.
** 본인의 나이 및 관심분야를 기반하여 추천</t>
    </r>
  </si>
  <si>
    <t>추천 도서 저장</t>
  </si>
  <si>
    <r>
      <rPr>
        <rFont val="Malgun Gothic"/>
        <color theme="1"/>
        <sz val="12.0"/>
      </rPr>
      <t xml:space="preserve">사원번호와 비밀번호를 입력하고 로그인 버튼을 누른다.
화면상의 </t>
    </r>
    <r>
      <rPr>
        <rFont val="Malgun Gothic"/>
        <b/>
        <color theme="1"/>
        <sz val="12.0"/>
      </rPr>
      <t>퀵메뉴</t>
    </r>
    <r>
      <rPr>
        <rFont val="Malgun Gothic"/>
        <color theme="1"/>
        <sz val="12.0"/>
      </rPr>
      <t xml:space="preserve">를 통해 접근한다.
</t>
    </r>
    <r>
      <rPr>
        <rFont val="Malgun Gothic"/>
        <b/>
        <color theme="1"/>
        <sz val="12.0"/>
      </rPr>
      <t>1) 퀵메뉴</t>
    </r>
    <r>
      <rPr>
        <rFont val="Malgun Gothic"/>
        <color theme="1"/>
        <sz val="12.0"/>
      </rPr>
      <t>에서 추천도서를 선택해 들어간다.
2) 추천받은 목록에서 저장하고 싶은 도서를 체크박스를 통해 단건, 다건 저장가능하며,
3) 저장버튼을 통해 단건 저장도 가능하다.
3) 저장성공시 MYPAGE의 나의도서목록에 도서정보가 저장되고, 
4) "저장되었습니다"라는 메세지가 출력된다.
** 저장이 되어 추천목록에서 사라진 부분은 새로운 도서로 채워지며,
직접 페이지를 새로고침하지 않으면 기존의 도서추천목록이 그대로 남아있는다.
** 이미 보유한 도서는 추천받지 않는다.</t>
    </r>
  </si>
  <si>
    <t>휴가 지역 추천</t>
  </si>
  <si>
    <t>여행인원과 계절에 및 다른 조건에 따른 휴가 장소를 AI로 추천해준다.
(1인, 2인, 3~4인, 5인 | 1년 중 월중에 선택(봄, 여름, 가을, 겨울) | 연령대(20~29, 30~39, 40~49, 50이상) | 
취향 (바다, 산, 동물, 식물, 음식)을 토대로 콘텐츠간 유사도를 계산  Hybrid 모델</t>
  </si>
  <si>
    <t>1-1) 로그인01: 프로젝트에 속한 회원은 사원번호와 비밀번호를 입력하고 로그인 버튼을 눌러 로그인합니다.
1-2) 로그인02: 시스템관리자는 사원번호와 비밀번호를 입력하고 로그인 버튼을 눌러 로그인합니다.
      (사용자 : 시스템관리자, 프로젝트에 속한 회원)
2) 메인 페이지 이동: 로그인 후, 사용자는 메인 페이지로 이동합니다.
3) 프로젝트 메뉴 선택: 메인 페이지에서 사용자는 "프로젝트" 메뉴를 선택합니다.
4) 프로젝트 목록 확인: 프로젝트 목록에서 원하는 프로젝트를 클릭하면 해당 프로젝트의 상세 페이지로 이동됩니다.
5) 파일저장소 메뉴 선택: 프로젝트 상세 페이지에서 사용자는 메뉴 중 "파일저장소"를 선택하여 파일 저장소로 들어갑니다.
6) 파일 목록 조회: 파일 저장소에 업로드된 파일들의 목록을 조회할 수 있습니다.
7) 파일 목록 표시: 파일명, 등록자, 등록일자, 제목, 파일종류 등의 정보를 가지고 있는 테이블 형식의 목록이 표시됩니다.
8) 일반 리스트 테이블식 정렬: 파일 목록은 일반 리스트 테이블 형식으로 보기 좋게 정리되어 있습니다.
9) 번호매기기: 목록은 번호를 매겨서 사용자가 편리하게 식별할 수 있도록 되어 있습니다.
다운로드 버튼: 목록에는 다운로드 버튼이 포함되어 있어 사용자가 파일을 다운로드할 수 있습니다.</t>
  </si>
  <si>
    <t>휴가 지역 저장</t>
  </si>
  <si>
    <t>추천 받은 여행지중 관심있는 휴가 지역를 저장버튼을 통해 저장할 수 있다.
추천 받을 때 마다 저장이 가능하며, 저장성공 시 메세지가 출력된다.
페이지를 새로고침하면 새로운 여행지를 추천 받는다.
저장버튼을 누르지 않은 여행지는 그대로 남아있는다.</t>
  </si>
  <si>
    <r>
      <rPr>
        <rFont val="Malgun Gothic"/>
        <color theme="1"/>
        <sz val="12.0"/>
      </rPr>
      <t xml:space="preserve">사원번호와 비밀번호를 입력하고 로그인 버튼을 누른다.
화면상의 </t>
    </r>
    <r>
      <rPr>
        <rFont val="Malgun Gothic"/>
        <b/>
        <color theme="1"/>
        <sz val="12.0"/>
      </rPr>
      <t>퀵메뉴</t>
    </r>
    <r>
      <rPr>
        <rFont val="Malgun Gothic"/>
        <color theme="1"/>
        <sz val="12.0"/>
      </rPr>
      <t xml:space="preserve">를 통해 접근한다.
</t>
    </r>
    <r>
      <rPr>
        <rFont val="Malgun Gothic"/>
        <b/>
        <color theme="1"/>
        <sz val="12.0"/>
      </rPr>
      <t>1) 퀵메뉴</t>
    </r>
    <r>
      <rPr>
        <rFont val="Malgun Gothic"/>
        <color theme="1"/>
        <sz val="12.0"/>
      </rPr>
      <t>에서 휴가 추천를 선택해 들어간다.
2) 추천받은 휴가 지역에서 저장하고 싶은 여행지를 하트버튼을 눌러 저장가능하며,
3) 저장버튼을 통해 단건 저장이 가능하다.
3) 저장성공시 MYPAGE의 (             )에 휴가 지역정보가 저장되고, 
4) "저장되었습니다"라는 메세지가 출력된다.
** 저장이 되어 추천목록에서 사라진 부분은 새로운 휴양지로 채워지며,
직접 페이지를 새로고침하지 않으면 기존의 휴가 지역 추천목록이 그대로 남아있는다.
** 이미 추천받은 여행지는 추천받지 않는다.</t>
    </r>
  </si>
  <si>
    <t>휴가 지역 삭제</t>
  </si>
  <si>
    <t>관심있는 휴가 지역으로 저장된 휴가 지역정보를 삭제 버튼을 통해 삭제할 수 있다.
체크박스를 이용해서 단건, 다건삭제가 가능하다.</t>
  </si>
  <si>
    <t>1) 마이페이지메뉴에서 추천휴가 지역조회메뉴로 들어간다.
2) 조회된 목록에서 삭제를 원하는 게시글의 체크박스를 누르면 단건, 다건삭제가 가능하다.</t>
  </si>
  <si>
    <t>190</t>
  </si>
  <si>
    <t>맛집 추천  조회</t>
  </si>
  <si>
    <t>맛집 추천  저장</t>
  </si>
  <si>
    <t>ADMIN_EDIT_01</t>
  </si>
  <si>
    <t>메인메뉴 
수정 및 출력설정</t>
  </si>
  <si>
    <t>시스템 관리자는 사용여부, 노출 여부등을 설정 할 수 있다.</t>
  </si>
  <si>
    <r>
      <rPr>
        <rFont val="Malgun Gothic"/>
        <color theme="1"/>
        <sz val="12.0"/>
      </rPr>
      <t>1) 시스템관리자 로그인 
-가능-
2) 메뉴관리 메뉴를 클릭 후, PMS 메뉴 전체조회페이지로 이동
2-1) 전체메뉴 페이지에는 1차메뉴부터 3차메뉴까지 전부 출력 됨
( 1차메뉴&gt;2차메뉴&gt;3차메뉴식의 포함관계로 그룹화 됨)
2-2) 테이블 형식으로 조회되며, 테이블 컬럼명은  순번, 메뉴명, URL, 출력여부</t>
    </r>
    <r>
      <rPr>
        <rFont val="Malgun Gothic"/>
        <color rgb="FFFF0000"/>
        <sz val="12.0"/>
      </rPr>
      <t xml:space="preserve">기능(수정,삭제 버튼)으로 구성.
2-3) 메뉴 추가,수정,출력여부 등의 설정 완료 시, 전체조회 페이지의 적용하기 버튼을 눌러야 최종반영된다.
</t>
    </r>
  </si>
  <si>
    <t>생략가능?</t>
  </si>
  <si>
    <t>오늘의 일정
 (달력일정 등록)</t>
  </si>
  <si>
    <t>스케줄러에 일자별로 작업할 내역을 미리 등록해 둘 수 있다.</t>
  </si>
  <si>
    <t>오늘의 일정 의 수정,삭제,등록과 겹쳐서 삭제해도 되지않을까.,..</t>
  </si>
  <si>
    <t>오늘의 일정
 (달력일정  수정)</t>
  </si>
  <si>
    <t>스케줄러에 일자별로 등록해둔 내역을 수정할  수 있다.</t>
  </si>
  <si>
    <t>오늘의 일정
 (달력일정 삭제)</t>
  </si>
  <si>
    <t>스케줄러에 일자별로 등록해둔 내역을 삭제할  수 있다.</t>
  </si>
  <si>
    <t>이름</t>
  </si>
  <si>
    <t>URL</t>
  </si>
  <si>
    <t>METHOD</t>
  </si>
  <si>
    <t>페이지</t>
  </si>
  <si>
    <t>/project</t>
  </si>
  <si>
    <t>GET</t>
  </si>
  <si>
    <t>진행중인 프로젝트</t>
  </si>
  <si>
    <t>POST</t>
  </si>
  <si>
    <t>프로젝트 등록 페이지</t>
  </si>
  <si>
    <t>/project/register.do</t>
  </si>
  <si>
    <t>프로젝트 상세조회</t>
  </si>
  <si>
    <t>/project/{proId}</t>
  </si>
  <si>
    <t>프로젝트 상세 페이지</t>
  </si>
  <si>
    <t>/project/detail.do</t>
  </si>
  <si>
    <t>PUT</t>
  </si>
  <si>
    <t>프로젝트 수정 페이지</t>
  </si>
  <si>
    <t>/project/modify.do</t>
  </si>
  <si>
    <t>DELETE</t>
  </si>
  <si>
    <t>위키 등록</t>
  </si>
  <si>
    <t>/project/{proId}/{wikiId}</t>
  </si>
  <si>
    <t>위키 등록 페이지</t>
  </si>
  <si>
    <t>/wiki/register.do</t>
  </si>
  <si>
    <t>/project/calendar/{proId}</t>
  </si>
  <si>
    <t>달력 상세조회</t>
  </si>
  <si>
    <t>/project/calendar/{proId}/{date}</t>
  </si>
  <si>
    <t>달력 상세 페이지</t>
  </si>
  <si>
    <t>/project/calendar/detail.do</t>
  </si>
  <si>
    <t>/project/dashboard/{proId}</t>
  </si>
  <si>
    <t>파일저장소</t>
  </si>
  <si>
    <t>/project/filesave/{proId}</t>
  </si>
  <si>
    <t>파일저장소 검색</t>
  </si>
  <si>
    <t>/project/filesave/{proId}/{filesaveId}</t>
  </si>
  <si>
    <t>파일저장소 등록 페이지</t>
  </si>
  <si>
    <t>/project/filesave/register.do</t>
  </si>
  <si>
    <t>파일저장소 상세조회</t>
  </si>
  <si>
    <t>파일저장소 상세 페이지</t>
  </si>
  <si>
    <t>/project/filesave/detail.do</t>
  </si>
  <si>
    <t>파일저장소 수정 페이지</t>
  </si>
  <si>
    <t>/project/filesave/modify.do</t>
  </si>
  <si>
    <t>파일저장소 삭제</t>
  </si>
  <si>
    <t>/project/gantt/{proId}</t>
  </si>
  <si>
    <t>간트차트 검색</t>
  </si>
  <si>
    <t>이슈</t>
  </si>
  <si>
    <t>/project/issue/{proId}</t>
  </si>
  <si>
    <t>이슈 등록 페이지</t>
  </si>
  <si>
    <t>/project/issue/register.do</t>
  </si>
  <si>
    <t>이슈 상세조회</t>
  </si>
  <si>
    <t>/project/issue/{proId}/{issueid}</t>
  </si>
  <si>
    <t>이슈 상세 페이지</t>
  </si>
  <si>
    <t>/project/issue/detail.do</t>
  </si>
  <si>
    <t>이슈 수정 페이지</t>
  </si>
  <si>
    <t>/project/issue/modify.do</t>
  </si>
  <si>
    <t>프로젝트관리인증</t>
  </si>
  <si>
    <t>/project/manage/{prodId}</t>
  </si>
  <si>
    <t>프로젝트 접근권한 승인 페이지</t>
  </si>
  <si>
    <t>/project/manage/connect.do</t>
  </si>
  <si>
    <t>프로젝트 접근권한 승인, 해제</t>
  </si>
  <si>
    <t>프로젝트 상태관리</t>
  </si>
  <si>
    <t>/project/manage/status.do</t>
  </si>
  <si>
    <t>프로젝트 일감</t>
  </si>
  <si>
    <t>/project/task/{proId}</t>
  </si>
  <si>
    <t>프로젝트 일감 검색</t>
  </si>
  <si>
    <t>/project/task/{proId}/{taskId}</t>
  </si>
  <si>
    <t>일감 등록 페이지</t>
  </si>
  <si>
    <t>/task/register.do</t>
  </si>
  <si>
    <t>마감된 프로젝트</t>
  </si>
  <si>
    <t>마감된 프로젝트 검색</t>
  </si>
  <si>
    <t>/task</t>
  </si>
  <si>
    <t>일감 검색</t>
  </si>
  <si>
    <t>일감 상세조회</t>
  </si>
  <si>
    <t>/task/{taskId}</t>
  </si>
  <si>
    <t>일감 상세 페이지</t>
  </si>
  <si>
    <t>/task/detail.do</t>
  </si>
  <si>
    <t>/task/{taskId}/{proId}</t>
  </si>
  <si>
    <t>일감 수정 페이지</t>
  </si>
  <si>
    <t>/task/modify.do</t>
  </si>
  <si>
    <t>/wiki</t>
  </si>
  <si>
    <t>/wiki/{wikiId}</t>
  </si>
  <si>
    <t>위키 상세 페이지</t>
  </si>
  <si>
    <t>/wiki/detail.do</t>
  </si>
  <si>
    <t>위키 수정</t>
  </si>
  <si>
    <t>/wiki/{wikiId}/{proId}</t>
  </si>
  <si>
    <t>위키 수정 페이지</t>
  </si>
  <si>
    <t>/wiki/modify.do</t>
  </si>
  <si>
    <t>위키 삭제</t>
  </si>
  <si>
    <t>위키사용가이드 등록</t>
  </si>
  <si>
    <t>/wikiGuide/register.do</t>
  </si>
  <si>
    <t>서식자료</t>
  </si>
  <si>
    <t>/board/form</t>
  </si>
  <si>
    <t>서식자료 등록(관리자)</t>
  </si>
  <si>
    <t>서식자료 등록 페이지(관리자)</t>
  </si>
  <si>
    <t>/board/form/register.do</t>
  </si>
  <si>
    <t>/board/form/{boardid}</t>
  </si>
  <si>
    <t>서식자료 상세 페이지</t>
  </si>
  <si>
    <t>/board/form/detail.do</t>
  </si>
  <si>
    <t>서식자료 수정</t>
  </si>
  <si>
    <t>서식자료 수정 페이지</t>
  </si>
  <si>
    <t>/board/form/modify.do</t>
  </si>
  <si>
    <t>서식자료 삭제</t>
  </si>
  <si>
    <t>/board/ano</t>
  </si>
  <si>
    <t>공지사항 검색</t>
  </si>
  <si>
    <t>공지사항 등록 페이지</t>
  </si>
  <si>
    <t>/board/ano/register.do</t>
  </si>
  <si>
    <t>/board/ano/{boardid}</t>
  </si>
  <si>
    <t>공지사항 상세 페이지</t>
  </si>
  <si>
    <t>/board/ano/detail.do</t>
  </si>
  <si>
    <t>공지사항 수정</t>
  </si>
  <si>
    <t>공지사항 수정 페이지</t>
  </si>
  <si>
    <t>/board/ano/modify.do</t>
  </si>
  <si>
    <t>공지사항 삭제</t>
  </si>
  <si>
    <t>/board/share</t>
  </si>
  <si>
    <t>나눔게시판</t>
  </si>
  <si>
    <t>나눔공간 검색</t>
  </si>
  <si>
    <t>나눔공간 등록</t>
  </si>
  <si>
    <t>나눔공간 등록 페이지</t>
  </si>
  <si>
    <t>나눔공간 상세조회</t>
  </si>
  <si>
    <t>/board/share/{bpId}</t>
  </si>
  <si>
    <t>나눔공간 상세 페이지</t>
  </si>
  <si>
    <t>나눔공간 수정</t>
  </si>
  <si>
    <t>나눔공간 수정 페이지</t>
  </si>
  <si>
    <t>나눔공간 삭제</t>
  </si>
  <si>
    <t>칭찬공간</t>
  </si>
  <si>
    <t>/board/prais</t>
  </si>
  <si>
    <t>칭찬공간 검색</t>
  </si>
  <si>
    <t>칭찬공간 등록</t>
  </si>
  <si>
    <t>칭찬공간 등록 페이지</t>
  </si>
  <si>
    <t>/board/prais/register.do</t>
  </si>
  <si>
    <t>칭찬공간 상세조회</t>
  </si>
  <si>
    <t>/board/prais/{bpId}</t>
  </si>
  <si>
    <t>칭찬공간 상세 페이지</t>
  </si>
  <si>
    <t>/board/prais/detail.do</t>
  </si>
  <si>
    <t>칭찬공간 수정</t>
  </si>
  <si>
    <t>칭찬공간 수정 페이지</t>
  </si>
  <si>
    <t>/board/prais/modify.do</t>
  </si>
  <si>
    <t>칭찬공간 삭제</t>
  </si>
  <si>
    <t>칭찬공간 내글 목록 조회</t>
  </si>
  <si>
    <t>/board/prais/mine</t>
  </si>
  <si>
    <t>내글목록 조회 페이지</t>
  </si>
  <si>
    <t>포토공간</t>
  </si>
  <si>
    <t>/board/photo</t>
  </si>
  <si>
    <t>포토공간 검색</t>
  </si>
  <si>
    <t>포토공간 등록</t>
  </si>
  <si>
    <t>포토공간 등록 페이지</t>
  </si>
  <si>
    <t>/board/photo/register.do</t>
  </si>
  <si>
    <t>포토공간 상세조회</t>
  </si>
  <si>
    <t>/board/photo/{bpId}</t>
  </si>
  <si>
    <t>포토공간 상세 페이지</t>
  </si>
  <si>
    <t>/board/photo/detail.do</t>
  </si>
  <si>
    <t>포토공간 수정</t>
  </si>
  <si>
    <t>포토공간 수정 페이지</t>
  </si>
  <si>
    <t>/board/photo/modify.do</t>
  </si>
  <si>
    <t>포토공간 삭제</t>
  </si>
  <si>
    <t>QnA</t>
  </si>
  <si>
    <t>/board/qna</t>
  </si>
  <si>
    <t>QnA 검색</t>
  </si>
  <si>
    <t>QnA 등록 페이지</t>
  </si>
  <si>
    <t>/board/qna/register.do</t>
  </si>
  <si>
    <t>/board/qna/{bpId}</t>
  </si>
  <si>
    <t>QnA 상세 페이지</t>
  </si>
  <si>
    <t>/board/qna/detail.do</t>
  </si>
  <si>
    <t>QnA 수정</t>
  </si>
  <si>
    <t>QnA 수정 페이지</t>
  </si>
  <si>
    <t>/board/qna/modify.do</t>
  </si>
  <si>
    <t>오늘일정</t>
  </si>
  <si>
    <t>오늘의 일정</t>
  </si>
  <si>
    <t>/todaylist</t>
  </si>
  <si>
    <t>오늘의 일정 등록</t>
  </si>
  <si>
    <t>오늘의 일정 등록 페이지</t>
  </si>
  <si>
    <t>/todaylist/register.do</t>
  </si>
  <si>
    <t>??????????????</t>
  </si>
  <si>
    <t>오늘의 일정 상세조회</t>
  </si>
  <si>
    <t>/todaylist/{date}</t>
  </si>
  <si>
    <t>오늘의 일정 상세 페이지</t>
  </si>
  <si>
    <t>/todaylist/detail.do</t>
  </si>
  <si>
    <t>오늘의 일정에는 검색이 없나용?</t>
  </si>
  <si>
    <t>오늘의 일정 수정</t>
  </si>
  <si>
    <t>오늘의 일정 수정 페이지</t>
  </si>
  <si>
    <t>/todaylist/modify.do</t>
  </si>
  <si>
    <t>오늘의 일정 삭제</t>
  </si>
  <si>
    <t>/mypage</t>
  </si>
  <si>
    <t>/mypage/modify</t>
  </si>
  <si>
    <t>개인정보수정검증 페이지</t>
  </si>
  <si>
    <t>/auth/mypage</t>
  </si>
  <si>
    <t>/mypage/board</t>
  </si>
  <si>
    <t>작성한 커뮤니티 게시글 목록 조회</t>
  </si>
  <si>
    <t>커뮤니티 게시글 상세 페이지</t>
  </si>
  <si>
    <t>/board/{게시판Id}/detail.do</t>
  </si>
  <si>
    <t>삭제한 커뮤니티 게시글 목록 조회</t>
  </si>
  <si>
    <t>작성한 커뮤니티 게시판 댓글 목록 조회</t>
  </si>
  <si>
    <t>/mypage/board/comment</t>
  </si>
  <si>
    <t>커뮤니티 게시글 댓글 페이지</t>
  </si>
  <si>
    <t>/mypage/issue</t>
  </si>
  <si>
    <t>작성한 이슈 목록 조회</t>
  </si>
  <si>
    <t>이슈 상세페이지</t>
  </si>
  <si>
    <t>삭제한 이슈 목록 조회</t>
  </si>
  <si>
    <t>작성한 이슈 댓글 목록 조회</t>
  </si>
  <si>
    <t>/mypage/issue/comment</t>
  </si>
  <si>
    <t>이슈 댓글페이지</t>
  </si>
  <si>
    <t>/mypage/bookmark</t>
  </si>
  <si>
    <t>즐겨찾기한 커뮤니티 게시글 목록</t>
  </si>
  <si>
    <t>/mypage/bookmark/board</t>
  </si>
  <si>
    <t>즐겨찾기한 이슈 목록</t>
  </si>
  <si>
    <t>/mypage/bookmark/issue</t>
  </si>
  <si>
    <t>프로젝트관리</t>
  </si>
  <si>
    <t>/mypage/project</t>
  </si>
  <si>
    <t>삭제한 프로젝트</t>
  </si>
  <si>
    <t>/mypage/alarm</t>
  </si>
  <si>
    <t>그 외</t>
  </si>
  <si>
    <t>/mypage/sleep</t>
  </si>
  <si>
    <t>메인대시보드</t>
  </si>
  <si>
    <t>/index</t>
  </si>
  <si>
    <t xml:space="preserve">로그인 </t>
  </si>
  <si>
    <t>/login/join</t>
  </si>
  <si>
    <t>/login/findid</t>
  </si>
  <si>
    <t>/login/findpw</t>
  </si>
  <si>
    <t>/login/changepw</t>
  </si>
  <si>
    <t>/login/logout</t>
  </si>
  <si>
    <t>/mail</t>
  </si>
  <si>
    <t>메일함 검색</t>
  </si>
  <si>
    <t>메일 상세</t>
  </si>
  <si>
    <t>/mail/{mailid}</t>
  </si>
  <si>
    <t>채팅</t>
  </si>
  <si>
    <t>채팅삭제</t>
  </si>
  <si>
    <t>/chat/delete.do</t>
  </si>
  <si>
    <t>채팅수정</t>
  </si>
  <si>
    <t>/chat/modify.do</t>
  </si>
  <si>
    <t>채팅등록</t>
  </si>
  <si>
    <t>/chat/register.do</t>
  </si>
  <si>
    <t>채팅방</t>
  </si>
  <si>
    <t>채팅방 생성</t>
  </si>
  <si>
    <t>/chatroom</t>
  </si>
  <si>
    <t>채팅방 조회</t>
  </si>
  <si>
    <t>채팅방명 수정</t>
  </si>
  <si>
    <t>채팅방 삭제</t>
  </si>
  <si>
    <t>/chatroom/{chatroomid}</t>
  </si>
  <si>
    <t>퀵</t>
  </si>
  <si>
    <t>/quick/trans</t>
  </si>
  <si>
    <t>/admin/emp</t>
  </si>
  <si>
    <t>전체사원</t>
  </si>
  <si>
    <t>PMS사원</t>
  </si>
  <si>
    <t>/admin/emp?</t>
  </si>
  <si>
    <t>사원 초대</t>
  </si>
  <si>
    <t>권한 부여</t>
  </si>
  <si>
    <t>차단 관리</t>
  </si>
  <si>
    <t>/admin/emp/{empid}</t>
  </si>
  <si>
    <t>/admin/project</t>
  </si>
  <si>
    <t>조회 및 설정</t>
  </si>
  <si>
    <t>project/register.do</t>
  </si>
  <si>
    <t>/admin/project/{proId}</t>
  </si>
  <si>
    <t>project/detail.do</t>
  </si>
  <si>
    <t>project/modify.do</t>
  </si>
  <si>
    <t>프로젝트 복구</t>
  </si>
  <si>
    <t>/admin/project/restore</t>
  </si>
  <si>
    <t>/admin/task</t>
  </si>
  <si>
    <t>/admin/task/{taskId}</t>
  </si>
  <si>
    <t>/admin/wiki</t>
  </si>
  <si>
    <t>/admin/wiki/{wikiId}</t>
  </si>
  <si>
    <t>/admin/board/form</t>
  </si>
  <si>
    <t>서식자료 관리</t>
  </si>
  <si>
    <t>서식자료 등록</t>
  </si>
  <si>
    <t>/admin/board/form/{boardId}</t>
  </si>
  <si>
    <t>/admin/board/ano</t>
  </si>
  <si>
    <t>공지사항 관리</t>
  </si>
  <si>
    <t>/admin/board/ano/register.do</t>
  </si>
  <si>
    <t>/admin/board/ano/{boardId}</t>
  </si>
  <si>
    <t>/admin/board/ano/modify.do</t>
  </si>
  <si>
    <t>/admin/baord/share</t>
  </si>
  <si>
    <t>나눔공간 관리</t>
  </si>
  <si>
    <t>나눔글 삭제</t>
  </si>
  <si>
    <t>/admin/board/share/{boardId}</t>
  </si>
  <si>
    <t>칭찬공간 관리</t>
  </si>
  <si>
    <t>/admin/board/prais</t>
  </si>
  <si>
    <t>/admin/board/prais/{boardId}</t>
  </si>
  <si>
    <t>포토공간 관리</t>
  </si>
  <si>
    <t>/admin/board/photo</t>
  </si>
  <si>
    <t>포토공간 글 삭제</t>
  </si>
  <si>
    <t>/admin/board/photo/{boardId}</t>
  </si>
  <si>
    <t>QnA 관리</t>
  </si>
  <si>
    <t>/admin/board/qna</t>
  </si>
  <si>
    <t>QnA게시글 글 삭제</t>
  </si>
  <si>
    <t>자주 묻는 질문 관리</t>
  </si>
  <si>
    <t>/admin/board/ano/qna</t>
  </si>
  <si>
    <t>자주 묻는 질문 등록</t>
  </si>
  <si>
    <t>자주 묻는 질문 등록 페이지</t>
  </si>
  <si>
    <t>자주 묻는 질문 상세 조회</t>
  </si>
  <si>
    <t>/admin/board/ano/qna/{boardId}</t>
  </si>
  <si>
    <t>자주 묻는 질문 상세 페이지</t>
  </si>
  <si>
    <t>/admin/board/ano/detail.do</t>
  </si>
  <si>
    <t>자주 묻는 질문 수정</t>
  </si>
  <si>
    <t>자주 묻는 질문 수정 페이지</t>
  </si>
  <si>
    <t>자주 묻는 질문 삭제</t>
  </si>
  <si>
    <t>데이터리포팅</t>
  </si>
  <si>
    <t>/admin/datareporting</t>
  </si>
  <si>
    <t>그외</t>
  </si>
  <si>
    <t>대시보드관리(배치)</t>
  </si>
  <si>
    <t>/admin/dashboard/set.do</t>
  </si>
  <si>
    <t>RESC_ID</t>
  </si>
  <si>
    <t>RESC_NAME</t>
  </si>
  <si>
    <t>RESC_URL</t>
  </si>
  <si>
    <t>RESC_DESC</t>
  </si>
  <si>
    <t>RESC_YN</t>
  </si>
  <si>
    <t>RESC_MENU</t>
  </si>
  <si>
    <t>RESC_LEVEL</t>
  </si>
  <si>
    <t>RESC_IDX</t>
  </si>
  <si>
    <t>보류내역</t>
  </si>
  <si>
    <t>R00001</t>
  </si>
  <si>
    <t>Y</t>
  </si>
  <si>
    <t>NULL</t>
  </si>
  <si>
    <t>R00002</t>
  </si>
  <si>
    <t>R00003</t>
  </si>
  <si>
    <t>R00004</t>
  </si>
  <si>
    <t>R00005</t>
  </si>
  <si>
    <t>R00006</t>
  </si>
  <si>
    <t>R00007</t>
  </si>
  <si>
    <t>R00008</t>
  </si>
  <si>
    <t>R00009</t>
  </si>
  <si>
    <t>R00010</t>
  </si>
  <si>
    <t>R00011</t>
  </si>
  <si>
    <t>관리</t>
  </si>
  <si>
    <t>R00012</t>
  </si>
  <si>
    <t>R00013</t>
  </si>
  <si>
    <t>R00014</t>
  </si>
  <si>
    <t>R00015</t>
  </si>
  <si>
    <t>R00016</t>
  </si>
  <si>
    <t>R00017</t>
  </si>
  <si>
    <t>R00018</t>
  </si>
  <si>
    <t>R00019</t>
  </si>
  <si>
    <t>R00020</t>
  </si>
  <si>
    <t>R00021</t>
  </si>
  <si>
    <t>R00022</t>
  </si>
  <si>
    <t>R00023</t>
  </si>
  <si>
    <t>R00024</t>
  </si>
  <si>
    <t>R00025</t>
  </si>
  <si>
    <t>R00059</t>
  </si>
  <si>
    <t>삭제한 사내게시글 목록 조회</t>
  </si>
  <si>
    <t>삭제한 게시글</t>
  </si>
  <si>
    <t>R00060</t>
  </si>
  <si>
    <t>삭제한 이슈</t>
  </si>
  <si>
    <t>R00061</t>
  </si>
  <si>
    <t>R00026</t>
  </si>
  <si>
    <t>R00027</t>
  </si>
  <si>
    <t>R00028</t>
  </si>
  <si>
    <t>R00029</t>
  </si>
  <si>
    <t>R00030</t>
  </si>
  <si>
    <t>R00031</t>
  </si>
  <si>
    <t>R00032</t>
  </si>
  <si>
    <t>R00033</t>
  </si>
  <si>
    <t>R00034</t>
  </si>
  <si>
    <t>R00035</t>
  </si>
  <si>
    <t>R00036</t>
  </si>
  <si>
    <t>R00037</t>
  </si>
  <si>
    <t>R00038</t>
  </si>
  <si>
    <t>R00039</t>
  </si>
  <si>
    <t>R00040</t>
  </si>
  <si>
    <t>R00041</t>
  </si>
  <si>
    <t>R00042</t>
  </si>
  <si>
    <t>R00043</t>
  </si>
  <si>
    <t>R00044</t>
  </si>
  <si>
    <t>R00045</t>
  </si>
  <si>
    <t>R00046</t>
  </si>
  <si>
    <t>R00047</t>
  </si>
  <si>
    <t>R00048</t>
  </si>
  <si>
    <t>R00049</t>
  </si>
  <si>
    <t>R00050</t>
  </si>
  <si>
    <t>R00051</t>
  </si>
  <si>
    <t>R00052</t>
  </si>
  <si>
    <t>R00053</t>
  </si>
  <si>
    <t>R00054</t>
  </si>
  <si>
    <t>R00055</t>
  </si>
  <si>
    <t>R00056</t>
  </si>
  <si>
    <t>R00093</t>
  </si>
  <si>
    <t>작성한 사내게시글 목록 조회</t>
  </si>
  <si>
    <t>작성한 게시글</t>
  </si>
  <si>
    <t>R00094</t>
  </si>
  <si>
    <t>작성한 사내게시판 댓글 목록 조회</t>
  </si>
  <si>
    <t>직상힌 게시글 댓글</t>
  </si>
  <si>
    <t>R00095</t>
  </si>
  <si>
    <t>작성한 이슈 댓글</t>
  </si>
  <si>
    <t>R00096</t>
  </si>
  <si>
    <t>작성한 이슈</t>
  </si>
  <si>
    <t>R00057</t>
  </si>
  <si>
    <t>R00058</t>
  </si>
  <si>
    <t>R00099</t>
  </si>
  <si>
    <t>즐겨찾기한 사내게시글 목록</t>
  </si>
  <si>
    <t>즐겨찾기 게시글</t>
  </si>
  <si>
    <t>R00100</t>
  </si>
  <si>
    <t>즐겨찾기 이슈</t>
  </si>
  <si>
    <t>R00101</t>
  </si>
  <si>
    <t>R00062</t>
  </si>
  <si>
    <t>R00063</t>
  </si>
  <si>
    <t>R00064</t>
  </si>
  <si>
    <t>R00065</t>
  </si>
  <si>
    <t>R00066</t>
  </si>
  <si>
    <t>R00067</t>
  </si>
  <si>
    <t>R00068</t>
  </si>
  <si>
    <t>R00069</t>
  </si>
  <si>
    <t>N</t>
  </si>
  <si>
    <t>R00070</t>
  </si>
  <si>
    <t>R00071</t>
  </si>
  <si>
    <t>R00072</t>
  </si>
  <si>
    <t>R00073</t>
  </si>
  <si>
    <t>R00074</t>
  </si>
  <si>
    <t>R00075</t>
  </si>
  <si>
    <t>R00076</t>
  </si>
  <si>
    <t>R00077</t>
  </si>
  <si>
    <t>나눔공간</t>
  </si>
  <si>
    <t>R00078</t>
  </si>
  <si>
    <t>R00079</t>
  </si>
  <si>
    <t>R00080</t>
  </si>
  <si>
    <t>R00081</t>
  </si>
  <si>
    <t>R00082</t>
  </si>
  <si>
    <t>R00083</t>
  </si>
  <si>
    <t>R00084</t>
  </si>
  <si>
    <t>R00085</t>
  </si>
  <si>
    <t>R00086</t>
  </si>
  <si>
    <t>R00087</t>
  </si>
  <si>
    <t>R00088</t>
  </si>
  <si>
    <t>R00089</t>
  </si>
  <si>
    <t>R00090</t>
  </si>
  <si>
    <t>R00091</t>
  </si>
  <si>
    <t>R00092</t>
  </si>
  <si>
    <t>R00097</t>
  </si>
  <si>
    <t>R00098</t>
  </si>
  <si>
    <t>R00102</t>
  </si>
  <si>
    <t>R00103</t>
  </si>
  <si>
    <t>R00104</t>
  </si>
  <si>
    <t>R00105</t>
  </si>
  <si>
    <t>R00106</t>
  </si>
  <si>
    <t>R00107</t>
  </si>
  <si>
    <t>R00108</t>
  </si>
  <si>
    <t>R00109</t>
  </si>
  <si>
    <t>R00110</t>
  </si>
  <si>
    <t>R00111</t>
  </si>
  <si>
    <t>R00112</t>
  </si>
  <si>
    <t>R00113</t>
  </si>
  <si>
    <t>R00114</t>
  </si>
  <si>
    <t>R00115</t>
  </si>
  <si>
    <t>R00116</t>
  </si>
  <si>
    <t>R00117</t>
  </si>
  <si>
    <t>R00118</t>
  </si>
  <si>
    <t>R00119</t>
  </si>
  <si>
    <t>R00120</t>
  </si>
  <si>
    <t>내 정보</t>
  </si>
  <si>
    <t>R00121</t>
  </si>
  <si>
    <t>내 정보 수정</t>
  </si>
  <si>
    <t>R00122</t>
  </si>
  <si>
    <t>R00123</t>
  </si>
  <si>
    <t>R00124</t>
  </si>
  <si>
    <t>마감한 프로젝트</t>
  </si>
  <si>
    <t>R00125</t>
  </si>
  <si>
    <t>R00126</t>
  </si>
  <si>
    <t>R00127</t>
  </si>
  <si>
    <t>작성한 댓글</t>
  </si>
  <si>
    <t>R00128</t>
  </si>
  <si>
    <t>삭제한 목록</t>
  </si>
  <si>
    <t>R00129</t>
  </si>
  <si>
    <t>R00130</t>
  </si>
  <si>
    <t>작성한 커뮤니티 목록 조회</t>
  </si>
  <si>
    <t>R00131</t>
  </si>
  <si>
    <t>작성한 커뮤니티 댓글 목록 조회</t>
  </si>
  <si>
    <t>R00132</t>
  </si>
  <si>
    <t>삭제한 커뮤니티 목록 조회</t>
  </si>
  <si>
    <t>R00133</t>
  </si>
  <si>
    <t>R00134</t>
  </si>
  <si>
    <t>R00135</t>
  </si>
  <si>
    <t>R00136</t>
  </si>
  <si>
    <t>R00137</t>
  </si>
  <si>
    <t>R00138</t>
  </si>
  <si>
    <t>R00139</t>
  </si>
  <si>
    <t>R00140</t>
  </si>
  <si>
    <t>R00141</t>
  </si>
  <si>
    <t>R00142</t>
  </si>
  <si>
    <t>/mypage/verfication</t>
  </si>
  <si>
    <t>R00143</t>
  </si>
  <si>
    <t>R00144</t>
  </si>
  <si>
    <t>R00145</t>
  </si>
  <si>
    <t>R00146</t>
  </si>
  <si>
    <t>R00147</t>
  </si>
  <si>
    <t>R00148</t>
  </si>
  <si>
    <t>R00149</t>
  </si>
  <si>
    <t>R00150</t>
  </si>
  <si>
    <t>이미지</t>
  </si>
  <si>
    <t>/quick/img</t>
  </si>
  <si>
    <t>이미지 ai생성</t>
  </si>
  <si>
    <t>R00151</t>
  </si>
  <si>
    <t>자격증추천</t>
  </si>
  <si>
    <t>/quick/cred</t>
  </si>
  <si>
    <t>R00152</t>
  </si>
  <si>
    <t>도서추천</t>
  </si>
  <si>
    <t>/quick/book</t>
  </si>
  <si>
    <t>R00153</t>
  </si>
  <si>
    <t>뉴스추천</t>
  </si>
  <si>
    <t>/quick/news</t>
  </si>
  <si>
    <t>R00154</t>
  </si>
  <si>
    <t>휴양지추천</t>
  </si>
  <si>
    <t>/quick/bac</t>
  </si>
  <si>
    <t>R00155</t>
  </si>
  <si>
    <t>음식추천</t>
  </si>
  <si>
    <t>/quick/food</t>
  </si>
  <si>
    <t>뉴스카테고리</t>
  </si>
  <si>
    <t>연령대</t>
  </si>
  <si>
    <t>성별</t>
  </si>
  <si>
    <t>부서</t>
  </si>
  <si>
    <t>01</t>
  </si>
  <si>
    <t>개발</t>
  </si>
  <si>
    <t>인사</t>
  </si>
  <si>
    <t>02</t>
  </si>
  <si>
    <t>디자인</t>
  </si>
  <si>
    <t>마케팅</t>
  </si>
  <si>
    <t>연애</t>
  </si>
  <si>
    <t>03</t>
  </si>
  <si>
    <t>정치</t>
  </si>
  <si>
    <t>경제</t>
  </si>
  <si>
    <t>사회</t>
  </si>
  <si>
    <t>04</t>
  </si>
  <si>
    <t>생활/문화</t>
  </si>
  <si>
    <t>스포츠</t>
  </si>
  <si>
    <t>IT/과학</t>
  </si>
  <si>
    <t>05</t>
  </si>
  <si>
    <t>세계</t>
  </si>
  <si>
    <t>06</t>
  </si>
  <si>
    <t>07</t>
  </si>
  <si>
    <t>08</t>
  </si>
  <si>
    <t>09</t>
  </si>
  <si>
    <t>10</t>
  </si>
  <si>
    <t>11</t>
  </si>
  <si>
    <t>12</t>
  </si>
  <si>
    <t>13</t>
  </si>
  <si>
    <t>14</t>
  </si>
  <si>
    <t>15</t>
  </si>
  <si>
    <t>16</t>
  </si>
  <si>
    <t>17</t>
  </si>
  <si>
    <t>18</t>
  </si>
  <si>
    <t>정책</t>
  </si>
  <si>
    <t>기능 및 세부사항1</t>
  </si>
  <si>
    <t>정책 세부사항2</t>
  </si>
  <si>
    <t>예시</t>
  </si>
  <si>
    <t>게시판(사내)</t>
  </si>
  <si>
    <t>목록</t>
  </si>
  <si>
    <t>게시판분류 select1 , 목록에대한 컬럼 분류 select2 , 검색어 입력 text 1개</t>
  </si>
  <si>
    <t xml:space="preserve">select1: / selet2: </t>
  </si>
  <si>
    <t>|select1|select2|text|검색버튼|</t>
  </si>
  <si>
    <t>게시판(프로젝트)</t>
  </si>
  <si>
    <t>게시글 분류(이슈,일반)select1, (작성자명, 사원번호)select2, 입력 text</t>
  </si>
  <si>
    <t>select1/select2/text</t>
  </si>
  <si>
    <t>게시판공통</t>
  </si>
  <si>
    <t>버튼명</t>
  </si>
  <si>
    <t>저장,등록, 삭제,취소, 목록으로 통일
*등록버튼은 추가버튼하고 동일한 기능</t>
  </si>
  <si>
    <t>게시판형식</t>
  </si>
  <si>
    <t>종류</t>
  </si>
  <si>
    <t>이미지카드형식과 목록형식</t>
  </si>
  <si>
    <t>등록일까지만 출력 / 기준 : 등록버튼을 눌러 업로드가 되는 시점</t>
  </si>
  <si>
    <t>상세</t>
  </si>
  <si>
    <t>등록일 시간까지 출력 /  수정일도 표시</t>
  </si>
  <si>
    <t>선택</t>
  </si>
  <si>
    <t>체크박스로 단건, 다건 선택 및 전체선택</t>
  </si>
  <si>
    <t>등록</t>
  </si>
  <si>
    <t>신규등록 된  목록일 경우 제목열에 'N' 또는 'NEW' 키워드의 배지 생성</t>
  </si>
  <si>
    <t>new 자바스크립트 3d 모듈 공유함</t>
  </si>
  <si>
    <t>??</t>
  </si>
  <si>
    <t>게시글 신규 등록시 완료버튼을 누르면 상세페이지로 이동한다</t>
  </si>
  <si>
    <t>게시글 상세페이지에 등록일자, 시간, 분까지만 출력</t>
  </si>
  <si>
    <t>수정</t>
  </si>
  <si>
    <t>수정일자관련</t>
  </si>
  <si>
    <t>등록일자 옆에 수정일자, 시간, 분까지만 출력</t>
  </si>
  <si>
    <t>2024-01-25 19:50 (수정 2024-01-26 22:30)</t>
  </si>
  <si>
    <t>삭제</t>
  </si>
  <si>
    <t>x 버튼 클릭 시 '삭제하시겠습니까?'  안내창 확인 후 삭제 (바로 영구삭제)</t>
  </si>
  <si>
    <r>
      <rPr>
        <rFont val="Calibri"/>
        <color theme="1"/>
        <sz val="15.0"/>
      </rPr>
      <t xml:space="preserve">작성자:XX 너 진짜못생겼다 2024-01-25 20:15 </t>
    </r>
    <r>
      <rPr>
        <rFont val="Calibri"/>
        <color rgb="FFFF0000"/>
        <sz val="15.0"/>
      </rPr>
      <t>삭제</t>
    </r>
  </si>
  <si>
    <t>삭제 시 알림창 메시지 띄워서 재확인 후 삭제 진행</t>
  </si>
  <si>
    <t>삭제하시겠습니까?'</t>
  </si>
  <si>
    <t>수정 시 알림창 메시지 띄워서  재확인 후 수정 진행</t>
  </si>
  <si>
    <t>수정하시겠습니까?'</t>
  </si>
  <si>
    <t>수정페이지에서 메뉴에 속한 카테고리변경, 제목변경, 내용변경가능</t>
  </si>
  <si>
    <t>카테고리변경 시 접근가능한 카테고리만 선택가능</t>
  </si>
  <si>
    <t>공지사항권한이 없는경우 공지사항으로 변경불가</t>
  </si>
  <si>
    <t>저장/삭제</t>
  </si>
  <si>
    <t>체크박스 앞에 아이콘으로 표시 누르면 저장 및 삭제</t>
  </si>
  <si>
    <t>저장: ♥ / 삭제: ♡</t>
  </si>
  <si>
    <t>조회</t>
  </si>
  <si>
    <t xml:space="preserve">댓글목록 버튼을 눌러 접근, 댓글의 대댓글도 목록에서는 댓글로 표기
</t>
  </si>
  <si>
    <t>조회된 댓글 목록 :  댓글내용 | 작성일 | 게시글제목 | 으로 출력</t>
  </si>
  <si>
    <t>작성자 : 너무 멋져요~~!! 2024-01-28 23:16 &lt;XX 사원을 칭찬합니다!&gt;</t>
  </si>
  <si>
    <t>댓글상세조회 시 해당 게시물로 이동하며, 
내가 작성한 댓글부분으로 조회된다.</t>
  </si>
  <si>
    <t>체크박스를 이용하여 단건, 다건 선택이 가능, 전체선택도 가능</t>
  </si>
  <si>
    <t>▣ 체크박스 체크로 선택</t>
  </si>
  <si>
    <t>사원번호</t>
  </si>
  <si>
    <t>비밀번호</t>
  </si>
  <si>
    <t>문자+숫자 조합 8자리 (영어는 대소문자를 구분한다.)</t>
  </si>
  <si>
    <t>q12w54eR</t>
  </si>
  <si>
    <t>프로필</t>
  </si>
  <si>
    <t>사진규격</t>
  </si>
  <si>
    <t>가로350 X 세로450 픽셀</t>
  </si>
  <si>
    <t>사원번호, 이름, 비밀번호, 프로젝트참여여부</t>
  </si>
  <si>
    <t>아이디</t>
  </si>
  <si>
    <t>전체공통</t>
  </si>
  <si>
    <t>삭제처리를 하는 경우 알림창 확인 후 삭제처리</t>
  </si>
  <si>
    <t>삭제(수정) 하시겠습니까  
확인   취소</t>
  </si>
  <si>
    <t>삭제처리를 하는 경우(프로필사진, 댓글제외)</t>
  </si>
  <si>
    <t>삭제된 데이터는 15일 후에 일괄 삭제되며, 복구가능</t>
  </si>
  <si>
    <t>게시글</t>
  </si>
  <si>
    <t>삭제 후</t>
  </si>
  <si>
    <t>삭제한 날 0일부터 시작, 15일이 되는 날 영구삭제</t>
  </si>
  <si>
    <t xml:space="preserve">| 체크 | 순번 | 제목 | 작성일 | 삭제후경과일 | 복구 | </t>
  </si>
  <si>
    <t>수정페이지</t>
  </si>
  <si>
    <t>수정 중 페이지를 벗어나려는 시도를 할 경우</t>
  </si>
  <si>
    <t>"변경사항이 저장되지 않을 수 있습니다." 경고창 출력</t>
  </si>
  <si>
    <t>1) 검색바 :  상세 검색박스(셀렉트박스)
2) 검색어 입력창 : 검색어를 입력하는 텍스트박스</t>
  </si>
  <si>
    <t>select1 : 전체,등록기간,프로젝트명,사업기간,담당자 | select2:프로젝트 상태</t>
  </si>
  <si>
    <t>프로젝트상세 게시판 검색</t>
  </si>
  <si>
    <t>select1 : 전체,등록기간,프로젝트명,사업기간,담당자 | select2:게시글분류</t>
  </si>
  <si>
    <t>프로젝트 ID, 프로젝트명, 등록일, 프로젝트 관리자</t>
  </si>
  <si>
    <t>게시글 아이디는 테이블명의 첫글자를 따름
프로젝트 ID 규칙 : P000001</t>
  </si>
  <si>
    <t>일감ID 규칙 : T000001</t>
  </si>
  <si>
    <t>주제</t>
  </si>
  <si>
    <t>데이터 수집 정의서</t>
  </si>
  <si>
    <t>상철</t>
  </si>
  <si>
    <t xml:space="preserve">1 [커뮤니티] 나이, 경력에 기반한 개인별 맞춤 자격증 추천 </t>
  </si>
  <si>
    <t>데이터 전처리 정의서</t>
  </si>
  <si>
    <t xml:space="preserve">2.[스프링,FLASK,MEDIAPIPE] 얼굴 인식로그인 기능 - 관리자페이지 로그인 - </t>
  </si>
  <si>
    <t>신경망 구현 정의서</t>
  </si>
  <si>
    <t>민규</t>
  </si>
  <si>
    <t>1[]  카카오 api 그림 그리기 - 요구사항을 입력하면 자동으로 그려줌(KARIO)</t>
  </si>
  <si>
    <t>예측 검증 정의서</t>
  </si>
  <si>
    <t xml:space="preserve">2.[커뮤니티] 가족 구성원수와 계절을 기반으로 한 휴가 장소 추천 </t>
  </si>
  <si>
    <t>TF-IDF를 이용해 콘텐츠 간 유사도를 계산</t>
  </si>
  <si>
    <t>길상</t>
  </si>
  <si>
    <t>민지</t>
  </si>
  <si>
    <t>1. [커뮤니티] 나이,관심분야를 기반으로한 자기계발 도서 추천</t>
  </si>
  <si>
    <t>2.[스프링,OpenCV] 웹캠을 사용하여 사용자가 자는 것으로 판단되면 
알림을 발생시켜주는 기능 -민지</t>
  </si>
  <si>
    <t>태은</t>
  </si>
  <si>
    <t>1.[음성 인식, 웹킷스피치] 게시판 검색 기능 - 태은</t>
  </si>
  <si>
    <t>2.[커뮤니티] 날씨,연령,성별을 기반으로 한 근처 맛집 추천 -태은</t>
  </si>
  <si>
    <t>기타</t>
  </si>
  <si>
    <t>11. firebase Console 푸싱 서비스</t>
  </si>
  <si>
    <t>12. [아두이노,스프링,FLASK] 사원증 인식 프로젝트 접속승인 기능 (보류)</t>
  </si>
  <si>
    <t>기능별 정리</t>
  </si>
  <si>
    <t>사용자 화면</t>
  </si>
  <si>
    <t>프로젝트 관리자 화면</t>
  </si>
  <si>
    <t>개요(메인)</t>
  </si>
  <si>
    <t>메일관리</t>
  </si>
  <si>
    <t>로그인 시 메인 페이지(회원)</t>
  </si>
  <si>
    <t>일감 페이지(회원)</t>
  </si>
  <si>
    <t>[커뮤니티] 날씨,연령,성별을 기반으로 한 근처 맛집 추천 (신경망)</t>
  </si>
  <si>
    <t>메일메인</t>
  </si>
  <si>
    <t>엑셀.PDF 출력 가능 (Apache PDFBox, Apache POI)</t>
  </si>
  <si>
    <t>[음성 인식, 웹킷스피치] 게시판 검색 기능</t>
  </si>
  <si>
    <t>일반작업자</t>
  </si>
  <si>
    <t>메일발송</t>
  </si>
  <si>
    <t>뉴스(공지사항) 조회</t>
  </si>
  <si>
    <t>메일삭제</t>
  </si>
  <si>
    <t>대시보드 (작년 프로젝트 VS 홀해 프로젝트) 진행도</t>
  </si>
  <si>
    <t>읽음처리(부분,전체)</t>
  </si>
  <si>
    <t>우수회원(1~3명)</t>
  </si>
  <si>
    <t>[커뮤니티] 가족 구성원수와 계절을 기반으로 한 휴가 장소 추천 (신경망)</t>
  </si>
  <si>
    <t>나에게쓰기</t>
  </si>
  <si>
    <t>항목별 이동 네비게이션</t>
  </si>
  <si>
    <t>파일첨부</t>
  </si>
  <si>
    <t xml:space="preserve">카카오 api 그림 그리기 - 요구사항을 입력하면 자동으로 그려줌(KARIO) </t>
  </si>
  <si>
    <t>쪽지관리</t>
  </si>
  <si>
    <t>프로젝트 관리자 일감 분배(관리자)</t>
  </si>
  <si>
    <t>[커뮤니티] 나이, 경력에 기반한 개인별 맞춤 자격증 추천 (신경망)</t>
  </si>
  <si>
    <t>쪽지메인</t>
  </si>
  <si>
    <t>작업 담당자 배정, 담당자에게 알림보내기(이메일, 문자, 쪽지)</t>
  </si>
  <si>
    <t>[스프링,FLASK,MEDIAPIPE] 얼굴 인식로그인 기능 - 관리자페이지 로그인</t>
  </si>
  <si>
    <t>쪽지발송</t>
  </si>
  <si>
    <t>일감대시보드</t>
  </si>
  <si>
    <t>[커뮤니티] 연차,나이 관심분야를 기반으로한 자기계발 도서 추천 (신경망)</t>
  </si>
  <si>
    <t>쪽지삭제</t>
  </si>
  <si>
    <t>로드맵</t>
  </si>
  <si>
    <r>
      <rPr>
        <rFont val="Calibri"/>
        <color theme="1"/>
      </rPr>
      <t>처리완료, 반려, 신규, 긴급, 최신 일감 현황 표 제공</t>
    </r>
    <r>
      <rPr>
        <rFont val="Calibri"/>
        <b/>
        <color theme="1"/>
      </rPr>
      <t>(사용자, 관리자)</t>
    </r>
  </si>
  <si>
    <t>[스프링,OpenCV] 웹캠을 사용하여 사용자가 자는 것으로 판단되면 알람을 발생시켜주는 기능</t>
  </si>
  <si>
    <t>프로젝트 칸반</t>
  </si>
  <si>
    <r>
      <rPr>
        <rFont val="Calibri"/>
        <color theme="1"/>
      </rPr>
      <t>관련일감 연결(href)</t>
    </r>
    <r>
      <rPr>
        <rFont val="Calibri"/>
        <b/>
        <color theme="1"/>
      </rPr>
      <t>(사용자, 관리자)</t>
    </r>
  </si>
  <si>
    <t>회원정보관리(프로필관리)</t>
  </si>
  <si>
    <t>일감 알림(긴급, 일반, 마감일메일)</t>
  </si>
  <si>
    <t>회원정보수정 검증 페이지</t>
  </si>
  <si>
    <t>프로젝트 관리자 상태값(관리자)</t>
  </si>
  <si>
    <t>프로필 사진 등록</t>
  </si>
  <si>
    <t>일감의 상태값 처리완료일 경우 알림</t>
  </si>
  <si>
    <t>회원정보 수정(전화번호, 비밀번호)</t>
  </si>
  <si>
    <t>일감검색조회(조회 시, 체크박스 선택 후 일정 추가)</t>
  </si>
  <si>
    <t>게시글 관리</t>
  </si>
  <si>
    <t>일감상세내용페이지</t>
  </si>
  <si>
    <t>일감 ( 대시보드 | 검색 | 오늘의 일정 | 작업내역 )</t>
  </si>
  <si>
    <t>작성한 글 확인(관리)</t>
  </si>
  <si>
    <t>일감상세내용 수정</t>
  </si>
  <si>
    <t>프로젝트 메인</t>
  </si>
  <si>
    <t>작성한 글 수정</t>
  </si>
  <si>
    <t>작업내역</t>
  </si>
  <si>
    <t>일감 상세 댓글작성</t>
  </si>
  <si>
    <t>- 목록</t>
  </si>
  <si>
    <t>작성한 글 삭제</t>
  </si>
  <si>
    <t>일감 상세 댓글수정</t>
  </si>
  <si>
    <t>댓글 관리</t>
  </si>
  <si>
    <t>PMS 가이드 설명</t>
  </si>
  <si>
    <t>일감 검색 조회 페이지</t>
  </si>
  <si>
    <t>- 간트차트</t>
  </si>
  <si>
    <t>댓글 확인(관리)</t>
  </si>
  <si>
    <t>첨부파일</t>
  </si>
  <si>
    <t>- 로드맵</t>
  </si>
  <si>
    <t>- 프로젝트칸반</t>
  </si>
  <si>
    <t>- 파일 저장소</t>
  </si>
  <si>
    <t>내 프로젝트 관리</t>
  </si>
  <si>
    <t>- 달력</t>
  </si>
  <si>
    <t>현재 진행중인 프로젝트 확인 및 이동</t>
  </si>
  <si>
    <t>공지 사항</t>
  </si>
  <si>
    <t>게시판(서식/공지사항)</t>
  </si>
  <si>
    <t>북마크</t>
  </si>
  <si>
    <t>업데이트 및 공지 글 등록</t>
  </si>
  <si>
    <r>
      <rPr>
        <rFont val="Calibri"/>
        <color theme="1"/>
      </rPr>
      <t>사내SNS  메인</t>
    </r>
    <r>
      <rPr>
        <rFont val="Calibri"/>
        <color rgb="FFCCCCCC"/>
      </rPr>
      <t xml:space="preserve"> ( 개발노트 | 칭찬공간 | 도서추천게시판 | 나눔공간 )</t>
    </r>
  </si>
  <si>
    <t>즐겨찾기한 게시글 확인 및 이동</t>
  </si>
  <si>
    <t>공지 사항 글 수정</t>
  </si>
  <si>
    <t xml:space="preserve">- 개발노트 </t>
  </si>
  <si>
    <t>졸음방지알림관리</t>
  </si>
  <si>
    <t>공지 사항 글 삭제</t>
  </si>
  <si>
    <t>- 갤러리</t>
  </si>
  <si>
    <t>- 칭찬공간</t>
  </si>
  <si>
    <t>프로젝트 팀원관리(관리자)</t>
  </si>
  <si>
    <t>사내SNS</t>
  </si>
  <si>
    <t>- 나눔공간</t>
  </si>
  <si>
    <t>개발노트</t>
  </si>
  <si>
    <t>- Q&amp;A 게시판</t>
  </si>
  <si>
    <t>프로젝트 팀원삭제</t>
  </si>
  <si>
    <t>프로젝트 초대요청 승인</t>
  </si>
  <si>
    <t>도서추천게시판</t>
  </si>
  <si>
    <t>프로젝트 목록관리(관리자)</t>
  </si>
  <si>
    <t>프로젝트 추가</t>
  </si>
  <si>
    <t>자격증 추천</t>
  </si>
  <si>
    <t>휴가 장소 추천</t>
  </si>
  <si>
    <t>맛집 추천</t>
  </si>
  <si>
    <t>뉴스</t>
  </si>
  <si>
    <t>회원관리시스템</t>
  </si>
  <si>
    <t>메인(개요)관리</t>
  </si>
  <si>
    <t>일감 대시보드관리- 필요없음</t>
  </si>
  <si>
    <t>게시판관리(서식/공지사항)</t>
  </si>
  <si>
    <t>프로젝트 상세페이지 관리</t>
  </si>
  <si>
    <t>PMS 데이터 리포트</t>
  </si>
  <si>
    <t>민지,태은</t>
  </si>
  <si>
    <t>-칭찬공간</t>
  </si>
  <si>
    <t>-나눔공간</t>
  </si>
  <si>
    <t>-Q&amp;A게시판</t>
  </si>
  <si>
    <t>갤러리 게시판</t>
  </si>
  <si>
    <t>1. 채팅시스템 ( 화상채팅, 메신저)</t>
  </si>
  <si>
    <t>2. 파파고 api 를 이용한 자동 번역</t>
  </si>
  <si>
    <t>3. 프로그램 테스트 (REST API)</t>
  </si>
  <si>
    <t>상철, 민규</t>
  </si>
  <si>
    <t xml:space="preserve">4. 오늘의 날씨 </t>
  </si>
  <si>
    <t>5. 로그인  후 알림 기능</t>
  </si>
  <si>
    <t>6. 메일</t>
  </si>
  <si>
    <t>7. Karlo 이미지 ai 생성형 API</t>
  </si>
  <si>
    <t>8. 쪽지</t>
  </si>
  <si>
    <t>보류</t>
  </si>
  <si>
    <t>관련테이블</t>
  </si>
  <si>
    <t>명사</t>
  </si>
  <si>
    <t>표준영문명</t>
  </si>
  <si>
    <t>타입</t>
  </si>
  <si>
    <t>길이</t>
  </si>
  <si>
    <t>사용예시</t>
  </si>
  <si>
    <t>영문 풀네임</t>
  </si>
  <si>
    <t>공통코드분류</t>
  </si>
  <si>
    <t>공통코드</t>
  </si>
  <si>
    <t>코드명</t>
  </si>
  <si>
    <t>EMP</t>
  </si>
  <si>
    <t>테이블명</t>
  </si>
  <si>
    <t>EMPLOYEE</t>
  </si>
  <si>
    <t>접속상태ID</t>
  </si>
  <si>
    <t>CC0001</t>
  </si>
  <si>
    <t>접속중</t>
  </si>
  <si>
    <t>사원ID</t>
  </si>
  <si>
    <t>EMP_ID</t>
  </si>
  <si>
    <t>CHAR</t>
  </si>
  <si>
    <t>PK (사원번호)</t>
  </si>
  <si>
    <t>EMPLOYEE_ID</t>
  </si>
  <si>
    <t>CC0002</t>
  </si>
  <si>
    <t>자리비움</t>
  </si>
  <si>
    <t>부서ID</t>
  </si>
  <si>
    <t>DEPT_ID</t>
  </si>
  <si>
    <t>FK</t>
  </si>
  <si>
    <t>공통ID</t>
  </si>
  <si>
    <t>DEPARTMENT_ID</t>
  </si>
  <si>
    <t>CC0003</t>
  </si>
  <si>
    <t>직급</t>
  </si>
  <si>
    <t>직급ID</t>
  </si>
  <si>
    <t>PS_ID</t>
  </si>
  <si>
    <t>POSITION_ID</t>
  </si>
  <si>
    <t>D00001</t>
  </si>
  <si>
    <t>개발1팀</t>
  </si>
  <si>
    <t>역할</t>
  </si>
  <si>
    <t>역할ID</t>
  </si>
  <si>
    <t>D00002</t>
  </si>
  <si>
    <t>개발2팀</t>
  </si>
  <si>
    <t>CN_ID</t>
  </si>
  <si>
    <t>CONNECTION_ID</t>
  </si>
  <si>
    <t>D00003</t>
  </si>
  <si>
    <t>개발3팀</t>
  </si>
  <si>
    <t>프로필사진</t>
  </si>
  <si>
    <t>EMP_IMG</t>
  </si>
  <si>
    <t>VARCHAR2</t>
  </si>
  <si>
    <t>EMPLOYEE_IMAGE</t>
  </si>
  <si>
    <t>D10001</t>
  </si>
  <si>
    <t>디자인1팀</t>
  </si>
  <si>
    <t>EMP_NAME</t>
  </si>
  <si>
    <t>EMPLOYEE_NAME</t>
  </si>
  <si>
    <t>D10002</t>
  </si>
  <si>
    <t>디자인2팀</t>
  </si>
  <si>
    <t>나이</t>
  </si>
  <si>
    <t>EMP_AGE</t>
  </si>
  <si>
    <t>NUMBER</t>
  </si>
  <si>
    <t>EMPLOYEE_AGE</t>
  </si>
  <si>
    <t>D10003</t>
  </si>
  <si>
    <t>디자인3팀</t>
  </si>
  <si>
    <t>EMP_GEN</t>
  </si>
  <si>
    <t>EMPLOYEE_GENDER</t>
  </si>
  <si>
    <t>D20001</t>
  </si>
  <si>
    <t>마케팅1팀</t>
  </si>
  <si>
    <t>EMP_PASS</t>
  </si>
  <si>
    <t>EMP_PASSWORD</t>
  </si>
  <si>
    <t>D20002</t>
  </si>
  <si>
    <t>마케팅2팀</t>
  </si>
  <si>
    <t>주민등록번호</t>
  </si>
  <si>
    <t>EMP_RRNO</t>
  </si>
  <si>
    <t>EMPLOYEE_RESIDENT REGISTRATION NUMBER</t>
  </si>
  <si>
    <t>D20003</t>
  </si>
  <si>
    <t>마케팅3팀</t>
  </si>
  <si>
    <t>휴대번호</t>
  </si>
  <si>
    <t>EMP_PHONE</t>
  </si>
  <si>
    <t>EMPLOYEE_PHONE</t>
  </si>
  <si>
    <t>D30001</t>
  </si>
  <si>
    <t>기획1팀</t>
  </si>
  <si>
    <t>전화번호</t>
  </si>
  <si>
    <t>EMP_TEL</t>
  </si>
  <si>
    <t>EMPLOYEE_TEL</t>
  </si>
  <si>
    <t>D30002</t>
  </si>
  <si>
    <t>기획2팀</t>
  </si>
  <si>
    <t>우편번호</t>
  </si>
  <si>
    <t>EMP_ZIP</t>
  </si>
  <si>
    <t>EMPLOYEE_ZONE IMPROVEMENT PLAN</t>
  </si>
  <si>
    <t>D30003</t>
  </si>
  <si>
    <t>기획3팀</t>
  </si>
  <si>
    <t>주소</t>
  </si>
  <si>
    <t>EMP_ADDR</t>
  </si>
  <si>
    <t>EMPLOYEE_ADDRESS</t>
  </si>
  <si>
    <t>D40001</t>
  </si>
  <si>
    <t>인사1팀</t>
  </si>
  <si>
    <t>이메일</t>
  </si>
  <si>
    <t>EMP_MAIL</t>
  </si>
  <si>
    <t>EMPLOYEE_MAIL</t>
  </si>
  <si>
    <t>D40002</t>
  </si>
  <si>
    <t>인사2팀</t>
  </si>
  <si>
    <t>입사일</t>
  </si>
  <si>
    <t>EMP_CMP_YMD</t>
  </si>
  <si>
    <t>TIMESTAMP</t>
  </si>
  <si>
    <t>EMPLOYEE_COMPANY_YMD</t>
  </si>
  <si>
    <t>D40003</t>
  </si>
  <si>
    <t>인사3팀</t>
  </si>
  <si>
    <t>경력</t>
  </si>
  <si>
    <t>EMP_CAREER</t>
  </si>
  <si>
    <t>EMPLOYEE_CAREER</t>
  </si>
  <si>
    <t>P00001</t>
  </si>
  <si>
    <t>대표</t>
  </si>
  <si>
    <t>퇴사일</t>
  </si>
  <si>
    <t>EMP_QUIT_DT</t>
  </si>
  <si>
    <t>DATE</t>
  </si>
  <si>
    <t>EMPLOYEE_QUIT_DT</t>
  </si>
  <si>
    <t>P00002</t>
  </si>
  <si>
    <t>이사</t>
  </si>
  <si>
    <t>제한여부</t>
  </si>
  <si>
    <t>EMP_LIMIT_YN</t>
  </si>
  <si>
    <t>EMPLOYEE_LIMIT</t>
  </si>
  <si>
    <t>P00003</t>
  </si>
  <si>
    <t>부장</t>
  </si>
  <si>
    <t>DEPT</t>
  </si>
  <si>
    <t>DEPARTMENT</t>
  </si>
  <si>
    <t>P00004</t>
  </si>
  <si>
    <t>차장</t>
  </si>
  <si>
    <t>PK</t>
  </si>
  <si>
    <t>P00005</t>
  </si>
  <si>
    <t>과장</t>
  </si>
  <si>
    <t>부서명</t>
  </si>
  <si>
    <t>DEPT_NAME</t>
  </si>
  <si>
    <t>DEPARTMENT_NAME</t>
  </si>
  <si>
    <t>P00006</t>
  </si>
  <si>
    <t>대리</t>
  </si>
  <si>
    <t>부서 사용여부</t>
  </si>
  <si>
    <t>DEPT_YN</t>
  </si>
  <si>
    <t>DEPARTMENT_YESNO</t>
  </si>
  <si>
    <t>P00007</t>
  </si>
  <si>
    <t>주임</t>
  </si>
  <si>
    <t>POSITION</t>
  </si>
  <si>
    <t>P00008</t>
  </si>
  <si>
    <t>직급명</t>
  </si>
  <si>
    <t>PS_NAME</t>
  </si>
  <si>
    <t>POSITION_NAME</t>
  </si>
  <si>
    <t>프로젝트생성자</t>
  </si>
  <si>
    <t>직급 사용여부</t>
  </si>
  <si>
    <t>PS_YN</t>
  </si>
  <si>
    <t>POSITION_YESNO</t>
  </si>
  <si>
    <t>TEAM</t>
  </si>
  <si>
    <t>PL</t>
  </si>
  <si>
    <t>프로젝트ID</t>
  </si>
  <si>
    <t>PRO_ID</t>
  </si>
  <si>
    <t>PROJECT_ID</t>
  </si>
  <si>
    <t>AA</t>
  </si>
  <si>
    <t>DA</t>
  </si>
  <si>
    <t>BA</t>
  </si>
  <si>
    <t>TEAM_YN</t>
  </si>
  <si>
    <t>TEAM_YESNO</t>
  </si>
  <si>
    <t>TA</t>
  </si>
  <si>
    <t>ROLE</t>
  </si>
  <si>
    <t>사내게시판ID</t>
  </si>
  <si>
    <t>BN0001</t>
  </si>
  <si>
    <t>공지</t>
  </si>
  <si>
    <t>BN0002</t>
  </si>
  <si>
    <t>역할명</t>
  </si>
  <si>
    <t>ROLE_NAME</t>
  </si>
  <si>
    <t>BN0003</t>
  </si>
  <si>
    <t>자원역할</t>
  </si>
  <si>
    <t>ROLE_RESOURCE</t>
  </si>
  <si>
    <t>BN0004</t>
  </si>
  <si>
    <t>자원</t>
  </si>
  <si>
    <t>자원ID</t>
  </si>
  <si>
    <t>PK,FK</t>
  </si>
  <si>
    <t>RESOURCE_ID</t>
  </si>
  <si>
    <t>BN0005</t>
  </si>
  <si>
    <t>QNA</t>
  </si>
  <si>
    <t>BN0006</t>
  </si>
  <si>
    <t>RESRCE</t>
  </si>
  <si>
    <t>RESOURCE</t>
  </si>
  <si>
    <t>프로젝트상태ID</t>
  </si>
  <si>
    <t>PS0001</t>
  </si>
  <si>
    <t>신규</t>
  </si>
  <si>
    <t>PS0002</t>
  </si>
  <si>
    <t>안정</t>
  </si>
  <si>
    <t>자원명</t>
  </si>
  <si>
    <t>RESOURCE_NAME</t>
  </si>
  <si>
    <t>PS0003</t>
  </si>
  <si>
    <t>긴급</t>
  </si>
  <si>
    <t>요청메소드</t>
  </si>
  <si>
    <t>RESOURCE_URL</t>
  </si>
  <si>
    <t>파일구분ID</t>
  </si>
  <si>
    <t>FG0001</t>
  </si>
  <si>
    <t>PDF</t>
  </si>
  <si>
    <t>자원 설명</t>
  </si>
  <si>
    <t>CLOB</t>
  </si>
  <si>
    <t>RESOURCE_DESCRIPTION</t>
  </si>
  <si>
    <t>FG0002</t>
  </si>
  <si>
    <t>엑셀</t>
  </si>
  <si>
    <t>자원사용여부</t>
  </si>
  <si>
    <t>RESOURCE_YESNO</t>
  </si>
  <si>
    <t>FG0003</t>
  </si>
  <si>
    <t>텍스트</t>
  </si>
  <si>
    <t>메뉴명</t>
  </si>
  <si>
    <t>RESOURCE_MENU</t>
  </si>
  <si>
    <t>FG0004</t>
  </si>
  <si>
    <t>메뉴뎁스</t>
  </si>
  <si>
    <t>RESOURCE_LEVEL</t>
  </si>
  <si>
    <t>FG0005</t>
  </si>
  <si>
    <t>압축파일</t>
  </si>
  <si>
    <t>메뉴순서</t>
  </si>
  <si>
    <t>RESOURCE_IDX</t>
  </si>
  <si>
    <t>FG0006</t>
  </si>
  <si>
    <t>CHAT</t>
  </si>
  <si>
    <t>이슈 분류ID</t>
  </si>
  <si>
    <t>IG0001</t>
  </si>
  <si>
    <t>채팅ID</t>
  </si>
  <si>
    <t>CHAT_ID</t>
  </si>
  <si>
    <t>IG0002</t>
  </si>
  <si>
    <t>진행</t>
  </si>
  <si>
    <t>채팅방ID</t>
  </si>
  <si>
    <t>CR_ID</t>
  </si>
  <si>
    <t>CHATROOM_ID</t>
  </si>
  <si>
    <t>IG0003</t>
  </si>
  <si>
    <t>해결</t>
  </si>
  <si>
    <t>IG0004</t>
  </si>
  <si>
    <t>채팅 내용</t>
  </si>
  <si>
    <t>CHAT_CN</t>
  </si>
  <si>
    <t>CHAT_CONTENT</t>
  </si>
  <si>
    <t>IG0005</t>
  </si>
  <si>
    <t>거절</t>
  </si>
  <si>
    <t>채팅 작성일</t>
  </si>
  <si>
    <t>CHAT_REG_DT</t>
  </si>
  <si>
    <t>DEFAULT
SYSTIMESTAMP</t>
  </si>
  <si>
    <t>CHAT_REGISTRATION_DATE</t>
  </si>
  <si>
    <t>이슈 중요도ID</t>
  </si>
  <si>
    <t>II0001</t>
  </si>
  <si>
    <t>낮음</t>
  </si>
  <si>
    <t>CHAT_ROOM</t>
  </si>
  <si>
    <t>CHATROOM</t>
  </si>
  <si>
    <t>II0002</t>
  </si>
  <si>
    <t>보통</t>
  </si>
  <si>
    <t>II0003</t>
  </si>
  <si>
    <t>높음</t>
  </si>
  <si>
    <t>채팅방명</t>
  </si>
  <si>
    <t>CR_NAME</t>
  </si>
  <si>
    <t>CHATROOM_NAME</t>
  </si>
  <si>
    <t>II0004</t>
  </si>
  <si>
    <t>채팅방구분</t>
  </si>
  <si>
    <t>CR_GUBUN</t>
  </si>
  <si>
    <t>CHATROOM_GUBUN</t>
  </si>
  <si>
    <t>줌API키</t>
  </si>
  <si>
    <t>CR_KEY</t>
  </si>
  <si>
    <t>CHATROOM_KEY</t>
  </si>
  <si>
    <t>채팅방삭제여부</t>
  </si>
  <si>
    <t>CR_DEL_YN</t>
  </si>
  <si>
    <t>CHATROOM_DELETE_YESNO</t>
  </si>
  <si>
    <t>채팅방 사용자목록</t>
  </si>
  <si>
    <t>CHAT_USER</t>
  </si>
  <si>
    <t>CHATUSER</t>
  </si>
  <si>
    <t>메일토큰</t>
  </si>
  <si>
    <t>PK, FK</t>
  </si>
  <si>
    <t>만료시간</t>
  </si>
  <si>
    <t>EXPIRATION_TIME_MILLISECONDS</t>
  </si>
  <si>
    <t>ACCESS토큰</t>
  </si>
  <si>
    <t>ACCES_TOKEN</t>
  </si>
  <si>
    <t>REFRESH토큰</t>
  </si>
  <si>
    <t>REFRESH_TOKEN</t>
  </si>
  <si>
    <t>사내게시판 게시글</t>
  </si>
  <si>
    <t>BOARD_POST</t>
  </si>
  <si>
    <t>사내게시판 게시글ID</t>
  </si>
  <si>
    <t>BP_ID</t>
  </si>
  <si>
    <t>BOARD_POST_ID</t>
  </si>
  <si>
    <t>사내게시판 게시글 작성자</t>
  </si>
  <si>
    <t>사내게시판 게시글 수정자</t>
  </si>
  <si>
    <t>BP_MOD_ID</t>
  </si>
  <si>
    <t>BOARD_POST_MODIFY_ID</t>
  </si>
  <si>
    <t>공통테이블</t>
  </si>
  <si>
    <t>사내게시판 게시판ID</t>
  </si>
  <si>
    <t>BRD_ID</t>
  </si>
  <si>
    <t>사내게시판 게시글 제목</t>
  </si>
  <si>
    <t>BP_TITLE</t>
  </si>
  <si>
    <t>BOARD_POST_TITLE</t>
  </si>
  <si>
    <t>사내게시판 게시글 내용</t>
  </si>
  <si>
    <t>BP_CN</t>
  </si>
  <si>
    <t>BOARD_POST_CONTENT</t>
  </si>
  <si>
    <t>사내게시판 게시글 등록일</t>
  </si>
  <si>
    <t>BP_REG_DT</t>
  </si>
  <si>
    <t>DEFAULT
SYSDATE</t>
  </si>
  <si>
    <t>BOARD_POST_REGISTRATION_DATE</t>
  </si>
  <si>
    <t>사내게시판 게시글 삭제일</t>
  </si>
  <si>
    <t>BP_DEL_DT</t>
  </si>
  <si>
    <t>BOARD_POST_DELETE_DATE</t>
  </si>
  <si>
    <t>사내게시판 게시글 공개여부</t>
  </si>
  <si>
    <t>BP_OP_YN</t>
  </si>
  <si>
    <t>BOARD_POST_OPEN_YESNO</t>
  </si>
  <si>
    <t>사내게시판 게시글 조회수</t>
  </si>
  <si>
    <t>BP_CNT</t>
  </si>
  <si>
    <t>BOARD_POST_COUNT</t>
  </si>
  <si>
    <t>사내게시판 게시글 수정일</t>
  </si>
  <si>
    <t>BP_MOD_DT</t>
  </si>
  <si>
    <t>BOARD_POST_MODIFICATION_DATE</t>
  </si>
  <si>
    <t>나눔상태코드</t>
  </si>
  <si>
    <t>BP_SHR_YN</t>
  </si>
  <si>
    <t>BOARD_POST_SHARING_YESNO</t>
  </si>
  <si>
    <t>공지용 사내게시판ID</t>
  </si>
  <si>
    <t>BP_NTC_ID</t>
  </si>
  <si>
    <t>공통ID(게시판ID)</t>
  </si>
  <si>
    <t>BOARD_POST_NOTICE_ID</t>
  </si>
  <si>
    <t>사내게시판즐겨찾기</t>
  </si>
  <si>
    <t>BOOKMARK_BOARD</t>
  </si>
  <si>
    <t>사내게시판즐겨찾기ID</t>
  </si>
  <si>
    <t>BB_ID</t>
  </si>
  <si>
    <t>BOOKMARK_BOARD_ID</t>
  </si>
  <si>
    <t>사내게시판즐겨찾기 등록일</t>
  </si>
  <si>
    <t>BB_REG_DT</t>
  </si>
  <si>
    <t>BOOKMARK_BOARD_REGISTRATION_DATE</t>
  </si>
  <si>
    <t>사내게시판즐겨찾기 취소일</t>
  </si>
  <si>
    <t>BB_DEL_DT</t>
  </si>
  <si>
    <t>BOOKMARK_BOARD_DELETE_DATE</t>
  </si>
  <si>
    <t>사내게시판 게시글 파일</t>
  </si>
  <si>
    <t>BOAD_POST_FILE</t>
  </si>
  <si>
    <t>사내게시판 게시글 파일ID</t>
  </si>
  <si>
    <t>BP_FILE_ID</t>
  </si>
  <si>
    <t>BOAD_POST_FILE_ID</t>
  </si>
  <si>
    <t>사내게시판 게시글 파일구분ID</t>
  </si>
  <si>
    <t>BP_FILE_GB_ID</t>
  </si>
  <si>
    <t>BOARD_POST_FILE_ID</t>
  </si>
  <si>
    <t>사내게시판 게시글 첨부파일</t>
  </si>
  <si>
    <t>BP_ATTCH_FILE</t>
  </si>
  <si>
    <t>BOAD_POST_ATTACHMENT_FILE</t>
  </si>
  <si>
    <t>사내게시판 게시글 원본파일명</t>
  </si>
  <si>
    <t>BP_ORG_NM</t>
  </si>
  <si>
    <t>BOAD_POST_ORIGINAL_NAME</t>
  </si>
  <si>
    <t>LIKEE</t>
  </si>
  <si>
    <t>좋아요 등록일</t>
  </si>
  <si>
    <t>LIKE_REG_DT</t>
  </si>
  <si>
    <t>LIKE_REGISTRATION_DATE</t>
  </si>
  <si>
    <t>좋아요여부</t>
  </si>
  <si>
    <t>LIKE_YN</t>
  </si>
  <si>
    <t>LIKE_YESNO</t>
  </si>
  <si>
    <t>사내게시판 게시글 댓글</t>
  </si>
  <si>
    <t>BOARD_COMMENT</t>
  </si>
  <si>
    <t>사내게시판 게시글 댓글ID</t>
  </si>
  <si>
    <t>BC_ID</t>
  </si>
  <si>
    <t>BOARD_COMMENT_ID</t>
  </si>
  <si>
    <t>사내게시판 게시글 상위댓글ID</t>
  </si>
  <si>
    <t>BC_TOP_ID</t>
  </si>
  <si>
    <t>BOARD_COMMENT_TOP_ID</t>
  </si>
  <si>
    <t>사내게시판 게시글 댓글 작성일</t>
  </si>
  <si>
    <t>BC_REG_DT</t>
  </si>
  <si>
    <t>BOARD_COMMENT_REGISTRATION_DATE</t>
  </si>
  <si>
    <t>사내게시판 게시글 댓글 수정일</t>
  </si>
  <si>
    <t>BC_MOD_DT</t>
  </si>
  <si>
    <t>BOARD_COMMENT_MODIFICATION_DATE</t>
  </si>
  <si>
    <t>사내게시판 게시글 댓글 내용</t>
  </si>
  <si>
    <t>BC_CN</t>
  </si>
  <si>
    <t>BOARD_COMMENT_CONTENT</t>
  </si>
  <si>
    <t>사내게시판 게시글 댓글 삭제여부상태코드</t>
  </si>
  <si>
    <t>BC_DEL_YN</t>
  </si>
  <si>
    <t>BOARD_COMMENT_DELETE_YESNO</t>
  </si>
  <si>
    <t>ALARM</t>
  </si>
  <si>
    <t>알림ID</t>
  </si>
  <si>
    <t>ALARM_ID</t>
  </si>
  <si>
    <t>알림타입</t>
  </si>
  <si>
    <t>알림타입ID</t>
  </si>
  <si>
    <t>ALTIPE_ID</t>
  </si>
  <si>
    <t>알림 수신자</t>
  </si>
  <si>
    <t>AL_RCVR_ID</t>
  </si>
  <si>
    <t>ALARM_RECEIVER_ID</t>
  </si>
  <si>
    <t>알림 송신자</t>
  </si>
  <si>
    <t>AL_SNDR_ID</t>
  </si>
  <si>
    <t>ALARM_SENDER_ID</t>
  </si>
  <si>
    <t>알림 읽기여부</t>
  </si>
  <si>
    <t>AL_RD_YN</t>
  </si>
  <si>
    <t>ALARM_READ_YESNO</t>
  </si>
  <si>
    <t>알림 등록일</t>
  </si>
  <si>
    <t>AL_REG_DT</t>
  </si>
  <si>
    <t>ALARM_REGISTRATION_DATE</t>
  </si>
  <si>
    <t>알림 이동URL</t>
  </si>
  <si>
    <t>AL_MOVE_URL</t>
  </si>
  <si>
    <t>ALARM_MOVE_URL</t>
  </si>
  <si>
    <t>알림 내용</t>
  </si>
  <si>
    <t>AL_CN</t>
  </si>
  <si>
    <t>ALARM_CONTENT</t>
  </si>
  <si>
    <t>알림 삭제여부상태코드</t>
  </si>
  <si>
    <t>AL_DEL_YN</t>
  </si>
  <si>
    <t>ALARM_DELETE_YESNO</t>
  </si>
  <si>
    <t>ALARM_SET</t>
  </si>
  <si>
    <t>ALARMTIPE</t>
  </si>
  <si>
    <t>ALTYPE_ID</t>
  </si>
  <si>
    <t>ALARMTIPE_ID</t>
  </si>
  <si>
    <t>ALARM_TYPE</t>
  </si>
  <si>
    <t>알림타입명</t>
  </si>
  <si>
    <t>ALTYPE_NAME</t>
  </si>
  <si>
    <t>ALARMTIPE_NAME</t>
  </si>
  <si>
    <t>알림 기본내용</t>
  </si>
  <si>
    <t>ALTYPE_CN</t>
  </si>
  <si>
    <t>ALARMTIPE_CONTENT</t>
  </si>
  <si>
    <t>일감ID</t>
  </si>
  <si>
    <t>TASK_ID</t>
  </si>
  <si>
    <t>일감상태</t>
  </si>
  <si>
    <t>일감상태ID</t>
  </si>
  <si>
    <t>TS_ID</t>
  </si>
  <si>
    <t>TASK_STATUS_ID</t>
  </si>
  <si>
    <t>담당자ID</t>
  </si>
  <si>
    <t>TASK_MAN_ID</t>
  </si>
  <si>
    <t>TASK_MANAGER_ID</t>
  </si>
  <si>
    <t>상위일감</t>
  </si>
  <si>
    <t>TASK_TOP_ID</t>
  </si>
  <si>
    <t>일감처리상태</t>
  </si>
  <si>
    <t>일감처리ID</t>
  </si>
  <si>
    <t>TPS_ID</t>
  </si>
  <si>
    <t>TASK_PROCESS_STATUS</t>
  </si>
  <si>
    <t>일감 등록자ID</t>
  </si>
  <si>
    <t>TASK_REG_ID</t>
  </si>
  <si>
    <t>TASK_REGISTRATION_ID</t>
  </si>
  <si>
    <t>일감 제목</t>
  </si>
  <si>
    <t>TASK_TITLE</t>
  </si>
  <si>
    <t>일감 등록일</t>
  </si>
  <si>
    <t>TASK_REG_DT</t>
  </si>
  <si>
    <t>TASK_REGISTRATION_DATE</t>
  </si>
  <si>
    <t>일감 마감일</t>
  </si>
  <si>
    <t>TASK_DDLINE_DT</t>
  </si>
  <si>
    <t>긴급,일반</t>
  </si>
  <si>
    <t>TASK_DEADLINE_DATE</t>
  </si>
  <si>
    <t>일감 수정일</t>
  </si>
  <si>
    <t>TASK_MOD_DT</t>
  </si>
  <si>
    <t>TASK_MODIFICATION_DATE</t>
  </si>
  <si>
    <t>일감 내용</t>
  </si>
  <si>
    <t>TASK_CN</t>
  </si>
  <si>
    <t>TASK_CONTENT</t>
  </si>
  <si>
    <t>일감 소요시간</t>
  </si>
  <si>
    <t>TASK_RQRD</t>
  </si>
  <si>
    <t>TASK_REQUIRED</t>
  </si>
  <si>
    <t>일감 예상시간</t>
  </si>
  <si>
    <t>TASK_EST_TIME</t>
  </si>
  <si>
    <t>TASK_ESTIMATEDTIME</t>
  </si>
  <si>
    <t>일감 처리완료일</t>
  </si>
  <si>
    <t>TASK_COMP_DT</t>
  </si>
  <si>
    <t>TASK_COMPLETE_DATE</t>
  </si>
  <si>
    <t>일감 삭제일</t>
  </si>
  <si>
    <t>TASK_DEL_DT</t>
  </si>
  <si>
    <t>TASK_DELETE_DATE</t>
  </si>
  <si>
    <t>TASK_PROCESS_STATUS_ID</t>
  </si>
  <si>
    <t>일감처리명</t>
  </si>
  <si>
    <t>TPS_NAME</t>
  </si>
  <si>
    <t>TASK_PROCESS_STATUS_NAME</t>
  </si>
  <si>
    <t>일감처리 진행률</t>
  </si>
  <si>
    <t>TPS_ING</t>
  </si>
  <si>
    <t>TASK_PROCESS_STATUS_ING</t>
  </si>
  <si>
    <t>일감처리 설명</t>
  </si>
  <si>
    <t>TPS_DESC</t>
  </si>
  <si>
    <t>TASK_PROCESS_STATUS_DESCRIPTION</t>
  </si>
  <si>
    <t>TASK_STATUS</t>
  </si>
  <si>
    <t>일감상태명</t>
  </si>
  <si>
    <t>TS_NAME</t>
  </si>
  <si>
    <t>TASK_NAME</t>
  </si>
  <si>
    <t>일감 처리기한</t>
  </si>
  <si>
    <t>TS_PP_DT</t>
  </si>
  <si>
    <t>3일,7일 등등</t>
  </si>
  <si>
    <t>TASK_PROCESSINGPERIOD_DATE</t>
  </si>
  <si>
    <t>TODAY_LIST</t>
  </si>
  <si>
    <t>TODAYLIST</t>
  </si>
  <si>
    <t>오늘의일정 등록일</t>
  </si>
  <si>
    <t>TL_REG_DT</t>
  </si>
  <si>
    <t>PK/DEFAULT
SYSTIMESTAMP</t>
  </si>
  <si>
    <t>TODAYLIST_DATE</t>
  </si>
  <si>
    <t>오늘의일정 순번</t>
  </si>
  <si>
    <t>TL_IDX</t>
  </si>
  <si>
    <t>TODAYLIST_INDEX</t>
  </si>
  <si>
    <t>PROJECT</t>
  </si>
  <si>
    <t>PRO_ST_ID</t>
  </si>
  <si>
    <t>PROJECT_STATUS_ID</t>
  </si>
  <si>
    <t>PRO_NAME</t>
  </si>
  <si>
    <t>PROJECT_NAME</t>
  </si>
  <si>
    <t>프로젝트 설명</t>
  </si>
  <si>
    <t>PRO_DESC</t>
  </si>
  <si>
    <t>PROJECT_DESCRIPTION</t>
  </si>
  <si>
    <t>프로젝트 등록일</t>
  </si>
  <si>
    <t>PRO_REG_DT</t>
  </si>
  <si>
    <t>PROJECT_REGISTRATION_DATE</t>
  </si>
  <si>
    <t>프로젝트 마감예정일</t>
  </si>
  <si>
    <t>PRO_DDLINE_EX</t>
  </si>
  <si>
    <t>PROJECT_DEADLINE_EXPECTED</t>
  </si>
  <si>
    <t>프로젝트 마감일</t>
  </si>
  <si>
    <t>PRO_DDLINE_DT</t>
  </si>
  <si>
    <t>PROJECT_DEADLINE_DATE</t>
  </si>
  <si>
    <t>프로젝트 마감여부상태코드</t>
  </si>
  <si>
    <t>PRO_DDLINE_YN</t>
  </si>
  <si>
    <t>PROJECT_DEADLINE_YESNO</t>
  </si>
  <si>
    <t>프로젝트 삭제여부상태코드</t>
  </si>
  <si>
    <t>PRO_DEL_YN</t>
  </si>
  <si>
    <t>PROJECT_DELETE_YESNO</t>
  </si>
  <si>
    <t>TASK_PEP</t>
  </si>
  <si>
    <t>TESKPEP</t>
  </si>
  <si>
    <t>작업내역ID</t>
  </si>
  <si>
    <t>TP_ID</t>
  </si>
  <si>
    <t>TESTPEP_ID</t>
  </si>
  <si>
    <t>작업자ID</t>
  </si>
  <si>
    <t>ISSUE</t>
  </si>
  <si>
    <t>이슈ID</t>
  </si>
  <si>
    <t>ISSUE_ID</t>
  </si>
  <si>
    <t>이슈 작성자</t>
  </si>
  <si>
    <t>ISSUE_REG_ID</t>
  </si>
  <si>
    <t>ISSUE_REGISTRATION_ID</t>
  </si>
  <si>
    <t>IMPRT_ID</t>
  </si>
  <si>
    <t>IMPORTANT_ID</t>
  </si>
  <si>
    <t>CLSFC_ID</t>
  </si>
  <si>
    <t>CLASSIFICATION_ID</t>
  </si>
  <si>
    <t>ISSUE_TITLE</t>
  </si>
  <si>
    <t>176</t>
  </si>
  <si>
    <t>이슈 내용</t>
  </si>
  <si>
    <t>ISSUE_CN</t>
  </si>
  <si>
    <t>ISSUE_CONTENT</t>
  </si>
  <si>
    <t>177</t>
  </si>
  <si>
    <t>이슈 등록일</t>
  </si>
  <si>
    <t>ISSUE_REG_DT</t>
  </si>
  <si>
    <t>ISSUE_REGISTRATION_DATE</t>
  </si>
  <si>
    <t>이슈 수정일</t>
  </si>
  <si>
    <t>ISSUE_MOD_DT</t>
  </si>
  <si>
    <t>ISSUE_MODIFITION_DATE</t>
  </si>
  <si>
    <t>이슈 삭제일</t>
  </si>
  <si>
    <t>ISSUE_DEL_DT</t>
  </si>
  <si>
    <t>ISSUE_DELETE_DATE</t>
  </si>
  <si>
    <t>이슈게시판 즐겨찾기</t>
  </si>
  <si>
    <t>이슈 즐겨찾기</t>
  </si>
  <si>
    <t>BOOKMARK_ISSUE</t>
  </si>
  <si>
    <t>181</t>
  </si>
  <si>
    <t>이슈 즐겨찾기ID</t>
  </si>
  <si>
    <t>BI_ID</t>
  </si>
  <si>
    <t>BOOKMARK_ISSUE_ID</t>
  </si>
  <si>
    <t>182</t>
  </si>
  <si>
    <t>183</t>
  </si>
  <si>
    <t>184</t>
  </si>
  <si>
    <t>185</t>
  </si>
  <si>
    <t>이슈 즐겨찾기 등록일</t>
  </si>
  <si>
    <t>BI_REG_DT</t>
  </si>
  <si>
    <t>BOOKMARK_ISSUE_REGISTRATION_DATE</t>
  </si>
  <si>
    <t>186</t>
  </si>
  <si>
    <t>이슈 즐겨찾기 취소일</t>
  </si>
  <si>
    <t>BI_DEL_DT</t>
  </si>
  <si>
    <t>BOOKMARK_ISSUE_DELETE_DATE</t>
  </si>
  <si>
    <t>이슈 댓글</t>
  </si>
  <si>
    <t>187</t>
  </si>
  <si>
    <t>ISSUE_COMMENT</t>
  </si>
  <si>
    <t>188</t>
  </si>
  <si>
    <t>이슈 댓글ID</t>
  </si>
  <si>
    <t>IC_ID</t>
  </si>
  <si>
    <t>ISSUE_COMMENT_ID</t>
  </si>
  <si>
    <t>189</t>
  </si>
  <si>
    <t>이슈 상위 댓글ID</t>
  </si>
  <si>
    <t>IC_TOP_ID</t>
  </si>
  <si>
    <t>ISSUE_COMMENT_TOP_ID</t>
  </si>
  <si>
    <t>191</t>
  </si>
  <si>
    <t>이슈 댓글 작성자</t>
  </si>
  <si>
    <t>IC_REG_ID</t>
  </si>
  <si>
    <t>ISSUE_COMMENT_REGISTRATION_ID</t>
  </si>
  <si>
    <t>192</t>
  </si>
  <si>
    <t>193</t>
  </si>
  <si>
    <t>이슈 댓글 작성일</t>
  </si>
  <si>
    <t>IC_REG_DT</t>
  </si>
  <si>
    <t>ISSUE_COMMENT_REGISTRATION_DATE</t>
  </si>
  <si>
    <t>194</t>
  </si>
  <si>
    <t>이슈 댓글 수정일</t>
  </si>
  <si>
    <t>IC_MOD_DT</t>
  </si>
  <si>
    <t>ISSUE_COMMENT_MODIFITION_DATE</t>
  </si>
  <si>
    <t>195</t>
  </si>
  <si>
    <t>이슈 댓글 내용</t>
  </si>
  <si>
    <t>IC_CN</t>
  </si>
  <si>
    <t>ISSUE_COMMENT_CONTENT</t>
  </si>
  <si>
    <t>196</t>
  </si>
  <si>
    <t>이슈 댓글 삭제여부상태코드</t>
  </si>
  <si>
    <t>IC_DEL_YN</t>
  </si>
  <si>
    <t>ISSUE_COMMENT_DELETE_YESNO</t>
  </si>
  <si>
    <t>이슈파일</t>
  </si>
  <si>
    <t>197</t>
  </si>
  <si>
    <t>ISSUE_FILE</t>
  </si>
  <si>
    <t>198</t>
  </si>
  <si>
    <t>이슈파일ID</t>
  </si>
  <si>
    <t>ISSFF_ID</t>
  </si>
  <si>
    <t>ISSUE_FILE_ID</t>
  </si>
  <si>
    <t>199</t>
  </si>
  <si>
    <t>200</t>
  </si>
  <si>
    <t>201</t>
  </si>
  <si>
    <t>이슈파일 작성자</t>
  </si>
  <si>
    <t>ISSF_REG_ID</t>
  </si>
  <si>
    <t>ISSUE_FILE_REGISTRATION_ID</t>
  </si>
  <si>
    <t>202</t>
  </si>
  <si>
    <t>이슈파일구분ID</t>
  </si>
  <si>
    <t>ISSF_GB_ID</t>
  </si>
  <si>
    <t>ISSUE_FILE_GUBUN_ID</t>
  </si>
  <si>
    <t>203</t>
  </si>
  <si>
    <t>이슈파일 첨부파일</t>
  </si>
  <si>
    <t>ISSF_ATTCH_FILE</t>
  </si>
  <si>
    <t>ISSUE_FILE_ATTACHMENT_FILE</t>
  </si>
  <si>
    <t>204</t>
  </si>
  <si>
    <t>이슈파일 원본파일명</t>
  </si>
  <si>
    <t>ISSF_ORG_NM</t>
  </si>
  <si>
    <t>ISSUE_FILE_ORIGINAL_NAME</t>
  </si>
  <si>
    <t>205</t>
  </si>
  <si>
    <t>프로젝트 파일저장소</t>
  </si>
  <si>
    <t>FILE_SAVE</t>
  </si>
  <si>
    <t>206</t>
  </si>
  <si>
    <t>파일저장소ID</t>
  </si>
  <si>
    <t>FS_ID</t>
  </si>
  <si>
    <t>FILE_SAVE_ID</t>
  </si>
  <si>
    <t>207</t>
  </si>
  <si>
    <t>프로젝트 파일저장소 게시글</t>
  </si>
  <si>
    <t>208</t>
  </si>
  <si>
    <t>FILE_SAVE_NOTICE</t>
  </si>
  <si>
    <t>209</t>
  </si>
  <si>
    <t>프로젝트 파일저장소 게시글ID</t>
  </si>
  <si>
    <t>FSN_ID</t>
  </si>
  <si>
    <t>FILE_SAVE_NOTICE_ID</t>
  </si>
  <si>
    <t>210</t>
  </si>
  <si>
    <t>211</t>
  </si>
  <si>
    <t>212</t>
  </si>
  <si>
    <t>프로젝트 파일저장소 게시글 작성자</t>
  </si>
  <si>
    <t>FSN_REG_ID</t>
  </si>
  <si>
    <t>213</t>
  </si>
  <si>
    <t>프로젝트 파일저장소 게시글 제목</t>
  </si>
  <si>
    <t>FSN_TITLE</t>
  </si>
  <si>
    <t>FILE_SAVE_NOTICE_TITLE</t>
  </si>
  <si>
    <t>214</t>
  </si>
  <si>
    <t>프로젝트 파일저장소 게시글 내용</t>
  </si>
  <si>
    <t>FSN_CN</t>
  </si>
  <si>
    <t>FILE_SAVE_NOTICE_CONTENT</t>
  </si>
  <si>
    <t>215</t>
  </si>
  <si>
    <t>프로젝트 파일저장소 게시글 등록일</t>
  </si>
  <si>
    <t>FSN_REG_DT</t>
  </si>
  <si>
    <t>FILE_SAVE_NOTICE_REGISTRATION_DATE</t>
  </si>
  <si>
    <t>216</t>
  </si>
  <si>
    <t>프로젝트 파일저장소 게시글 수정일</t>
  </si>
  <si>
    <t>FSN_MOD_DT</t>
  </si>
  <si>
    <t>FILE_SAVE_NOTICE_MODIFITION_DATE</t>
  </si>
  <si>
    <t>217</t>
  </si>
  <si>
    <t>프로젝트 파일저장소 게시글 삭제일</t>
  </si>
  <si>
    <t>FSN_DEL_DT</t>
  </si>
  <si>
    <t>FILE_SAVE_NOTICE_DELETE_DATE</t>
  </si>
  <si>
    <t>218</t>
  </si>
  <si>
    <t>219</t>
  </si>
  <si>
    <t>위키ID</t>
  </si>
  <si>
    <t>WIKI_ID</t>
  </si>
  <si>
    <t>220</t>
  </si>
  <si>
    <t>221</t>
  </si>
  <si>
    <t>위키 제목</t>
  </si>
  <si>
    <t>WIKI_TITLE</t>
  </si>
  <si>
    <t>222</t>
  </si>
  <si>
    <t>위키 내용</t>
  </si>
  <si>
    <t>WIKI_CN</t>
  </si>
  <si>
    <t>WIKI_CONTENT</t>
  </si>
  <si>
    <t>223</t>
  </si>
  <si>
    <t>위키 등록일</t>
  </si>
  <si>
    <t>WIKI_REG_DT</t>
  </si>
  <si>
    <t>WIKI_REGISTRATION_DATE</t>
  </si>
  <si>
    <t>224</t>
  </si>
  <si>
    <t>위키 수정일</t>
  </si>
  <si>
    <t>WIKI_MOD_DT</t>
  </si>
  <si>
    <t>WIKI_MODIFITION_DATE</t>
  </si>
  <si>
    <t>225</t>
  </si>
  <si>
    <t>위키 삭제일</t>
  </si>
  <si>
    <t>WIKI_DEL_DT</t>
  </si>
  <si>
    <t>WIKI_DELETE_DATE</t>
  </si>
  <si>
    <t>위키파일</t>
  </si>
  <si>
    <t>226</t>
  </si>
  <si>
    <t>WIKI_FILE</t>
  </si>
  <si>
    <t>227</t>
  </si>
  <si>
    <t>위키파일ID</t>
  </si>
  <si>
    <t>WF_ID</t>
  </si>
  <si>
    <t>WIKI_FILE_ID</t>
  </si>
  <si>
    <t>228</t>
  </si>
  <si>
    <t>229</t>
  </si>
  <si>
    <t>위키 파일구분ID</t>
  </si>
  <si>
    <t>WK_FILE_GB_ID</t>
  </si>
  <si>
    <t>WIKI_FILE_GUBUN_ID</t>
  </si>
  <si>
    <t>230</t>
  </si>
  <si>
    <t>위키 첨부파일</t>
  </si>
  <si>
    <t>WF_ATTCH_FILE</t>
  </si>
  <si>
    <t>WIKI_FILE_ATTACHMENT_FILE</t>
  </si>
  <si>
    <t>231</t>
  </si>
  <si>
    <t>위키 원본파일명</t>
  </si>
  <si>
    <t>WF_ORG_NM</t>
  </si>
  <si>
    <t>WIKI_FILE_ORIGINAL_NAME</t>
  </si>
  <si>
    <t>일감파일</t>
  </si>
  <si>
    <t>232</t>
  </si>
  <si>
    <t>233</t>
  </si>
  <si>
    <t>일감파일ID</t>
  </si>
  <si>
    <t>TF_ID</t>
  </si>
  <si>
    <t>TASK_FILE_ID</t>
  </si>
  <si>
    <t>234</t>
  </si>
  <si>
    <t>235</t>
  </si>
  <si>
    <t>236</t>
  </si>
  <si>
    <t>일감 첨부파일</t>
  </si>
  <si>
    <t>TF_ATTCH_FILE</t>
  </si>
  <si>
    <t>TASK_FILE_ATTACHMENT_FILE</t>
  </si>
  <si>
    <t>237</t>
  </si>
  <si>
    <t>일감 원본파일명</t>
  </si>
  <si>
    <t>TF_ORG_NM</t>
  </si>
  <si>
    <t>TASK_FILE_ORIGINAL_NAME</t>
  </si>
  <si>
    <t>238</t>
  </si>
  <si>
    <t>일감파일구분ID</t>
  </si>
  <si>
    <t>TF_GB_ID</t>
  </si>
  <si>
    <t>TASK_FILE_GUBUN_ID</t>
  </si>
  <si>
    <t>프로젝트 파일저장소 파일</t>
  </si>
  <si>
    <t>239</t>
  </si>
  <si>
    <t>FILE_SAVE_FILE</t>
  </si>
  <si>
    <t>240</t>
  </si>
  <si>
    <t>파일저장소 파일ID</t>
  </si>
  <si>
    <t>FSF_ID</t>
  </si>
  <si>
    <t>241</t>
  </si>
  <si>
    <t>파일게시글ID</t>
  </si>
  <si>
    <t>242</t>
  </si>
  <si>
    <t>243</t>
  </si>
  <si>
    <t>FSF_REG_ID</t>
  </si>
  <si>
    <t>FILE_SAVE_FILE_REGISTRATION_ID</t>
  </si>
  <si>
    <t>244</t>
  </si>
  <si>
    <t>파일저장소 파일구분ID</t>
  </si>
  <si>
    <t>FSF_GB_ID</t>
  </si>
  <si>
    <t>FILE_SAVE_FILE_GUBUN_ID</t>
  </si>
  <si>
    <t>245</t>
  </si>
  <si>
    <t>파일저장소 첨부파일</t>
  </si>
  <si>
    <t>FSF_ATTCH_FILE</t>
  </si>
  <si>
    <t>FILE_SAVE_FILE_ATTACHMENT_FILE</t>
  </si>
  <si>
    <t>246</t>
  </si>
  <si>
    <t>파일저장소 원본파일명</t>
  </si>
  <si>
    <t>FSF_ORG_NM</t>
  </si>
  <si>
    <t>FILE_SAVE_FILE_ORIGINAL_NAME</t>
  </si>
  <si>
    <t>247</t>
  </si>
  <si>
    <t>248</t>
  </si>
  <si>
    <t>CM_ID</t>
  </si>
  <si>
    <t>COMMON_ID</t>
  </si>
  <si>
    <t>249</t>
  </si>
  <si>
    <t>CM_NAME</t>
  </si>
  <si>
    <t>COMMON_NAME</t>
  </si>
  <si>
    <t>250</t>
  </si>
  <si>
    <t>속성1</t>
  </si>
  <si>
    <t>CM_ATT1</t>
  </si>
  <si>
    <t>COMMON_ATTRIBUTE1</t>
  </si>
  <si>
    <t>251</t>
  </si>
  <si>
    <t>속성2</t>
  </si>
  <si>
    <t>CM_ATT2</t>
  </si>
  <si>
    <t>COMMON_ATTRIBUTE2</t>
  </si>
  <si>
    <t>252</t>
  </si>
  <si>
    <t>속성3</t>
  </si>
  <si>
    <t>CM_ATT3</t>
  </si>
  <si>
    <t>COMMON_ATTRIBUTE3</t>
  </si>
  <si>
    <t>253</t>
  </si>
  <si>
    <t>속성4</t>
  </si>
  <si>
    <t>CM_ATT4</t>
  </si>
  <si>
    <t>COMMON_ATTRIBUTE4</t>
  </si>
  <si>
    <t>254</t>
  </si>
  <si>
    <t>설명</t>
  </si>
  <si>
    <t>CM_DESC</t>
  </si>
  <si>
    <t>COMMON_DESCRIPTION</t>
  </si>
  <si>
    <t>회의날짜</t>
  </si>
  <si>
    <t>회의록</t>
  </si>
  <si>
    <t>회의록제목은 해당날짜로 적어주세유!</t>
  </si>
  <si>
    <t>회의록원본</t>
  </si>
  <si>
    <t>24.01.09</t>
  </si>
  <si>
    <t>24.01.10</t>
  </si>
  <si>
    <t>24.01.11</t>
  </si>
  <si>
    <t>24.01.12</t>
  </si>
  <si>
    <t>24.01.13</t>
  </si>
  <si>
    <t>안함</t>
  </si>
  <si>
    <t>24.01.14</t>
  </si>
  <si>
    <t>24.01.16</t>
  </si>
  <si>
    <t>24.01.17</t>
  </si>
  <si>
    <t>24.01.18</t>
  </si>
  <si>
    <t>24.01.19</t>
  </si>
  <si>
    <t>24.01.20</t>
  </si>
  <si>
    <t>24.01.21</t>
  </si>
  <si>
    <t>24.01.22</t>
  </si>
  <si>
    <t>파이썬주제선정 및 단위업무, 요구사항정의서 정리</t>
  </si>
  <si>
    <t>24.01.23</t>
  </si>
  <si>
    <t xml:space="preserve">AA:요구사항ID, 기능ID FIX 건 / </t>
  </si>
  <si>
    <t>24.01.24</t>
  </si>
  <si>
    <t>24.01.25</t>
  </si>
  <si>
    <t>24.01.26</t>
  </si>
  <si>
    <t>24.01.27</t>
  </si>
  <si>
    <t>24.01.28</t>
  </si>
  <si>
    <t>24.01.29</t>
  </si>
  <si>
    <t>24.01.30</t>
  </si>
  <si>
    <t>24.01.31</t>
  </si>
  <si>
    <t>24.02.01</t>
  </si>
  <si>
    <t>24.02.02</t>
  </si>
  <si>
    <t>24.02.03</t>
  </si>
  <si>
    <t>24.02.04</t>
  </si>
  <si>
    <r>
      <rPr>
        <rFont val="Arial"/>
        <color rgb="FF0563C1"/>
        <u/>
      </rPr>
      <t>회의록</t>
    </r>
    <r>
      <rPr>
        <rFont val="Arial"/>
        <color rgb="FF000000"/>
      </rPr>
      <t>2차</t>
    </r>
  </si>
  <si>
    <t>24.02.08</t>
  </si>
  <si>
    <t>24.02.09</t>
  </si>
  <si>
    <t>24.02.10</t>
  </si>
  <si>
    <t>24.02.11</t>
  </si>
  <si>
    <t>24.02.12</t>
  </si>
  <si>
    <t>24.02.13</t>
  </si>
  <si>
    <t>24.02.14</t>
  </si>
  <si>
    <t>24.02.15</t>
  </si>
  <si>
    <t>24.02.17</t>
  </si>
  <si>
    <t>24.02.18</t>
  </si>
  <si>
    <t>24.02.19</t>
  </si>
  <si>
    <t>요구사항 정의서 양식</t>
  </si>
  <si>
    <r>
      <rPr/>
      <t xml:space="preserve">참고(네이버 서비스 전체보기) :  </t>
    </r>
    <r>
      <rPr>
        <color rgb="FF1155CC"/>
        <u/>
      </rPr>
      <t>https://www.naver.com/more.html</t>
    </r>
  </si>
  <si>
    <t>프로젝트 활용 기술</t>
  </si>
  <si>
    <t>시스템 요구사항</t>
  </si>
  <si>
    <t>유형</t>
  </si>
  <si>
    <t>유저별 서비스 사용가능 여부</t>
  </si>
  <si>
    <t>활용케이스</t>
  </si>
  <si>
    <t>라이브러리/프레임워크</t>
  </si>
  <si>
    <t>요구사항상세내역</t>
  </si>
  <si>
    <t>admin(시스템관리자)</t>
  </si>
  <si>
    <t>Back-End</t>
  </si>
  <si>
    <t>페이지 모듈화</t>
  </si>
  <si>
    <t>Tiles, Sitemesh</t>
  </si>
  <si>
    <t>TA / AA 공통자료(2024-01-10)</t>
  </si>
  <si>
    <t>WebMVC 프레임워크</t>
  </si>
  <si>
    <t>Spring</t>
  </si>
  <si>
    <t>대체 기술</t>
  </si>
  <si>
    <t>어플리케이션 보안</t>
  </si>
  <si>
    <t>Spring Security</t>
  </si>
  <si>
    <t>📝 요구사항 정의서</t>
  </si>
  <si>
    <t>코드 저장소</t>
  </si>
  <si>
    <t>Git Repository</t>
  </si>
  <si>
    <t>JGit, Git API</t>
  </si>
  <si>
    <t>GitHub API 또는 GitLab API</t>
  </si>
  <si>
    <t>Batch 처리</t>
  </si>
  <si>
    <t>Quartz, Spring Batch</t>
  </si>
  <si>
    <t>요구사항 정의서 예시</t>
  </si>
  <si>
    <t>이슈 트래커</t>
  </si>
  <si>
    <t>프로젝트 일정 관리</t>
  </si>
  <si>
    <t>Jira REST API, Asana API</t>
  </si>
  <si>
    <t>Redmine Java API</t>
  </si>
  <si>
    <t>DataMapper</t>
  </si>
  <si>
    <t>MyBatis</t>
  </si>
  <si>
    <t>가이드 보러 가기 &gt;</t>
  </si>
  <si>
    <t>Markdown Editor</t>
  </si>
  <si>
    <t>Flexmark, CommonMark</t>
  </si>
  <si>
    <t>&lt;&lt; 가장 추천되는 기술</t>
  </si>
  <si>
    <t>객체 검증</t>
  </si>
  <si>
    <t>Hibernate Validator</t>
  </si>
  <si>
    <t>간트 차트</t>
  </si>
  <si>
    <t>일감 진행상황 시각화</t>
  </si>
  <si>
    <t>JFreeChart, JGantt</t>
  </si>
  <si>
    <t>Google Charts(웹페이지 구성에 편리) / ECharts (아파치 재단 지원 javascript차트라이브러리)</t>
  </si>
  <si>
    <t>Java Bean</t>
  </si>
  <si>
    <t>Lombok</t>
  </si>
  <si>
    <t>1단계 - 서비스 소개</t>
  </si>
  <si>
    <t>일감 기간 표시</t>
  </si>
  <si>
    <t>JDatePicker, JCalendar</t>
  </si>
  <si>
    <t>Google Charts (다양한 ui컨트롤 제공)</t>
  </si>
  <si>
    <t>단위테스트</t>
  </si>
  <si>
    <t>jUnit, Spring-test</t>
  </si>
  <si>
    <t>서비스 한 줄 소개</t>
  </si>
  <si>
    <t>ex) 판매자가 등록한 상품을 구매자가 구매할 수 있는 입점형 이커머스 플랫폼</t>
  </si>
  <si>
    <t>공통 파일 저장소</t>
  </si>
  <si>
    <t>클라우드 파일 서비스</t>
  </si>
  <si>
    <t>AWS SDK for Java, Google Cloud Storage API</t>
  </si>
  <si>
    <t>APHACHE COMMON FILEUPLOAD &gt;&gt; PDFBOX(PDF), POI(EXEL), THUMBNAILS(이미지)</t>
  </si>
  <si>
    <t>JSON/Xml 마샬링</t>
  </si>
  <si>
    <t>jackson-databind, jackson-dataformat-xml</t>
  </si>
  <si>
    <t>사용자 타입</t>
  </si>
  <si>
    <t>ex) 구매자, 입점사(판매자)</t>
  </si>
  <si>
    <t>채팅 시스템</t>
  </si>
  <si>
    <t>화상 회의</t>
  </si>
  <si>
    <t>Zoom API, JavaFX (Java에서 웹캠 및 마이크 사용)</t>
  </si>
  <si>
    <t>Jitsi Meet API/Twilio Video API
JavaFX Screen Capture API(화면 캡처 및 공유)
Remote Desktop Protocol(RDP) 원격시스템</t>
  </si>
  <si>
    <t>logging 프레임워크</t>
  </si>
  <si>
    <t>Log4j2, Slf4j, log4jdbc</t>
  </si>
  <si>
    <t>사용하는 기기/매개체</t>
  </si>
  <si>
    <t>ex) 웹 사이트(PC, 모바일), 모바일 앱(iOS, 안드로이드)</t>
  </si>
  <si>
    <t>특이 기술</t>
  </si>
  <si>
    <t>Markdown Wysiwyg Editor</t>
  </si>
  <si>
    <t>JavaFX WebView (Integrating web-based editors like CKEditor or ProseMirror)</t>
  </si>
  <si>
    <t>실시간 양방향 처리</t>
  </si>
  <si>
    <t>Spring-websocket</t>
  </si>
  <si>
    <t>수익모델 (BM)</t>
  </si>
  <si>
    <t>ex) 중개 수수료, 직매입</t>
  </si>
  <si>
    <t>코드 저장소 연동</t>
  </si>
  <si>
    <t>JGit, GitHub API</t>
  </si>
  <si>
    <t>FTP Client 라이브러리</t>
  </si>
  <si>
    <t>Commons-Net</t>
  </si>
  <si>
    <t>벤치마킹 서비스</t>
  </si>
  <si>
    <t>ex) 쿠팡</t>
  </si>
  <si>
    <t>온라인 IDE 및 Code Assist</t>
  </si>
  <si>
    <t>Eclipse JDT (Java Development Tools), IntelliJ IDEA SDK</t>
  </si>
  <si>
    <t>IO 및 파일업로드 지원</t>
  </si>
  <si>
    <t>Commons-io, Commons-fileupload</t>
  </si>
  <si>
    <t>핵심 기능 혹은 차별점</t>
  </si>
  <si>
    <t>ex) 주문 시 익일 새벽에 배송되는 로켓배송, 이전 주문 정보 기반으로 상품 추천해주는 AI 추천 서비스</t>
  </si>
  <si>
    <t>Drag &amp; Drop 파일 첨부</t>
  </si>
  <si>
    <t>JavaFX Drag and Drop API</t>
  </si>
  <si>
    <t>이미지 리사이징</t>
  </si>
  <si>
    <t>imgscalr</t>
  </si>
  <si>
    <t>업무 자동화</t>
  </si>
  <si>
    <t>Quartz Scheduler, JavaFX Concurrency Utilities</t>
  </si>
  <si>
    <t>문자,알림톡</t>
  </si>
  <si>
    <t>nurigo, cool SMS, Ncloud, Kakao biz channel</t>
  </si>
  <si>
    <t>2단계 - 사용 설명서</t>
  </si>
  <si>
    <t>화상 회의 지원</t>
  </si>
  <si>
    <t>Zoom API, JavaFX (WebRTC integration may require additional libraries)</t>
  </si>
  <si>
    <t>html 파서</t>
  </si>
  <si>
    <t>jsoup</t>
  </si>
  <si>
    <t>사용자 타입(누가)</t>
  </si>
  <si>
    <t>서비스 이용 흐름(무엇을, 왜)</t>
  </si>
  <si>
    <t>참고 자료</t>
  </si>
  <si>
    <t>통합 검색</t>
  </si>
  <si>
    <t>Apache Lucene (Elasticsearch is also an option if integration with Java is required)</t>
  </si>
  <si>
    <t>웹자동화 프레임워크</t>
  </si>
  <si>
    <t>selenium</t>
  </si>
  <si>
    <t>ex) 구매자</t>
  </si>
  <si>
    <t>ex) 서비스 이용을 위해 회원가입 및 로그인한다.</t>
  </si>
  <si>
    <t>ex) 로그인 방식: 이메일로 로그인, SNS로 로그인(카카오톡, 네이버, 페이스북)</t>
  </si>
  <si>
    <t>다국어 지원</t>
  </si>
  <si>
    <t>ResourceBundle, JavaFX internationalization</t>
  </si>
  <si>
    <t>썸네일생성기</t>
  </si>
  <si>
    <t>ex) 홈 화면에서 가장 많이 팔린 상품들을 추천 받는다.</t>
  </si>
  <si>
    <t>ex) 카테고리 별 가장 많이 팔린 상품 5개 노출</t>
  </si>
  <si>
    <t>ex) 1. 쿠팡 홈화면 - 요즘 뜨는 (카테고리)</t>
  </si>
  <si>
    <t>PDF 및 Excel 생성</t>
  </si>
  <si>
    <t>바코드, qr코드</t>
  </si>
  <si>
    <t>zxing</t>
  </si>
  <si>
    <t>ex) 원하는 상품을 찾기 위해 카테고리를 확인하고 원하는 카테고리를 선택한다.</t>
  </si>
  <si>
    <t>ex) 카테고리 종류: 패션의류/잡화, 뷰티, 식품, 주방용품, 생활용품</t>
  </si>
  <si>
    <t>단축키 지원</t>
  </si>
  <si>
    <t>JavaFX KeyEvent handling</t>
  </si>
  <si>
    <t>OTP</t>
  </si>
  <si>
    <t>google OTP, taimos OTP</t>
  </si>
  <si>
    <t>ex) 원하는 상품을 쉽게 찾기 위해 상품 키워드를 검색할 수 있다.</t>
  </si>
  <si>
    <t>ex) 키워드: 추천 키워드 제공. 사용자들이 가장 많이 검색한 키워드 5개 노출.</t>
  </si>
  <si>
    <t>결제 기능</t>
  </si>
  <si>
    <t>Java Payment API (e.g., Stripe Java API)</t>
  </si>
  <si>
    <t>이메일 발송</t>
  </si>
  <si>
    <t>소셜 로그인</t>
  </si>
  <si>
    <t>OAuth Java Library (e.g., ScribeJava)</t>
  </si>
  <si>
    <t>pdf 파일 RW</t>
  </si>
  <si>
    <t>iText, pdfBox</t>
  </si>
  <si>
    <t>HTTPS 프로토콜</t>
  </si>
  <si>
    <t>Java Secure Sockets Extension (JSSE)</t>
  </si>
  <si>
    <t>excel 파일 RW</t>
  </si>
  <si>
    <t>POI</t>
  </si>
  <si>
    <t>RSS 피드</t>
  </si>
  <si>
    <t>Rome RSS and Atom Utilities</t>
  </si>
  <si>
    <t>excel 파일 템플릿</t>
  </si>
  <si>
    <t>jXLS</t>
  </si>
  <si>
    <t>ex) 입점사</t>
  </si>
  <si>
    <t>Web Compiler</t>
  </si>
  <si>
    <t>Java Compiler API</t>
  </si>
  <si>
    <t>Front-End</t>
  </si>
  <si>
    <t>UI 플랫폼</t>
  </si>
  <si>
    <t>bootstrap, MDB(mdbootstrap)</t>
  </si>
  <si>
    <t>ex) 입점 신청을 위해 입점 신청서를 작성한다.</t>
  </si>
  <si>
    <t>ex) 입점 신청서에 필요한 정보: 사업자정보, 브랜드 명, 카테고리, 고객센터 정보.</t>
  </si>
  <si>
    <t>JDBC, Hibernate</t>
  </si>
  <si>
    <t>jQuery, HTML5 기반의 UI 프레임워크</t>
  </si>
  <si>
    <t>jqWedget, kendo</t>
  </si>
  <si>
    <t>ex) 상품을 등록, 수정, 삭제할 수 있다.</t>
  </si>
  <si>
    <t>ex) 상품 등록 시 필요한 정보: 카테고리, 썸네일 이미지, 상세페이지 작성, 옵션 설정, 배송 설정.</t>
  </si>
  <si>
    <t>WebRTC</t>
  </si>
  <si>
    <t>JavaFX (Webcam and microphone integration)</t>
  </si>
  <si>
    <t>유효성 검증</t>
  </si>
  <si>
    <t>jQuery Validation, parsley</t>
  </si>
  <si>
    <t>작성년월 240114</t>
  </si>
  <si>
    <t>ex) 주문 상품의 결제완료, 배송준비중, 배송중, 배송완료 상태 처리 및 확인이 가능하다.</t>
  </si>
  <si>
    <t>PDF 파일 생성</t>
  </si>
  <si>
    <t>Apache PDFBox</t>
  </si>
  <si>
    <t>프론트엔드 달력</t>
  </si>
  <si>
    <t>FullCalendar</t>
  </si>
  <si>
    <t>프로젝트 AI시스템 구현 법</t>
  </si>
  <si>
    <t>구현방법</t>
  </si>
  <si>
    <t>ex) 취소/반품/교환 요청 들어온 상품을 관리할 수 있다.</t>
  </si>
  <si>
    <t>문자 메시지 전송</t>
  </si>
  <si>
    <t>Twilio Java SDK</t>
  </si>
  <si>
    <t>데이터셋 테이블 UI</t>
  </si>
  <si>
    <t>datatable, jqgrid, aggrid</t>
  </si>
  <si>
    <t>카카오톡 메시지</t>
  </si>
  <si>
    <t>KakaoTalk API (RESTful API를 활용하여 연동)</t>
  </si>
  <si>
    <t>테이블에디터</t>
  </si>
  <si>
    <t>table-editable,jquery-tableedit</t>
  </si>
  <si>
    <t>한글로 받은 프로젝트 명의 자연어 처리:</t>
  </si>
  <si>
    <t>GPT-3 API 사용 설정:</t>
  </si>
  <si>
    <t>Cross-Browsing 및 OS 지원</t>
  </si>
  <si>
    <t>Responsive Design in JavaFX, Browser Compatibility Testing Tools</t>
  </si>
  <si>
    <t>계층구조 UI</t>
  </si>
  <si>
    <t>fancytree, jqTree, orgchart</t>
  </si>
  <si>
    <t>- GPT 모델을 사용하여 한글로 받은 프로젝트 명에 대한 자연어 처리를 수행합니다. 
- GPT-3 API를 활용하여 프로젝트 명을 전달하고, 모델의 응답을 받습니다.</t>
  </si>
  <si>
    <t>- OpenAI에서 GPT-3 API에 액세스할 수 있는 API 키를 발급받습니다.</t>
  </si>
  <si>
    <t>코드 공유</t>
  </si>
  <si>
    <t>코드 작성 시 프래임워크 코드 자동정렬 기능</t>
  </si>
  <si>
    <t xml:space="preserve"> notion api // syntax highlighting // prettier, black</t>
  </si>
  <si>
    <t>알림창</t>
  </si>
  <si>
    <t>notify.js, jquery noty, x0popup, sweetalert,bootstrap toast</t>
  </si>
  <si>
    <t>메뉴 및 구현 기능 추천:</t>
  </si>
  <si>
    <t>Java에서 API 호출:</t>
  </si>
  <si>
    <t>데이터시각화 라이브러리</t>
  </si>
  <si>
    <t>d3.js</t>
  </si>
  <si>
    <t>- 모델의 응답에서 추천된 메뉴와 구현 기능을 추출합니다.
              ex)  "프로젝트 명이 '학사관리시스템'일 때, 학생 정보 조회, 성적 입력, 교수 정보 관리 등의 메뉴 및 기능을 추천합니다."</t>
  </si>
  <si>
    <t>- Java에서 HTTP 요청을 수행하여 GPT-3 API에 프로젝트 명을 전달하고 응답을 받습니다. 
- 이를 위해 java.net.HttpURLConnection 또는 다른 HTTP 클라이언트 라이브러리를 사용할 수 있습니다- .</t>
  </si>
  <si>
    <t>3단계(심화) - 관리자 페이지</t>
  </si>
  <si>
    <t>차트 라이브러리</t>
  </si>
  <si>
    <t>charJS, highchart, fusionchart, line chart, morris chart, canvasJs, jquery flot,jQuery Sparklines</t>
  </si>
  <si>
    <t>필요한 기능 및 Maven Dependency 추출:</t>
  </si>
  <si>
    <t>응답 처리 및 추천 추출:</t>
  </si>
  <si>
    <t>자동완성</t>
  </si>
  <si>
    <t>jquery autocomplete</t>
  </si>
  <si>
    <t>- 추천된 구현 기능에 대한 기술 스택과 Maven 종속성을 매핑합니다.
              ex ) "학생 정보 조회" 기능을 구현하기 위해 Spring Boot, Spring Data JPA를 사용하고, 이에 해당하는 Maven 종속성을 추천합니다.</t>
  </si>
  <si>
    <t>- GPT-3 API의 응답에서 추천된 메뉴와 기능을 추출합니다.</t>
  </si>
  <si>
    <t>ex) 회원가입 통계</t>
  </si>
  <si>
    <t>ex) 기간별 방문자 수, 회원가입 수 확인.</t>
  </si>
  <si>
    <t>select 박스 라이브러리</t>
  </si>
  <si>
    <t>select2</t>
  </si>
  <si>
    <t>응답 반환 및 처리:</t>
  </si>
  <si>
    <t>기능과 Maven Dependency 추출:</t>
  </si>
  <si>
    <t>ex) 입점사 관리</t>
  </si>
  <si>
    <t>ex) 입점사 신청서 내용 확인 및 승인/반려 처리.</t>
  </si>
  <si>
    <t>checkbox, radio 버튼 라이브러리</t>
  </si>
  <si>
    <t>icheck</t>
  </si>
  <si>
    <t>- 추천된 메뉴, 기능, 기술 스택, Maven 종속성 등을 사용자에게 반환합니다.
- 사용자가 받은 응답을 기반으로 프로젝트를 시작하거나 추가 개발할 수 있습니다.</t>
  </si>
  <si>
    <t>- 추천된 메뉴와 기능을 기술 스택 및 Maven 종속성으로 매핑하고 반환합니다.</t>
  </si>
  <si>
    <t>ex) 카테고리 관리</t>
  </si>
  <si>
    <t>ex) 상품 카테고리 추가 및 수정.</t>
  </si>
  <si>
    <t>입력 UI 라이브러리</t>
  </si>
  <si>
    <t>jquery knob,bootstrap-knob</t>
  </si>
  <si>
    <t>ex) 정산 관리</t>
  </si>
  <si>
    <t>ex) 입점사 별 정산내역 조회 및 상세 내용 확인, 정산 상태(정산 전, 완료) 설정.</t>
  </si>
  <si>
    <t>페이지로드 프로그레스바 라이브러리</t>
  </si>
  <si>
    <t>pace.js</t>
  </si>
  <si>
    <t>ex) 상품 등록</t>
  </si>
  <si>
    <t>ex) 상품 카테고리, 썸네일 이미지 등록. 웹 에디터를 통한 상세페이지 작성, 옵션 설정, 배송 설정, 판매가(원가, 할인율, 판매가) 설정.</t>
  </si>
  <si>
    <t>range slider</t>
  </si>
  <si>
    <t>ion.rangeSlider</t>
  </si>
  <si>
    <t>자바스크립트 암호화라이브러리</t>
  </si>
  <si>
    <t>jsencrypt</t>
  </si>
  <si>
    <t>이미지 갤러리 라이브러리</t>
  </si>
  <si>
    <t>fancybox,lightbox</t>
  </si>
  <si>
    <t>HTML5 기반의 플립북 라이브러리</t>
  </si>
  <si>
    <t>turn.js</t>
  </si>
  <si>
    <t>● 회사소개</t>
  </si>
  <si>
    <t>다이어그램 라이브러리</t>
  </si>
  <si>
    <t>goJS</t>
  </si>
  <si>
    <t>간트차트 라이브러리</t>
  </si>
  <si>
    <t>dhtmlxgantt</t>
  </si>
  <si>
    <t>회사소개</t>
  </si>
  <si>
    <t>기업정보</t>
  </si>
  <si>
    <t>-기술소개
 기술1, 기술2, 기술3
(ex. ai클라우딩 시스템) 
거짓으로도 적어도 상관 무 it 관련 기술 기입
-----------------------------------------------------------------------------------------------------------------------------------------
-팀조직(그룹 사업부 지사 팀)
------------------------------------------------------------------------------------------------------------------------------------------
-특허 및 재산권
------------------------------------------------------------------------------------------------------------------------------------------
-게시판-
   - 설립일
   - 대표이사
   - 임직원수
   - 매출액주요기술
   - 본사 주소
   - 지사 수소
        ㅣ
   - 대표메일
-------------------------------------------------------------------------------------------------------------------------------------------</t>
  </si>
  <si>
    <t>파일 업/다운 라이브러리</t>
  </si>
  <si>
    <t>jqueryjquery FileUpload</t>
  </si>
  <si>
    <t>사업실적</t>
  </si>
  <si>
    <t>실적 게시판(paging(4,2))
------------------------------------------------------------------------------------------------------------------------------------------
ex)
                  23년 클라우드 네이티브 기반의 시스템 설계
                  23년 국민비서 서비스 운영 및 유지관리 
                  22년 행정 기관 정보시스템 통합사업 (2차)
                                       이전&lt; 12345 &gt;다음
------------------------------------------------------------------------------------------------------------------------------------------</t>
  </si>
  <si>
    <t>모달 다이얼로그</t>
  </si>
  <si>
    <t>remodal</t>
  </si>
  <si>
    <t>비전/미션</t>
  </si>
  <si>
    <r>
      <rPr>
        <rFont val="Arial"/>
        <b/>
        <color theme="1"/>
      </rPr>
      <t>ui</t>
    </r>
    <r>
      <rPr>
        <rFont val="Arial"/>
        <b/>
        <color theme="1"/>
      </rPr>
      <t xml:space="preserve"> ( 회사 core value)</t>
    </r>
  </si>
  <si>
    <t>WYSIWYG 에디터</t>
  </si>
  <si>
    <t>ckeditor, Tiny MCE, editor.js, toast ui editor</t>
  </si>
  <si>
    <t>연혁</t>
  </si>
  <si>
    <r>
      <rPr>
        <rFont val="Arial"/>
        <b/>
        <color theme="1"/>
      </rPr>
      <t xml:space="preserve">ui </t>
    </r>
    <r>
      <rPr>
        <rFont val="Arial"/>
        <b/>
        <color theme="1"/>
      </rPr>
      <t>( 연역 표시 )</t>
    </r>
  </si>
  <si>
    <t>이미지 줌 라이브러리</t>
  </si>
  <si>
    <t>jqueryZoom/WheelZoom</t>
  </si>
  <si>
    <t>오시는길</t>
  </si>
  <si>
    <r>
      <rPr>
        <rFont val="Arial"/>
        <b/>
        <color theme="1"/>
      </rPr>
      <t xml:space="preserve">지도 및 </t>
    </r>
    <r>
      <rPr>
        <rFont val="Arial"/>
        <b/>
        <color rgb="FFCC0000"/>
      </rPr>
      <t>길찾기</t>
    </r>
    <r>
      <rPr>
        <rFont val="Arial"/>
        <b/>
        <color theme="1"/>
      </rPr>
      <t xml:space="preserve"> 기능 제공</t>
    </r>
    <r>
      <rPr>
        <rFont val="Arial"/>
        <b/>
        <color theme="1"/>
      </rPr>
      <t>(kakao map api)</t>
    </r>
  </si>
  <si>
    <t>캐로셀, 슬라이더</t>
  </si>
  <si>
    <t>amazingcarousel,amazingslider</t>
  </si>
  <si>
    <t>툴바</t>
  </si>
  <si>
    <t>toolbar.js</t>
  </si>
  <si>
    <t>이미지맵</t>
  </si>
  <si>
    <t>jvectormap</t>
  </si>
  <si>
    <t>jquery plugin 검색</t>
  </si>
  <si>
    <t>http://plugins.jquery.com</t>
  </si>
  <si>
    <t>대시보드 구성 및 기술</t>
  </si>
  <si>
    <t>반응형 웹 테스트 사이트</t>
  </si>
  <si>
    <t>http://troy.labs.daum.net</t>
  </si>
  <si>
    <t>Grid layout</t>
  </si>
  <si>
    <t>gridStack,masonry</t>
  </si>
  <si>
    <t>인력 리소스 현황 - 그래프</t>
  </si>
  <si>
    <t>Spring Boot
Thymeleaf
Chart.js
D3.js
FullCalendar.js</t>
  </si>
  <si>
    <t>시간 데이터 핸들링</t>
  </si>
  <si>
    <t>moment.js</t>
  </si>
  <si>
    <t>프로젝트 달성률 및 매출 대 조직 목표 - 원형 그래프 차트:</t>
  </si>
  <si>
    <t>폰트,아이콘</t>
  </si>
  <si>
    <t>fontawsome</t>
  </si>
  <si>
    <r>
      <rPr>
        <rFont val="Calibri"/>
        <color theme="1"/>
      </rPr>
      <t>매출 및</t>
    </r>
    <r>
      <rPr>
        <rFont val="Calibri"/>
        <strike/>
        <color theme="1"/>
      </rPr>
      <t xml:space="preserve"> 지출 분석</t>
    </r>
  </si>
  <si>
    <t>양방향 통신</t>
  </si>
  <si>
    <t>sockjs,webrtc</t>
  </si>
  <si>
    <r>
      <rPr>
        <rFont val="Calibri"/>
        <strike/>
        <color theme="1"/>
      </rPr>
      <t xml:space="preserve">최근 업데이트와 </t>
    </r>
    <r>
      <rPr>
        <rFont val="Calibri"/>
        <color theme="1"/>
      </rPr>
      <t>공지사항</t>
    </r>
  </si>
  <si>
    <t>pdf 생성 라이브러리</t>
  </si>
  <si>
    <t>jspdf</t>
  </si>
  <si>
    <t>프로젝트 위험관리
일정 및 마감일</t>
  </si>
  <si>
    <t>웹페이지 캡쳐</t>
  </si>
  <si>
    <t>html2canvas</t>
  </si>
  <si>
    <t>스크롤바</t>
  </si>
  <si>
    <t>simplebar</t>
  </si>
  <si>
    <t>sockjs-client, stomp-client</t>
  </si>
  <si>
    <r>
      <rPr>
        <sz val="15.0"/>
      </rPr>
      <t>d</t>
    </r>
    <r>
      <rPr>
        <color rgb="FF1155CC"/>
        <sz val="15.0"/>
        <u/>
      </rPr>
      <t>01.프로젝트 수행계획서</t>
    </r>
  </si>
  <si>
    <t>DnD</t>
  </si>
  <si>
    <t>Dropzone.js</t>
  </si>
  <si>
    <t>툴팁</t>
  </si>
  <si>
    <t>tippy.js</t>
  </si>
  <si>
    <t>Open API</t>
  </si>
  <si>
    <t>공간데이터</t>
  </si>
  <si>
    <r>
      <rPr>
        <rFont val="맑은 고딕"/>
        <color rgb="FF000000"/>
        <sz val="8.0"/>
      </rPr>
      <t xml:space="preserve">nsdi.go.kr, </t>
    </r>
    <r>
      <rPr>
        <rFont val="맑은 고딕"/>
        <color rgb="FF1155CC"/>
        <sz val="8.0"/>
        <u/>
      </rPr>
      <t>geobigdata.go.kr/portal/</t>
    </r>
  </si>
  <si>
    <t>의료정보</t>
  </si>
  <si>
    <t>opendata.hira.or.kr</t>
  </si>
  <si>
    <t>교육정보</t>
  </si>
  <si>
    <t>open.neis.go.kr/portal, edss.moe.go.kr/man/MainRM.do</t>
  </si>
  <si>
    <t>직업,직무정보</t>
  </si>
  <si>
    <t>lod.work.go.kr, www.jobkorea.co.kr/service/api, oapi.saramin.co.kr/introduce, openapi.hrdkorea.or.kr/main</t>
  </si>
  <si>
    <t>공공데이터</t>
  </si>
  <si>
    <t>data.go.kr</t>
  </si>
  <si>
    <t>파일 목록 조회</t>
  </si>
  <si>
    <t>파일 수정, 삭제(등록자 , 시스템관리자)</t>
  </si>
  <si>
    <t>추천 자격증 조회</t>
  </si>
  <si>
    <t>추천 자격증 추가(마이페이지 ?)</t>
  </si>
  <si>
    <t>추천 자격증 삭제</t>
  </si>
  <si>
    <t>회원 조회 수정 삭제(탈퇴)</t>
  </si>
  <si>
    <t>회원 추가(회원가입)</t>
  </si>
  <si>
    <t>회원 프로젝트 관리자 권한 부여</t>
  </si>
  <si>
    <t>메인 메뉴 수정 및 접근 설정</t>
  </si>
  <si>
    <t>프로젝트 조회 수정 삭제</t>
  </si>
  <si>
    <t>프로젝트 추가 (관리자 초대)</t>
  </si>
  <si>
    <t>프로젝트 상세 접근</t>
  </si>
  <si>
    <t>프로그램 테스트 (REST API)</t>
  </si>
  <si>
    <t>나눔 조회 추가 수정 삭제</t>
  </si>
  <si>
    <t>나눔 완료 및 철회</t>
  </si>
  <si>
    <t>질문 등록, 수정, 삭제</t>
  </si>
  <si>
    <t>질문 답변 열람(비밀번호)</t>
  </si>
  <si>
    <t>git, Kakao, 구글 OpenAPI 를 통한 로그인 구현</t>
  </si>
  <si>
    <t xml:space="preserve"> Commons VFS, Commons File 를 이용한 파일서버 구축</t>
  </si>
  <si>
    <t>Kakao, Naver,Github 소셜 로그인 api</t>
  </si>
  <si>
    <t>네이버 검색 api</t>
  </si>
  <si>
    <t>papago api</t>
  </si>
  <si>
    <t>open cv</t>
  </si>
  <si>
    <t>Web Rtc</t>
  </si>
  <si>
    <t>yolo</t>
  </si>
  <si>
    <t>네이버 데이터랩</t>
  </si>
  <si>
    <t>TA / AA 공통자료</t>
  </si>
  <si>
    <t>제이쿼리 플러그인 - DATA TABLE, aggrid
부트스트랩 플러그인</t>
  </si>
  <si>
    <t>grid-stack.js</t>
  </si>
  <si>
    <t>돔객체 자유롭게 조정(대시보드)</t>
  </si>
  <si>
    <r>
      <rPr>
        <rFont val="맑은 고딕"/>
        <color rgb="FF000000"/>
        <sz val="8.0"/>
      </rPr>
      <t xml:space="preserve">nsdi.go.kr, </t>
    </r>
    <r>
      <rPr>
        <rFont val="맑은 고딕"/>
        <color rgb="FF1155CC"/>
        <sz val="8.0"/>
        <u/>
      </rPr>
      <t>geobigdata.go.kr/portal/</t>
    </r>
  </si>
  <si>
    <t>파일 유틸리티</t>
  </si>
  <si>
    <t>스케줄링</t>
  </si>
  <si>
    <t>JAVA MAIL API, SPRING Email - 메일</t>
  </si>
  <si>
    <t>파파고 api - 번역</t>
  </si>
  <si>
    <t>websocket - 채팅 시스템</t>
  </si>
  <si>
    <t>jQuery.Gantt - 간트차트</t>
  </si>
  <si>
    <t>common-io - 파일 업로드 처리</t>
  </si>
  <si>
    <t>gridstack.js - 대시보드 drag&amp;drop</t>
  </si>
  <si>
    <t>ASPOSE - PDF 파일 만들기</t>
  </si>
  <si>
    <t>itextpdf - html to pdf</t>
  </si>
  <si>
    <t>APACHE POI - 엑셀 만들기</t>
  </si>
  <si>
    <t>ZOOM API - 화상 회의</t>
  </si>
  <si>
    <t>DATA TABLE, aggrid - 테이블 api, 그래프 api</t>
  </si>
  <si>
    <t>full calendar - 달력 api</t>
  </si>
  <si>
    <t>git repository restapi</t>
  </si>
  <si>
    <t>- 설명</t>
  </si>
  <si>
    <t>- 게시판 이동 href</t>
  </si>
  <si>
    <t>- 전체 일감 숫자 표시(모든일감, 달력, 차트, href)</t>
  </si>
  <si>
    <t>- 시간추적</t>
  </si>
  <si>
    <t>- 뉴스(업데이트 현황)</t>
  </si>
  <si>
    <t>- 구성원</t>
  </si>
  <si>
    <t>기본정보- 현 프로젝트 현황도 그래프</t>
  </si>
  <si>
    <t>과거 프로젝트 확인</t>
  </si>
  <si>
    <t>구성원 - 프로젝트 당 구성원</t>
  </si>
  <si>
    <t>산출물 - 발표자료, 프로젝트 자료</t>
  </si>
  <si>
    <t>자원 - 프로젝트 예상 비용</t>
  </si>
  <si>
    <t>나의 작업내역</t>
  </si>
  <si>
    <t>시간대별 프로젝트</t>
  </si>
  <si>
    <t>저장된 문서</t>
  </si>
  <si>
    <t>파일</t>
  </si>
  <si>
    <t>-crawl 자료</t>
  </si>
  <si>
    <t>마인드맵 -한눈에 볼수 있는 페이지</t>
  </si>
  <si>
    <t>직척도 이동 - 프로젝트</t>
  </si>
  <si>
    <t>내가 찾는 이미지</t>
  </si>
  <si>
    <t>무료 이미지 배포</t>
  </si>
  <si>
    <t>카테고리 분류</t>
  </si>
  <si>
    <t>git 처럼 다운로드 할수 있게 파일 올리기</t>
  </si>
  <si>
    <t>프로젝트에 참여할 팀원을 선별하여 프로젝트를 수립하고 진척도 확인 및 승인이 가능하며 시스템관리자의 기능을 제외하고  서비스를 이용</t>
  </si>
  <si>
    <t>프로젝트 담당자(개인)</t>
  </si>
  <si>
    <t>프로젝트 팀원</t>
  </si>
  <si>
    <t>등록된 프로젝트의 현황을 등록하고 프로젝트 관리자에게 보고 및 승인을 받으며, 뉴스 및 이슈에 대한 정보 확인 전반적인 수행서비스를 이용</t>
  </si>
  <si>
    <t>시스템 관리자</t>
  </si>
  <si>
    <t>등록된 프로젝트를 관리하고, pms 업데이트 및 오류사항 점검 및 공지사항 관리, 댓글 관리, 게시판을 관리할 수 있다.</t>
  </si>
  <si>
    <t>자료 수집</t>
  </si>
  <si>
    <t>회원(공통)</t>
  </si>
  <si>
    <t>등록된 프로젝트 리스트를 조회하고 상세조회를 할수 있다. 댓글 및 문의 및 가입신청, 포트폴리오 작성을 할수 있다.</t>
  </si>
  <si>
    <t>ai 관련 기능</t>
  </si>
  <si>
    <t>프로젝트리스트를 조회할 수 있고, 질문 및 댓글을 통해 조회</t>
  </si>
  <si>
    <t>추천데이터 가져오기(it 관련 뉴스 기사)</t>
  </si>
  <si>
    <t>- Karlo를 이용한 AI이미지변환</t>
  </si>
  <si>
    <t>ocr  사진 읽고 txt 문자 입력</t>
  </si>
  <si>
    <t xml:space="preserve">실시간 게시판 - 인스타그램 스레드와 비슷한 실시간 정보 업로드가 가능한 게시글 등록 / 특이사항 실시간 접속자 수 및 일일 접속자 수 </t>
  </si>
  <si>
    <t>상세페이지, 오늘의 일정</t>
  </si>
  <si>
    <t>ai 검색엔진</t>
  </si>
  <si>
    <t xml:space="preserve"> 코드게시판 - 코드에 대해 질문사항 및 궁금한 코드양식에 대한 게시물 등록 /특이사항 궁금한 코드나 질문사항 등록  코드를 실행할수 있는 기능</t>
  </si>
  <si>
    <t>게시판/위키</t>
  </si>
  <si>
    <t>음성인식 txt 문서 자동입력</t>
  </si>
  <si>
    <t>자유게시판 - 관리자 및 담당자들이 자유롭게 올리는 게시판 / 특이사항 자유롭게 질문사항 및 알리고 싶은것 올리는 자유로운 게시판</t>
  </si>
  <si>
    <t>사내sns</t>
  </si>
  <si>
    <t>팀원들과 화상 채팅 rtc</t>
  </si>
  <si>
    <t>칭찬 게시판 - 팀원 중 잘한 팀원에게 칭찬 하는 게시물 등록( 팀원끼리의 친화력 위함) /특이사항 칭찬을 많이 받은 사람은 이득이 있음</t>
  </si>
  <si>
    <t>커뮤니티 메인페이지</t>
  </si>
  <si>
    <t xml:space="preserve">추천게시물 - </t>
  </si>
  <si>
    <t>IOT 자동화</t>
  </si>
  <si>
    <r>
      <rPr>
        <rFont val="Calibri"/>
        <color rgb="FFFF0000"/>
      </rPr>
      <t xml:space="preserve">새소식 </t>
    </r>
    <r>
      <rPr>
        <rFont val="Calibri"/>
        <color theme="1"/>
      </rPr>
      <t>-  공지사항등을 올리는 게시판/관리자 및 프로젝트 관리자가 올릴 수 있음</t>
    </r>
  </si>
  <si>
    <t>관리자/문의게시판</t>
  </si>
  <si>
    <t xml:space="preserve"> QNA</t>
  </si>
  <si>
    <t>TASK 임베디드시스템</t>
  </si>
  <si>
    <t>갤러리 - 사진 및 자료자신을 등록할 수 있는 게시판 /</t>
  </si>
  <si>
    <t xml:space="preserve">자료실 - </t>
  </si>
  <si>
    <t>편의사항 - 사용하면서 불편한 점들을 개선하기 위해 게시판에 올림 /개인 사용자가 등록하고 시스템 관리자가 확인한다</t>
  </si>
  <si>
    <t>특징에 대한 설명</t>
  </si>
  <si>
    <t>사용가이드 read</t>
  </si>
  <si>
    <t>기타 리소스 - 수정사항- 변경로그, 보안, 플러그인, 테마, 로고 및 아이콘</t>
  </si>
  <si>
    <t>사용자에 대한 설명</t>
  </si>
  <si>
    <t>사용자/관리자</t>
  </si>
  <si>
    <t>API</t>
  </si>
  <si>
    <t>AI API</t>
  </si>
  <si>
    <t>AI</t>
  </si>
  <si>
    <t>공지사항/게시판</t>
  </si>
  <si>
    <t xml:space="preserve">사내SNS </t>
  </si>
  <si>
    <t>문의 및 수정사항</t>
  </si>
  <si>
    <t>위젯</t>
  </si>
  <si>
    <t>목차</t>
  </si>
  <si>
    <t>달력(프로젝트 상세)</t>
  </si>
  <si>
    <t>게시판 관리</t>
  </si>
  <si>
    <t>SNS 메인페이지</t>
  </si>
  <si>
    <t>문의게시판(QnA게시판)</t>
  </si>
  <si>
    <t>채팅시스템</t>
  </si>
  <si>
    <t>프로그램(IT) 관련 도서</t>
  </si>
  <si>
    <t>위키사용 가이드</t>
  </si>
  <si>
    <t>문의 사항(List)</t>
  </si>
  <si>
    <t>인공지능 여행지 추천</t>
  </si>
  <si>
    <t>특성해렬 3개 이상</t>
  </si>
  <si>
    <t>나눔 게시판</t>
  </si>
  <si>
    <t>문의 게시글 상세보기</t>
  </si>
  <si>
    <t>QnA 게시판</t>
  </si>
  <si>
    <t>사용 시 궁금한 점(List)</t>
  </si>
  <si>
    <t xml:space="preserve">1. 가족 구성원의 인원 </t>
  </si>
  <si>
    <t>1인, 2인, 3~4인, 5인</t>
  </si>
  <si>
    <t>달력(프로젝트 상세) 관리자</t>
  </si>
  <si>
    <t>궁금한 게시글 상세보기</t>
  </si>
  <si>
    <t>2. 기간</t>
  </si>
  <si>
    <t>1년 중 월중에 선택(봄, 여름, 가을, 겨울)</t>
  </si>
  <si>
    <t>계약기관명</t>
  </si>
  <si>
    <t>칭찬공간 글 등록(좋아요, 댓글)</t>
  </si>
  <si>
    <t>3. 연령대</t>
  </si>
  <si>
    <t>20~29, 30~39, 40~49, 50이상</t>
  </si>
  <si>
    <t>개발서버정보 및 주소</t>
  </si>
  <si>
    <t>칭찬공간 글 수정</t>
  </si>
  <si>
    <t>댓글쓰기</t>
  </si>
  <si>
    <t>4. 취향</t>
  </si>
  <si>
    <t>집콕(호텔 모텔 데이터), 바다, 산, 동물, 식물, 음식</t>
  </si>
  <si>
    <t>관련서류 첨부기능</t>
  </si>
  <si>
    <t>공휴일 등록</t>
  </si>
  <si>
    <t>위키등록</t>
  </si>
  <si>
    <t>데이터 수집</t>
  </si>
  <si>
    <t xml:space="preserve"> 공개된 여행 정보 데이터베이스나 API를 활용</t>
  </si>
  <si>
    <t>공휴일 수정</t>
  </si>
  <si>
    <t>생일자 등록</t>
  </si>
  <si>
    <t>AI 모델</t>
  </si>
  <si>
    <t>협업 필터링Collaborative Filtering, 콘텐츠 기반 필터링Content-Based Filtering, (협업 + 콘텐츠)Hybrid</t>
  </si>
  <si>
    <t>이미지 생성형 AI</t>
  </si>
  <si>
    <t>프로그램 관리자</t>
  </si>
  <si>
    <t>PRO_MAIN_01</t>
  </si>
  <si>
    <t>프로젝트 메인 페이지 접근시 프로젝트 목록을 조회할 수 있다.</t>
  </si>
  <si>
    <r>
      <rPr>
        <rFont val="&quot;Malgun Gothic&quot;"/>
        <b/>
        <color theme="1"/>
        <sz val="12.0"/>
      </rPr>
      <t>사원번호</t>
    </r>
    <r>
      <rPr>
        <rFont val="&quot;Malgun Gothic&quot;"/>
        <b/>
        <color theme="1"/>
        <sz val="12.0"/>
      </rPr>
      <t xml:space="preserve">와 </t>
    </r>
    <r>
      <rPr>
        <rFont val="&quot;Malgun Gothic&quot;"/>
        <b/>
        <color theme="1"/>
        <sz val="12.0"/>
      </rPr>
      <t>비밀번호</t>
    </r>
    <r>
      <rPr>
        <rFont val="&quot;Malgun Gothic&quot;"/>
        <b/>
        <color theme="1"/>
        <sz val="12.0"/>
      </rPr>
      <t xml:space="preserve">를 </t>
    </r>
    <r>
      <rPr>
        <rFont val="&quot;Malgun Gothic&quot;"/>
        <b/>
        <color theme="1"/>
        <sz val="12.0"/>
      </rPr>
      <t>입력</t>
    </r>
    <r>
      <rPr>
        <rFont val="&quot;Malgun Gothic&quot;"/>
        <b/>
        <color theme="1"/>
        <sz val="12.0"/>
      </rPr>
      <t xml:space="preserve">하고 </t>
    </r>
    <r>
      <rPr>
        <rFont val="&quot;Malgun Gothic&quot;"/>
        <b/>
        <color theme="1"/>
        <sz val="12.0"/>
      </rPr>
      <t>로그인 버튼</t>
    </r>
    <r>
      <rPr>
        <rFont val="&quot;Malgun Gothic&quot;"/>
        <b/>
        <color theme="1"/>
        <sz val="12.0"/>
      </rPr>
      <t xml:space="preserve">을 누른다.
메인페이지에서 </t>
    </r>
    <r>
      <rPr>
        <rFont val="&quot;Malgun Gothic&quot;"/>
        <b/>
        <color theme="1"/>
        <sz val="12.0"/>
      </rPr>
      <t>프로젝트 메뉴</t>
    </r>
    <r>
      <rPr>
        <rFont val="&quot;Malgun Gothic&quot;"/>
        <b/>
        <color theme="1"/>
        <sz val="12.0"/>
      </rPr>
      <t xml:space="preserve">를 </t>
    </r>
    <r>
      <rPr>
        <rFont val="&quot;Malgun Gothic&quot;"/>
        <b/>
        <color theme="1"/>
        <sz val="12.0"/>
      </rPr>
      <t>선택</t>
    </r>
    <r>
      <rPr>
        <rFont val="&quot;Malgun Gothic&quot;"/>
        <b/>
        <color theme="1"/>
        <sz val="12.0"/>
      </rPr>
      <t>한다.
프로젝트 목록페이지 접근시</t>
    </r>
    <r>
      <rPr>
        <rFont val="&quot;Malgun Gothic&quot;"/>
        <b/>
        <color theme="1"/>
        <sz val="12.0"/>
      </rPr>
      <t xml:space="preserve"> 프로젝트 목록이 조회</t>
    </r>
    <r>
      <rPr>
        <rFont val="&quot;Malgun Gothic&quot;"/>
        <b/>
        <color theme="1"/>
        <sz val="12.0"/>
      </rPr>
      <t xml:space="preserve">된다.
</t>
    </r>
    <r>
      <rPr>
        <rFont val="&quot;Malgun Gothic&quot;"/>
        <b/>
        <color theme="1"/>
        <sz val="12.0"/>
      </rPr>
      <t xml:space="preserve">1) 프로젝트 목록 조회 테이블의 컬럼에는 
순번, 프로젝트코드, 프로젝트명, 마감예정일, 프로젝트 등록일, 작성자,첨부파일이 있다.
</t>
    </r>
    <r>
      <rPr>
        <rFont val="&quot;Malgun Gothic&quot;"/>
        <b/>
        <color rgb="FFFF0000"/>
        <sz val="12.0"/>
      </rPr>
      <t xml:space="preserve">*순번과 프로젝트 코드는 자동부여된다.
</t>
    </r>
    <r>
      <rPr>
        <rFont val="&quot;Malgun Gothic&quot;"/>
        <b/>
        <color theme="1"/>
        <sz val="12.0"/>
      </rPr>
      <t>첨부파일은 상세페이지에서 다운로드 할 수 있다.</t>
    </r>
  </si>
  <si>
    <r>
      <rPr>
        <rFont val="&quot;Malgun Gothic&quot;"/>
        <b/>
        <color theme="1"/>
        <sz val="12.0"/>
      </rPr>
      <t>사원번호</t>
    </r>
    <r>
      <rPr>
        <rFont val="&quot;Malgun Gothic&quot;"/>
        <b/>
        <color theme="1"/>
        <sz val="12.0"/>
      </rPr>
      <t xml:space="preserve">와 </t>
    </r>
    <r>
      <rPr>
        <rFont val="&quot;Malgun Gothic&quot;"/>
        <b/>
        <color theme="1"/>
        <sz val="12.0"/>
      </rPr>
      <t>비밀번호</t>
    </r>
    <r>
      <rPr>
        <rFont val="&quot;Malgun Gothic&quot;"/>
        <b/>
        <color theme="1"/>
        <sz val="12.0"/>
      </rPr>
      <t xml:space="preserve">를 </t>
    </r>
    <r>
      <rPr>
        <rFont val="&quot;Malgun Gothic&quot;"/>
        <b/>
        <color theme="1"/>
        <sz val="12.0"/>
      </rPr>
      <t>입력</t>
    </r>
    <r>
      <rPr>
        <rFont val="&quot;Malgun Gothic&quot;"/>
        <b/>
        <color theme="1"/>
        <sz val="12.0"/>
      </rPr>
      <t xml:space="preserve">하고 </t>
    </r>
    <r>
      <rPr>
        <rFont val="&quot;Malgun Gothic&quot;"/>
        <b/>
        <color theme="1"/>
        <sz val="12.0"/>
      </rPr>
      <t>로그인 버튼</t>
    </r>
    <r>
      <rPr>
        <rFont val="&quot;Malgun Gothic&quot;"/>
        <b/>
        <color theme="1"/>
        <sz val="12.0"/>
      </rPr>
      <t xml:space="preserve">을 누른다.
메인페이지에서 </t>
    </r>
    <r>
      <rPr>
        <rFont val="&quot;Malgun Gothic&quot;"/>
        <b/>
        <color theme="1"/>
        <sz val="12.0"/>
      </rPr>
      <t>프로젝트 메뉴</t>
    </r>
    <r>
      <rPr>
        <rFont val="&quot;Malgun Gothic&quot;"/>
        <b/>
        <color theme="1"/>
        <sz val="12.0"/>
      </rPr>
      <t xml:space="preserve">를 </t>
    </r>
    <r>
      <rPr>
        <rFont val="&quot;Malgun Gothic&quot;"/>
        <b/>
        <color theme="1"/>
        <sz val="12.0"/>
      </rPr>
      <t>선택</t>
    </r>
    <r>
      <rPr>
        <rFont val="&quot;Malgun Gothic&quot;"/>
        <b/>
        <color theme="1"/>
        <sz val="12.0"/>
      </rPr>
      <t>한다.
프로젝트 목록페이지 접근시</t>
    </r>
    <r>
      <rPr>
        <rFont val="&quot;Malgun Gothic&quot;"/>
        <b/>
        <color theme="1"/>
        <sz val="12.0"/>
      </rPr>
      <t xml:space="preserve"> 프로젝트 목록이 조회</t>
    </r>
    <r>
      <rPr>
        <rFont val="&quot;Malgun Gothic&quot;"/>
        <b/>
        <color theme="1"/>
        <sz val="12.0"/>
      </rPr>
      <t xml:space="preserve">된다.
</t>
    </r>
    <r>
      <rPr>
        <rFont val="&quot;Malgun Gothic&quot;"/>
        <b/>
        <color theme="1"/>
        <sz val="12.0"/>
      </rPr>
      <t xml:space="preserve">1) 프로젝트 목록 조회 테이블의 컬럼에는 
순번, 프로젝트코드, 프로젝트명, 마감예정일, 프로젝트 등록일, 작성자,첨부파일이 있다.
</t>
    </r>
    <r>
      <rPr>
        <rFont val="&quot;Malgun Gothic&quot;"/>
        <b/>
        <color rgb="FFFF0000"/>
        <sz val="12.0"/>
      </rPr>
      <t xml:space="preserve">*순번과 프로젝트 코드는 자동부여된다.
</t>
    </r>
    <r>
      <rPr>
        <rFont val="&quot;Malgun Gothic&quot;"/>
        <b/>
        <color theme="1"/>
        <sz val="12.0"/>
      </rPr>
      <t>첨부파일은 상세페이지에서 다운로드 할 수 있다.</t>
    </r>
  </si>
  <si>
    <r>
      <rPr>
        <rFont val="&quot;Malgun Gothic&quot;"/>
        <b/>
        <color theme="1"/>
        <sz val="12.0"/>
      </rPr>
      <t>사원번호</t>
    </r>
    <r>
      <rPr>
        <rFont val="&quot;Malgun Gothic&quot;"/>
        <b/>
        <color theme="1"/>
        <sz val="12.0"/>
      </rPr>
      <t xml:space="preserve">와 </t>
    </r>
    <r>
      <rPr>
        <rFont val="&quot;Malgun Gothic&quot;"/>
        <b/>
        <color theme="1"/>
        <sz val="12.0"/>
      </rPr>
      <t>비밀번호</t>
    </r>
    <r>
      <rPr>
        <rFont val="&quot;Malgun Gothic&quot;"/>
        <b/>
        <color theme="1"/>
        <sz val="12.0"/>
      </rPr>
      <t xml:space="preserve">를 </t>
    </r>
    <r>
      <rPr>
        <rFont val="&quot;Malgun Gothic&quot;"/>
        <b/>
        <color theme="1"/>
        <sz val="12.0"/>
      </rPr>
      <t>입력</t>
    </r>
    <r>
      <rPr>
        <rFont val="&quot;Malgun Gothic&quot;"/>
        <b/>
        <color theme="1"/>
        <sz val="12.0"/>
      </rPr>
      <t xml:space="preserve">하고 </t>
    </r>
    <r>
      <rPr>
        <rFont val="&quot;Malgun Gothic&quot;"/>
        <b/>
        <color theme="1"/>
        <sz val="12.0"/>
      </rPr>
      <t>로그인 버튼</t>
    </r>
    <r>
      <rPr>
        <rFont val="&quot;Malgun Gothic&quot;"/>
        <b/>
        <color theme="1"/>
        <sz val="12.0"/>
      </rPr>
      <t xml:space="preserve">을 누른다.
메인페이지에서 </t>
    </r>
    <r>
      <rPr>
        <rFont val="&quot;Malgun Gothic&quot;"/>
        <b/>
        <color theme="1"/>
        <sz val="12.0"/>
      </rPr>
      <t>프로젝트 메뉴</t>
    </r>
    <r>
      <rPr>
        <rFont val="&quot;Malgun Gothic&quot;"/>
        <b/>
        <color theme="1"/>
        <sz val="12.0"/>
      </rPr>
      <t xml:space="preserve">를 </t>
    </r>
    <r>
      <rPr>
        <rFont val="&quot;Malgun Gothic&quot;"/>
        <b/>
        <color theme="1"/>
        <sz val="12.0"/>
      </rPr>
      <t>선택</t>
    </r>
    <r>
      <rPr>
        <rFont val="&quot;Malgun Gothic&quot;"/>
        <b/>
        <color theme="1"/>
        <sz val="12.0"/>
      </rPr>
      <t>한다.
프로젝트 목록페이지 접근시</t>
    </r>
    <r>
      <rPr>
        <rFont val="&quot;Malgun Gothic&quot;"/>
        <b/>
        <color theme="1"/>
        <sz val="12.0"/>
      </rPr>
      <t xml:space="preserve"> 프로젝트 목록이 조회</t>
    </r>
    <r>
      <rPr>
        <rFont val="&quot;Malgun Gothic&quot;"/>
        <b/>
        <color theme="1"/>
        <sz val="12.0"/>
      </rPr>
      <t xml:space="preserve">된다.
</t>
    </r>
    <r>
      <rPr>
        <rFont val="&quot;Malgun Gothic&quot;"/>
        <b/>
        <color theme="1"/>
        <sz val="12.0"/>
      </rPr>
      <t xml:space="preserve">1) 프로젝트 목록 조회 테이블의 컬럼에는 
순번, 프로젝트코드, 프로젝트명, 마감예정일, 프로젝트 등록일, 작성자,첨부파일이 있다.
</t>
    </r>
    <r>
      <rPr>
        <rFont val="&quot;Malgun Gothic&quot;"/>
        <b/>
        <color rgb="FFFF0000"/>
        <sz val="12.0"/>
      </rPr>
      <t xml:space="preserve">*순번과 프로젝트 코드는 자동부여된다.
</t>
    </r>
    <r>
      <rPr>
        <rFont val="&quot;Malgun Gothic&quot;"/>
        <b/>
        <color theme="1"/>
        <sz val="12.0"/>
      </rPr>
      <t>첨부파일은 상세페이지에서 다운로드 할 수 있다.</t>
    </r>
  </si>
  <si>
    <t>MAIL_SEND_01</t>
  </si>
  <si>
    <t>PRO_MAIN_02</t>
  </si>
  <si>
    <r>
      <rPr>
        <rFont val="&quot;Malgun Gothic&quot;"/>
        <b/>
        <color theme="1"/>
        <sz val="12.0"/>
      </rPr>
      <t>사원번호</t>
    </r>
    <r>
      <rPr>
        <rFont val="&quot;Malgun Gothic&quot;"/>
        <b/>
        <color theme="1"/>
        <sz val="12.0"/>
      </rPr>
      <t xml:space="preserve">와 </t>
    </r>
    <r>
      <rPr>
        <rFont val="&quot;Malgun Gothic&quot;"/>
        <b/>
        <color theme="1"/>
        <sz val="12.0"/>
      </rPr>
      <t>비밀번호</t>
    </r>
    <r>
      <rPr>
        <rFont val="&quot;Malgun Gothic&quot;"/>
        <b/>
        <color theme="1"/>
        <sz val="12.0"/>
      </rPr>
      <t xml:space="preserve">를 입력하고 </t>
    </r>
    <r>
      <rPr>
        <rFont val="&quot;Malgun Gothic&quot;"/>
        <b/>
        <color theme="1"/>
        <sz val="12.0"/>
      </rPr>
      <t>로그인 버튼</t>
    </r>
    <r>
      <rPr>
        <rFont val="&quot;Malgun Gothic&quot;"/>
        <b/>
        <color theme="1"/>
        <sz val="12.0"/>
      </rPr>
      <t xml:space="preserve">을 누른다.
메인페이지에서 </t>
    </r>
    <r>
      <rPr>
        <rFont val="&quot;Malgun Gothic&quot;"/>
        <b/>
        <color theme="1"/>
        <sz val="12.0"/>
      </rPr>
      <t>프로젝트 메뉴</t>
    </r>
    <r>
      <rPr>
        <rFont val="&quot;Malgun Gothic&quot;"/>
        <b/>
        <color theme="1"/>
        <sz val="12.0"/>
      </rPr>
      <t xml:space="preserve">를 선택한다.
프로젝트 목록페이지 접근시 </t>
    </r>
    <r>
      <rPr>
        <rFont val="&quot;Malgun Gothic&quot;"/>
        <b/>
        <color theme="1"/>
        <sz val="12.0"/>
      </rPr>
      <t>프로젝트 목록이 조회</t>
    </r>
    <r>
      <rPr>
        <rFont val="&quot;Malgun Gothic&quot;"/>
        <b/>
        <color theme="1"/>
        <sz val="12.0"/>
      </rPr>
      <t>된다.
1) 프로젝트 목록페이지 상세검색 옵션값 선택을 통해 검색분류를 선택할 수 있다.
2) 선택 후 검색어(검색 내용)을 입력하면  검색 설정에 부합하는 프로젝트 목록이 조회된다.</t>
    </r>
  </si>
  <si>
    <r>
      <rPr>
        <rFont val="&quot;Malgun Gothic&quot;"/>
        <b/>
        <color theme="1"/>
        <sz val="12.0"/>
      </rPr>
      <t>사원번호</t>
    </r>
    <r>
      <rPr>
        <rFont val="&quot;Malgun Gothic&quot;"/>
        <b/>
        <color theme="1"/>
        <sz val="12.0"/>
      </rPr>
      <t xml:space="preserve">와 </t>
    </r>
    <r>
      <rPr>
        <rFont val="&quot;Malgun Gothic&quot;"/>
        <b/>
        <color theme="1"/>
        <sz val="12.0"/>
      </rPr>
      <t>비밀번호</t>
    </r>
    <r>
      <rPr>
        <rFont val="&quot;Malgun Gothic&quot;"/>
        <b/>
        <color theme="1"/>
        <sz val="12.0"/>
      </rPr>
      <t xml:space="preserve">를 입력하고 </t>
    </r>
    <r>
      <rPr>
        <rFont val="&quot;Malgun Gothic&quot;"/>
        <b/>
        <color theme="1"/>
        <sz val="12.0"/>
      </rPr>
      <t>로그인 버튼</t>
    </r>
    <r>
      <rPr>
        <rFont val="&quot;Malgun Gothic&quot;"/>
        <b/>
        <color theme="1"/>
        <sz val="12.0"/>
      </rPr>
      <t xml:space="preserve">을 누른다.
메인페이지에서 </t>
    </r>
    <r>
      <rPr>
        <rFont val="&quot;Malgun Gothic&quot;"/>
        <b/>
        <color theme="1"/>
        <sz val="12.0"/>
      </rPr>
      <t>프로젝트 메뉴</t>
    </r>
    <r>
      <rPr>
        <rFont val="&quot;Malgun Gothic&quot;"/>
        <b/>
        <color theme="1"/>
        <sz val="12.0"/>
      </rPr>
      <t xml:space="preserve">를 선택한다.
프로젝트 목록페이지 접근시 </t>
    </r>
    <r>
      <rPr>
        <rFont val="&quot;Malgun Gothic&quot;"/>
        <b/>
        <color theme="1"/>
        <sz val="12.0"/>
      </rPr>
      <t>프로젝트 목록이 조회</t>
    </r>
    <r>
      <rPr>
        <rFont val="&quot;Malgun Gothic&quot;"/>
        <b/>
        <color theme="1"/>
        <sz val="12.0"/>
      </rPr>
      <t>된다.
1) 프로젝트 목록페이지 상세검색 옵션값 선택을 통해 검색분류를 선택할 수 있다.
2) 선택 후 검색어(검색 내용)을 입력하면  검색 설정에 부합하는 프로젝트 목록이 조회된다.</t>
    </r>
  </si>
  <si>
    <r>
      <rPr>
        <rFont val="&quot;Malgun Gothic&quot;"/>
        <b/>
        <color theme="1"/>
        <sz val="12.0"/>
      </rPr>
      <t>사원번호</t>
    </r>
    <r>
      <rPr>
        <rFont val="&quot;Malgun Gothic&quot;"/>
        <b/>
        <color theme="1"/>
        <sz val="12.0"/>
      </rPr>
      <t xml:space="preserve">와 </t>
    </r>
    <r>
      <rPr>
        <rFont val="&quot;Malgun Gothic&quot;"/>
        <b/>
        <color theme="1"/>
        <sz val="12.0"/>
      </rPr>
      <t>비밀번호</t>
    </r>
    <r>
      <rPr>
        <rFont val="&quot;Malgun Gothic&quot;"/>
        <b/>
        <color theme="1"/>
        <sz val="12.0"/>
      </rPr>
      <t xml:space="preserve">를 입력하고 </t>
    </r>
    <r>
      <rPr>
        <rFont val="&quot;Malgun Gothic&quot;"/>
        <b/>
        <color theme="1"/>
        <sz val="12.0"/>
      </rPr>
      <t>로그인 버튼</t>
    </r>
    <r>
      <rPr>
        <rFont val="&quot;Malgun Gothic&quot;"/>
        <b/>
        <color theme="1"/>
        <sz val="12.0"/>
      </rPr>
      <t xml:space="preserve">을 누른다.
메인페이지에서 </t>
    </r>
    <r>
      <rPr>
        <rFont val="&quot;Malgun Gothic&quot;"/>
        <b/>
        <color theme="1"/>
        <sz val="12.0"/>
      </rPr>
      <t>프로젝트 메뉴</t>
    </r>
    <r>
      <rPr>
        <rFont val="&quot;Malgun Gothic&quot;"/>
        <b/>
        <color theme="1"/>
        <sz val="12.0"/>
      </rPr>
      <t xml:space="preserve">를 선택한다.
프로젝트 목록페이지 접근시 </t>
    </r>
    <r>
      <rPr>
        <rFont val="&quot;Malgun Gothic&quot;"/>
        <b/>
        <color theme="1"/>
        <sz val="12.0"/>
      </rPr>
      <t>프로젝트 목록이 조회</t>
    </r>
    <r>
      <rPr>
        <rFont val="&quot;Malgun Gothic&quot;"/>
        <b/>
        <color theme="1"/>
        <sz val="12.0"/>
      </rPr>
      <t>된다.
1) 프로젝트 목록페이지 상세검색 옵션값 선택을 통해 검색분류를 선택할 수 있다.
2) 선택 후 검색어(검색 내용)을 입력하면  검색 설정에 부합하는 프로젝트 목록이 조회된다.</t>
    </r>
  </si>
  <si>
    <t>MAIL_LIST_01</t>
  </si>
  <si>
    <r>
      <rPr>
        <rFont val="&quot;Malgun Gothic&quot;"/>
        <color theme="1"/>
        <sz val="12.0"/>
      </rPr>
      <t xml:space="preserve">1) 사원번호와 비밀번호를 입력하고 로그인 버튼을 누른다.
2) 모든 페이지에서 메일에 접근할 수 있다.
3) 메일 버튼을 누르고 들어가면 메일함이 조회된다.
   보낸사람 | 한줄 내용 | 받은시간 으로 목록 조회
</t>
    </r>
    <r>
      <rPr>
        <rFont val="&quot;Malgun Gothic&quot;"/>
        <b/>
        <color rgb="FF4472C4"/>
        <sz val="12.0"/>
      </rPr>
      <t>(화면정의가 필요)</t>
    </r>
  </si>
  <si>
    <t>PRO_MAIN_05</t>
  </si>
  <si>
    <t>프로젝트 등록시 프로젝트명, 프로젝트 설명, 프로젝트 등록일, 
프로젝트 진행기간, 위키 링크 연결, 프로젝트 인원 추가가 가능하다. 
위키 링크 클릭 시 해당 위키 정보 페이지로 이동한다.
프로젝트 최초 생성시 프로젝트 최소 1명 이상 존재해야 한다.</t>
  </si>
  <si>
    <r>
      <rPr>
        <rFont val="&quot;Malgun Gothic&quot;"/>
        <color theme="1"/>
        <sz val="12.0"/>
      </rPr>
      <t xml:space="preserve">사원번호와 비밀번호를 입력하고 로그인 버튼을 누른다.
메인페이지에서 프로젝트 메뉴를 선택한다.
프로젝트 목록페이지 접근시 프로젝트 목록이 조회된다.
1) (프로젝트) </t>
    </r>
    <r>
      <rPr>
        <rFont val="&quot;Malgun Gothic&quot;"/>
        <b/>
        <color theme="1"/>
        <sz val="12.0"/>
      </rPr>
      <t>추가 버튼을 클릭한다.</t>
    </r>
    <r>
      <rPr>
        <rFont val="&quot;Malgun Gothic&quot;"/>
        <color theme="1"/>
        <sz val="12.0"/>
      </rPr>
      <t xml:space="preserve">
2) 프로젝트 등록페이지로 이동되며,
3)  </t>
    </r>
    <r>
      <rPr>
        <rFont val="&quot;Malgun Gothic&quot;"/>
        <b/>
        <color rgb="FFFF0000"/>
        <sz val="12.0"/>
      </rPr>
      <t>프로젝트명, 프로젝트 설명, 프로젝트 등록일, 프로젝트 마감예정일,
     위키링크를 입력</t>
    </r>
    <r>
      <rPr>
        <rFont val="&quot;Malgun Gothic&quot;"/>
        <color theme="1"/>
        <sz val="12.0"/>
      </rPr>
      <t xml:space="preserve">할 수 있고, </t>
    </r>
    <r>
      <rPr>
        <rFont val="&quot;Malgun Gothic&quot;"/>
        <b/>
        <color rgb="FFFF0000"/>
        <sz val="12.0"/>
      </rPr>
      <t>프로젝트 코드</t>
    </r>
    <r>
      <rPr>
        <rFont val="&quot;Malgun Gothic&quot;"/>
        <color theme="1"/>
        <sz val="12.0"/>
      </rPr>
      <t xml:space="preserve">는 자동부여된다.
4) </t>
    </r>
    <r>
      <rPr>
        <rFont val="&quot;Malgun Gothic&quot;"/>
        <b/>
        <color rgb="FF3C78D8"/>
        <sz val="12.0"/>
      </rPr>
      <t xml:space="preserve"> </t>
    </r>
    <r>
      <rPr>
        <rFont val="&quot;Malgun Gothic&quot;"/>
        <b/>
        <color theme="1"/>
        <sz val="12.0"/>
      </rPr>
      <t>사원등록 버튼 클릭시 PMS에 등록된 사원을 검색할 수 있는 검색창뜨고</t>
    </r>
    <r>
      <rPr>
        <rFont val="&quot;Malgun Gothic&quot;"/>
        <color theme="1"/>
        <sz val="12.0"/>
      </rPr>
      <t xml:space="preserve">. 
</t>
    </r>
    <r>
      <rPr>
        <rFont val="&quot;Malgun Gothic&quot;"/>
        <b/>
        <color theme="1"/>
        <sz val="12.0"/>
      </rPr>
      <t xml:space="preserve">상세검색의 옵션값에서 </t>
    </r>
    <r>
      <rPr>
        <rFont val="&quot;Malgun Gothic&quot;"/>
        <color theme="1"/>
        <sz val="12.0"/>
      </rPr>
      <t>(</t>
    </r>
    <r>
      <rPr>
        <rFont val="&quot;Malgun Gothic&quot;"/>
        <b/>
        <color theme="1"/>
        <sz val="12.0"/>
      </rPr>
      <t>셀렉트 박스에서)</t>
    </r>
    <r>
      <rPr>
        <rFont val="&quot;Malgun Gothic&quot;"/>
        <color theme="1"/>
        <sz val="12.0"/>
      </rPr>
      <t xml:space="preserve"> </t>
    </r>
    <r>
      <rPr>
        <rFont val="&quot;Malgun Gothic&quot;"/>
        <b/>
        <color rgb="FFFF0000"/>
        <sz val="12.0"/>
      </rPr>
      <t>이름, 사원번호, 모두를 선택가능</t>
    </r>
    <r>
      <rPr>
        <rFont val="&quot;Malgun Gothic&quot;"/>
        <color theme="1"/>
        <sz val="12.0"/>
      </rPr>
      <t xml:space="preserve">
5) 선택 후 검색할 내용을 입력후 </t>
    </r>
    <r>
      <rPr>
        <rFont val="&quot;Malgun Gothic&quot;"/>
        <b/>
        <color theme="1"/>
        <sz val="12.0"/>
      </rPr>
      <t>검색버튼을 눌러 사원을 등록 버튼을 누른</t>
    </r>
    <r>
      <rPr>
        <rFont val="&quot;Malgun Gothic&quot;"/>
        <color theme="1"/>
        <sz val="12.0"/>
      </rPr>
      <t xml:space="preserve">다.
6) 조회된 사원 목록에서 사원들을 클릭하여 팀원 선택 가능
7) 프로젝트 관련 설정이 완료되면 </t>
    </r>
    <r>
      <rPr>
        <rFont val="&quot;Malgun Gothic&quot;"/>
        <b/>
        <color theme="1"/>
        <sz val="12.0"/>
      </rPr>
      <t xml:space="preserve">등록버튼을 누른다
</t>
    </r>
    <r>
      <rPr>
        <rFont val="&quot;Malgun Gothic&quot;"/>
        <color theme="1"/>
        <sz val="12.0"/>
      </rPr>
      <t>8) 프로젝트가 등록되고,</t>
    </r>
    <r>
      <rPr>
        <rFont val="&quot;Malgun Gothic&quot;"/>
        <b/>
        <color rgb="FF1155CC"/>
        <sz val="12.0"/>
      </rPr>
      <t xml:space="preserve"> </t>
    </r>
    <r>
      <rPr>
        <rFont val="&quot;Malgun Gothic&quot;"/>
        <b/>
        <color theme="1"/>
        <sz val="12.0"/>
      </rPr>
      <t>해당 프로젝트의 상세페이지로 이동한다.</t>
    </r>
    <r>
      <rPr>
        <rFont val="&quot;Malgun Gothic&quot;"/>
        <color theme="1"/>
        <sz val="12.0"/>
      </rPr>
      <t xml:space="preserve">
</t>
    </r>
    <r>
      <rPr>
        <rFont val="&quot;Malgun Gothic&quot;"/>
        <b/>
        <color theme="1"/>
        <sz val="12.0"/>
      </rPr>
      <t>프로젝트 관리자의 경우</t>
    </r>
    <r>
      <rPr>
        <rFont val="&quot;Malgun Gothic&quot;"/>
        <color theme="1"/>
        <sz val="12.0"/>
      </rPr>
      <t xml:space="preserve"> 
1) 자동으로 프로젝트에 참여되며 ,
</t>
    </r>
    <r>
      <rPr>
        <rFont val="&quot;Malgun Gothic&quot;"/>
        <b/>
        <color theme="1"/>
        <sz val="12.0"/>
      </rPr>
      <t xml:space="preserve">시스템관리자가 프로젝트를 생성할 경우
</t>
    </r>
    <r>
      <rPr>
        <rFont val="&quot;Malgun Gothic&quot;"/>
        <color theme="1"/>
        <sz val="12.0"/>
      </rPr>
      <t xml:space="preserve">1) </t>
    </r>
    <r>
      <rPr>
        <rFont val="&quot;Malgun Gothic&quot;"/>
        <b/>
        <color rgb="FFFF0000"/>
        <sz val="12.0"/>
      </rPr>
      <t>프로젝트 관리자를 필수로 선택하여 등록</t>
    </r>
    <r>
      <rPr>
        <rFont val="&quot;Malgun Gothic&quot;"/>
        <color theme="1"/>
        <sz val="12.0"/>
      </rPr>
      <t>하여야 한다.</t>
    </r>
  </si>
  <si>
    <r>
      <rPr>
        <rFont val="&quot;Malgun Gothic&quot;"/>
        <color theme="1"/>
        <sz val="12.0"/>
      </rPr>
      <t xml:space="preserve">사원번호와 비밀번호를 입력하고 로그인 버튼을 누른다.
메인페이지에서 프로젝트 메뉴를 선택한다.
프로젝트 목록페이지 접근시 프로젝트 목록이 조회된다.
1) (프로젝트) </t>
    </r>
    <r>
      <rPr>
        <rFont val="&quot;Malgun Gothic&quot;"/>
        <b/>
        <color theme="1"/>
        <sz val="12.0"/>
      </rPr>
      <t>추가 버튼을 클릭한다.</t>
    </r>
    <r>
      <rPr>
        <rFont val="&quot;Malgun Gothic&quot;"/>
        <color theme="1"/>
        <sz val="12.0"/>
      </rPr>
      <t xml:space="preserve">
2) 프로젝트 등록페이지로 이동되며,
3)  </t>
    </r>
    <r>
      <rPr>
        <rFont val="&quot;Malgun Gothic&quot;"/>
        <b/>
        <color rgb="FFFF0000"/>
        <sz val="12.0"/>
      </rPr>
      <t>프로젝트명, 프로젝트 설명, 프로젝트 등록일, 프로젝트 마감예정일,
     위키링크를 입력</t>
    </r>
    <r>
      <rPr>
        <rFont val="&quot;Malgun Gothic&quot;"/>
        <color theme="1"/>
        <sz val="12.0"/>
      </rPr>
      <t xml:space="preserve">할 수 있고, </t>
    </r>
    <r>
      <rPr>
        <rFont val="&quot;Malgun Gothic&quot;"/>
        <b/>
        <color rgb="FFFF0000"/>
        <sz val="12.0"/>
      </rPr>
      <t>프로젝트 코드</t>
    </r>
    <r>
      <rPr>
        <rFont val="&quot;Malgun Gothic&quot;"/>
        <color theme="1"/>
        <sz val="12.0"/>
      </rPr>
      <t xml:space="preserve">는 자동부여된다.
4) </t>
    </r>
    <r>
      <rPr>
        <rFont val="&quot;Malgun Gothic&quot;"/>
        <b/>
        <color rgb="FF3C78D8"/>
        <sz val="12.0"/>
      </rPr>
      <t xml:space="preserve"> </t>
    </r>
    <r>
      <rPr>
        <rFont val="&quot;Malgun Gothic&quot;"/>
        <b/>
        <color theme="1"/>
        <sz val="12.0"/>
      </rPr>
      <t>사원등록 버튼 클릭시 PMS에 등록된 사원을 검색할 수 있는 검색창뜨고</t>
    </r>
    <r>
      <rPr>
        <rFont val="&quot;Malgun Gothic&quot;"/>
        <color theme="1"/>
        <sz val="12.0"/>
      </rPr>
      <t xml:space="preserve">. 
</t>
    </r>
    <r>
      <rPr>
        <rFont val="&quot;Malgun Gothic&quot;"/>
        <b/>
        <color theme="1"/>
        <sz val="12.0"/>
      </rPr>
      <t xml:space="preserve">상세검색의 옵션값에서 </t>
    </r>
    <r>
      <rPr>
        <rFont val="&quot;Malgun Gothic&quot;"/>
        <color theme="1"/>
        <sz val="12.0"/>
      </rPr>
      <t>(</t>
    </r>
    <r>
      <rPr>
        <rFont val="&quot;Malgun Gothic&quot;"/>
        <b/>
        <color theme="1"/>
        <sz val="12.0"/>
      </rPr>
      <t>셀렉트 박스에서)</t>
    </r>
    <r>
      <rPr>
        <rFont val="&quot;Malgun Gothic&quot;"/>
        <color theme="1"/>
        <sz val="12.0"/>
      </rPr>
      <t xml:space="preserve"> </t>
    </r>
    <r>
      <rPr>
        <rFont val="&quot;Malgun Gothic&quot;"/>
        <b/>
        <color rgb="FFFF0000"/>
        <sz val="12.0"/>
      </rPr>
      <t>이름, 사원번호, 모두를 선택가능</t>
    </r>
    <r>
      <rPr>
        <rFont val="&quot;Malgun Gothic&quot;"/>
        <color theme="1"/>
        <sz val="12.0"/>
      </rPr>
      <t xml:space="preserve">
5) 선택 후 검색할 내용을 입력후 </t>
    </r>
    <r>
      <rPr>
        <rFont val="&quot;Malgun Gothic&quot;"/>
        <b/>
        <color theme="1"/>
        <sz val="12.0"/>
      </rPr>
      <t>검색버튼을 눌러 사원을 등록 버튼을 누른</t>
    </r>
    <r>
      <rPr>
        <rFont val="&quot;Malgun Gothic&quot;"/>
        <color theme="1"/>
        <sz val="12.0"/>
      </rPr>
      <t xml:space="preserve">다.
6) 조회된 사원 목록에서 사원들을 클릭하여 팀원 선택 가능
7) 프로젝트 관련 설정이 완료되면 </t>
    </r>
    <r>
      <rPr>
        <rFont val="&quot;Malgun Gothic&quot;"/>
        <b/>
        <color theme="1"/>
        <sz val="12.0"/>
      </rPr>
      <t xml:space="preserve">등록버튼을 누른다
</t>
    </r>
    <r>
      <rPr>
        <rFont val="&quot;Malgun Gothic&quot;"/>
        <color theme="1"/>
        <sz val="12.0"/>
      </rPr>
      <t>8) 프로젝트가 등록되고,</t>
    </r>
    <r>
      <rPr>
        <rFont val="&quot;Malgun Gothic&quot;"/>
        <b/>
        <color rgb="FF1155CC"/>
        <sz val="12.0"/>
      </rPr>
      <t xml:space="preserve"> </t>
    </r>
    <r>
      <rPr>
        <rFont val="&quot;Malgun Gothic&quot;"/>
        <b/>
        <color theme="1"/>
        <sz val="12.0"/>
      </rPr>
      <t>해당 프로젝트의 상세페이지로 이동한다.</t>
    </r>
    <r>
      <rPr>
        <rFont val="&quot;Malgun Gothic&quot;"/>
        <color theme="1"/>
        <sz val="12.0"/>
      </rPr>
      <t xml:space="preserve">
</t>
    </r>
    <r>
      <rPr>
        <rFont val="&quot;Malgun Gothic&quot;"/>
        <b/>
        <color theme="1"/>
        <sz val="12.0"/>
      </rPr>
      <t>프로젝트 관리자의 경우</t>
    </r>
    <r>
      <rPr>
        <rFont val="&quot;Malgun Gothic&quot;"/>
        <color theme="1"/>
        <sz val="12.0"/>
      </rPr>
      <t xml:space="preserve"> 
1) 자동으로 프로젝트에 참여되며 ,
</t>
    </r>
    <r>
      <rPr>
        <rFont val="&quot;Malgun Gothic&quot;"/>
        <b/>
        <color theme="1"/>
        <sz val="12.0"/>
      </rPr>
      <t xml:space="preserve">시스템관리자가 프로젝트를 생성할 경우
</t>
    </r>
    <r>
      <rPr>
        <rFont val="&quot;Malgun Gothic&quot;"/>
        <color theme="1"/>
        <sz val="12.0"/>
      </rPr>
      <t xml:space="preserve">1) </t>
    </r>
    <r>
      <rPr>
        <rFont val="&quot;Malgun Gothic&quot;"/>
        <b/>
        <color rgb="FFFF0000"/>
        <sz val="12.0"/>
      </rPr>
      <t>프로젝트 관리자를 필수로 선택하여 등록</t>
    </r>
    <r>
      <rPr>
        <rFont val="&quot;Malgun Gothic&quot;"/>
        <color theme="1"/>
        <sz val="12.0"/>
      </rPr>
      <t>하여야 한다.</t>
    </r>
  </si>
  <si>
    <t>PRODT_DASH_01</t>
  </si>
  <si>
    <r>
      <rPr>
        <rFont val="&quot;Malgun Gothic&quot;"/>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 처음 접근시 대시보드 화면을 볼 수있다.
3) 대시보드에는 </t>
    </r>
    <r>
      <rPr>
        <rFont val="&quot;Malgun Gothic&quot;"/>
        <b/>
        <color theme="1"/>
        <sz val="12.0"/>
      </rPr>
      <t xml:space="preserve">지연된 일감 목록을 확인 할 수 있고,
</t>
    </r>
    <r>
      <rPr>
        <rFont val="&quot;Malgun Gothic&quot;"/>
        <color theme="1"/>
        <sz val="12.0"/>
      </rPr>
      <t xml:space="preserve">3-1) 해당 프로젝트의 진척도를 막대그래프로 확인 가능,
3-2) </t>
    </r>
    <r>
      <rPr>
        <rFont val="&quot;Malgun Gothic&quot;"/>
        <b/>
        <color theme="1"/>
        <sz val="12.0"/>
      </rPr>
      <t>새로 등록된 일감</t>
    </r>
    <r>
      <rPr>
        <rFont val="&quot;Malgun Gothic&quot;"/>
        <color theme="1"/>
        <sz val="12.0"/>
      </rPr>
      <t xml:space="preserve"> 정보를  3개까지 확인 가능
3-3) </t>
    </r>
    <r>
      <rPr>
        <rFont val="&quot;Malgun Gothic&quot;"/>
        <b/>
        <color theme="1"/>
        <sz val="12.0"/>
      </rPr>
      <t>공통 공지사항 게시판의 글을 3개 확인</t>
    </r>
    <r>
      <rPr>
        <rFont val="&quot;Malgun Gothic&quot;"/>
        <color theme="1"/>
        <sz val="12.0"/>
      </rPr>
      <t xml:space="preserve"> 가능 </t>
    </r>
  </si>
  <si>
    <t>MAIL_LIST_02</t>
  </si>
  <si>
    <t xml:space="preserve">
</t>
  </si>
  <si>
    <t>PRODT_MANAGE_01</t>
  </si>
  <si>
    <r>
      <rPr>
        <rFont val="&quot;Malgun Gothic&quot;"/>
        <color theme="1"/>
        <sz val="12.0"/>
      </rPr>
      <t xml:space="preserve">사원번호와 비밀번호를 입력하고 로그인 버튼을 누른다.
메인페이지에서 프로젝트 메뉴를 선택한다.
1) 프로젝트 목록에서 </t>
    </r>
    <r>
      <rPr>
        <rFont val="&quot;Malgun Gothic&quot;"/>
        <b/>
        <color theme="1"/>
        <sz val="12.0"/>
      </rPr>
      <t>한 건의 프로젝트를 클릭 시</t>
    </r>
    <r>
      <rPr>
        <rFont val="&quot;Malgun Gothic&quot;"/>
        <color theme="1"/>
        <sz val="12.0"/>
      </rPr>
      <t xml:space="preserve">, 프로젝트 </t>
    </r>
    <r>
      <rPr>
        <rFont val="&quot;Malgun Gothic&quot;"/>
        <b/>
        <color theme="1"/>
        <sz val="12.0"/>
      </rPr>
      <t>상세 페이지로 이동</t>
    </r>
    <r>
      <rPr>
        <rFont val="&quot;Malgun Gothic&quot;"/>
        <color theme="1"/>
        <sz val="12.0"/>
      </rPr>
      <t xml:space="preserve">된다.
2) 프로젝트 상세페이지에서 </t>
    </r>
    <r>
      <rPr>
        <rFont val="&quot;Malgun Gothic&quot;"/>
        <b/>
        <color rgb="FFFF0000"/>
        <sz val="12.0"/>
      </rPr>
      <t>프로젝트 관리 탭을 선택</t>
    </r>
    <r>
      <rPr>
        <rFont val="&quot;Malgun Gothic&quot;"/>
        <color theme="1"/>
        <sz val="12.0"/>
      </rPr>
      <t xml:space="preserve">한다.
3) </t>
    </r>
    <r>
      <rPr>
        <rFont val="&quot;Malgun Gothic&quot;"/>
        <b/>
        <color theme="1"/>
        <sz val="12.0"/>
      </rPr>
      <t>관리자는 비밀번호를 재입력 하여 인증절차를 걸쳐야 한다.</t>
    </r>
  </si>
  <si>
    <r>
      <rPr>
        <rFont val="&quot;Malgun Gothic&quot;"/>
        <color theme="1"/>
        <sz val="12.0"/>
      </rPr>
      <t xml:space="preserve">사원번호와 비밀번호를 입력하고 로그인 버튼을 누른다.
메인페이지에서 프로젝트 메뉴를 선택한다.
1) 프로젝트 목록에서 </t>
    </r>
    <r>
      <rPr>
        <rFont val="&quot;Malgun Gothic&quot;"/>
        <b/>
        <color theme="1"/>
        <sz val="12.0"/>
      </rPr>
      <t>한 건의 프로젝트를 클릭 시</t>
    </r>
    <r>
      <rPr>
        <rFont val="&quot;Malgun Gothic&quot;"/>
        <color theme="1"/>
        <sz val="12.0"/>
      </rPr>
      <t xml:space="preserve">, 프로젝트 </t>
    </r>
    <r>
      <rPr>
        <rFont val="&quot;Malgun Gothic&quot;"/>
        <b/>
        <color theme="1"/>
        <sz val="12.0"/>
      </rPr>
      <t>상세 페이지로 이동</t>
    </r>
    <r>
      <rPr>
        <rFont val="&quot;Malgun Gothic&quot;"/>
        <color theme="1"/>
        <sz val="12.0"/>
      </rPr>
      <t xml:space="preserve">된다.
2) 프로젝트 상세페이지에서 </t>
    </r>
    <r>
      <rPr>
        <rFont val="&quot;Malgun Gothic&quot;"/>
        <b/>
        <color rgb="FFFF0000"/>
        <sz val="12.0"/>
      </rPr>
      <t>프로젝트 관리 탭을 선택</t>
    </r>
    <r>
      <rPr>
        <rFont val="&quot;Malgun Gothic&quot;"/>
        <color theme="1"/>
        <sz val="12.0"/>
      </rPr>
      <t xml:space="preserve">한다.
3) </t>
    </r>
    <r>
      <rPr>
        <rFont val="&quot;Malgun Gothic&quot;"/>
        <b/>
        <color theme="1"/>
        <sz val="12.0"/>
      </rPr>
      <t>관리자는 비밀번호를 재입력 하여 인증절차를 걸쳐야 한다.</t>
    </r>
  </si>
  <si>
    <t>PRODT_GANT_01</t>
  </si>
  <si>
    <r>
      <rPr>
        <rFont val="&quot;Malgun Gothic&quot;"/>
        <color theme="1"/>
        <sz val="12.0"/>
      </rPr>
      <t xml:space="preserve">------- 접근방법은 상위 내용과 동일하므로 생략 ------
</t>
    </r>
    <r>
      <rPr>
        <rFont val="&quot;Malgun Gothic&quot;"/>
        <b/>
        <color theme="1"/>
        <sz val="12.0"/>
      </rPr>
      <t>(동선이 잘 이해가 안감)</t>
    </r>
    <r>
      <rPr>
        <rFont val="&quot;Malgun Gothic&quot;"/>
        <color theme="1"/>
        <sz val="12.0"/>
      </rPr>
      <t xml:space="preserve">
1) 프로젝트 상세페이지에서 간트차트 메뉴 </t>
    </r>
    <r>
      <rPr>
        <rFont val="&quot;Malgun Gothic&quot;"/>
        <b/>
        <color rgb="FF1155CC"/>
        <sz val="12.0"/>
      </rPr>
      <t>클릭 시</t>
    </r>
    <r>
      <rPr>
        <rFont val="&quot;Malgun Gothic&quot;"/>
        <color theme="1"/>
        <sz val="12.0"/>
      </rPr>
      <t xml:space="preserve">, 해당 페이지로 이동된다.
2) 상세페이지에서 간트차트 접근시,
   왼쪽에 </t>
    </r>
    <r>
      <rPr>
        <rFont val="&quot;Malgun Gothic&quot;"/>
        <b/>
        <color theme="1"/>
        <sz val="12.0"/>
      </rPr>
      <t>현재 진행중인 일감 리스트가 1열</t>
    </r>
    <r>
      <rPr>
        <rFont val="&quot;Malgun Gothic&quot;"/>
        <color theme="1"/>
        <sz val="12.0"/>
      </rPr>
      <t xml:space="preserve">에 보여지며
   </t>
    </r>
    <r>
      <rPr>
        <rFont val="&quot;Malgun Gothic&quot;"/>
        <b/>
        <color theme="1"/>
        <sz val="12.0"/>
      </rPr>
      <t>2열 일감상태, 3열 담당자, 4열 진척도, 5열 시작일,  6열 완료기한, 7열 그래프</t>
    </r>
    <r>
      <rPr>
        <rFont val="&quot;Malgun Gothic&quot;"/>
        <color theme="1"/>
        <sz val="12.0"/>
      </rPr>
      <t xml:space="preserve">가 </t>
    </r>
    <r>
      <rPr>
        <rFont val="&quot;Malgun Gothic&quot;"/>
        <b/>
        <color theme="1"/>
        <sz val="12.0"/>
      </rPr>
      <t>표시</t>
    </r>
    <r>
      <rPr>
        <rFont val="&quot;Malgun Gothic&quot;"/>
        <color theme="1"/>
        <sz val="12.0"/>
      </rPr>
      <t>된다.</t>
    </r>
  </si>
  <si>
    <t>MAIL_LIST_03</t>
  </si>
  <si>
    <r>
      <rPr>
        <rFont val="&quot;Malgun Gothic&quot;"/>
        <color theme="1"/>
        <sz val="12.0"/>
      </rPr>
      <t xml:space="preserve">1) 사원번호와 비밀번호를 입력하고 로그인 버튼을 누른다.
2) 모든 페이지에서 메일에 접근할 수 있다.
3) 메일 버튼을 누르고 들어가면 메일함이 조회된다.
4) 목록 상단에 전체 선택을 통해 현재 페이지에 있는 모든 메일을 선택할 수 있다.
4-1) 다건 메일 삭제 시 메일목록에서 메일 왼쪽에 있는 체크박스를 체크하고 삭제 버튼을 누른다.
</t>
    </r>
    <r>
      <rPr>
        <rFont val="&quot;Malgun Gothic&quot;"/>
        <color rgb="FFFF0000"/>
        <sz val="12.0"/>
      </rPr>
      <t>4-2) 단건 메일 삭제 시 메일을 클릭하여 상세페이지로 이동 후 삭제버튼을 누른다</t>
    </r>
    <r>
      <rPr>
        <rFont val="&quot;Malgun Gothic&quot;"/>
        <b/>
        <color rgb="FFFF0000"/>
        <sz val="12.0"/>
      </rPr>
      <t>.</t>
    </r>
    <r>
      <rPr>
        <rFont val="&quot;Malgun Gothic&quot;"/>
        <color theme="1"/>
        <sz val="12.0"/>
      </rPr>
      <t xml:space="preserve">
</t>
    </r>
    <r>
      <rPr>
        <rFont val="&quot;Malgun Gothic&quot;"/>
        <color rgb="FF3C78D8"/>
        <sz val="12.0"/>
      </rPr>
      <t xml:space="preserve">5) 삭제알림 여부 알림창이 뜬다. ("선택된 메일을 삭제하겠습니까?")
</t>
    </r>
    <r>
      <rPr>
        <rFont val="&quot;Malgun Gothic&quot;"/>
        <color theme="1"/>
        <sz val="12.0"/>
      </rPr>
      <t>5-1) 삭제 버튼을 누르면  삭제처리가 되며 메일 목록 페이지로 이동한다.
5-2) 취소 버튼을 누르면 알림창이 사라진다.</t>
    </r>
  </si>
  <si>
    <t>PRODT_MANAGE_02</t>
  </si>
  <si>
    <r>
      <rPr>
        <rFont val="&quot;Malgun Gothic&quot;"/>
        <color theme="1"/>
        <sz val="12.0"/>
      </rPr>
      <t xml:space="preserve">프로젝트 페이지 진입 시 현재 설정되어 있는 프로젝트 설정 중 
</t>
    </r>
    <r>
      <rPr>
        <rFont val="&quot;Malgun Gothic&quot;"/>
        <b/>
        <color rgb="FFFF0000"/>
        <sz val="12.0"/>
      </rPr>
      <t>프로젝트 명, 프로젝트 진행기간, 프로젝트 설명, 위키 링크, 마감예정일을</t>
    </r>
    <r>
      <rPr>
        <rFont val="&quot;Malgun Gothic&quot;"/>
        <color theme="1"/>
        <sz val="12.0"/>
      </rPr>
      <t xml:space="preserve"> 수정 할 수있다.</t>
    </r>
  </si>
  <si>
    <r>
      <rPr>
        <rFont val="&quot;Malgun Gothic&quot;"/>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상세페이지에서 프로젝트 관리 탭을 선택한다.
3) 관리자는 비밀번호를 재입력 하여 인증절차를 걸쳐야 한다.
4) </t>
    </r>
    <r>
      <rPr>
        <rFont val="&quot;Malgun Gothic&quot;"/>
        <b/>
        <color theme="1"/>
        <sz val="12.0"/>
      </rPr>
      <t xml:space="preserve">관리 페이지에서 프로젝트 수정 </t>
    </r>
    <r>
      <rPr>
        <rFont val="&quot;Malgun Gothic&quot;"/>
        <color theme="1"/>
        <sz val="12.0"/>
      </rPr>
      <t xml:space="preserve">클릭 시,
</t>
    </r>
    <r>
      <rPr>
        <rFont val="&quot;Malgun Gothic&quot;"/>
        <b/>
        <color theme="1"/>
        <sz val="12.0"/>
      </rPr>
      <t xml:space="preserve"> 현재 프로젝트의 대한 설정들에 접근 및 내용변경이 가능</t>
    </r>
  </si>
  <si>
    <r>
      <rPr>
        <rFont val="&quot;Malgun Gothic&quot;"/>
        <color theme="1"/>
        <sz val="12.0"/>
      </rPr>
      <t xml:space="preserve">프로젝트 페이지 진입 시 현재 설정되어 있는 프로젝트 설정 중 
</t>
    </r>
    <r>
      <rPr>
        <rFont val="&quot;Malgun Gothic&quot;"/>
        <b/>
        <color rgb="FFFF0000"/>
        <sz val="12.0"/>
      </rPr>
      <t>프로젝트 명, 프로젝트 진행기간, 프로젝트 설명, 위키 링크, 마감예정일을</t>
    </r>
    <r>
      <rPr>
        <rFont val="&quot;Malgun Gothic&quot;"/>
        <color theme="1"/>
        <sz val="12.0"/>
      </rPr>
      <t xml:space="preserve"> 수정 할 수있다.</t>
    </r>
  </si>
  <si>
    <r>
      <rPr>
        <rFont val="&quot;Malgun Gothic&quot;"/>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상세페이지에서 프로젝트 관리 탭을 선택한다.
3) 관리자는 비밀번호를 재입력 하여 인증절차를 걸쳐야 한다.
4) </t>
    </r>
    <r>
      <rPr>
        <rFont val="&quot;Malgun Gothic&quot;"/>
        <b/>
        <color theme="1"/>
        <sz val="12.0"/>
      </rPr>
      <t xml:space="preserve">관리 페이지에서 프로젝트 수정 </t>
    </r>
    <r>
      <rPr>
        <rFont val="&quot;Malgun Gothic&quot;"/>
        <color theme="1"/>
        <sz val="12.0"/>
      </rPr>
      <t xml:space="preserve">클릭 시,
</t>
    </r>
    <r>
      <rPr>
        <rFont val="&quot;Malgun Gothic&quot;"/>
        <b/>
        <color theme="1"/>
        <sz val="12.0"/>
      </rPr>
      <t xml:space="preserve"> 현재 프로젝트의 대한 설정들에 접근 및 내용변경이 가능</t>
    </r>
  </si>
  <si>
    <t>PRODT_GANT_02</t>
  </si>
  <si>
    <t>간트차트 검색시 일감의 상태, 담당자, 우선순위, 년월로 검색할 수 있다.</t>
  </si>
  <si>
    <r>
      <rPr>
        <rFont val="&quot;Malgun Gothic&quot;"/>
        <color theme="1"/>
        <sz val="12.0"/>
      </rPr>
      <t xml:space="preserve">
------- 접근방법은 상위 내용과 동일하므로 생략 ------
프로젝트 상세페이지에서 간트차트를 클릭한다.
</t>
    </r>
    <r>
      <rPr>
        <rFont val="&quot;Malgun Gothic&quot;"/>
        <b/>
        <color rgb="FFFF0000"/>
        <sz val="12.0"/>
      </rPr>
      <t xml:space="preserve">
</t>
    </r>
    <r>
      <rPr>
        <rFont val="&quot;Malgun Gothic&quot;"/>
        <b/>
        <color theme="1"/>
        <sz val="12.0"/>
      </rPr>
      <t xml:space="preserve">==&gt; 추후 수정 예정
</t>
    </r>
    <r>
      <rPr>
        <rFont val="&quot;Malgun Gothic&quot;"/>
        <b/>
        <color rgb="FF3C78D8"/>
        <sz val="12.0"/>
      </rPr>
      <t>오른쪽 상단에서 검색메뉴를 선택할 수 있다.
검색 메뉴는 일감의 상태, 담당자, 우선순위 를 고를 수 있는 셀렉트 박스가 있고, 셀렉트 박스 선택시
해당 내용을 입력 할 수 있는 입력 태그와 셀렉트 박스가 화면에 표시된다.
해당 내용들을 입력 후 검색 버튼을 누르면 간트차트가 해당 검색에 따라 바뀐다.</t>
    </r>
  </si>
  <si>
    <t>JOIN_LOGIN_01</t>
  </si>
  <si>
    <t>PRODT_MANAGE_03</t>
  </si>
  <si>
    <r>
      <rPr>
        <rFont val="&quot;Malgun Gothic&quot;"/>
        <color theme="1"/>
        <sz val="12.0"/>
      </rPr>
      <t>프로젝트를 삭제할 수 있다.
삭제시</t>
    </r>
    <r>
      <rPr>
        <rFont val="&quot;Malgun Gothic&quot;"/>
        <b/>
        <color rgb="FFFF0000"/>
        <sz val="12.0"/>
      </rPr>
      <t xml:space="preserve"> 프로젝트는 15일간 상태코드로 삭제 여부가 결정</t>
    </r>
    <r>
      <rPr>
        <rFont val="&quot;Malgun Gothic&quot;"/>
        <color theme="1"/>
        <sz val="12.0"/>
      </rPr>
      <t xml:space="preserve">되며 
</t>
    </r>
    <r>
      <rPr>
        <rFont val="&quot;Malgun Gothic&quot;"/>
        <b/>
        <color theme="1"/>
        <sz val="12.0"/>
      </rPr>
      <t>실질적 프로젝트 삭제는 15일후 데이터베이스에서 삭제</t>
    </r>
    <r>
      <rPr>
        <rFont val="&quot;Malgun Gothic&quot;"/>
        <color theme="1"/>
        <sz val="12.0"/>
      </rPr>
      <t>된다</t>
    </r>
  </si>
  <si>
    <r>
      <rPr>
        <rFont val="&quot;Malgun Gothic&quot;"/>
        <color theme="1"/>
        <sz val="12.0"/>
      </rPr>
      <t>프로젝트를 삭제할 수 있다.
삭제시</t>
    </r>
    <r>
      <rPr>
        <rFont val="&quot;Malgun Gothic&quot;"/>
        <b/>
        <color rgb="FFFF0000"/>
        <sz val="12.0"/>
      </rPr>
      <t xml:space="preserve"> 프로젝트는 15일간 상태코드로 삭제 여부가 결정</t>
    </r>
    <r>
      <rPr>
        <rFont val="&quot;Malgun Gothic&quot;"/>
        <color theme="1"/>
        <sz val="12.0"/>
      </rPr>
      <t xml:space="preserve">되며 
</t>
    </r>
    <r>
      <rPr>
        <rFont val="&quot;Malgun Gothic&quot;"/>
        <b/>
        <color theme="1"/>
        <sz val="12.0"/>
      </rPr>
      <t>실질적 프로젝트 삭제는 15일후 데이터베이스에서 삭제</t>
    </r>
    <r>
      <rPr>
        <rFont val="&quot;Malgun Gothic&quot;"/>
        <color theme="1"/>
        <sz val="12.0"/>
      </rPr>
      <t>된다</t>
    </r>
  </si>
  <si>
    <t>PRODT_
ISSUEBOARD_01</t>
  </si>
  <si>
    <t>프로젝트 
게시판 조회</t>
  </si>
  <si>
    <t>프로젝트 상세 게시판 게시글을 조회할 수 있다.</t>
  </si>
  <si>
    <r>
      <rPr>
        <rFont val="&quot;Malgun Gothic&quot;"/>
        <color theme="1"/>
        <sz val="12.0"/>
      </rPr>
      <t xml:space="preserve">사원번호와 비밀번호를 입력하고 로그인 버튼을 누른다.
메인페이지에서 프로젝트 메뉴를 선택한다.
프로젝트 목록에서 한 건의 프로젝트를 클릭 시, 프로젝트 상세 페이지로 이동된다..
1) </t>
    </r>
    <r>
      <rPr>
        <rFont val="&quot;Malgun Gothic&quot;"/>
        <b/>
        <color theme="1"/>
        <sz val="12.0"/>
      </rPr>
      <t>게시판탭 클릭 시</t>
    </r>
    <r>
      <rPr>
        <rFont val="&quot;Malgun Gothic&quot;"/>
        <color theme="1"/>
        <sz val="12.0"/>
      </rPr>
      <t xml:space="preserve"> 해당페이지로 이동
2) 게시글 목록을 조회할 수 있다.</t>
    </r>
  </si>
  <si>
    <t>JOIN_LOGIN_02</t>
  </si>
  <si>
    <t>PRODT_MANAGE_04</t>
  </si>
  <si>
    <t>프로젝트 관리자는 사원이 신청한 접근권한 신청 내역을 볼 수 있으며, 
해당 신청을 승인할 수 있다.</t>
  </si>
  <si>
    <r>
      <rPr>
        <rFont val="&quot;Malgun Gothic&quot;"/>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상세페이지에서 프로젝트 관리 탭을 선택한다.
3) 관리자는 비밀번호를 재입력 하여 인증절차를 걸쳐야 한다.
</t>
    </r>
    <r>
      <rPr>
        <rFont val="&quot;Malgun Gothic&quot;"/>
        <b/>
        <color rgb="FFFF0000"/>
        <sz val="12.0"/>
      </rPr>
      <t>관리 2차 메뉴 = 프로젝트 접근권한 승인, 프로젝트 팀원 관리</t>
    </r>
    <r>
      <rPr>
        <rFont val="&quot;Malgun Gothic&quot;"/>
        <color theme="1"/>
        <sz val="12.0"/>
      </rPr>
      <t xml:space="preserve">
4)관리탭에서 </t>
    </r>
    <r>
      <rPr>
        <rFont val="&quot;Malgun Gothic&quot;"/>
        <b/>
        <color theme="1"/>
        <sz val="12.0"/>
      </rPr>
      <t>프로젝트 접근 권한 승인 메뉴</t>
    </r>
    <r>
      <rPr>
        <rFont val="&quot;Malgun Gothic&quot;"/>
        <color theme="1"/>
        <sz val="12.0"/>
      </rPr>
      <t xml:space="preserve"> 클릭 시, 해당 프로젝트에 접근권한을 신청한 
사원목록이 조회된다.
5) 사원 정보 오른쪽에 </t>
    </r>
    <r>
      <rPr>
        <rFont val="&quot;Malgun Gothic&quot;"/>
        <b/>
        <color theme="1"/>
        <sz val="12.0"/>
      </rPr>
      <t>접근권한 승인 버튼</t>
    </r>
    <r>
      <rPr>
        <rFont val="&quot;Malgun Gothic&quot;"/>
        <color theme="1"/>
        <sz val="12.0"/>
      </rPr>
      <t>이 있으며, 해당버튼</t>
    </r>
    <r>
      <rPr>
        <rFont val="&quot;Malgun Gothic&quot;"/>
        <b/>
        <color theme="1"/>
        <sz val="12.0"/>
      </rPr>
      <t xml:space="preserve"> 클릭 시</t>
    </r>
    <r>
      <rPr>
        <rFont val="&quot;Malgun Gothic&quot;"/>
        <color theme="1"/>
        <sz val="12.0"/>
      </rPr>
      <t xml:space="preserve"> 
</t>
    </r>
    <r>
      <rPr>
        <rFont val="&quot;Malgun Gothic&quot;"/>
        <b/>
        <color theme="1"/>
        <sz val="12.0"/>
      </rPr>
      <t>접근권한에 대한 승인이 됨</t>
    </r>
  </si>
  <si>
    <r>
      <rPr>
        <rFont val="&quot;Malgun Gothic&quot;"/>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상세페이지에서 프로젝트 관리 탭을 선택한다.
3) 관리자는 비밀번호를 재입력 하여 인증절차를 걸쳐야 한다.
</t>
    </r>
    <r>
      <rPr>
        <rFont val="&quot;Malgun Gothic&quot;"/>
        <b/>
        <color rgb="FFFF0000"/>
        <sz val="12.0"/>
      </rPr>
      <t>관리 2차 메뉴 = 프로젝트 접근권한 승인, 프로젝트 팀원 관리</t>
    </r>
    <r>
      <rPr>
        <rFont val="&quot;Malgun Gothic&quot;"/>
        <color theme="1"/>
        <sz val="12.0"/>
      </rPr>
      <t xml:space="preserve">
4)관리탭에서 </t>
    </r>
    <r>
      <rPr>
        <rFont val="&quot;Malgun Gothic&quot;"/>
        <b/>
        <color theme="1"/>
        <sz val="12.0"/>
      </rPr>
      <t>프로젝트 접근 권한 승인 메뉴</t>
    </r>
    <r>
      <rPr>
        <rFont val="&quot;Malgun Gothic&quot;"/>
        <color theme="1"/>
        <sz val="12.0"/>
      </rPr>
      <t xml:space="preserve"> 클릭 시, 해당 프로젝트에 접근권한을 신청한 
사원목록이 조회된다.
5) 사원 정보 오른쪽에 </t>
    </r>
    <r>
      <rPr>
        <rFont val="&quot;Malgun Gothic&quot;"/>
        <b/>
        <color theme="1"/>
        <sz val="12.0"/>
      </rPr>
      <t>접근권한 승인 버튼</t>
    </r>
    <r>
      <rPr>
        <rFont val="&quot;Malgun Gothic&quot;"/>
        <color theme="1"/>
        <sz val="12.0"/>
      </rPr>
      <t>이 있으며, 해당버튼</t>
    </r>
    <r>
      <rPr>
        <rFont val="&quot;Malgun Gothic&quot;"/>
        <b/>
        <color theme="1"/>
        <sz val="12.0"/>
      </rPr>
      <t xml:space="preserve"> 클릭 시</t>
    </r>
    <r>
      <rPr>
        <rFont val="&quot;Malgun Gothic&quot;"/>
        <color theme="1"/>
        <sz val="12.0"/>
      </rPr>
      <t xml:space="preserve"> 
</t>
    </r>
    <r>
      <rPr>
        <rFont val="&quot;Malgun Gothic&quot;"/>
        <b/>
        <color theme="1"/>
        <sz val="12.0"/>
      </rPr>
      <t>접근권한에 대한 승인이 됨</t>
    </r>
  </si>
  <si>
    <t>PRODT_
ISSUEBOARD_02</t>
  </si>
  <si>
    <t>프로젝트 
게시판 검색</t>
  </si>
  <si>
    <t>프로젝트 상세 게시판 게시글 목록을 조회할때 검색 조건을 입력할 수 있다.
검색조건에는 게시글 분류(이슈,일반), 작성자명, 사원번호를 입력 하여 검색할 수 있다.</t>
  </si>
  <si>
    <r>
      <rPr>
        <rFont val="&quot;Malgun Gothic&quot;"/>
        <color theme="1"/>
        <sz val="12.0"/>
      </rPr>
      <t>사원번호와 비밀번호를 입력하고 로그인 버튼을 누른다.
메인페이지에서 프로젝트 메뉴를 선택한다.
프로젝트 목록에서 한 건의 프로젝트를 클릭 시, 프로젝트 상세 페이지로 이동된다..
1)  게시판탭 클릭 시 해당페이지로 이동
2) 상세검색 옵션값 분류를 통해 게시글 분류, 작성자명, 사원번호를 선택 할 수 있고
3) 검색할 내용을 입력한다.</t>
    </r>
    <r>
      <rPr>
        <rFont val="&quot;Malgun Gothic&quot;"/>
        <b/>
        <color rgb="FF3C78D8"/>
        <sz val="12.0"/>
      </rPr>
      <t xml:space="preserve">
</t>
    </r>
    <r>
      <rPr>
        <rFont val="&quot;Malgun Gothic&quot;"/>
        <color theme="1"/>
        <sz val="12.0"/>
      </rPr>
      <t>검색 버튼을 누르면 해당 옵션값과 검색어에 해당하는 게시글 목록 조회된다.
참조 - 프로젝트 게시판 검색 정책시트</t>
    </r>
  </si>
  <si>
    <t>JOIN_LOGIN_03</t>
  </si>
  <si>
    <t>PRODT_MANAGE_05</t>
  </si>
  <si>
    <r>
      <rPr>
        <rFont val="&quot;Malgun Gothic&quot;"/>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상세페이지에서 프로젝트 관리 탭을 선택한다.
3) 관리자는 비밀번호를 재입력 하여 인증절차를 걸쳐야 한다.
</t>
    </r>
    <r>
      <rPr>
        <rFont val="&quot;Malgun Gothic&quot;"/>
        <b/>
        <color rgb="FFFF0000"/>
        <sz val="12.0"/>
      </rPr>
      <t xml:space="preserve">
</t>
    </r>
    <r>
      <rPr>
        <rFont val="&quot;Malgun Gothic&quot;"/>
        <color theme="1"/>
        <sz val="12.0"/>
      </rPr>
      <t xml:space="preserve">3차 메뉴 = 프로젝트 접근권한 승인, 프로젝트 팀원 관리
</t>
    </r>
    <r>
      <rPr>
        <rFont val="&quot;Malgun Gothic&quot;"/>
        <b/>
        <color theme="1"/>
        <sz val="12.0"/>
      </rPr>
      <t>관리 페이지에서 프로젝트 작업자 관리을 클릭한다.
프로젝트 작업자 관리 메뉴에서는 해당 프로젝트에 참여중인 팀원들의 목록이 조회된다.
사원 정보 오른쪽에 접근권한 해제 버튼이 있고 버튼을 눌러 접근권한을 해제 할 수 있다.</t>
    </r>
  </si>
  <si>
    <r>
      <rPr>
        <rFont val="&quot;Malgun Gothic&quot;"/>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상세페이지에서 프로젝트 관리 탭을 선택한다.
3) 관리자는 비밀번호를 재입력 하여 인증절차를 걸쳐야 한다.
</t>
    </r>
    <r>
      <rPr>
        <rFont val="&quot;Malgun Gothic&quot;"/>
        <b/>
        <color rgb="FFFF0000"/>
        <sz val="12.0"/>
      </rPr>
      <t xml:space="preserve">
</t>
    </r>
    <r>
      <rPr>
        <rFont val="&quot;Malgun Gothic&quot;"/>
        <color theme="1"/>
        <sz val="12.0"/>
      </rPr>
      <t xml:space="preserve">3차 메뉴 = 프로젝트 접근권한 승인, 프로젝트 팀원 관리
</t>
    </r>
    <r>
      <rPr>
        <rFont val="&quot;Malgun Gothic&quot;"/>
        <b/>
        <color theme="1"/>
        <sz val="12.0"/>
      </rPr>
      <t>관리 페이지에서 프로젝트 작업자 관리을 클릭한다.
프로젝트 작업자 관리 메뉴에서는 해당 프로젝트에 참여중인 팀원들의 목록이 조회된다.
사원 정보 오른쪽에 접근권한 해제 버튼이 있고 버튼을 눌러 접근권한을 해제 할 수 있다.</t>
    </r>
  </si>
  <si>
    <t>PRODT_
ISSUEBOARD_03</t>
  </si>
  <si>
    <t>프로젝트 
게시판 등록</t>
  </si>
  <si>
    <t>프로젝트 상세페이지에서 게시판 메뉴에서 새로운 게시글을 등록 할 수 있다.</t>
  </si>
  <si>
    <r>
      <rPr>
        <rFont val="&quot;Malgun Gothic&quot;"/>
        <color theme="1"/>
        <sz val="12.0"/>
      </rPr>
      <t>사원번호와 비밀번호를 입력하고 로그인 버튼을 누른다.
메인페이지에서 프로젝트 메뉴를 선택한다.
프로젝트 목록에서 한 건의 프로젝트를 클릭 시, 프로젝트 상세 페이지로 이동된다..
1) 게시판탭 클릭 시 해당페이지로 이동
2) 게시글 등록 버튼을 클릭한다.
3) 게시글 등록 페이지로 이동하면</t>
    </r>
    <r>
      <rPr>
        <rFont val="&quot;Malgun Gothic&quot;"/>
        <b/>
        <color theme="1"/>
        <sz val="12.0"/>
      </rPr>
      <t xml:space="preserve"> 등록양식 입력을 통해 
 글의 분류 선택, 제목 , 내용 입력 , 파일 첨부를 설정</t>
    </r>
    <r>
      <rPr>
        <rFont val="&quot;Malgun Gothic&quot;"/>
        <color theme="1"/>
        <sz val="12.0"/>
      </rPr>
      <t xml:space="preserve">할 수 있다.
** </t>
    </r>
    <r>
      <rPr>
        <rFont val="&quot;Malgun Gothic&quot;"/>
        <b/>
        <color theme="1"/>
        <sz val="12.0"/>
      </rPr>
      <t>글의 분류에는 이슈 게시글과 일반 게시글</t>
    </r>
    <r>
      <rPr>
        <rFont val="&quot;Malgun Gothic&quot;"/>
        <color theme="1"/>
        <sz val="12.0"/>
      </rPr>
      <t>이 있다.
4) 작성 완료 후, 완료 버튼을 클릭하면 게시글 목록 페이지로 이동한다</t>
    </r>
  </si>
  <si>
    <t>JOIN_LOGIN_04</t>
  </si>
  <si>
    <r>
      <rPr>
        <rFont val="&quot;Malgun Gothic&quot;"/>
        <b/>
        <color theme="1"/>
        <sz val="12.0"/>
      </rPr>
      <t>이름</t>
    </r>
    <r>
      <rPr>
        <rFont val="&quot;Malgun Gothic&quot;"/>
        <b/>
        <color theme="1"/>
        <sz val="12.0"/>
      </rPr>
      <t xml:space="preserve">과 </t>
    </r>
    <r>
      <rPr>
        <rFont val="&quot;Malgun Gothic&quot;"/>
        <b/>
        <color theme="1"/>
        <sz val="12.0"/>
      </rPr>
      <t>주민등록번호</t>
    </r>
    <r>
      <rPr>
        <rFont val="&quot;Malgun Gothic&quot;"/>
        <b/>
        <color theme="1"/>
        <sz val="12.0"/>
      </rPr>
      <t>를 입력받아 인증한다.
인증성공 시 사원번호가 등록된 메일로 전송되고, 메세지출력 후 로그인페이지로 접근한다.
인증실패 시 메세지가 출력되고, 사원번호찾기페이지로 돌아간다.</t>
    </r>
  </si>
  <si>
    <t>PRODT_MANAGE_06</t>
  </si>
  <si>
    <r>
      <rPr>
        <rFont val="&quot;Malgun Gothic&quot;"/>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상세페이지에서 프로젝트 관리 탭을 선택한다.
3) 관리자는 비밀번호를 재입력 하여 인증절차를 걸쳐야 한다.
관리페이지 접근시 상단에 항상 셀렉트박스와 적용버튼이 존재한다.
</t>
    </r>
    <r>
      <rPr>
        <rFont val="&quot;Malgun Gothic&quot;"/>
        <b/>
        <color theme="1"/>
        <sz val="12.0"/>
      </rPr>
      <t>관리 페이지에서 프로젝트의 상태를 셀렉트박스를 통해 긴급, 안정, 신규를 
선택할 수 있고 승인 버튼을 눌러 적용시킬 수 있다.</t>
    </r>
  </si>
  <si>
    <r>
      <rPr>
        <rFont val="&quot;Malgun Gothic&quot;"/>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상세페이지에서 프로젝트 관리 탭을 선택한다.
3) 관리자는 비밀번호를 재입력 하여 인증절차를 걸쳐야 한다.
관리페이지 접근시 상단에 항상 셀렉트박스와 적용버튼이 존재한다.
</t>
    </r>
    <r>
      <rPr>
        <rFont val="&quot;Malgun Gothic&quot;"/>
        <b/>
        <color theme="1"/>
        <sz val="12.0"/>
      </rPr>
      <t>관리 페이지에서 프로젝트의 상태를 셀렉트박스를 통해 긴급, 안정, 신규를 
선택할 수 있고 승인 버튼을 눌러 적용시킬 수 있다.</t>
    </r>
  </si>
  <si>
    <t>PRODT_
ISSUEBOARD_04</t>
  </si>
  <si>
    <t>프로젝트 
게시판 수정</t>
  </si>
  <si>
    <t>게시글 수정시 팀원은 게시글을 등록한 팀원만 게시글을 수정할 수 있다.</t>
  </si>
  <si>
    <r>
      <rPr>
        <rFont val="&quot;Malgun Gothic&quot;"/>
        <color theme="1"/>
        <sz val="12.0"/>
      </rPr>
      <t xml:space="preserve">사원번호와 비밀번호를 입력하고 로그인 버튼을 누른다.
메인페이지에서 프로젝트 메뉴를 선택한다.
프로젝트 목록에서 한 건의 프로젝트를 클릭 시, 프로젝트 상세 페이지로 이동된다..
1) 게시판탭 클릭 시 해당페이지로 이동
2) 한 건의 게시글을 클릭하여 상세페이지로 이동 시,
  </t>
    </r>
    <r>
      <rPr>
        <rFont val="&quot;Malgun Gothic&quot;"/>
        <color rgb="FF3C78D8"/>
        <sz val="12.0"/>
      </rPr>
      <t xml:space="preserve"> </t>
    </r>
    <r>
      <rPr>
        <rFont val="&quot;Malgun Gothic&quot;"/>
        <b/>
        <color rgb="FF3C78D8"/>
        <sz val="12.0"/>
      </rPr>
      <t xml:space="preserve">작성자라면 </t>
    </r>
    <r>
      <rPr>
        <rFont val="&quot;Malgun Gothic&quot;"/>
        <color rgb="FF3C78D8"/>
        <sz val="12.0"/>
      </rPr>
      <t xml:space="preserve"> 수정이 존재하며, 비작성자라면 수정버튼이 보이지않는다.</t>
    </r>
    <r>
      <rPr>
        <rFont val="&quot;Malgun Gothic&quot;"/>
        <color theme="1"/>
        <sz val="12.0"/>
      </rPr>
      <t xml:space="preserve">
</t>
    </r>
    <r>
      <rPr>
        <rFont val="&quot;Malgun Gothic&quot;"/>
        <b/>
        <color rgb="FF4472C4"/>
        <sz val="12.0"/>
      </rPr>
      <t xml:space="preserve">( 프로젝트관리자가 여러명이라면 다른사람이 작성한 프로젝트도 볼 수 있나?)
</t>
    </r>
    <r>
      <rPr>
        <rFont val="&quot;Malgun Gothic&quot;"/>
        <color rgb="FFFF0000"/>
        <sz val="12.0"/>
      </rPr>
      <t>=&gt;프로젝트 관리자는 모든 프로젝트 팀원들이 작성한 모든 게시판을 수정할 수 있다.</t>
    </r>
    <r>
      <rPr>
        <rFont val="&quot;Malgun Gothic&quot;"/>
        <color theme="1"/>
        <sz val="12.0"/>
      </rPr>
      <t xml:space="preserve">
3) 수정버튼을 클릭 하면 수정양식 페이지로 이동되고,
현재 등록되어 있는 프로젝트 관련 정보가 출력되며 , 내용을 수정할 수 있다.
3) 수정 완료 시, 수정 버튼을 클릭한다. 
4) 수정 확인 알림창을 띄우고, 확인 시 수정을 완료한다.
5) 게시글이 수정된후 게시글 상세페이지로 이동한다.</t>
    </r>
  </si>
  <si>
    <t>JOIN_LOGIN_05</t>
  </si>
  <si>
    <t>이름과 사원번호를 입력받아 인증한다.
인증성공 시 비밀번호변경페이지로 접근한다.
인증실패 시 메세지가 출력되고, 비밀번호찾기페이지로 돌아간다.</t>
  </si>
  <si>
    <t>1) 로그인페이지에서 비밀번호찾기 링크를 클릭해서 비밀번호찿기페이지에 접근한다.
2) 이름과 사원번호를 입력하고 인증하기 버튼을 누른다.
3) 인증성공 시 비밀번호변경페이지로 접근한다.
4) 인증실패 시 "등록되지 않은 계정" 메세지가 출력, 확인을 누르면 비밀번호찾기페이지로 돌아간다.</t>
  </si>
  <si>
    <t>뭐가 필요할까?</t>
  </si>
  <si>
    <r>
      <rPr>
        <rFont val="&quot;Malgun Gothic&quot;"/>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 처음 접근시 대시보드 화면을 볼 수있다.
3) 대시보드에는 </t>
    </r>
    <r>
      <rPr>
        <rFont val="&quot;Malgun Gothic&quot;"/>
        <b/>
        <color theme="1"/>
        <sz val="12.0"/>
      </rPr>
      <t xml:space="preserve">지연된 일감 목록을 확인 할 수 있고,
</t>
    </r>
    <r>
      <rPr>
        <rFont val="&quot;Malgun Gothic&quot;"/>
        <color theme="1"/>
        <sz val="12.0"/>
      </rPr>
      <t xml:space="preserve">3-1) 해당 프로젝트의 진척도를 막대그래프로 확인 가능,
3-2) </t>
    </r>
    <r>
      <rPr>
        <rFont val="&quot;Malgun Gothic&quot;"/>
        <b/>
        <color theme="1"/>
        <sz val="12.0"/>
      </rPr>
      <t>새로 등록된 일감</t>
    </r>
    <r>
      <rPr>
        <rFont val="&quot;Malgun Gothic&quot;"/>
        <color theme="1"/>
        <sz val="12.0"/>
      </rPr>
      <t xml:space="preserve"> 정보를  3개까지 확인 가능
3-3) </t>
    </r>
    <r>
      <rPr>
        <rFont val="&quot;Malgun Gothic&quot;"/>
        <b/>
        <color theme="1"/>
        <sz val="12.0"/>
      </rPr>
      <t>공통 공지사항 게시판의 글을 3개 확인</t>
    </r>
    <r>
      <rPr>
        <rFont val="&quot;Malgun Gothic&quot;"/>
        <color theme="1"/>
        <sz val="12.0"/>
      </rPr>
      <t xml:space="preserve"> 가능 </t>
    </r>
  </si>
  <si>
    <r>
      <rPr>
        <rFont val="&quot;Malgun Gothic&quot;"/>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 처음 접근시 대시보드 화면을 볼 수있다.
3) 대시보드에는 </t>
    </r>
    <r>
      <rPr>
        <rFont val="&quot;Malgun Gothic&quot;"/>
        <b/>
        <color theme="1"/>
        <sz val="12.0"/>
      </rPr>
      <t xml:space="preserve">지연된 일감 목록을 확인 할 수 있고,
</t>
    </r>
    <r>
      <rPr>
        <rFont val="&quot;Malgun Gothic&quot;"/>
        <color theme="1"/>
        <sz val="12.0"/>
      </rPr>
      <t xml:space="preserve">3-1) 해당 프로젝트의 진척도를 막대그래프로 확인 가능,
3-2) </t>
    </r>
    <r>
      <rPr>
        <rFont val="&quot;Malgun Gothic&quot;"/>
        <b/>
        <color theme="1"/>
        <sz val="12.0"/>
      </rPr>
      <t>새로 등록된 일감</t>
    </r>
    <r>
      <rPr>
        <rFont val="&quot;Malgun Gothic&quot;"/>
        <color theme="1"/>
        <sz val="12.0"/>
      </rPr>
      <t xml:space="preserve"> 정보를  3개까지 확인 가능
3-3) </t>
    </r>
    <r>
      <rPr>
        <rFont val="&quot;Malgun Gothic&quot;"/>
        <b/>
        <color theme="1"/>
        <sz val="12.0"/>
      </rPr>
      <t>공통 공지사항 게시판의 글을 3개 확인</t>
    </r>
    <r>
      <rPr>
        <rFont val="&quot;Malgun Gothic&quot;"/>
        <color theme="1"/>
        <sz val="12.0"/>
      </rPr>
      <t xml:space="preserve"> 가능 </t>
    </r>
  </si>
  <si>
    <t>PRODT_
ISSUEBOARD_05</t>
  </si>
  <si>
    <t>프로젝트
 게시판 삭제</t>
  </si>
  <si>
    <r>
      <rPr>
        <rFont val="&quot;Malgun Gothic&quot;"/>
        <color theme="1"/>
        <sz val="12.0"/>
      </rPr>
      <t xml:space="preserve">사원번호와 비밀번호를 입력하고 로그인 버튼을 누른다.
메인페이지에서 프로젝트 메뉴를 선택한다.
프로젝트 목록에서 한 건의 프로젝트를 클릭 시, 프로젝트 상세 페이지로 이동된다.
1) 게시판 카테고리 클릭 시 게시판 목록으로 이동
2) 한 건의 게시글을 클릭하여 상세페이지로 이동 시,
</t>
    </r>
    <r>
      <rPr>
        <rFont val="&quot;Malgun Gothic&quot;"/>
        <b/>
        <color theme="1"/>
        <sz val="12.0"/>
      </rPr>
      <t>작성자라면</t>
    </r>
    <r>
      <rPr>
        <rFont val="&quot;Malgun Gothic&quot;"/>
        <color theme="1"/>
        <sz val="12.0"/>
      </rPr>
      <t xml:space="preserve"> 삭제버튼이 존재하며, 비작성자라면 삭제버튼이 보이지않는다.
3) 삭제버튼을 클릭 하면 , 삭제 확인 알림창을 띄우고 확인 시 , 
게시글을 삭제처리한다.
4) 게시글이 삭제되고 프로젝트 게시판 목록 페이지로 이동된다.
</t>
    </r>
  </si>
  <si>
    <t>MYPAGE_MOD_01</t>
  </si>
  <si>
    <r>
      <rPr>
        <rFont val="&quot;Malgun Gothic&quot;"/>
        <color theme="1"/>
        <sz val="12.0"/>
      </rPr>
      <t xml:space="preserve">------- 접근방법은 상위 내용과 동일하므로 생략 ------
</t>
    </r>
    <r>
      <rPr>
        <rFont val="&quot;Malgun Gothic&quot;"/>
        <b/>
        <color theme="1"/>
        <sz val="12.0"/>
      </rPr>
      <t>(동선이 잘 이해가 안감)</t>
    </r>
    <r>
      <rPr>
        <rFont val="&quot;Malgun Gothic&quot;"/>
        <color theme="1"/>
        <sz val="12.0"/>
      </rPr>
      <t xml:space="preserve">
1) 프로젝트 상세페이지에서 간트차트 메뉴 </t>
    </r>
    <r>
      <rPr>
        <rFont val="&quot;Malgun Gothic&quot;"/>
        <b/>
        <color rgb="FF1155CC"/>
        <sz val="12.0"/>
      </rPr>
      <t>클릭 시</t>
    </r>
    <r>
      <rPr>
        <rFont val="&quot;Malgun Gothic&quot;"/>
        <color theme="1"/>
        <sz val="12.0"/>
      </rPr>
      <t xml:space="preserve">, 해당 페이지로 이동된다.
2) 상세페이지에서 간트차트 접근시,
   왼쪽에 </t>
    </r>
    <r>
      <rPr>
        <rFont val="&quot;Malgun Gothic&quot;"/>
        <b/>
        <color theme="1"/>
        <sz val="12.0"/>
      </rPr>
      <t>현재 진행중인 일감 리스트가 1열</t>
    </r>
    <r>
      <rPr>
        <rFont val="&quot;Malgun Gothic&quot;"/>
        <color theme="1"/>
        <sz val="12.0"/>
      </rPr>
      <t xml:space="preserve">에 보여지며
   </t>
    </r>
    <r>
      <rPr>
        <rFont val="&quot;Malgun Gothic&quot;"/>
        <b/>
        <color theme="1"/>
        <sz val="12.0"/>
      </rPr>
      <t>2열 일감상태, 3열 담당자, 4열 진척도, 5열 시작일,  6열 완료기한, 7열 그래프</t>
    </r>
    <r>
      <rPr>
        <rFont val="&quot;Malgun Gothic&quot;"/>
        <color theme="1"/>
        <sz val="12.0"/>
      </rPr>
      <t xml:space="preserve">가 </t>
    </r>
    <r>
      <rPr>
        <rFont val="&quot;Malgun Gothic&quot;"/>
        <b/>
        <color theme="1"/>
        <sz val="12.0"/>
      </rPr>
      <t>표시</t>
    </r>
    <r>
      <rPr>
        <rFont val="&quot;Malgun Gothic&quot;"/>
        <color theme="1"/>
        <sz val="12.0"/>
      </rPr>
      <t>된다.</t>
    </r>
  </si>
  <si>
    <r>
      <rPr>
        <rFont val="&quot;Malgun Gothic&quot;"/>
        <color theme="1"/>
        <sz val="12.0"/>
      </rPr>
      <t xml:space="preserve">------- 접근방법은 상위 내용과 동일하므로 생략 ------
</t>
    </r>
    <r>
      <rPr>
        <rFont val="&quot;Malgun Gothic&quot;"/>
        <b/>
        <color theme="1"/>
        <sz val="12.0"/>
      </rPr>
      <t>(동선이 잘 이해가 안감)</t>
    </r>
    <r>
      <rPr>
        <rFont val="&quot;Malgun Gothic&quot;"/>
        <color theme="1"/>
        <sz val="12.0"/>
      </rPr>
      <t xml:space="preserve">
1) 프로젝트 상세페이지에서 간트차트 메뉴 </t>
    </r>
    <r>
      <rPr>
        <rFont val="&quot;Malgun Gothic&quot;"/>
        <b/>
        <color rgb="FF1155CC"/>
        <sz val="12.0"/>
      </rPr>
      <t>클릭 시</t>
    </r>
    <r>
      <rPr>
        <rFont val="&quot;Malgun Gothic&quot;"/>
        <color theme="1"/>
        <sz val="12.0"/>
      </rPr>
      <t xml:space="preserve">, 해당 페이지로 이동된다.
2) 상세페이지에서 간트차트 접근시,
   왼쪽에 </t>
    </r>
    <r>
      <rPr>
        <rFont val="&quot;Malgun Gothic&quot;"/>
        <b/>
        <color theme="1"/>
        <sz val="12.0"/>
      </rPr>
      <t>현재 진행중인 일감 리스트가 1열</t>
    </r>
    <r>
      <rPr>
        <rFont val="&quot;Malgun Gothic&quot;"/>
        <color theme="1"/>
        <sz val="12.0"/>
      </rPr>
      <t xml:space="preserve">에 보여지며
   </t>
    </r>
    <r>
      <rPr>
        <rFont val="&quot;Malgun Gothic&quot;"/>
        <b/>
        <color theme="1"/>
        <sz val="12.0"/>
      </rPr>
      <t>2열 일감상태, 3열 담당자, 4열 진척도, 5열 시작일,  6열 완료기한, 7열 그래프</t>
    </r>
    <r>
      <rPr>
        <rFont val="&quot;Malgun Gothic&quot;"/>
        <color theme="1"/>
        <sz val="12.0"/>
      </rPr>
      <t xml:space="preserve">가 </t>
    </r>
    <r>
      <rPr>
        <rFont val="&quot;Malgun Gothic&quot;"/>
        <b/>
        <color theme="1"/>
        <sz val="12.0"/>
      </rPr>
      <t>표시</t>
    </r>
    <r>
      <rPr>
        <rFont val="&quot;Malgun Gothic&quot;"/>
        <color theme="1"/>
        <sz val="12.0"/>
      </rPr>
      <t>된다.</t>
    </r>
  </si>
  <si>
    <t>BANER</t>
  </si>
  <si>
    <t>BANER_TRANS</t>
  </si>
  <si>
    <t>MYPAGE_MOD_02</t>
  </si>
  <si>
    <t>아이디, 이름, 성별, 주민등록번호, 이메일주소, 휴대폰번호, 주소는 변경이 불가하며, 
프로필과 비밀번호만 수정이 가능하다.</t>
  </si>
  <si>
    <t>1) 오른쪽 상단 프로필을 누르고 마이페이지 버튼을 누른다.
2) 로딩된 마이페이지에서 메뉴의 개인정보수정메뉴를 누르면 개인정보수정검증절차를 거친 후
3) 개인정보수정 페이지로 접근한다.
4) 로딩된 개인정보수정페이지에는 프로필등록,수정,삭제 &amp; 비밀번호를 변경할 수 있다.
** 사원번호, 이름, 성별, 전화번호, 주민번호, 주소, 이메일은 수정을 할 수 없다.</t>
  </si>
  <si>
    <r>
      <rPr>
        <rFont val="&quot;Malgun Gothic&quot;"/>
        <color theme="1"/>
        <sz val="12.0"/>
      </rPr>
      <t xml:space="preserve">
------- 접근방법은 상위 내용과 동일하므로 생략 ------
프로젝트 상세페이지에서 간트차트를 클릭한다.
</t>
    </r>
    <r>
      <rPr>
        <rFont val="&quot;Malgun Gothic&quot;"/>
        <b/>
        <color rgb="FFFF0000"/>
        <sz val="12.0"/>
      </rPr>
      <t xml:space="preserve">
</t>
    </r>
    <r>
      <rPr>
        <rFont val="&quot;Malgun Gothic&quot;"/>
        <b/>
        <color theme="1"/>
        <sz val="12.0"/>
      </rPr>
      <t xml:space="preserve">==&gt; 추후 수정 예정
</t>
    </r>
    <r>
      <rPr>
        <rFont val="&quot;Malgun Gothic&quot;"/>
        <b/>
        <color rgb="FF3C78D8"/>
        <sz val="12.0"/>
      </rPr>
      <t>오른쪽 상단에서 검색메뉴를 선택할 수 있다.
검색 메뉴는 일감의 상태, 담당자, 우선순위 를 고를 수 있는 셀렉트 박스가 있고, 셀렉트 박스 선택시
해당 내용을 입력 할 수 있는 입력 태그와 셀렉트 박스가 화면에 표시된다.
해당 내용들을 입력 후 검색 버튼을 누르면 간트차트가 해당 검색에 따라 바뀐다.</t>
    </r>
  </si>
  <si>
    <r>
      <rPr>
        <rFont val="&quot;Malgun Gothic&quot;"/>
        <color theme="1"/>
        <sz val="12.0"/>
      </rPr>
      <t xml:space="preserve">
------- 접근방법은 상위 내용과 동일하므로 생략 ------
프로젝트 상세페이지에서 간트차트를 클릭한다.
</t>
    </r>
    <r>
      <rPr>
        <rFont val="&quot;Malgun Gothic&quot;"/>
        <b/>
        <color rgb="FFFF0000"/>
        <sz val="12.0"/>
      </rPr>
      <t xml:space="preserve">
</t>
    </r>
    <r>
      <rPr>
        <rFont val="&quot;Malgun Gothic&quot;"/>
        <b/>
        <color theme="1"/>
        <sz val="12.0"/>
      </rPr>
      <t xml:space="preserve">==&gt; 추후 수정 예정
</t>
    </r>
    <r>
      <rPr>
        <rFont val="&quot;Malgun Gothic&quot;"/>
        <b/>
        <color rgb="FF3C78D8"/>
        <sz val="12.0"/>
      </rPr>
      <t>오른쪽 상단에서 검색메뉴를 선택할 수 있다.
검색 메뉴는 일감의 상태, 담당자, 우선순위 를 고를 수 있는 셀렉트 박스가 있고, 셀렉트 박스 선택시
해당 내용을 입력 할 수 있는 입력 태그와 셀렉트 박스가 화면에 표시된다.
해당 내용들을 입력 후 검색 버튼을 누르면 간트차트가 해당 검색에 따라 바뀐다.</t>
    </r>
  </si>
  <si>
    <t>JOIN_LOGIN_06</t>
  </si>
  <si>
    <t>1) 비밀번호찾기 페이지 2) 최초 로그인 페이지 에서 접근가능하며,
1-1) 비밀번호 변경 시 정책에 따라 "새 비밀번호" 를 입력하고,
      "새 비밀번호 확인" 에 변경할 비밀번호를 똑같이 한번 더 입력한다.
1-2) 비밀번호 정책에 맞지 않을 경우 맞지 않는 부분에 대한 메세지를 출력하고,
1-3) 두 비밀번호가 다를 경우 "입력한 비밀번호가 다릅니다" 메세지를 출력하고,
1-4) 두 비밀번호가 같을 경우 다시 로그인페이지로 돌아간다.</t>
  </si>
  <si>
    <t>MYPAGE_MOD_03</t>
  </si>
  <si>
    <r>
      <rPr>
        <rFont val="&quot;Malgun Gothic&quot;"/>
        <color theme="1"/>
        <sz val="12.0"/>
      </rPr>
      <t xml:space="preserve">사원번호와 비밀번호를 입력하고 로그인 버튼을 누른다.
메인페이지에서 프로젝트 메뉴를 선택한다.
프로젝트 목록에서 한 건의 프로젝트를 클릭 시, 프로젝트 상세 페이지로 이동된다..
1) </t>
    </r>
    <r>
      <rPr>
        <rFont val="&quot;Malgun Gothic&quot;"/>
        <b/>
        <color theme="1"/>
        <sz val="12.0"/>
      </rPr>
      <t>게시판탭 클릭 시</t>
    </r>
    <r>
      <rPr>
        <rFont val="&quot;Malgun Gothic&quot;"/>
        <color theme="1"/>
        <sz val="12.0"/>
      </rPr>
      <t xml:space="preserve"> 해당페이지로 이동
2) 게시글 목록을 조회할 수 있다.</t>
    </r>
  </si>
  <si>
    <r>
      <rPr>
        <rFont val="&quot;Malgun Gothic&quot;"/>
        <color theme="1"/>
        <sz val="12.0"/>
      </rPr>
      <t xml:space="preserve">사원번호와 비밀번호를 입력하고 로그인 버튼을 누른다.
메인페이지에서 프로젝트 메뉴를 선택한다.
프로젝트 목록에서 한 건의 프로젝트를 클릭 시, 프로젝트 상세 페이지로 이동된다..
1) </t>
    </r>
    <r>
      <rPr>
        <rFont val="&quot;Malgun Gothic&quot;"/>
        <b/>
        <color theme="1"/>
        <sz val="12.0"/>
      </rPr>
      <t>게시판탭 클릭 시</t>
    </r>
    <r>
      <rPr>
        <rFont val="&quot;Malgun Gothic&quot;"/>
        <color theme="1"/>
        <sz val="12.0"/>
      </rPr>
      <t xml:space="preserve"> 해당페이지로 이동
2) 게시글 목록을 조회할 수 있다.</t>
    </r>
  </si>
  <si>
    <t>RECOM_CERT_01</t>
  </si>
  <si>
    <r>
      <rPr>
        <rFont val="&quot;Malgun Gothic&quot;"/>
        <color theme="1"/>
        <sz val="12.0"/>
      </rPr>
      <t xml:space="preserve">사원번호와 비밀번호를 입력하고 로그인 버튼을 누른다.
화면상의 </t>
    </r>
    <r>
      <rPr>
        <rFont val="&quot;Malgun Gothic&quot;"/>
        <b/>
        <color theme="1"/>
        <sz val="12.0"/>
      </rPr>
      <t>퀵메뉴</t>
    </r>
    <r>
      <rPr>
        <rFont val="&quot;Malgun Gothic&quot;"/>
        <color theme="1"/>
        <sz val="12.0"/>
      </rPr>
      <t xml:space="preserve">를 통해 접근한다.
</t>
    </r>
    <r>
      <rPr>
        <rFont val="&quot;Malgun Gothic&quot;"/>
        <b/>
        <color theme="1"/>
        <sz val="12.0"/>
      </rPr>
      <t>1) 퀵메뉴</t>
    </r>
    <r>
      <rPr>
        <rFont val="&quot;Malgun Gothic&quot;"/>
        <color theme="1"/>
        <sz val="12.0"/>
      </rPr>
      <t xml:space="preserve">에서 추천자격증을 선택해 들어간다.
2) 본인의 정보를 기반한 추천 자격증을 조회할 수 있다
</t>
    </r>
    <r>
      <rPr>
        <rFont val="&quot;Malgun Gothic&quot;"/>
        <color rgb="FFFF0000"/>
        <sz val="12.0"/>
      </rPr>
      <t xml:space="preserve">3) 카드형식의 게시판으로 이미지와 하단에 순서대로 구분 자격증명 주최사 자격증난이도가 적혀있다,
</t>
    </r>
    <r>
      <rPr>
        <rFont val="&quot;Malgun Gothic&quot;"/>
        <color theme="1"/>
        <sz val="12.0"/>
      </rPr>
      <t xml:space="preserve">
** 본인의 나이 및 연차(입사연도)를 기반하여 추천
 </t>
    </r>
    <r>
      <rPr>
        <rFont val="&quot;Malgun Gothic&quot;"/>
        <color rgb="FFFF0000"/>
        <sz val="12.0"/>
      </rPr>
      <t xml:space="preserve">  조회 항목 ( 번호, 이미지 ,자격증구분, 자격증명, 자격증주최사, 자격증난이도)</t>
    </r>
  </si>
  <si>
    <t>MYPAGE_MOD_04</t>
  </si>
  <si>
    <r>
      <rPr>
        <rFont val="&quot;Malgun Gothic&quot;"/>
        <color theme="1"/>
        <sz val="12.0"/>
      </rPr>
      <t>사원번호와 비밀번호를 입력하고 로그인 버튼을 누른다.
메인페이지에서 프로젝트 메뉴를 선택한다.
프로젝트 목록에서 한 건의 프로젝트를 클릭 시, 프로젝트 상세 페이지로 이동된다..
1)  게시판탭 클릭 시 해당페이지로 이동
2) 상세검색 옵션값 분류를 통해 게시글 분류, 작성자명, 사원번호를 선택 할 수 있고
3) 검색할 내용을 입력한다.</t>
    </r>
    <r>
      <rPr>
        <rFont val="&quot;Malgun Gothic&quot;"/>
        <b/>
        <color rgb="FF3C78D8"/>
        <sz val="12.0"/>
      </rPr>
      <t xml:space="preserve">
</t>
    </r>
    <r>
      <rPr>
        <rFont val="&quot;Malgun Gothic&quot;"/>
        <color theme="1"/>
        <sz val="12.0"/>
      </rPr>
      <t>검색 버튼을 누르면 해당 옵션값과 검색어에 해당하는 게시글 목록 조회된다.
참조 - 프로젝트 게시판 검색 정책시트</t>
    </r>
  </si>
  <si>
    <r>
      <rPr>
        <rFont val="&quot;Malgun Gothic&quot;"/>
        <color theme="1"/>
        <sz val="12.0"/>
      </rPr>
      <t>사원번호와 비밀번호를 입력하고 로그인 버튼을 누른다.
메인페이지에서 프로젝트 메뉴를 선택한다.
프로젝트 목록에서 한 건의 프로젝트를 클릭 시, 프로젝트 상세 페이지로 이동된다..
1)  게시판탭 클릭 시 해당페이지로 이동
2) 상세검색 옵션값 분류를 통해 게시글 분류, 작성자명, 사원번호를 선택 할 수 있고
3) 검색할 내용을 입력한다.</t>
    </r>
    <r>
      <rPr>
        <rFont val="&quot;Malgun Gothic&quot;"/>
        <b/>
        <color rgb="FF3C78D8"/>
        <sz val="12.0"/>
      </rPr>
      <t xml:space="preserve">
</t>
    </r>
    <r>
      <rPr>
        <rFont val="&quot;Malgun Gothic&quot;"/>
        <color theme="1"/>
        <sz val="12.0"/>
      </rPr>
      <t>검색 버튼을 누르면 해당 옵션값과 검색어에 해당하는 게시글 목록 조회된다.
참조 - 프로젝트 게시판 검색 정책시트</t>
    </r>
  </si>
  <si>
    <t>RECOM_CERT_02</t>
  </si>
  <si>
    <r>
      <rPr>
        <rFont val="&quot;Malgun Gothic&quot;"/>
        <color theme="1"/>
        <sz val="12.0"/>
      </rPr>
      <t>시스템관리자를 제외한 모든 사용자들은 추천자격증을 MY PAGE 의 '</t>
    </r>
    <r>
      <rPr>
        <rFont val="&quot;Malgun Gothic&quot;"/>
        <color rgb="FF0000FF"/>
        <sz val="12.0"/>
      </rPr>
      <t>나의 자격증'</t>
    </r>
    <r>
      <rPr>
        <rFont val="&quot;Malgun Gothic&quot;"/>
        <color theme="1"/>
        <sz val="12.0"/>
      </rPr>
      <t>에  저장할 수 있다.</t>
    </r>
  </si>
  <si>
    <r>
      <rPr>
        <rFont val="&quot;Malgun Gothic&quot;"/>
        <color theme="1"/>
        <sz val="12.0"/>
      </rPr>
      <t xml:space="preserve">사원번호와 비밀번호를 입력하고 로그인 버튼을 누른다.
화면상의 </t>
    </r>
    <r>
      <rPr>
        <rFont val="&quot;Malgun Gothic&quot;"/>
        <b/>
        <color theme="1"/>
        <sz val="12.0"/>
      </rPr>
      <t>퀵메뉴</t>
    </r>
    <r>
      <rPr>
        <rFont val="&quot;Malgun Gothic&quot;"/>
        <color theme="1"/>
        <sz val="12.0"/>
      </rPr>
      <t xml:space="preserve">를 통해 접근한다.
</t>
    </r>
    <r>
      <rPr>
        <rFont val="&quot;Malgun Gothic&quot;"/>
        <b/>
        <color theme="1"/>
        <sz val="12.0"/>
      </rPr>
      <t>1) 퀵메뉴</t>
    </r>
    <r>
      <rPr>
        <rFont val="&quot;Malgun Gothic&quot;"/>
        <color theme="1"/>
        <sz val="12.0"/>
      </rPr>
      <t>에서 추천자격증을 선택해 들어간다.
2) 조회된 리스트의 체크박스를 클릭한 후 저장버튼을 클릭한다
3) 성공시 MYPAGE의 나의자격증에 자격증 정보가 저장되고, 저장되었습니다라는 메세지를 보여준다.
** 이미 보유한 자격증이라면 "이미 보유한 자격증이라는 메세지 호출"</t>
    </r>
  </si>
  <si>
    <t>MYPAGE_MOD_05</t>
  </si>
  <si>
    <r>
      <rPr>
        <rFont val="&quot;Malgun Gothic&quot;"/>
        <color theme="1"/>
        <sz val="12.0"/>
      </rPr>
      <t>사원번호와 비밀번호를 입력하고 로그인 버튼을 누른다.
메인페이지에서 프로젝트 메뉴를 선택한다.
프로젝트 목록에서 한 건의 프로젝트를 클릭 시, 프로젝트 상세 페이지로 이동된다..
1) 게시판탭 클릭 시 해당페이지로 이동
2) 게시글 등록 버튼을 클릭한다.
3) 게시글 등록 페이지로 이동하면</t>
    </r>
    <r>
      <rPr>
        <rFont val="&quot;Malgun Gothic&quot;"/>
        <b/>
        <color theme="1"/>
        <sz val="12.0"/>
      </rPr>
      <t xml:space="preserve"> 등록양식 입력을 통해 
 글의 분류 선택, 제목 , 내용 입력 , 파일 첨부를 설정</t>
    </r>
    <r>
      <rPr>
        <rFont val="&quot;Malgun Gothic&quot;"/>
        <color theme="1"/>
        <sz val="12.0"/>
      </rPr>
      <t xml:space="preserve">할 수 있다.
** </t>
    </r>
    <r>
      <rPr>
        <rFont val="&quot;Malgun Gothic&quot;"/>
        <b/>
        <color theme="1"/>
        <sz val="12.0"/>
      </rPr>
      <t>글의 분류에는 이슈 게시글과 일반 게시글</t>
    </r>
    <r>
      <rPr>
        <rFont val="&quot;Malgun Gothic&quot;"/>
        <color theme="1"/>
        <sz val="12.0"/>
      </rPr>
      <t>이 있다.
4) 작성 완료 후, 완료 버튼을 클릭하면 게시글 목록 페이지로 이동한다</t>
    </r>
  </si>
  <si>
    <r>
      <rPr>
        <rFont val="&quot;Malgun Gothic&quot;"/>
        <color theme="1"/>
        <sz val="12.0"/>
      </rPr>
      <t>사원번호와 비밀번호를 입력하고 로그인 버튼을 누른다.
메인페이지에서 프로젝트 메뉴를 선택한다.
프로젝트 목록에서 한 건의 프로젝트를 클릭 시, 프로젝트 상세 페이지로 이동된다..
1) 게시판탭 클릭 시 해당페이지로 이동
2) 게시글 등록 버튼을 클릭한다.
3) 게시글 등록 페이지로 이동하면</t>
    </r>
    <r>
      <rPr>
        <rFont val="&quot;Malgun Gothic&quot;"/>
        <b/>
        <color theme="1"/>
        <sz val="12.0"/>
      </rPr>
      <t xml:space="preserve"> 등록양식 입력을 통해 
 글의 분류 선택, 제목 , 내용 입력 , 파일 첨부를 설정</t>
    </r>
    <r>
      <rPr>
        <rFont val="&quot;Malgun Gothic&quot;"/>
        <color theme="1"/>
        <sz val="12.0"/>
      </rPr>
      <t xml:space="preserve">할 수 있다.
** </t>
    </r>
    <r>
      <rPr>
        <rFont val="&quot;Malgun Gothic&quot;"/>
        <b/>
        <color theme="1"/>
        <sz val="12.0"/>
      </rPr>
      <t>글의 분류에는 이슈 게시글과 일반 게시글</t>
    </r>
    <r>
      <rPr>
        <rFont val="&quot;Malgun Gothic&quot;"/>
        <color theme="1"/>
        <sz val="12.0"/>
      </rPr>
      <t>이 있다.
4) 작성 완료 후, 완료 버튼을 클릭하면 게시글 목록 페이지로 이동한다</t>
    </r>
  </si>
  <si>
    <t>WIKI_06</t>
  </si>
  <si>
    <t>1) 목록에 있는 위키를 하나 클릭한다.
2) 해당하는 위키에 대한 상세페이지(제목 | 작성자 | 시간 | 내용 | 파일첨부)을 보여준다
3) 상세페이지 하단에 있는 수정 버튼을 클릭한다.
4) 제목 | 프로젝트명 | 계약기관명 | 개발서버정보 | 개발서버주소 | 관련서류 첨부기능 공동문서 수정
5) 전송(등록)버튼 클릭시 위키상세페이지쪽으로 이동)</t>
  </si>
  <si>
    <t>MYPAGE_BOARD_01</t>
  </si>
  <si>
    <t>작성한 
게시글 목록
1) 프로젝트 
2) 사내게시판</t>
  </si>
  <si>
    <t>1) 오른쪽 상단 프로필을 누르고 마이페이지 버튼을 누른다.
2) 로딩된 마이페이지에서 메뉴의 작성한 게시글 목록 버튼을 눌러 접근한다.
3) 작성한 게시글 목록메뉴에서 프로젝트메뉴와 사내게시판메뉴로 한번 더 접근할 수 있으며,
4) 각 메뉴에서 내가 작성한 글의 목록을 확인할 수 있다.
5) 각 페이지에서 검색 시 select 박스에서 각 메뉴의 카테고리에 접근하여 검색하여 조회할 수 있다.</t>
  </si>
  <si>
    <r>
      <rPr>
        <rFont val="&quot;Malgun Gothic&quot;"/>
        <color theme="1"/>
        <sz val="12.0"/>
      </rPr>
      <t xml:space="preserve">사원번호와 비밀번호를 입력하고 로그인 버튼을 누른다.
메인페이지에서 프로젝트 메뉴를 선택한다.
프로젝트 목록에서 한 건의 프로젝트를 클릭 시, 프로젝트 상세 페이지로 이동된다..
1) 게시판탭 클릭 시 해당페이지로 이동
2) 한 건의 게시글을 클릭하여 상세페이지로 이동 시,
  </t>
    </r>
    <r>
      <rPr>
        <rFont val="&quot;Malgun Gothic&quot;"/>
        <color rgb="FF3C78D8"/>
        <sz val="12.0"/>
      </rPr>
      <t xml:space="preserve"> </t>
    </r>
    <r>
      <rPr>
        <rFont val="&quot;Malgun Gothic&quot;"/>
        <b/>
        <color rgb="FF3C78D8"/>
        <sz val="12.0"/>
      </rPr>
      <t xml:space="preserve">작성자라면 </t>
    </r>
    <r>
      <rPr>
        <rFont val="&quot;Malgun Gothic&quot;"/>
        <color rgb="FF3C78D8"/>
        <sz val="12.0"/>
      </rPr>
      <t xml:space="preserve"> 수정이 존재하며, 비작성자라면 수정버튼이 보이지않는다.</t>
    </r>
    <r>
      <rPr>
        <rFont val="&quot;Malgun Gothic&quot;"/>
        <color theme="1"/>
        <sz val="12.0"/>
      </rPr>
      <t xml:space="preserve">
</t>
    </r>
    <r>
      <rPr>
        <rFont val="&quot;Malgun Gothic&quot;"/>
        <b/>
        <color rgb="FF4472C4"/>
        <sz val="12.0"/>
      </rPr>
      <t xml:space="preserve">( 프로젝트관리자가 여러명이라면 다른사람이 작성한 프로젝트도 볼 수 있나?)
</t>
    </r>
    <r>
      <rPr>
        <rFont val="&quot;Malgun Gothic&quot;"/>
        <color rgb="FFFF0000"/>
        <sz val="12.0"/>
      </rPr>
      <t>=&gt;프로젝트 관리자는 모든 프로젝트 팀원들이 작성한 모든 게시판을 수정할 수 있다.</t>
    </r>
    <r>
      <rPr>
        <rFont val="&quot;Malgun Gothic&quot;"/>
        <color theme="1"/>
        <sz val="12.0"/>
      </rPr>
      <t xml:space="preserve">
3) 수정버튼을 클릭 하면 수정양식 페이지로 이동되고,
현재 등록되어 있는 프로젝트 관련 정보가 출력되며 , 내용을 수정할 수 있다.
3) 수정 완료 시, 수정 버튼을 클릭한다. 
4) 수정 확인 알림창을 띄우고, 확인 시 수정을 완료한다.
5) 게시글이 수정된후 게시글 상세페이지로 이동한다.</t>
    </r>
  </si>
  <si>
    <r>
      <rPr>
        <rFont val="&quot;Malgun Gothic&quot;"/>
        <color theme="1"/>
        <sz val="12.0"/>
      </rPr>
      <t xml:space="preserve">사원번호와 비밀번호를 입력하고 로그인 버튼을 누른다.
메인페이지에서 프로젝트 메뉴를 선택한다.
프로젝트 목록에서 한 건의 프로젝트를 클릭 시, 프로젝트 상세 페이지로 이동된다..
1) 게시판탭 클릭 시 해당페이지로 이동
2) 한 건의 게시글을 클릭하여 상세페이지로 이동 시,
  </t>
    </r>
    <r>
      <rPr>
        <rFont val="&quot;Malgun Gothic&quot;"/>
        <color rgb="FF3C78D8"/>
        <sz val="12.0"/>
      </rPr>
      <t xml:space="preserve"> </t>
    </r>
    <r>
      <rPr>
        <rFont val="&quot;Malgun Gothic&quot;"/>
        <b/>
        <color rgb="FF3C78D8"/>
        <sz val="12.0"/>
      </rPr>
      <t xml:space="preserve">작성자라면 </t>
    </r>
    <r>
      <rPr>
        <rFont val="&quot;Malgun Gothic&quot;"/>
        <color rgb="FF3C78D8"/>
        <sz val="12.0"/>
      </rPr>
      <t xml:space="preserve"> 수정이 존재하며, 비작성자라면 수정버튼이 보이지않는다.</t>
    </r>
    <r>
      <rPr>
        <rFont val="&quot;Malgun Gothic&quot;"/>
        <color theme="1"/>
        <sz val="12.0"/>
      </rPr>
      <t xml:space="preserve">
</t>
    </r>
    <r>
      <rPr>
        <rFont val="&quot;Malgun Gothic&quot;"/>
        <b/>
        <color rgb="FF4472C4"/>
        <sz val="12.0"/>
      </rPr>
      <t xml:space="preserve">( 프로젝트관리자가 여러명이라면 다른사람이 작성한 프로젝트도 볼 수 있나?)
</t>
    </r>
    <r>
      <rPr>
        <rFont val="&quot;Malgun Gothic&quot;"/>
        <color rgb="FFFF0000"/>
        <sz val="12.0"/>
      </rPr>
      <t>=&gt;프로젝트 관리자는 모든 프로젝트 팀원들이 작성한 모든 게시판을 수정할 수 있다.</t>
    </r>
    <r>
      <rPr>
        <rFont val="&quot;Malgun Gothic&quot;"/>
        <color theme="1"/>
        <sz val="12.0"/>
      </rPr>
      <t xml:space="preserve">
3) 수정버튼을 클릭 하면 수정양식 페이지로 이동되고,
현재 등록되어 있는 프로젝트 관련 정보가 출력되며 , 내용을 수정할 수 있다.
3) 수정 완료 시, 수정 버튼을 클릭한다. 
4) 수정 확인 알림창을 띄우고, 확인 시 수정을 완료한다.
5) 게시글이 수정된후 게시글 상세페이지로 이동한다.</t>
    </r>
  </si>
  <si>
    <t>WIKI_07</t>
  </si>
  <si>
    <t>1) 목록에 있는 위키를 하나 클릭한다.
2) 해당하는 위키에 대한 상세페이지(제목 | 작성자 | 시간 | 내용 | 파일첨부)을 보여준다
3) 상세페이지 하단에 있는 삭제 버튼을 클릭한다.
4) 전송(삭제)버튼 클릭시 등록한 사용자의 비밀번호를 입력하여 인증 절차
   (위키상세페이지쪽으로 이동)</t>
  </si>
  <si>
    <t>MYPAGE_BOARD_02</t>
  </si>
  <si>
    <t>내가 삭제한 게시글을 확인할 수 있다.
목록에서 체크박스를 이용하여 일괄복구가 가능하며,
게시글 상세보기에서도 복구가 가능하다.
삭제된 게시글은 삭제 후 15일이 경과되면 영구삭제된다.
삭제된 게시글의 수정은 불가능하다.</t>
  </si>
  <si>
    <t>1) 마이페이지메뉴에서 삭제한 게시글 목록으로 접근할 수 있다.
2) 내가 삭제한 게시글들을 확인할 수 있으며, 15일 이후 영구삭제된다.
3) 목록에서 삭제한지 몇 일이 경과되었는지 확인할 수 있으며,
4) 제목을 클릭하고 들어가면 상세페이지를 확인할 수 있고, 복구버튼을 누르면 복구할 수 있다.
4-1) 내가 삭제한 게시글 목록에서 체크박스를 이용하여 여러 건을 복구할 수 있다.
** 삭제된 게시글의 수정은 불가능하다.</t>
  </si>
  <si>
    <r>
      <rPr>
        <rFont val="&quot;Malgun Gothic&quot;"/>
        <color theme="1"/>
        <sz val="12.0"/>
      </rPr>
      <t xml:space="preserve">사원번호와 비밀번호를 입력하고 로그인 버튼을 누른다.
메인페이지에서 프로젝트 메뉴를 선택한다.
프로젝트 목록에서 한 건의 프로젝트를 클릭 시, 프로젝트 상세 페이지로 이동된다.
1) 게시판 카테고리 클릭 시 게시판 목록으로 이동
2) 한 건의 게시글을 클릭하여 상세페이지로 이동 시,
</t>
    </r>
    <r>
      <rPr>
        <rFont val="&quot;Malgun Gothic&quot;"/>
        <b/>
        <color theme="1"/>
        <sz val="12.0"/>
      </rPr>
      <t>작성자라면</t>
    </r>
    <r>
      <rPr>
        <rFont val="&quot;Malgun Gothic&quot;"/>
        <color theme="1"/>
        <sz val="12.0"/>
      </rPr>
      <t xml:space="preserve"> 삭제버튼이 존재하며, 비작성자라면 삭제버튼이 보이지않는다.
3) 삭제버튼을 클릭 하면 , 삭제 확인 알림창을 띄우고 확인 시 , 
게시글을 삭제처리한다.
4) 게시글이 삭제되고 프로젝트 게시판 목록 페이지로 이동된다.
</t>
    </r>
  </si>
  <si>
    <r>
      <rPr>
        <rFont val="&quot;Malgun Gothic&quot;"/>
        <color theme="1"/>
        <sz val="12.0"/>
      </rPr>
      <t xml:space="preserve">사원번호와 비밀번호를 입력하고 로그인 버튼을 누른다.
메인페이지에서 프로젝트 메뉴를 선택한다.
프로젝트 목록에서 한 건의 프로젝트를 클릭 시, 프로젝트 상세 페이지로 이동된다.
1) 게시판 카테고리 클릭 시 게시판 목록으로 이동
2) 한 건의 게시글을 클릭하여 상세페이지로 이동 시,
</t>
    </r>
    <r>
      <rPr>
        <rFont val="&quot;Malgun Gothic&quot;"/>
        <b/>
        <color theme="1"/>
        <sz val="12.0"/>
      </rPr>
      <t>작성자라면</t>
    </r>
    <r>
      <rPr>
        <rFont val="&quot;Malgun Gothic&quot;"/>
        <color theme="1"/>
        <sz val="12.0"/>
      </rPr>
      <t xml:space="preserve"> 삭제버튼이 존재하며, 비작성자라면 삭제버튼이 보이지않는다.
3) 삭제버튼을 클릭 하면 , 삭제 확인 알림창을 띄우고 확인 시 , 
게시글을 삭제처리한다.
4) 게시글이 삭제되고 프로젝트 게시판 목록 페이지로 이동된다.
</t>
    </r>
  </si>
  <si>
    <t>WSNS_MAIN</t>
  </si>
  <si>
    <t>커뮤니티 목록 조회
1) 개발노트
2) 나눔공간 
3) QnA게시판
4) 칭찬공간</t>
  </si>
  <si>
    <t>모든 사용자는 커뮤니티 에 있는 메인페이지의  
카테고리 목록( 개발노트 | 칭찬공간 | 도서추천게시판 | 나눔공간)으로 목록 조회</t>
  </si>
  <si>
    <t>1) 카테고리에 있는 커뮤니티를 클릭한다.
2) 사내SNS내 목록의 분류별로 작게 5개 이내로 게시글을 보여주며
3) 클릭하면 해당 게시판으로 이동하여 게시판 목록을 보여준다.</t>
  </si>
  <si>
    <t>MYPAGE_BOARD_03</t>
  </si>
  <si>
    <t>ADMIN_CERT_01</t>
  </si>
  <si>
    <r>
      <rPr>
        <rFont val="&quot;Malgun Gothic&quot;"/>
        <color theme="1"/>
        <sz val="12.0"/>
      </rPr>
      <t xml:space="preserve">시스템 관리자는 자격증 정보를 조회할 수 있다.
(자격증 번호, 자격증구분,자격증이름,자격증난이도 </t>
    </r>
    <r>
      <rPr>
        <rFont val="&quot;Malgun Gothic&quot;"/>
        <color rgb="FFFF0000"/>
        <sz val="12.0"/>
      </rPr>
      <t>+@</t>
    </r>
    <r>
      <rPr>
        <rFont val="&quot;Malgun Gothic&quot;"/>
        <color theme="1"/>
        <sz val="12.0"/>
      </rPr>
      <t>)</t>
    </r>
  </si>
  <si>
    <r>
      <rPr>
        <rFont val="&quot;Malgun Gothic&quot;"/>
        <color theme="1"/>
        <sz val="12.0"/>
      </rPr>
      <t>1) 로그인: 시스템 관리자로 로그인합니다.
2) 메인 메뉴 선택: 메인 메뉴에서 "관리"를 선택합니다.
   (관리는 시스템 관리자로 로그인했을 경우 보이는 메뉴탭이다.)
3) 퀵 메뉴관리 선택: 관리 메뉴 중에서 "퀵 메뉴관리"를 선택합니다.
4) 자격증관리 선택: 퀵 메뉴관리에서 "자격증관리"를 선택합니다.
5) 자격증 조회페이지 이동: 자격증 관리를 선택하면 자격증 조회페이지로 이동합니다.
6) 자격증 데이터 조회: 자격증 조회페이지에서는 모든 자격증 데이터를 조회할 수 있습니다.
   (테이블에 리스트 형식으로 글이 나오는 형식의 조회창이 제공됩니다.)</t>
    </r>
    <r>
      <rPr>
        <rFont val="&quot;Malgun Gothic&quot;"/>
        <color rgb="FFFF0000"/>
        <sz val="12.0"/>
      </rPr>
      <t xml:space="preserve">
</t>
    </r>
    <r>
      <rPr>
        <rFont val="&quot;Malgun Gothic&quot;"/>
        <color theme="1"/>
        <sz val="12.0"/>
      </rPr>
      <t xml:space="preserve">   **조회 항목 ( 번호, 자격증 이미지 ,자격증 구분, 자격증이름, 자격증 주최사, 자격증 난이도)</t>
    </r>
  </si>
  <si>
    <t>WSNS_</t>
  </si>
  <si>
    <t>1) (인스타 글 느낌의 게시판) 상단에 등록, 수정 ,삭제 버튼이 있다.
2) 상단의 글올리기 버튼을 클릭하면 모달 창으로 글을 등록할 수 있게 제목과 내용을 입력하여 등록한다</t>
  </si>
  <si>
    <t>MYPAGE_BOARD_04</t>
  </si>
  <si>
    <r>
      <rPr>
        <rFont val="&quot;Malgun Gothic&quot;"/>
        <color theme="1"/>
        <sz val="12.0"/>
      </rPr>
      <t xml:space="preserve">1) 마이페이지메뉴에서 작성한 게시글 목록으로 접근할 수 있다.
2) 목록에서 삭제하고 싶은 게시글을 삭제할 수 있다.
2-1) 목록에서 체크박스를 체크하고 삭제버튼을 누르면 여러 건을 한번에 삭제할 수 있고,
2-1) 목록에서 삭제하고싶은 게시물의 제목을 클릭해서 상세페이지에 접근한 후,
      삭제버튼을 누를 수도 있다.
3) 삭제 시 다시 내가 작성한 게시글 목록페이지로 돌아간다.
4) 삭제한 게시글은 삭제한 게시글목록으로 이동하며 </t>
    </r>
    <r>
      <rPr>
        <rFont val="&quot;Malgun Gothic&quot;"/>
        <b/>
        <color rgb="FFFF0000"/>
        <sz val="12.0"/>
      </rPr>
      <t>삭제정책에 따라 15일 이후 영구삭제된다.
**영구삭제가 되기 전에는 게시글복구가 가능하다.</t>
    </r>
  </si>
  <si>
    <t>ADMIN_CERT_02</t>
  </si>
  <si>
    <r>
      <rPr>
        <rFont val="&quot;Malgun Gothic&quot;"/>
        <color theme="1"/>
        <sz val="12.0"/>
      </rPr>
      <t xml:space="preserve">시스템 관리자는 추천 자격증 정보를 추가할 수 있다.
(자격증 번호, 자격증구분,자격증이름,자격증난이도 </t>
    </r>
    <r>
      <rPr>
        <rFont val="&quot;Malgun Gothic&quot;"/>
        <color rgb="FFFF0000"/>
        <sz val="12.0"/>
      </rPr>
      <t>+@</t>
    </r>
    <r>
      <rPr>
        <rFont val="&quot;Malgun Gothic&quot;"/>
        <color theme="1"/>
        <sz val="12.0"/>
      </rPr>
      <t>)</t>
    </r>
  </si>
  <si>
    <r>
      <rPr>
        <rFont val="&quot;Malgun Gothic&quot;"/>
        <color theme="1"/>
        <sz val="12.0"/>
      </rPr>
      <t xml:space="preserve">시스템관리자 로그인 
메인메뉴에서 관리를 선택한다.
1) 관리 메뉴 중 퀵 메뉴관리 선택
2) 퀵메뉴관리의 자격증관리 선택 자격증 조회페이지로 이동
3) 자격증 조회페이지의 추가버튼을 눌러 자격증 추가페이지로 이동
4) 자격증 추가페이지의 양식을 작성 후 확인버튼을 누르면 자격증 정보가 추가된다.
</t>
    </r>
    <r>
      <rPr>
        <rFont val="&quot;Malgun Gothic&quot;"/>
        <color rgb="FFFF0000"/>
        <sz val="12.0"/>
      </rPr>
      <t>** 자격증 번호, 이미지, 자격증 구분, 자격증명, ,주최사, 자격증 난이도 기입</t>
    </r>
  </si>
  <si>
    <t>모든 사원은 칭찬공간에 칭찬할 사람에 대한 내용의 자신의 글들 중
수정할 게시물을 체크 박스로 선택 후 수정할 수 있다.</t>
  </si>
  <si>
    <r>
      <rPr>
        <rFont val="&quot;Malgun Gothic&quot;"/>
        <color theme="1"/>
        <sz val="12.0"/>
      </rPr>
      <t xml:space="preserve">1) (인스타 글 느낌의 게시판) 상단에 등록, 수정, 삭제 버튼이 있다.
2) 상단의 글 수정 버튼 클릭 후 사원이 작성한 게시물들 중 수정할 대상을 체크박스로 선택 후
3) 글 내용을 수정하고 완료버튼 클릭시 바로 수정이 된다.
</t>
    </r>
    <r>
      <rPr>
        <rFont val="&quot;Malgun Gothic&quot;"/>
        <b/>
        <color theme="1"/>
        <sz val="12.0"/>
      </rPr>
      <t>** 글 작성시 오타나 누락된 부분 수정</t>
    </r>
  </si>
  <si>
    <t>MYPAGE_CMNT_01</t>
  </si>
  <si>
    <t>댓글 목록</t>
  </si>
  <si>
    <t>ADMIN_CERT_03</t>
  </si>
  <si>
    <r>
      <rPr>
        <rFont val="&quot;Malgun Gothic&quot;"/>
        <color theme="1"/>
        <sz val="12.0"/>
      </rPr>
      <t xml:space="preserve">시스템관리자 로그인 
메인메뉴에서 관리를 선택한다.
1) 관리 메뉴 중 퀵 메뉴관리 선택
2) 퀵메뉴관리의 자격증관리 선택 자격증 조회페이지로 이동
3) 조회되는 자격증 중 하나를 눌러 자격증 상세페이지로 이동
4) 자격증 상세페이지의 수정버튼을 눌러 자격증 수정페이지로 이동
5) 자격증 </t>
    </r>
    <r>
      <rPr>
        <rFont val="&quot;Malgun Gothic&quot;"/>
        <b/>
        <color theme="1"/>
        <sz val="12.0"/>
      </rPr>
      <t>수정페이지 양식</t>
    </r>
    <r>
      <rPr>
        <rFont val="&quot;Malgun Gothic&quot;"/>
        <color theme="1"/>
        <sz val="12.0"/>
      </rPr>
      <t xml:space="preserve">을 기입한 후 확인버튼을 누르면 자격증 정보 수정
** 수정이 완료되면 "수정이완료되었습니다" 메시지 출력.
</t>
    </r>
    <r>
      <rPr>
        <rFont val="&quot;Malgun Gothic&quot;"/>
        <color rgb="FFFF0000"/>
        <sz val="12.0"/>
      </rPr>
      <t xml:space="preserve">   수정가능항목( 이미지, 자격증구분, 자격증명,자격증주최사, 자격증난이도)</t>
    </r>
  </si>
  <si>
    <t>MYPAGE_PROGO</t>
  </si>
  <si>
    <r>
      <rPr>
        <rFont val="&quot;Malgun Gothic&quot;"/>
        <color theme="1"/>
        <sz val="12.0"/>
      </rPr>
      <t xml:space="preserve">마이페이지메뉴에서 
1) </t>
    </r>
    <r>
      <rPr>
        <rFont val="&quot;Malgun Gothic&quot;"/>
        <b/>
        <color theme="1"/>
        <sz val="12.0"/>
      </rPr>
      <t>현재진행중인프로젝트</t>
    </r>
    <r>
      <rPr>
        <rFont val="&quot;Malgun Gothic&quot;"/>
        <color theme="1"/>
        <sz val="12.0"/>
      </rPr>
      <t xml:space="preserve">메뉴로 접근할 수 있다.
2) 참여중인 </t>
    </r>
    <r>
      <rPr>
        <rFont val="&quot;Malgun Gothic&quot;"/>
        <b/>
        <color theme="1"/>
        <sz val="12.0"/>
      </rPr>
      <t>프로젝트의 목록을 조회</t>
    </r>
    <r>
      <rPr>
        <rFont val="&quot;Malgun Gothic&quot;"/>
        <color theme="1"/>
        <sz val="12.0"/>
      </rPr>
      <t xml:space="preserve">할 수 있으며,
3) 제목을 누르면 해당 프로젝트의 </t>
    </r>
    <r>
      <rPr>
        <rFont val="&quot;Malgun Gothic&quot;"/>
        <b/>
        <color theme="1"/>
        <sz val="12.0"/>
      </rPr>
      <t>상세페이지로 접근</t>
    </r>
    <r>
      <rPr>
        <rFont val="&quot;Malgun Gothic&quot;"/>
        <color theme="1"/>
        <sz val="12.0"/>
      </rPr>
      <t>한다.</t>
    </r>
  </si>
  <si>
    <t>모든 사원은 칭찬공간에 칭찬할 사람에 대한 내용의 자신의 글들 중
삭제할 게시물을 체크 박스로 선택 후 삭제할 수 있다.</t>
  </si>
  <si>
    <t>1) (인스타 글 느낌의 게시판) 상단에 등록, 수정, 삭제 버튼이 있다.
2) 상단의 글 삭제 버튼을 클리하면 사원이 작성한 게시물들 중 삭제할 대상을 체크박스로 선택 후
3) 글 내용을 삭제하고 완료버튼 클릭시, 
3-1) 삭제확인 알림창이 뜨고 확인 버튼 클릭
3-2) 삭제가 완료 되며, 댓글도 전부 삭제 된다.</t>
  </si>
  <si>
    <t>MYPAGE_CMNT_02</t>
  </si>
  <si>
    <t>ADMIN_CERT_04</t>
  </si>
  <si>
    <t xml:space="preserve">시스템관리자 로그인 
메인메뉴에서 관리를 선택한다.
1) 관리 메뉴 중 퀵 메뉴관리 선택
2) 퀵메뉴관리의 자격증관리 선택 자격증 조회페이지로 이동
3) 조회되는 자격증 중 하나를 눌러 자격증 상세페이지로 이동
4) 자격증 상세페이지의 삭제버튼을 눌러 삭제요청
5) "정말 삭제하시겠습니까?" 라는 메세지 보여준 후 확인 누르면 자격증 정보 삭제
</t>
  </si>
  <si>
    <r>
      <rPr>
        <rFont val="&quot;Malgun Gothic&quot;"/>
        <color theme="1"/>
        <sz val="12.0"/>
      </rPr>
      <t xml:space="preserve">사원번호와 비밀번호를 입력하고 로그인 버튼을 누른다.
화면상의 </t>
    </r>
    <r>
      <rPr>
        <rFont val="&quot;Malgun Gothic&quot;"/>
        <b/>
        <color theme="1"/>
        <sz val="12.0"/>
      </rPr>
      <t>퀵메뉴</t>
    </r>
    <r>
      <rPr>
        <rFont val="&quot;Malgun Gothic&quot;"/>
        <color theme="1"/>
        <sz val="12.0"/>
      </rPr>
      <t xml:space="preserve">를 통해 접근한다.
</t>
    </r>
    <r>
      <rPr>
        <rFont val="&quot;Malgun Gothic&quot;"/>
        <b/>
        <color theme="1"/>
        <sz val="12.0"/>
      </rPr>
      <t>1) 퀵메뉴</t>
    </r>
    <r>
      <rPr>
        <rFont val="&quot;Malgun Gothic&quot;"/>
        <color theme="1"/>
        <sz val="12.0"/>
      </rPr>
      <t xml:space="preserve">에서 추천자격증을 선택해 들어간다.
2) 본인의 정보를 기반한 추천 자격증을 조회할 수 있다
</t>
    </r>
    <r>
      <rPr>
        <rFont val="&quot;Malgun Gothic&quot;"/>
        <color rgb="FFFF0000"/>
        <sz val="12.0"/>
      </rPr>
      <t xml:space="preserve">3) 카드형식의 게시판으로 이미지와 하단에 순서대로 구분 자격증명 주최사 자격증난이도가 적혀있다,
</t>
    </r>
    <r>
      <rPr>
        <rFont val="&quot;Malgun Gothic&quot;"/>
        <color theme="1"/>
        <sz val="12.0"/>
      </rPr>
      <t xml:space="preserve">
** 본인의 나이 및 연차(입사연도)를 기반하여 추천
 </t>
    </r>
    <r>
      <rPr>
        <rFont val="&quot;Malgun Gothic&quot;"/>
        <color rgb="FFFF0000"/>
        <sz val="12.0"/>
      </rPr>
      <t xml:space="preserve">  조회 항목 ( 번호, 이미지 ,자격증구분, 자격증명, 자격증주최사, 자격증난이도)</t>
    </r>
  </si>
  <si>
    <t>BOARD_</t>
  </si>
  <si>
    <t>사원은 Q&amp;A 게시판 목록의 새글 등록으로 QnA글을 등록할 수 있다.</t>
  </si>
  <si>
    <t>1) 커뮤니티 카테고리를 클릭
2) Q&amp;A 게시판 목록으로 이동
3) 새글 등록 버튼 클릭(시스템관리자의 궁금한점)
4) 작성자(아이디) | 제목 | 내용 | 시간)으로 등록이 된다
5) Q&amp;A 게시판 목록으로 이동</t>
  </si>
  <si>
    <t>MYPAGE_CMNT_03</t>
  </si>
  <si>
    <t>ADMIN_MEM_01</t>
  </si>
  <si>
    <r>
      <rPr>
        <rFont val="&quot;Malgun Gothic&quot;"/>
        <color theme="1"/>
        <sz val="12.0"/>
      </rPr>
      <t xml:space="preserve">
시스템관리자 로그인 
메인메뉴에서 관리 선택 후 사원관리 메뉴로 접근
1) 사원관리페이지의 메뉴분류는 사원조회, 사원초대 ,사원권한 부여로 나뉨
2) 사원조회 메뉴를 클릭하여 해당페이지로 이동
2-1) 전체사원과 PMS사원 데이터를 조회할 수 있는 영역을 탭으로 구분하여
       각각의 사원데이터를 </t>
    </r>
    <r>
      <rPr>
        <rFont val="&quot;Malgun Gothic&quot;"/>
        <b/>
        <color theme="1"/>
        <sz val="12.0"/>
      </rPr>
      <t>테이블로 조회</t>
    </r>
    <r>
      <rPr>
        <rFont val="&quot;Malgun Gothic&quot;"/>
        <color theme="1"/>
        <sz val="12.0"/>
      </rPr>
      <t xml:space="preserve">할 수 있다.
2-2) 사원조회 페이지의 검색창과 셀렉트박스를 이용하여 
      사원을 검색 및 정렬한다.
</t>
    </r>
    <r>
      <rPr>
        <rFont val="&quot;Malgun Gothic&quot;"/>
        <color rgb="FFFF0000"/>
        <sz val="12.0"/>
      </rPr>
      <t>** 사원번호, 사원비밀번호, 사원주민번호, 사원 프로필사진, 사우너 직급, 사원 나이, 
    사원 주소 ,사원 전화번호 ,사원 휴대번호, 사원 이메일 , 사원 입사연도</t>
    </r>
    <r>
      <rPr>
        <rFont val="&quot;Malgun Gothic&quot;"/>
        <color theme="1"/>
        <sz val="12.0"/>
      </rPr>
      <t xml:space="preserve">
</t>
    </r>
  </si>
  <si>
    <r>
      <rPr>
        <rFont val="&quot;Malgun Gothic&quot;"/>
        <color theme="1"/>
        <sz val="12.0"/>
      </rPr>
      <t>시스템관리자를 제외한 모든 사용자들은 추천자격증을 MY PAGE 의 '</t>
    </r>
    <r>
      <rPr>
        <rFont val="&quot;Malgun Gothic&quot;"/>
        <color rgb="FF0000FF"/>
        <sz val="12.0"/>
      </rPr>
      <t>나의 자격증'</t>
    </r>
    <r>
      <rPr>
        <rFont val="&quot;Malgun Gothic&quot;"/>
        <color theme="1"/>
        <sz val="12.0"/>
      </rPr>
      <t>에  저장할 수 있다.</t>
    </r>
  </si>
  <si>
    <r>
      <rPr>
        <rFont val="&quot;Malgun Gothic&quot;"/>
        <color theme="1"/>
        <sz val="12.0"/>
      </rPr>
      <t xml:space="preserve">사원번호와 비밀번호를 입력하고 로그인 버튼을 누른다.
화면상의 </t>
    </r>
    <r>
      <rPr>
        <rFont val="&quot;Malgun Gothic&quot;"/>
        <b/>
        <color theme="1"/>
        <sz val="12.0"/>
      </rPr>
      <t>퀵메뉴</t>
    </r>
    <r>
      <rPr>
        <rFont val="&quot;Malgun Gothic&quot;"/>
        <color theme="1"/>
        <sz val="12.0"/>
      </rPr>
      <t xml:space="preserve">를 통해 접근한다.
</t>
    </r>
    <r>
      <rPr>
        <rFont val="&quot;Malgun Gothic&quot;"/>
        <b/>
        <color theme="1"/>
        <sz val="12.0"/>
      </rPr>
      <t>1) 퀵메뉴</t>
    </r>
    <r>
      <rPr>
        <rFont val="&quot;Malgun Gothic&quot;"/>
        <color theme="1"/>
        <sz val="12.0"/>
      </rPr>
      <t>에서 추천자격증을 선택해 들어간다.
2) 조회된 리스트의 체크박스를 클릭한 후 저장버튼을 클릭한다
3) 성공시 MYPAGE의 나의자격증에 자격증 정보가 저장되고, 저장되었습니다라는 메세지를 보여준다.
** 이미 보유한 자격증이라면 "이미 보유한 자격증이라는 메세지 호출"</t>
    </r>
  </si>
  <si>
    <t>사원은 자신이 등록한 QnA글을 수정 할 수 있다.</t>
  </si>
  <si>
    <t>1) 커뮤니티 카테고리를 클릭
2) Q&amp;A 게시판 목록으로 이동
3) 수정 버튼 클릭(자신이 등록한 글)
4) 작성자(아이디) | 제목 | 내용 | 시간)으로 수정되어 재등록이 된다
5) Q&amp;A 게시판 목록으로 이동</t>
  </si>
  <si>
    <t>MYPAGE_RECOM_01</t>
  </si>
  <si>
    <t>추천도서 
조회(수정중)</t>
  </si>
  <si>
    <t>ADMIN_MEM_02</t>
  </si>
  <si>
    <r>
      <rPr>
        <rFont val="&quot;Malgun Gothic&quot;"/>
        <color theme="1"/>
        <sz val="12.0"/>
      </rPr>
      <t xml:space="preserve">시스템관리자 로그인 
메인메뉴에서 관리 선택 후 사원관리 메뉴로 접근
1) 사원관리페이지의 메뉴분류는 사원조회, 사원초대 ,사원권한 부여로 나뉨
2) 사원초대메뉴로 들어가면 왼쪽에 PMS회원이 아닌 사원목록이 나온다.
3) 사원초대페이지의 목록 중 사원명 앞의 체크박스를 선택하고 초대하기를 누른다
4) "초대완료"라는 메세지를 보여준다.
</t>
    </r>
    <r>
      <rPr>
        <rFont val="&quot;Malgun Gothic&quot;"/>
        <b/>
        <color rgb="FF1155CC"/>
        <sz val="12.0"/>
      </rPr>
      <t>5) 초대를 결정한 사원들의 메일로 초대여부를 알려준다</t>
    </r>
    <r>
      <rPr>
        <rFont val="&quot;Malgun Gothic&quot;"/>
        <color theme="1"/>
        <sz val="12.0"/>
      </rPr>
      <t xml:space="preserve">
** 초대받은 사원은 비밀번호 (0000)을 부여받고 PMS에 접근이 가능해진다
</t>
    </r>
  </si>
  <si>
    <t>사원은 자신이 등록한 QnA글을 삭제 할 수 있다.</t>
  </si>
  <si>
    <t>1) 커뮤니티 카테고리를 클릭
2) Q&amp;A 게시판 목록으로 이동
3) 삭제 버튼 클릭(잘못 올린 게시물)
4) 자신이 등록한 QnA 게시글이 삭제 된다.
5) Q&amp;A 게시판 목록으로 이동</t>
  </si>
  <si>
    <t>MYPAGE_RECOM_02</t>
  </si>
  <si>
    <t>추천도서 
삭제(수정중)</t>
  </si>
  <si>
    <t>ADMIN_MEM_03</t>
  </si>
  <si>
    <t>사원 수정</t>
  </si>
  <si>
    <t>시스템 관리자는 PMS에 등록된 회원의 비밀번호를 수정할 수 있다.  ???????? 이게 필요한가??</t>
  </si>
  <si>
    <r>
      <rPr>
        <rFont val="&quot;Malgun Gothic&quot;"/>
        <color theme="1"/>
        <sz val="12.0"/>
      </rPr>
      <t xml:space="preserve">시스템관리자 로그인 
메인메뉴에서 관리 선택 후 사원관리 메뉴로 접근
1) 사원관리페이지의 메뉴분류는 사원조회, 사원초대 ,사원권한 부여로 나뉨
2) 사원조회 메뉴를 클릭하여 해당페이지로 이동
3) 해당페이지에서 전체사원 조회 /  PMS 회원 조회 
</t>
    </r>
    <r>
      <rPr>
        <rFont val="&quot;Malgun Gothic&quot;"/>
        <b/>
        <color rgb="FFFF0000"/>
        <sz val="12.0"/>
      </rPr>
      <t>3-1) 어떤식으로 조회할 것인지..! &gt;&gt;&gt; PMS사원만 나오는 테이블이 있음</t>
    </r>
    <r>
      <rPr>
        <rFont val="&quot;Malgun Gothic&quot;"/>
        <color theme="1"/>
        <sz val="12.0"/>
      </rPr>
      <t xml:space="preserve">
4) PMS사원 리스트 중 사원 한명을 클릭후 수정버튼을 눌러 회원정보 수정(비밀번호)
</t>
    </r>
    <r>
      <rPr>
        <rFont val="&quot;Malgun Gothic&quot;"/>
        <color rgb="FFFF0000"/>
        <sz val="12.0"/>
      </rPr>
      <t>수정 가능한 사원정보 : 비밀번호</t>
    </r>
    <r>
      <rPr>
        <rFont val="&quot;Malgun Gothic&quot;"/>
        <color theme="1"/>
        <sz val="12.0"/>
      </rPr>
      <t xml:space="preserve">
</t>
    </r>
    <r>
      <rPr>
        <rFont val="&quot;Malgun Gothic&quot;"/>
        <color rgb="FF4472C4"/>
        <sz val="12.0"/>
      </rPr>
      <t xml:space="preserve">
</t>
    </r>
  </si>
  <si>
    <r>
      <rPr>
        <rFont val="&quot;Malgun Gothic&quot;"/>
        <color theme="1"/>
        <sz val="12.0"/>
      </rPr>
      <t xml:space="preserve">당일 진행할 일정을 목록으로 작성할 수 있으며, 
일련번호, 프로젝트 선택, 처리할 작업에 대한 제목 기입, 처리예상시간, 실제처리시간, 
작업진행 상태(대기,진행중, 미진행, 처리완료)를 선택하여 기입할 수 있다.
</t>
    </r>
    <r>
      <rPr>
        <rFont val="&quot;Malgun Gothic&quot;"/>
        <color rgb="FFFF0000"/>
        <sz val="12.0"/>
      </rPr>
      <t>( 일감 검색을 할 수 있는 모달? 창을 통해 일감을 선택해 자동등록되게 할 수 있게 )</t>
    </r>
  </si>
  <si>
    <t>5) 예상처리시간을 입력하고  적용버튼을 누르면 목록에  예상시간이 반영 됨?  =&gt;  잘 모르겠다.
6) 처리완료 되었을 시, 처리완료 시간을 기입하고,  
처리상태(선택박스)를 처리완료로 선택한 후  다시 적용버튼을 누른다
7)  6번과정이 완료된 후에는 재수정이 불가능하다.
처리상태의 옵션값은 : 대기, 진행중, 처리완료</t>
  </si>
  <si>
    <t>MYPAGE_MARK</t>
  </si>
  <si>
    <t>즐겨찾기한 게시글 
확인 및 이동</t>
  </si>
  <si>
    <t>ADMIN_MEM_04</t>
  </si>
  <si>
    <t>사원 삭제
(  PMS 접근 제한 )</t>
  </si>
  <si>
    <r>
      <rPr>
        <rFont val="&quot;Malgun Gothic&quot;"/>
        <color theme="1"/>
        <sz val="12.0"/>
      </rPr>
      <t xml:space="preserve">시스템관리자 로그인 
메인메뉴에서 관리 선택 후 사원관리 메뉴로 접근
1) 사원관리페이지의 메뉴분류는 사원조회, 사원초대 ,사원권한 부여로 나뉨
2) 사원권한부여 메뉴를 클릭하여 해당페이지로 이동
3) </t>
    </r>
    <r>
      <rPr>
        <rFont val="&quot;Malgun Gothic&quot;"/>
        <b/>
        <color theme="1"/>
        <sz val="12.0"/>
      </rPr>
      <t xml:space="preserve">PMS에 속한 모든 사원정보를 목록으로 보여주고, 왼쪽의 체크박스를 선택해  
   삭제 버튼을 누르고 삭제되었을 경우, 삭제된 사원은 PMS로의 접근이 제한된다.
</t>
    </r>
    <r>
      <rPr>
        <rFont val="&quot;Malgun Gothic&quot;"/>
        <color theme="1"/>
        <sz val="12.0"/>
      </rPr>
      <t xml:space="preserve">
** 삭제는 회원의 정보자체를 삭제하는 것이 아니라 PMS의 접근을 제한하는 것을 말하며,
    DB 사원 테이블의 NULL ., NOTNULL 기반으로 체크 삭제하면 Y를 부여
</t>
    </r>
  </si>
  <si>
    <r>
      <rPr>
        <rFont val="Calibri, Arial"/>
        <color theme="1"/>
        <sz val="12.0"/>
      </rPr>
      <t xml:space="preserve">일감 목록이 등록되면 자동으로 달력에도 등록이 된다. 
</t>
    </r>
    <r>
      <rPr>
        <rFont val="Calibri, Arial"/>
        <b/>
        <color rgb="FF1155CC"/>
        <sz val="12.0"/>
      </rPr>
      <t>(또는 내 달력에 등록버튼을 누르면 일괄등록된다)</t>
    </r>
    <r>
      <rPr>
        <rFont val="Calibri, Arial"/>
        <color theme="1"/>
        <sz val="12.0"/>
      </rPr>
      <t xml:space="preserve">
</t>
    </r>
    <r>
      <rPr>
        <rFont val="Calibri, Arial"/>
        <b/>
        <color rgb="FF1155CC"/>
        <sz val="12.0"/>
      </rPr>
      <t>1) 달력의 해당일자에 등록되어 보여지는 부분은 일감코드와 제목이다.
2) 달력의  해당일자에 보여지는 목록의 총 개수는 4개이며, 
더 보려면 해당일자의 달력일자를 클릭하면 모달창이 뜨고 전체목록을 볼 수 있다.
3) 모달창에는  등록된 일감의 총 개수도 카운드 되고,
4) 닫기버튼을 누르면 오늘의 일정 조회페이지로 돌아온다.</t>
    </r>
    <r>
      <rPr>
        <rFont val="Calibri, Arial"/>
        <color theme="1"/>
        <sz val="12.0"/>
      </rPr>
      <t xml:space="preserve">
</t>
    </r>
  </si>
  <si>
    <t>MYPAGE_ALARM_01</t>
  </si>
  <si>
    <t>ADMIN_MEM_05</t>
  </si>
  <si>
    <r>
      <rPr>
        <rFont val="&quot;Malgun Gothic&quot;"/>
        <color theme="1"/>
        <sz val="12.0"/>
      </rPr>
      <t xml:space="preserve">1) 시스템관리자 로그인 
2) 메인메뉴에서 관리 선택 후 사원관리로 접근
3) 사원관리의페이지의 메뉴 분류는 사원조회 사원초대 사원권한 부여로 나뉨
4) 사원 권한 부여로 들어가면 테이블에 pms에 속한 회원들 리스트를 조회할 수 있음(테이블 리스트)
</t>
    </r>
    <r>
      <rPr>
        <rFont val="&quot;Malgun Gothic&quot;"/>
        <color rgb="FFFF0000"/>
        <sz val="12.0"/>
      </rPr>
      <t xml:space="preserve">5) 사원 리스트 중 하나를 클릭하면 사원 상세페이지 열람 가능
6) 사원 상세페이지의 권한부여 버튼 클릭시 권한 상태가 변동됨(한 번 더 누르면 철회)
** 사원권한(프로젝트관리자, 일반) , 사원번호, 사원비밀번호, 사원주민번호, 사원 프로필사진, 
사원직급, 사원 나이, 사원 주소 ,사원 전화번호 ,사원 휴대번호, 사원 이메일 , 사원 입사연도
</t>
    </r>
    <r>
      <rPr>
        <rFont val="&quot;Malgun Gothic&quot;"/>
        <b/>
        <color rgb="FF1155CC"/>
        <sz val="12.0"/>
      </rPr>
      <t xml:space="preserve">
(단, 프로젝트를 진행중인 프로젝트관리자의 경우는 프로젝트 삭제전 권한 박탈이 불가)</t>
    </r>
  </si>
  <si>
    <t>ALAM_NOTICE_01</t>
  </si>
  <si>
    <t>ADMIN_PROJECT_01</t>
  </si>
  <si>
    <t>시스템 관리자는 진행중인 모든 프로젝트를 조회할 수 있다.</t>
  </si>
  <si>
    <r>
      <rPr>
        <rFont val="&quot;Malgun Gothic&quot;"/>
        <color theme="1"/>
        <sz val="12.0"/>
      </rPr>
      <t xml:space="preserve">1) 시스템관리자 로그인 
2) 메인메뉴에서 관리 선택 후 프로젝트관리로 접근
3) 프로젝트관리 페이지(모든 프로젝트 리스트) 가 나온다
4) 프로젝트명을 누르면 프로젝트 상세페이지로 이동하는 링크가있음
5) 분류별로 정렬할 수 있음 
</t>
    </r>
    <r>
      <rPr>
        <rFont val="&quot;Malgun Gothic&quot;"/>
        <color rgb="FFFF0000"/>
        <sz val="12.0"/>
      </rPr>
      <t>** 검색기준 
   (프로젝트명) &gt;&gt; 프로젝트명 검색
    정렬 분류 기준 
    시작일, 마감일, 프로젝트 관리자명
    조회항목
    순번, 프로젝트코드, 프로젝트명, 마감예정일, 프로젝트 등록일, 프로젝트 관리자</t>
    </r>
  </si>
  <si>
    <r>
      <rPr>
        <rFont val="&quot;Malgun Gothic&quot;"/>
        <color theme="1"/>
        <sz val="12.0"/>
      </rPr>
      <t xml:space="preserve">1) (인스타 글 느낌의 게시판) 상단에 등록, 수정, 삭제 버튼이 있다.
2) 상단의 글 수정 버튼 클릭 후 사원이 작성한 게시물들 중 수정할 대상을 체크박스로 선택 후
3) 글 내용을 수정하고 완료버튼 클릭시 바로 수정이 된다.
</t>
    </r>
    <r>
      <rPr>
        <rFont val="&quot;Malgun Gothic&quot;"/>
        <b/>
        <color theme="1"/>
        <sz val="12.0"/>
      </rPr>
      <t>** 글 작성시 오타나 누락된 부분 수정</t>
    </r>
  </si>
  <si>
    <t>MYPAGE_NOTICE_01</t>
  </si>
  <si>
    <t>ADMIN_PROJECT_02</t>
  </si>
  <si>
    <t>시스템 관리자는 진행중인 모든 프로젝트를  수정할 수 있다.</t>
  </si>
  <si>
    <r>
      <rPr>
        <rFont val="&quot;Malgun Gothic&quot;"/>
        <color theme="1"/>
        <sz val="12.0"/>
      </rPr>
      <t xml:space="preserve">시스템관리자 로그인 
메인메뉴에서 관리 선택 후 프로젝트관리로 접근
1)프로젝트관리 페이지의 목록 중 한 건의 프로젝트를 클릭 시, 프로젝트 상세 페이지로 이동된다.
2) 프로젝트 상세페이지에서 프로젝트 관리 탭을 선택한다.
3) 관리자는 비밀번호를 재입력 하여 인증절차를 걸쳐야 한다.
4) 관리 페이지에서 프로젝트 수정 클릭 시,
 현재 프로젝트의 대한 설정들에 접근 및 내용변경이 가능(하며 내용도 수정 가능)
</t>
    </r>
    <r>
      <rPr>
        <rFont val="&quot;Malgun Gothic&quot;"/>
        <color rgb="FFFF0000"/>
        <sz val="12.0"/>
      </rPr>
      <t xml:space="preserve">
** 프로젝트 명, 프로젝트 진행기간, 프로젝트 설명, 위키 링크, 마감예정일 / + 프로젝트관리자</t>
    </r>
    <r>
      <rPr>
        <rFont val="&quot;Malgun Gothic&quot;"/>
        <strike/>
        <color rgb="FFFF0000"/>
        <sz val="12.0"/>
      </rPr>
      <t xml:space="preserve">
</t>
    </r>
  </si>
  <si>
    <t>MYPAGE_NOTICE_02</t>
  </si>
  <si>
    <t>1) 마이페이지에서 알림설정메뉴로 접근할 수 있다.
2) 전체메뉴가 출력되며, 고정된알림을 제외한 메뉴들에 대해 알림받기를 선택할 수 있다.</t>
  </si>
  <si>
    <t>ADMIN_PROJECT_03</t>
  </si>
  <si>
    <t>시스템 관리자는 진행중인 모든 프로젝트를 삭제할 수 있다.</t>
  </si>
  <si>
    <t>시스템관리자 로그인 
메인메뉴에서 관리 선택 후 프로젝트관리로 접근
1)프로젝트관리 페이지의 목록 중 한 건의 프로젝트를 클릭 시, 프로젝트 상세 페이지로 이동된다.
2) 프로젝트 상세페이지에서 프로젝트 관리 탭을 선택한다.
3) 관리자는 비밀번호를 재입력 하여 인증절차를 걸쳐야 한다.
3-1) 관리 페이지에서 프로젝트 삭제 버튼을 누른다.
3-2) 확인 메세지 창이 뜨고 최종적으로 삭제버튼을 누르면 프로젝트가 삭제되고 프로젝트
       목록 페이지로 이동한다.
3-3) 취소 버튼을 누르면 메세지 창이 닫히고 기존(상세페이지)페이지에 머무른다.</t>
  </si>
  <si>
    <t>PRODT_FILE_01</t>
  </si>
  <si>
    <t>시스템관리자 및 프로젝트에 속한 회원 (프로젝트 관리자 , 팀원)은
프로젝트 상세페이지의 파일저장소에서 업로드 되어있는 파일을 조회할 수 있다.</t>
  </si>
  <si>
    <r>
      <rPr>
        <rFont val="&quot;Malgun Gothic&quot;"/>
        <color theme="1"/>
        <sz val="12.0"/>
      </rPr>
      <t>1-1) 로그인01:  프로젝트에 속한 회원은 사원번호와 비밀번호를 입력하고 로그인 버튼을 눌러 로그인합니다.
1-2) 로그인02: 시스템관리자는 사원번호와 비밀번호를 입력하고 로그인 버튼을 눌러 로그인합니다.
    (사용자: 프로젝트에 속한 회원, 시스템관리자)
2) 메인 페이지 이동: 로그인 후, 사용자는 메인 페이지로 이동합니다.
3) 프로젝트 메뉴 선택: 메인 페이지에서 사용자는 "프로젝트" 메뉴를 선택합니다.
4) 프로젝트 목록 확인: 프로젝트 목록에서 원하는 프로젝트를 클릭하면 해당 프로젝트의 상세 
                               페이지로 이동됩니다.
5) 파일저장소 메뉴 선택: 프로젝트 상세 페이지에서 사용자는 메뉴 중 "파일저장소"를 선택하여 
                                 파일 저장소로 들어갑니다.
6) 파일 목록 조회: 파일 저장소에 업로드된 파일들의 목록을 조회할 수 있습니다.
7) 파일 목록 표시: [</t>
    </r>
    <r>
      <rPr>
        <rFont val="&quot;Malgun Gothic&quot;"/>
        <color rgb="FF0000FF"/>
        <sz val="12.0"/>
      </rPr>
      <t>파일명, 등록자, 등록일자, 제목, 파일종류,다운로드</t>
    </r>
    <r>
      <rPr>
        <rFont val="&quot;Malgun Gothic&quot;"/>
        <color theme="1"/>
        <sz val="12.0"/>
      </rPr>
      <t>] 등의 정보를 가지고 있는 테이블 형식의 
                         목록이 표시됩니다.
8) 일반 리스트 테이블식 정렬: 파일 목록은 일반 리스트 테이블 형식으로 보기 좋게 정리되어 있습니다.
** 다운로드 버튼: 목록에는 다운로드 버튼이 포함되어 있어 사용자가 파일을 다운로드할 수 있습니다.</t>
    </r>
  </si>
  <si>
    <t>프로젝트 추가
 (관리자 초대)</t>
  </si>
  <si>
    <t>시스템 관리자는  새로운 프로젝트를 만들어 프로젝트관리자와 프로젝트명 등을 설정하여 생성할 수 있다.
프로젝트번호, 프로젝트명, 프로젝트 시작기간., 프로젝트관리자,프로젝트관리자 전화번호, 배치총원 등)</t>
  </si>
  <si>
    <t xml:space="preserve">시스템관리자 로그인 
메인메뉴에서 관리 선택 후 프로젝트관리로 접근
1) 프로젝트관리 페이지(모든 프로젝트 리스트) 가 나온다.
2) 프로젝트 관리페이지에서 프로젝트추가 버튼을 누르면 프로젝트 추가 페이지로 이동한다.
3) 프로젝트 추가페이지에서 양식을 작성 한 후 확인 버튼을 누르면 새 프로젝트가 등록된다.
** 프로젝트명, 프로젝트 설명, 프로젝트 등록일, 프로젝트 진행기간,
   위키링크를 입력할 수 있고, 프로젝트 코드는 자동부여된다.
   프로젝트 관리자를 지정해야한다.(드롭박스로 선택)
</t>
  </si>
  <si>
    <t>PRODT_FILE_02</t>
  </si>
  <si>
    <t xml:space="preserve">시스템관리자 및 프로젝트에 속한 회원 (프로젝트 관리자 , 팀원)은 
파일 검색 및 분류별 정렬을 할 수 있다, </t>
  </si>
  <si>
    <r>
      <rPr>
        <rFont val="&quot;Malgun Gothic&quot;"/>
        <color theme="1"/>
        <sz val="12.0"/>
      </rPr>
      <t xml:space="preserve">1-1) 로그인01:  프로젝트에 속한 회원은 사원번호와 비밀번호를 입력하고 로그인 버튼을 눌러 로그인합니다.
1-2) 로그인02: 시스템관리자는 사원번호와 비밀번호를 입력하고 로그인 버튼을 눌러 로그인합니다.
    (사용자: 프로젝트에 속한 회원, 시스템관리자)
2) 메인 페이지 이동: 로그인 후, 사용자는 메인 페이지로 이동합니다.
3) 프로젝트 메뉴 선택: 메인 페이지에서 사용자는 "프로젝트" 메뉴를 선택합니다.
4) 프로젝트 목록 확인: 프로젝트 목록에서 원하는 프로젝트를 클릭하면 해당 프로젝트의 
                              상세 페이지로 이동됩니다.
5) 파일저장소 메뉴 선택: 프로젝트 상세 페이지에서 사용자는 메뉴 중 "파일저장소"를 
                                 선택하여 파일 저장소로 들어갑니다.
6) 파일저장소 페이지 조회: 파일 저장소 페이지에는 검색창과 셀렉트박스를 활용하여 
                                    파일을 검색하고 정렬하는 기능이 제공됩니다.
                - 검색 기능: 검색창을 통해 기본적으로는 </t>
    </r>
    <r>
      <rPr>
        <rFont val="&quot;Malgun Gothic&quot;"/>
        <color rgb="FF0000FF"/>
        <sz val="12.0"/>
      </rPr>
      <t xml:space="preserve">제목 </t>
    </r>
    <r>
      <rPr>
        <rFont val="&quot;Malgun Gothic&quot;"/>
        <color theme="1"/>
        <sz val="12.0"/>
      </rPr>
      <t>검색을하며 
                                 분류 선택 후 등록자, 등록일, 파일종류 등을 검색할 수 있습니다. 
                                 기본적으로는 전체 검색이지만, 분류를 선택하면 해당 분류 속성에 포함된 
                                 단어를 검색합니다.
                 - 정렬 기능: 셀렉트박스에서 파일명, 등록자, 등록일, 파일종류 등의 분류를 선택하여 
                                   파일을 정렬할 수 있습니다.</t>
    </r>
  </si>
  <si>
    <t>ADMIN_PRAISE_01</t>
  </si>
  <si>
    <t>칭찬공간 
조회</t>
  </si>
  <si>
    <t>시스템관리자는 칭찬공간의 글을 조회할 수 있다.</t>
  </si>
  <si>
    <r>
      <rPr>
        <rFont val="&quot;Malgun Gothic&quot;"/>
        <color theme="1"/>
        <sz val="12.0"/>
      </rPr>
      <t xml:space="preserve">시스템관리자 로그인
메인메뉴에서 관리 선택 후 커뮤니티 관리 접근
1) 커뮤니티 관리의 (개발노트, 나눔공간, QnA게시판, 칭찬공간) 중 칭찬공간 선택
2) 칭찬 게시판페이지가 나오고 칭찬 게시판의 모든 글을 조회 할 수 있다.
</t>
    </r>
    <r>
      <rPr>
        <rFont val="&quot;Malgun Gothic&quot;"/>
        <color rgb="FFFF0000"/>
        <sz val="12.0"/>
      </rPr>
      <t>** 조회항목 (작성자(아이디) | 제목 | 내용(사진) | 시간)</t>
    </r>
  </si>
  <si>
    <t>PRODT_FILE_03</t>
  </si>
  <si>
    <t xml:space="preserve">프로젝트에 접근 가능한 사용자 및 시스템관리자는 파일저장소에 
파일(ex. exel, pdf, image_file 등)을 업로드 할 수 있다.
</t>
  </si>
  <si>
    <r>
      <rPr>
        <rFont val="&quot;Malgun Gothic&quot;"/>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상세페이지의 메뉴 중 파일저장소를 눌러서 들어간다.
3) 파일저장소페이지의 </t>
    </r>
    <r>
      <rPr>
        <rFont val="&quot;Malgun Gothic&quot;"/>
        <b/>
        <color theme="1"/>
        <sz val="12.0"/>
      </rPr>
      <t>기본페이지(조회)의 하단의 추가버튼을 눌러 추가페이지로 이동</t>
    </r>
    <r>
      <rPr>
        <rFont val="&quot;Malgun Gothic&quot;"/>
        <color theme="1"/>
        <sz val="12.0"/>
      </rPr>
      <t xml:space="preserve">한다.
4) 추가페이지의 양식을 작성한 후 </t>
    </r>
    <r>
      <rPr>
        <rFont val="&quot;Malgun Gothic&quot;"/>
        <b/>
        <color theme="1"/>
        <sz val="12.0"/>
      </rPr>
      <t>확인 버튼을 눌러 파일을 추가</t>
    </r>
    <r>
      <rPr>
        <rFont val="&quot;Malgun Gothic&quot;"/>
        <color theme="1"/>
        <sz val="12.0"/>
      </rPr>
      <t>한다.
**파일추가양식으로는 파일명, 파일, 파일내용이 있다.(등록일자, 등록자, 파일형식 자동등록)</t>
    </r>
  </si>
  <si>
    <t>ADMIN_PRAISE_02</t>
  </si>
  <si>
    <t>칭찬공간 
추가</t>
  </si>
  <si>
    <t>시스템관리자는 칭찬공간의 글을 추가할 수 있다.</t>
  </si>
  <si>
    <r>
      <rPr>
        <rFont val="&quot;Malgun Gothic&quot;"/>
        <color theme="1"/>
        <sz val="12.0"/>
      </rPr>
      <t>시스템관리자 로그인
메인메뉴에서 관리 선택 후 커뮤니티 관리 접근
1) 커뮤니티 관리의 (개발노트, 나눔공간, QnA게시판, 칭찬공간) 중 칭찬공간 선택
2) 칭찬공간 페이지가 나오고 페이지의 '</t>
    </r>
    <r>
      <rPr>
        <rFont val="&quot;Malgun Gothic&quot;"/>
        <b/>
        <color theme="1"/>
        <sz val="12.0"/>
      </rPr>
      <t>글올리기</t>
    </r>
    <r>
      <rPr>
        <rFont val="&quot;Malgun Gothic&quot;"/>
        <color theme="1"/>
        <sz val="12.0"/>
      </rPr>
      <t xml:space="preserve">' 버튼을 누른다
3) </t>
    </r>
    <r>
      <rPr>
        <rFont val="&quot;Malgun Gothic&quot;"/>
        <b/>
        <color theme="1"/>
        <sz val="12.0"/>
      </rPr>
      <t xml:space="preserve">글올리기 </t>
    </r>
    <r>
      <rPr>
        <rFont val="&quot;Malgun Gothic&quot;"/>
        <color theme="1"/>
        <sz val="12.0"/>
      </rPr>
      <t xml:space="preserve">버튼을 클릭하면 모달 창으로 글을 등록할 수 있게 제목과 내용을 입력하여 등록한다
</t>
    </r>
  </si>
  <si>
    <r>
      <rPr>
        <rFont val="&quot;Malgun Gothic&quot;"/>
        <color theme="1"/>
        <sz val="12.0"/>
      </rPr>
      <t xml:space="preserve">당일 진행할 일정을 목록으로 작성할 수 있으며, 
일련번호, 프로젝트 선택, 처리할 작업에 대한 제목 기입, 처리예상시간, 실제처리시간, 
작업진행 상태(대기,진행중, 미진행, 처리완료)를 선택하여 기입할 수 있다.
</t>
    </r>
    <r>
      <rPr>
        <rFont val="&quot;Malgun Gothic&quot;"/>
        <color rgb="FFFF0000"/>
        <sz val="12.0"/>
      </rPr>
      <t>( 일감 검색을 할 수 있는 모달? 창을 통해 일감을 선택해 자동등록되게 할 수 있게 )</t>
    </r>
  </si>
  <si>
    <t>PRODT_FILE_04</t>
  </si>
  <si>
    <t>파일을 업로드한 사용자 및 시스템 관리자는 게시글을 수정할 수 있다.</t>
  </si>
  <si>
    <r>
      <rPr>
        <rFont val="&quot;Malgun Gothic&quot;"/>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상세페이지의 메뉴 중 파일저장소를 눌러서 들어간다.
3) 조회되는 파일목록 중 목록 하나를 클릭하여 , 파일 상세페이지로 이동한다.
4) 파일 상세페이지의 수정버튼을 눌러 수정페이지로 이동한다.
5) 수정페이지의 양식을 작성한 후 확인 버튼을 눌러 파일정보를 수정한다.
</t>
    </r>
    <r>
      <rPr>
        <rFont val="&quot;Malgun Gothic&quot;"/>
        <b/>
        <color theme="1"/>
        <sz val="12.0"/>
      </rPr>
      <t xml:space="preserve">(** 수정 시에는 알림창을 띄워 수정확인을 통해 최종수정 작업을 완료처리)
</t>
    </r>
    <r>
      <rPr>
        <rFont val="&quot;Malgun Gothic&quot;"/>
        <b/>
        <color rgb="FFFF0000"/>
        <sz val="12.0"/>
      </rPr>
      <t xml:space="preserve">   수정 가능 항목 (제목, 내용 , 파일 )
</t>
    </r>
    <r>
      <rPr>
        <rFont val="&quot;Malgun Gothic&quot;"/>
        <color theme="1"/>
        <sz val="12.0"/>
      </rPr>
      <t xml:space="preserve">
</t>
    </r>
  </si>
  <si>
    <t>ADMIN_PRAISE_03</t>
  </si>
  <si>
    <t>시스템관리자는 칭찬공간의 글을 수정할 수 있다.</t>
  </si>
  <si>
    <r>
      <rPr>
        <rFont val="&quot;Malgun Gothic&quot;"/>
        <color theme="1"/>
        <sz val="12.0"/>
      </rPr>
      <t xml:space="preserve">시스템관리자 로그인
메인메뉴에서 관리 선택 후 커뮤니티 관리 접근
1) 커뮤니티 관리의 (개발노트, 나눔공간, QnA게시판, 칭찬공간) 중 칭찬공간 선택
1) 칭찬공간페이지가 나오고 글 수정 버튼을 , 글 삭제 버튼이 있다.
2) 상단의 글 수정 버튼을 클리하면 글 내용을 수정하고 완료버튼 클릭시 알림창이 뜨고 확인 시 바로 수정이 된다.
</t>
    </r>
    <r>
      <rPr>
        <rFont val="&quot;Malgun Gothic&quot;"/>
        <color rgb="FFFF0000"/>
        <sz val="12.0"/>
      </rPr>
      <t>** 수정항목  제목 | 내용(사진)</t>
    </r>
  </si>
  <si>
    <r>
      <rPr>
        <rFont val="Calibri, Arial"/>
        <color theme="1"/>
        <sz val="12.0"/>
      </rPr>
      <t xml:space="preserve">일감 목록이 등록되면 자동으로 달력에도 등록이 된다. 
</t>
    </r>
    <r>
      <rPr>
        <rFont val="Calibri, Arial"/>
        <b/>
        <color rgb="FF1155CC"/>
        <sz val="12.0"/>
      </rPr>
      <t>(또는 내 달력에 등록버튼을 누르면 일괄등록된다)</t>
    </r>
    <r>
      <rPr>
        <rFont val="Calibri, Arial"/>
        <color theme="1"/>
        <sz val="12.0"/>
      </rPr>
      <t xml:space="preserve">
</t>
    </r>
    <r>
      <rPr>
        <rFont val="Calibri, Arial"/>
        <b/>
        <color rgb="FF1155CC"/>
        <sz val="12.0"/>
      </rPr>
      <t>1) 달력의 해당일자에 등록되어 보여지는 부분은 일감코드와 제목이다.
2) 달력의  해당일자에 보여지는 목록의 총 개수는 4개이며, 
더 보려면 해당일자의 달력일자를 클릭하면 모달창이 뜨고 전체목록을 볼 수 있다.
3) 모달창에는  등록된 일감의 총 개수도 카운드 되고,
4) 닫기버튼을 누르면 오늘의 일정 조회페이지로 돌아온다.</t>
    </r>
    <r>
      <rPr>
        <rFont val="Calibri, Arial"/>
        <color theme="1"/>
        <sz val="12.0"/>
      </rPr>
      <t xml:space="preserve">
</t>
    </r>
  </si>
  <si>
    <t>PRODT_FILE_05</t>
  </si>
  <si>
    <t>파일을 업로드 한 당사자와 시스템관리자는 파일을 삭제할 수 있다.</t>
  </si>
  <si>
    <r>
      <rPr>
        <rFont val="&quot;Malgun Gothic&quot;"/>
        <color theme="1"/>
        <sz val="12.0"/>
      </rPr>
      <t xml:space="preserve">사원번호와 비밀번호를 입력하고 로그인 버튼을 누른다.
메인페이지에서 프로젝트 메뉴를 선택한다.
1) 프로젝트 목록에서 한 건의 프로젝트를 클릭 시, 프로젝트 상세 페이지로 이동된다.
2) 프로젝트 상세페이지의 메뉴 중 파일저장소를 눌러서 들어간다.
3) 조회되는 파일목록 중 한가지를 클릭하여 , 파일 상세페이지로 이동한다.
4) </t>
    </r>
    <r>
      <rPr>
        <rFont val="&quot;Malgun Gothic&quot;"/>
        <b/>
        <color theme="1"/>
        <sz val="12.0"/>
      </rPr>
      <t>파일 상세페이지의 삭제버튼을 누르면"정말 삭제하시겠습니까?" 라는 알림창메세지를 생성</t>
    </r>
    <r>
      <rPr>
        <rFont val="&quot;Malgun Gothic&quot;"/>
        <color theme="1"/>
        <sz val="12.0"/>
      </rPr>
      <t xml:space="preserve">
5) 확인버튼을 눌러 파일정보를 삭제한다.
</t>
    </r>
  </si>
  <si>
    <t>ADMIN_PRAISE_04</t>
  </si>
  <si>
    <t>시스템관리자는 칭찬공간의 글을 삭제할 수 있다.</t>
  </si>
  <si>
    <r>
      <rPr>
        <rFont val="&quot;Malgun Gothic&quot;"/>
        <color theme="1"/>
        <sz val="12.0"/>
      </rPr>
      <t xml:space="preserve">시스템관리자 로그인
메인메뉴에서 관리 선택 후 프로젝트 관리 접근
메뉴들 중 게시판 관리 선택 다음으로 게시판들 중 칭찬 게시판 선택
</t>
    </r>
    <r>
      <rPr>
        <rFont val="&quot;Malgun Gothic&quot;"/>
        <b/>
        <color theme="1"/>
        <sz val="12.0"/>
      </rPr>
      <t>칭찬페이지 항목을 클릭하고 상세페이지 내의 삭제버튼을 클릭 하여 삭제
(삭제 사유 메세지로 작성자에게 알림)</t>
    </r>
  </si>
  <si>
    <t>PRODT_FILE_06</t>
  </si>
  <si>
    <r>
      <rPr>
        <rFont val="&quot;Malgun Gothic&quot;"/>
        <color theme="1"/>
        <sz val="12.0"/>
      </rPr>
      <t>프로젝트의 맴버 및 시스템 관리자는 파일저장소의 파일을 다운로드 할 수 있다</t>
    </r>
    <r>
      <rPr>
        <rFont val="&quot;Malgun Gothic&quot;"/>
        <color rgb="FFFF0000"/>
        <sz val="12.0"/>
      </rPr>
      <t>.</t>
    </r>
  </si>
  <si>
    <t>사원번호와 비밀번호를 입력하고 로그인 버튼을 누른다.
메인페이지에서 프로젝트 메뉴를 선택한다.
1) 프로젝트 목록에서 한 건의 프로젝트를 클릭 시, 프로젝트 상세 페이지로 이동된다.
2) 프로젝트 상세페이지의 메뉴 중 파일저장소를 눌러서 들어간다.
3-1) 파일리스트의 가장 오른쪽의 다운로드 버튼을 클릭하여 파일을 다운로드한다,
3-2) 조회되는 파일목록 중 목록 하나를 클릭하여 , 파일 상세페이지로 이동한다.
3-2-1) 파일 상세페이지의 다운로드버튼을 누르면 파일이 다운로드된다.</t>
  </si>
  <si>
    <t>BOARD_QNA_01</t>
  </si>
  <si>
    <t>질문 조회</t>
  </si>
  <si>
    <t>모든 사용자는 질문게시판 리스트를 조회할 수 있고, 
글을 작성한 당사자는 글 상세(관리자의 댓글) 을 열람할 수 있다.</t>
  </si>
  <si>
    <r>
      <rPr>
        <rFont val="&quot;Malgun Gothic&quot;"/>
        <color theme="1"/>
        <sz val="12.0"/>
      </rPr>
      <t xml:space="preserve">1) 사원번호와 비밀번호를 입력하고 로그인 버튼을 누른다
2) 메인메뉴에서 관리 선택 후 커뮤니티 관리 접근
3) 커뮤니티의 메뉴중 Q&amp;A 게시판 선택하여 Q&amp;A게시판으로 들어간다.
4) Q&amp;A게시판의 글 목록을 보여준다. (최 상단에는 관리자가 등록한 자주묻는질문이 있다)
</t>
    </r>
    <r>
      <rPr>
        <rFont val="&quot;Malgun Gothic&quot;"/>
        <color rgb="FFFF0000"/>
        <sz val="12.0"/>
      </rPr>
      <t>** 조회항목  
  - 최상단 &gt;&gt; 자주 묻는 질문 (공지)
  - 하단   &gt;&gt;나의질문( 번호, 작성자, 제목, 답글여부)</t>
    </r>
    <r>
      <rPr>
        <rFont val="&quot;Malgun Gothic&quot;"/>
        <color theme="1"/>
        <sz val="12.0"/>
      </rPr>
      <t xml:space="preserve">
</t>
    </r>
  </si>
  <si>
    <t>QUICK_TEST_01</t>
  </si>
  <si>
    <r>
      <rPr>
        <rFont val="&quot;Malgun Gothic&quot;"/>
        <color theme="1"/>
        <sz val="12.0"/>
      </rPr>
      <t xml:space="preserve">1) 사원번호와 비밀번호를 입력하고 로그인 버튼을 누른다.
</t>
    </r>
    <r>
      <rPr>
        <rFont val="&quot;Malgun Gothic&quot;"/>
        <b/>
        <color theme="1"/>
        <sz val="12.0"/>
      </rPr>
      <t>2) 퀵메뉴</t>
    </r>
    <r>
      <rPr>
        <rFont val="&quot;Malgun Gothic&quot;"/>
        <color theme="1"/>
        <sz val="12.0"/>
      </rPr>
      <t>에 있는 코드테스트를 누른다.
3) 이용할 언어를 선택하고 하단의 text box에 코드를 작성한다
4) 실행 버튼을 누르고
5) 코드에 대한 결과값을 확인한다. 
6) 코드가 길거나 지원하지 않는다면 메시지를 띄워 알려준다.
** 결과값 위에 결과 값을 바로 복사할 수 있는 아이콘 배치</t>
    </r>
  </si>
  <si>
    <t>BOARD_QNA_05</t>
  </si>
  <si>
    <t>질문
답변 열람
(비밀번호)</t>
  </si>
  <si>
    <t xml:space="preserve">모든 사용자는 질문게시판의 리스트에 내가 쓴글에 답글이 달리면 답글 등록 상태를 확인하고
글을 확인할 수 있다.
</t>
  </si>
  <si>
    <t xml:space="preserve">1) 사원번호와 비밀번호를 입력하고 로그인 버튼을 누른다
2) 메인메뉴에서 관리 선택 후 커뮤니티 관리 접근
3) 커뮤니티의 메뉴중 Q&amp;A 게시판 선택하여 Q&amp;A게시판으로 들어간다.
4) Q&amp;A게시판의 글 목록을 보여준다. 내가 쓴글에 답글이 달리면 초기에 설정한 비밀번호 4자리를 눌러 
   글을 조회한다.
</t>
  </si>
  <si>
    <t>BOARD_SHARE_01</t>
  </si>
  <si>
    <t>모든 사용자는 본인의 물건을 제목, 이미지, 내용 등을 나눔 게시판에 올릴 수 있고, 
정보 수정 및 삭제가 가능하다.</t>
  </si>
  <si>
    <r>
      <rPr>
        <rFont val="&quot;Malgun Gothic&quot;"/>
        <color theme="1"/>
        <sz val="12.0"/>
      </rPr>
      <t xml:space="preserve">사원번호와 비밀번호를 입력하고 로그인 버튼을 누른다.
1) 메인페이지에서 커뮤니티를 누른다 
2) 커뮤니티 메뉴 중 나눔공간을 선택한다.
3) 나눔 목록페이지가 나오고 나눔 상품 목록이 조회 됨
</t>
    </r>
    <r>
      <rPr>
        <rFont val="&quot;Malgun Gothic&quot;"/>
        <b/>
        <color rgb="FF3C78D8"/>
        <sz val="12.0"/>
      </rPr>
      <t>3-1) 상세검색 시, 분류 옵션 ( A,B,C ) 선택 후 검색하여 조회도 가능</t>
    </r>
    <r>
      <rPr>
        <rFont val="&quot;Malgun Gothic&quot;"/>
        <color theme="1"/>
        <sz val="12.0"/>
      </rPr>
      <t xml:space="preserve">
4) 조회는 테이블의 목록 형태로 보여준다.
</t>
    </r>
    <r>
      <rPr>
        <rFont val="&quot;Malgun Gothic&quot;"/>
        <color rgb="FFFF0000"/>
        <sz val="12.0"/>
      </rPr>
      <t>** 조회항목 (번호, 작성자, 글올린 시간 , 제목, 나눔상태)</t>
    </r>
  </si>
  <si>
    <t>WIKI_01</t>
  </si>
  <si>
    <t xml:space="preserve">시스템 관리자가 등록하며 위키 페이지 상단에 PMS 사용 가이드에 대한 설명을 보여준다 
사용 가이드의 등록 수정은 시스템 관리자만 가능하고 / 사원은 내용확인만 가능하다.
| 사용가이드에 대한 설명 </t>
  </si>
  <si>
    <r>
      <rPr>
        <rFont val="&quot;Malgun Gothic&quot;"/>
        <color theme="1"/>
        <sz val="12.0"/>
      </rPr>
      <t xml:space="preserve">1) 위키 카테고리를 클릭한다.
2) 위키 목록 페이지로 이동
3) 테이블 형식으로 등록된 위키목록들이 조회된다.
</t>
    </r>
    <r>
      <rPr>
        <rFont val="&quot;Malgun Gothic&quot;"/>
        <color rgb="FF3C78D8"/>
        <sz val="12.0"/>
      </rPr>
      <t>-------------------------- 상의 후 선택 필요 --------------------------
4) 위키 가이드는 테이블의 맨 윗줄에 항상 고정되어 있다.
4) 위키 가이드는 테이블 오른쪽 상단에 위키가이드 버튼 클릭 후 
   위키가이드에  대한 상세내용을 확인 가능한 페이지로 이동 한다.
4-1) 위키가이드는 위키를 작성에 대한 가이드를 의미하며
4-2) 위키 서식에는 프로젝트명, 프로젝트 진행기간,  프로젝트 관련 (         ) 구체적인 내용 기입필요</t>
    </r>
    <r>
      <rPr>
        <rFont val="&quot;Malgun Gothic&quot;"/>
        <color theme="1"/>
        <sz val="12.0"/>
      </rPr>
      <t xml:space="preserve">
</t>
    </r>
  </si>
  <si>
    <t>BOARD_SHARE_02</t>
  </si>
  <si>
    <t xml:space="preserve">사원번호와 비밀번호를 입력하고 로그인 버튼을 누른다.
1) 메인페이지에서 커뮤니티를 누른다 
2) 커뮤니티 메뉴 중 나눔공간을 선택한다.
3) 나눔공간 페이지의 '등록' 버튼을 클하여 등록페이지로 이동
4) 등록페이지의 양식( 상품명, 이미지, 상품설명) 을 기입하고 확인을 누른다.
5) 나눔상품이 등록된다(상품명 작성자 글쓴 시간. 이미지. 상품설명 ,나눔상태)
</t>
  </si>
  <si>
    <t>ADMIN_SEOSIK_01</t>
  </si>
  <si>
    <r>
      <rPr>
        <rFont val="&quot;Malgun Gothic&quot;"/>
        <color theme="1"/>
        <sz val="12.0"/>
      </rPr>
      <t>1) 관리자는 서식자료 글 목록에서 하단의 글 등록 버튼을 클릭한다.
   (서식자료 | 작성자(관리자) | 등록시간)은 자동으로 입력되며</t>
    </r>
    <r>
      <rPr>
        <rFont val="&quot;Malgun Gothic&quot;"/>
        <color rgb="FFFF0000"/>
        <sz val="12.0"/>
      </rPr>
      <t xml:space="preserve">
</t>
    </r>
    <r>
      <rPr>
        <rFont val="&quot;Malgun Gothic&quot;"/>
        <color theme="1"/>
        <sz val="12.0"/>
      </rPr>
      <t>2) (제목 | 전체내용) 을 입력하고 글 등록 버튼을 누르면 새로운 공지사항 글을 등록 한다.</t>
    </r>
  </si>
  <si>
    <t>BOARD_SHARE_03</t>
  </si>
  <si>
    <r>
      <rPr>
        <rFont val="&quot;Malgun Gothic&quot;"/>
        <color theme="1"/>
        <sz val="12.0"/>
      </rPr>
      <t xml:space="preserve">사원번호와 비밀번호를 입력하고 로그인 버튼을 누른다.
1) 메인페이지에서 커뮤니티를 누른다 
2) 커뮤니티 메뉴 중 나눔공간을 선택한다.
3) 나눔공간 페이지의 목록중 한 가지를 클릭하면 상세페이지로 이동한다
4) 상세 페이지의 수정 버튼을 누르면 나눔수정페이지의 양식이 나온다.
5) 등록페이지의 양식을 기입하고 확인을 누른다.
6) 나눔상품 정보가 수정된다
</t>
    </r>
    <r>
      <rPr>
        <rFont val="&quot;Malgun Gothic&quot;"/>
        <color rgb="FFFF0000"/>
        <sz val="12.0"/>
      </rPr>
      <t xml:space="preserve">
** 수정가능 항목  ( 제목, 내용 , 이미지, 나눔상태)</t>
    </r>
    <r>
      <rPr>
        <rFont val="&quot;Malgun Gothic&quot;"/>
        <color theme="1"/>
        <sz val="12.0"/>
      </rPr>
      <t xml:space="preserve">
</t>
    </r>
  </si>
  <si>
    <t>ADMIN_SEOSIK_02</t>
  </si>
  <si>
    <t>1) 해당하는 서식자료 게시글의 상세페이지에 들어가서 하단에 수정 버튼을 클릭한다.
2) (제목, 서식자료 내용)을 수정할 수 있다. 새로 수정한 시간으로 작성 시간이 추가된다.</t>
  </si>
  <si>
    <t>BOARD_SHARE_04</t>
  </si>
  <si>
    <t>사원번호와 비밀번호를 입력하고 로그인 버튼을 누른다.
1) 메인페이지에서 커뮤니티를 누른다 
2) 커뮤니티 메뉴 중 나눔공간을 선택한다.
3) 나눔공간 페이지의 목록중 한 가지를 클릭하면 상세페이지로 이동한다(내가 쓴글 선택)
4) 상세 페이지의 삭제 버튼을 누르면 "정말 삭제하시겠습니까?" 메시지를 보여준다.
5) 확인 버튼을 누르면 나눔글이 삭제된다.</t>
  </si>
  <si>
    <t>ADMIN_SEOSIK_03</t>
  </si>
  <si>
    <t>1) 해당하는 서식자료 게시글의 상세페이지에 들어가서 하단에 삭제 버튼을 클릭한다.
2) 등록된 글을 삭제할 수 있다.
3) 서식자료 게시판에 등록된 해당하는 글을 삭제한다.</t>
  </si>
  <si>
    <t>BOARD_SHARE_05</t>
  </si>
  <si>
    <t xml:space="preserve">사원번호와 비밀번호를 입력하고 로그인 버튼을 누른다.
1) 메인페이지에서 커뮤니티를 누른다 
2) 커뮤니티 메뉴 중 나눔공간을 선택한다.
3) 나눔공간 페이지의 목록 중 한 가지를 클릭하면 상세페이지로 이동한다 (내가 쓴글 선택)
4) 상세 페이지의 나눔 상태 (나눔중) 을 클릭하면 (나눔 완료)로 상태가 변경된다.
** 반대로 나눔 완료인 상태에서 누르면 나눔중으로 다시 바뀜
</t>
  </si>
  <si>
    <t>추천 데이터 가져오기(it 관련 뉴스 기사)</t>
  </si>
  <si>
    <t>ADMIN_GONGJI_01</t>
  </si>
  <si>
    <r>
      <rPr>
        <rFont val="&quot;Malgun Gothic&quot;"/>
        <b/>
        <color theme="1"/>
        <sz val="12.0"/>
      </rPr>
      <t xml:space="preserve">공지사항 
</t>
    </r>
    <r>
      <rPr>
        <rFont val="&quot;Malgun Gothic&quot;"/>
        <b/>
        <color rgb="FFCC0000"/>
        <sz val="12.0"/>
      </rPr>
      <t>게시글</t>
    </r>
    <r>
      <rPr>
        <rFont val="&quot;Malgun Gothic&quot;"/>
        <b/>
        <color theme="1"/>
        <sz val="12.0"/>
      </rPr>
      <t xml:space="preserve">
등록</t>
    </r>
  </si>
  <si>
    <r>
      <rPr>
        <rFont val="&quot;Malgun Gothic&quot;"/>
        <color theme="1"/>
        <sz val="12.0"/>
      </rPr>
      <t>1) 관리자는 공지사항 글 목록에서 하단의 글 등록 버튼을 클릭한다.
    (공지 | 작성자(관리자) | 등록시간)은 자동으로 입력되며</t>
    </r>
    <r>
      <rPr>
        <rFont val="&quot;Malgun Gothic&quot;"/>
        <color rgb="FFFF0000"/>
        <sz val="12.0"/>
      </rPr>
      <t xml:space="preserve">
</t>
    </r>
    <r>
      <rPr>
        <rFont val="&quot;Malgun Gothic&quot;"/>
        <color theme="1"/>
        <sz val="12.0"/>
      </rPr>
      <t>2) (제목 | 전체내용) 을 입력하고 글 등록 버튼을 누르면 새로운 공지사항 글을 등록 한다.
3) 공지사항 글 목록으로 이동</t>
    </r>
  </si>
  <si>
    <t>ADMIN_SHARE_01</t>
  </si>
  <si>
    <r>
      <rPr>
        <rFont val="&quot;Malgun Gothic&quot;"/>
        <color theme="1"/>
        <sz val="12.0"/>
      </rPr>
      <t xml:space="preserve">시스템관리자 로그인
메인메뉴에서 관리 선택 후 커뮤니티 관리 접근
1) 커뮤니티 관리의 (개발노트, 나눔공간, QnA게시판, 칭찬공간) 중 나눔공간 선택
2) 나눔공간 페이지가 나오고 나눔글 목록을 보여준다.
3) 테이블의 리스트 형식으로 보여준다
4) 각 글을 눌러 상세 페이지를 확인 할 수 있다.
</t>
    </r>
    <r>
      <rPr>
        <rFont val="&quot;Malgun Gothic&quot;"/>
        <color rgb="FFFF0000"/>
        <sz val="12.0"/>
      </rPr>
      <t xml:space="preserve">
** 조회항목 (번호, 작성자, 글올린 시간 , 제목, 나눔상태)
</t>
    </r>
    <r>
      <rPr>
        <rFont val="&quot;Malgun Gothic&quot;"/>
        <color theme="1"/>
        <sz val="12.0"/>
      </rPr>
      <t xml:space="preserve">  </t>
    </r>
    <r>
      <rPr>
        <rFont val="&quot;Malgun Gothic&quot;"/>
        <color rgb="FFFF0000"/>
        <sz val="12.0"/>
      </rPr>
      <t>상세페이지 (번호 작성자 글올린시간 제목 내용 이미지 나눔상태)</t>
    </r>
    <r>
      <rPr>
        <rFont val="&quot;Malgun Gothic&quot;"/>
        <color theme="1"/>
        <sz val="12.0"/>
      </rPr>
      <t xml:space="preserve">
</t>
    </r>
  </si>
  <si>
    <t>ai 이미지 변환</t>
  </si>
  <si>
    <t>ADMIN_GONGJI_02</t>
  </si>
  <si>
    <t>1) 해당하는 공지사항 게시글의 상세페이지에 들어가서 하단에 수정 버튼을 클릭한다.
   (제목, 공지사항 내용)을 수정할 수 있다. 새로 수정한 시간으로 작성 시간이 추가된다.
2) 수정한 게시글의 상세페이지로 이동</t>
  </si>
  <si>
    <t>ADMIN_SHARE_02</t>
  </si>
  <si>
    <r>
      <rPr>
        <rFont val="&quot;Malgun Gothic&quot;"/>
        <color theme="1"/>
        <sz val="12.0"/>
      </rPr>
      <t xml:space="preserve">시스템관리자 로그인
메인메뉴에서 관리 선택 후 커뮤니티 관리 접근
1) 커뮤니티 관리의 (개발노트, 나눔공간, QnA게시판, 칭찬공간) 중 나눔공간 선택
2) 나눔공간 페이지가 나오고 나눔글 리스트를 보여준다.
3) 나눔리스트의 왼쪽의 체크박스를 클릭하고 삭제를 누른다
4) 삭제 버튼을 누르면 "정말 삭제하시겠습니까?" 메시지를 보여준다.
5) 확인 버튼을 누르면 나눔글이 삭제된다.
</t>
    </r>
    <r>
      <rPr>
        <rFont val="&quot;Malgun Gothic&quot;"/>
        <color rgb="FFFF0000"/>
        <sz val="12.0"/>
      </rPr>
      <t>** 삭제후 삭제 사유를 적는 모달창이 나오고 작성 후 확인버튼 누를시 
알림으로 "나눔에 부적절한 상품입니다" 메세지 호출</t>
    </r>
    <r>
      <rPr>
        <rFont val="&quot;Malgun Gothic&quot;"/>
        <color theme="1"/>
        <sz val="12.0"/>
      </rPr>
      <t xml:space="preserve">
</t>
    </r>
  </si>
  <si>
    <t>ocr 사진 읽고 txt문자 입력</t>
  </si>
  <si>
    <t>ADMIN_GONGJI_03</t>
  </si>
  <si>
    <r>
      <rPr>
        <rFont val="&quot;Malgun Gothic&quot;"/>
        <color theme="1"/>
        <sz val="12.0"/>
      </rPr>
      <t xml:space="preserve">1) 해당하는 공지사항 게시글의 상세페이지에 들어가서 하단에 삭제 버튼을 클릭한다.
</t>
    </r>
    <r>
      <rPr>
        <rFont val="&quot;Malgun Gothic&quot;"/>
        <b/>
        <color theme="1"/>
        <sz val="12.0"/>
      </rPr>
      <t>1-1) 삭제에 대한 알림창이 뜨며 확인 시, 삭제 진행</t>
    </r>
    <r>
      <rPr>
        <rFont val="&quot;Malgun Gothic&quot;"/>
        <color theme="1"/>
        <sz val="12.0"/>
      </rPr>
      <t xml:space="preserve">
2) 등록된 글을 삭제할 수 있다.
3) 공지사항 게시판에 등록된 해당하는 글을 삭제한다.
4) 공지사항 글 목록으로 이동</t>
    </r>
  </si>
  <si>
    <t>BOARD_QNA_02</t>
  </si>
  <si>
    <t>질문 추가</t>
  </si>
  <si>
    <t>모든 사용자는 질문게시판에 질문을 추가할 수 있다..</t>
  </si>
  <si>
    <r>
      <rPr>
        <rFont val="&quot;Malgun Gothic&quot;"/>
        <color theme="1"/>
        <sz val="12.0"/>
      </rPr>
      <t xml:space="preserve">1) 사원번호와 비밀번호를 입력하고 로그인 버튼을 누른다
2) 메인메뉴에서 관리 선택 후 커뮤니티 관리 접근
3) 커뮤니티의 메뉴중 Q&amp;A 게시판 선택하여 Q&amp;A게시판으로 들어간다.
4) Q&amp;A게시판의 글 목록을 보여준다. (최 상단에는 관리자가 등록한 자주묻는질문이 있다)
</t>
    </r>
    <r>
      <rPr>
        <rFont val="&quot;Malgun Gothic&quot;"/>
        <color rgb="FFFF0000"/>
        <sz val="12.0"/>
      </rPr>
      <t>5) 질문 추가 버튼을 눌러 질문 추가 페이지로 이동
6) 글 작성 후 확인을 누르면 질문이 등록된다.
** 질문양식 ( 제목 , 내용, 비밀번호)</t>
    </r>
    <r>
      <rPr>
        <rFont val="&quot;Malgun Gothic&quot;"/>
        <color theme="1"/>
        <sz val="12.0"/>
      </rPr>
      <t xml:space="preserve">
</t>
    </r>
  </si>
  <si>
    <t>ADMIN_</t>
  </si>
  <si>
    <t>1) 칭찬공간을 목록을 보여주며 스크롤로 내리면 시간별로 글내용을 확인할 수 있다.
2) (작성자(아이디) | 제목 | 내용(사진) | 시간)이 표시되며 글 밑에 좋아요 버튼과 댓글을 달 수 있다.
3) (인스타 글 느낌의 게시판) 상단에 등록, 수정, 삭제 버튼이 있다.</t>
  </si>
  <si>
    <t>BOARD_QNA_03</t>
  </si>
  <si>
    <t>질문 수정</t>
  </si>
  <si>
    <t>모든 사용자는 질문게시판에 본인이 올린 질문에 대해 글을 수정할 수 있다.
단, 관리자의 답글이 달리면 수정이 불가하다.</t>
  </si>
  <si>
    <r>
      <rPr>
        <rFont val="&quot;Malgun Gothic&quot;"/>
        <color theme="1"/>
        <sz val="12.0"/>
      </rPr>
      <t xml:space="preserve">1) 사원번호와 비밀번호를 입력하고 로그인 버튼을 누른다
2) 메인메뉴에서 관리 선택 후 커뮤니티 관리 접근
3) 커뮤니티의 메뉴중 Q&amp;A 게시판 선택하여 Q&amp;A게시판으로 들어간다.
4) Q&amp;A게시판의 글 목록을 보여준다. (최 상단에는 관리자가 등록한 자주묻는질문이 있다)
</t>
    </r>
    <r>
      <rPr>
        <rFont val="&quot;Malgun Gothic&quot;"/>
        <color rgb="FFFF0000"/>
        <sz val="12.0"/>
      </rPr>
      <t>5) 질문 목록중 하나를 눌러 추가 시 설정한 비밀번호를 눌러 상세 글로 이동
6) 상세글에서 수정버튼을 눌러 해당 글을 수정한 후 확인을 누르면 글이 수정된다.
** 답글이 달리면 질문글 수정이 불가하며 
 수정 가능한 항목은 ( 제목, 내용)</t>
    </r>
  </si>
  <si>
    <t>음성인식 txt 문자 자동 입력</t>
  </si>
  <si>
    <t>관리자는 등록된 글을 확인하고 부적절한 게시글을 시 글내리기가 가능하다(삭제)</t>
  </si>
  <si>
    <t>1) 칭찬공간을 목록을 보여주며 스크롤로 내리면 시간별로 글내용을 확인할 수 있다.
2) (인스타 글 느낌의 게시판) 상단에 글내리기 버튼이 있다.
3) 글내리기를 누르면 게시글은 삭제가 되고 알림으로 "부적절한 게시글로 제재되었습니다"
4) 해당 사원에게 전송 한다.</t>
  </si>
  <si>
    <t>BOARD_QNA_04</t>
  </si>
  <si>
    <t>질문 삭제</t>
  </si>
  <si>
    <t>모든 사용자는 질문게시판에 본인이 올린 질문에 대해 글을 삭제할 수 있다.
단, 관리자의 답글이 달리면 삭제가 불가하다.</t>
  </si>
  <si>
    <r>
      <rPr>
        <rFont val="&quot;Malgun Gothic&quot;"/>
        <color theme="1"/>
        <sz val="12.0"/>
      </rPr>
      <t xml:space="preserve">1) 사원번호와 비밀번호를 입력하고 로그인 버튼을 누른다
2) 메인메뉴에서 관리 선택 후 커뮤니티 관리 접근
3) 커뮤니티의 메뉴중 Q&amp;A 게시판 선택하여 Q&amp;A게시판으로 들어간다.
4) Q&amp;A게시판의 글 목록을 보여준다. (최 상단에는 관리자가 등록한 자주묻는질문이 있다)
</t>
    </r>
    <r>
      <rPr>
        <rFont val="&quot;Malgun Gothic&quot;"/>
        <color rgb="FFFF0000"/>
        <sz val="12.0"/>
      </rPr>
      <t>5) 내가 쓴글을 눌러 글 내용을 볼 수있으며 삭제버튼을 통해 글 삭제를 할 수 있다.
** 답글이 달리면 삭제가 불가하다</t>
    </r>
  </si>
  <si>
    <t>챗봇</t>
  </si>
  <si>
    <t>1) 관리자쪽 QnA 게시판 목록에 등록된 글을 클릭한다.
2) 하단의 있는 삭제 버튼을 누른다 (불필요한 정보나 문의사항과 맞지 않는 내용 시)
3) QnA 게시판 목록으로 이동한다.</t>
  </si>
  <si>
    <t>PRODT_CALEND_01</t>
  </si>
  <si>
    <t>1) 달력카테고리를 클릭
2) 달력 조회페이지로 이동, 달력 UI 출력
2-1)  출력된 달력에는 등록된 일감목록들이 날짜별로 등록 되어있음.
2-2) 일감의 등록 기준은 - 시작과 종료를 기준
**오늘 시작하는 일감에 대한 기준은 개발자가 일감을 부여받고 오늘의 일정에 등록 시, 
자동으로 시작일이 데이터가 등록 됨
** 오늘 종료하는 일감표시는 마감일을 기준으로 달력에 표시할 수 있다.</t>
  </si>
  <si>
    <t>팀원들과 화상채팅rtc</t>
  </si>
  <si>
    <t>1) 커뮤니티 카테고리를 클릭
2) Q&amp;A게시판 목록으로 이동
3) 자주묻는 질문은 게시글 목록의 상단에 배치되어있고
4) 관리자 페이지 상단에 자주묻는 질문 등록버튼을 클릭
5) 제목 | QnA에 등록되어 해결할수 있는 전체 내용 | 등록시간 으로 작성하여 등록
6) QnA 게시판의 자주묻는 질문 목록으로 이동</t>
  </si>
  <si>
    <t>PRODT_CALEND_02</t>
  </si>
  <si>
    <t>(위와 동일)
1) 달력 날짜를 클릭 시 모달이 뜨고  등록된 일감 목록들이 전부 조회된다.
2)  등록된 일감 목록 중 하나의 일감을 클릭 시 일감페이지로 이동</t>
  </si>
  <si>
    <t>1) 커뮤니티 카테고리를 클릭
2) Q&amp;A게시판 목록으로 이동
3) 자주묻는 질문은 게시글 목록의 상단에 배치되어있고 목록 중 하나 게시글 클릭
4) 선택된 자주묻는 질문의 상세페이지로 이동 하단에 수정버튼을 클릭
5) 제목 | QnA에 등록되어 해결할수 있는 전체 내용 으로 작성하여 수정</t>
  </si>
  <si>
    <t>WIKI_02</t>
  </si>
  <si>
    <t>모든 사용자가 검색가능하며, 
사용가이드 밑에 검색창이 있으며 (프로젝트명과 계약기관명)으로 공동문서를 검색할 수 있다.</t>
  </si>
  <si>
    <t>1) 위키 카테고리를 클릭한다.
  검색바 :  상세 검색박스에 프로젝트명과 계약기관명을 선택 가능
2) 상단에 사용가이드가 존재하며
3) 밑에 검색어 입력창이 존재하여 텍스트 박스에 검색어를 이용하여 검색가능
4)입력창 밑에는 위키 목록이 조회된다.</t>
  </si>
  <si>
    <t>Iot 자동화?</t>
  </si>
  <si>
    <t>(위와 동일)
1) 자주묻는 질문은 게시글 목록의 상단에 배치되어있고 목록 중 하나 게시글 클릭
2) 선택된 자주묻는 질문의 상세페이지로 이동 하단에 삭제버튼을 클릭
3) 관리자가 등록한 자주묻는 질문 게시글을 삭제
4) QnA 목록 창으로 이동</t>
  </si>
  <si>
    <t>WIKI_03</t>
  </si>
  <si>
    <t>공동문서명 및 설명</t>
  </si>
  <si>
    <t>모든 사용자가 목록확인이 가능하며,
검생창 밑에 바로 위키리시트를 배치하여 공동문서를 
제목과 내용을 간단한 설명과 함께 목록으로 보여준다. (PDF,Excel 입출력) 이 가능하다.</t>
  </si>
  <si>
    <r>
      <rPr>
        <rFont val="&quot;Malgun Gothic&quot;"/>
        <color theme="1"/>
        <sz val="12.0"/>
      </rPr>
      <t xml:space="preserve">1) 위키 카테고리를 클릭한다.
2) 검생창 밑에 위키목록 표시 제목과 등록자로 검색조건 가능
</t>
    </r>
    <r>
      <rPr>
        <rFont val="&quot;Malgun Gothic&quot;"/>
        <color rgb="FF0563C1"/>
        <sz val="12.0"/>
      </rPr>
      <t xml:space="preserve">  </t>
    </r>
    <r>
      <rPr>
        <rFont val="&quot;Malgun Gothic&quot;"/>
        <color theme="1"/>
        <sz val="12.0"/>
      </rPr>
      <t>제목 | 프로젝트명 | 한줄 내용 | 작성자 | 시간으로 목록 조회</t>
    </r>
    <r>
      <rPr>
        <rFont val="&quot;Malgun Gothic&quot;"/>
        <color rgb="FF0563C1"/>
        <sz val="12.0"/>
      </rPr>
      <t xml:space="preserve">
</t>
    </r>
    <r>
      <rPr>
        <rFont val="&quot;Malgun Gothic&quot;"/>
        <color theme="1"/>
        <sz val="12.0"/>
      </rPr>
      <t>(PDF,Excel 입출력) 이 가능하다.(파일 첨부 가능)</t>
    </r>
  </si>
  <si>
    <t>Task ?</t>
  </si>
  <si>
    <t>WIKI_04</t>
  </si>
  <si>
    <t>관리자는 예시를 작성할 수 있으며, 모든 사원은 등록이 가능하다.
제목 | 프로젝트명 | 계약기관명 | 개발서버정보 | 개발서버주소 | 관련서류 첨부기능의 
공동문서를 등록할 수 있다.</t>
  </si>
  <si>
    <t>1) 상단 오른쪽에 등록버튼 및 +버튼 클릭 시 위키 등록 페이지로 이동
2) 제목 | 프로젝트명 | 계약기관명 | 개발서버정보 | 개발서버주소 | 관련서류 첨부기능의 공동문서 작성
3) 전송(등록)버튼 클릭시 위키페이지(리스트쪽으로 이동)</t>
  </si>
  <si>
    <t>WIKI_05</t>
  </si>
  <si>
    <t>공동문서명 
및 
설명</t>
  </si>
  <si>
    <t>모든 사용자는
목록에 표시된 위키들 중 하나를 클릭하면 해당하는 위키에 대한 상세페이지로 넘어간다.
상세페이지에는 (제목 | 작성자 | 시간 | 내용)이 표시 되고 
내용에는 프로젝트명 | 계약기관명 | 개발서버정보 | 개발서버주소 | 관련서류 첨부기능의
공동문서가 표시 된다.</t>
  </si>
  <si>
    <r>
      <rPr>
        <rFont val="&quot;Malgun Gothic&quot;"/>
        <color theme="1"/>
        <sz val="12.0"/>
      </rPr>
      <t xml:space="preserve">1) 위키 카테고리를 클릭한다.
2) 검생창 밑에 </t>
    </r>
    <r>
      <rPr>
        <rFont val="&quot;Malgun Gothic&quot;"/>
        <color rgb="FF0563C1"/>
        <sz val="12.0"/>
      </rPr>
      <t xml:space="preserve">제목으로 </t>
    </r>
    <r>
      <rPr>
        <rFont val="&quot;Malgun Gothic&quot;"/>
        <color theme="1"/>
        <sz val="12.0"/>
      </rPr>
      <t xml:space="preserve">위키목록 표시 </t>
    </r>
    <r>
      <rPr>
        <rFont val="&quot;Malgun Gothic&quot;"/>
        <color rgb="FF0563C1"/>
        <sz val="12.0"/>
      </rPr>
      <t xml:space="preserve">
</t>
    </r>
    <r>
      <rPr>
        <rFont val="&quot;Malgun Gothic&quot;"/>
        <color theme="1"/>
        <sz val="12.0"/>
      </rPr>
      <t>3) 목록에 있는 위키를 하나 클릭한다.
4) 해당하는 위키에 대한 상세페이지(제목 | 작성자 | 시간 | 내용| 파일첨부)을 보여준다</t>
    </r>
  </si>
  <si>
    <t>BOARD_SEOSIK_01</t>
  </si>
  <si>
    <t>1) 게시판 카테고리에서 서식자료를 클릭
2) 제목 | 작성자로 조건 검색이 가능</t>
  </si>
  <si>
    <t>ADMIN_BOOK_01</t>
  </si>
  <si>
    <t>BOARD_SEOSIK_02</t>
  </si>
  <si>
    <t>1) 검색창은 상단에 표시되고 / 게시판 글 목록은 그 밑에 나열식으로 보여준다.
2) 서식자료 게시글의 전체 목록을 조회할 수 있다.
   (서식자료 | 관리자 | 제목| 등록시간)으로 목록이 표시된다.</t>
  </si>
  <si>
    <t>ADMIN_BOOK_02</t>
  </si>
  <si>
    <t>BOARD_SEOSIK_03</t>
  </si>
  <si>
    <t>1) 서식자료 게시글의 전체 목록을 조회하고
2) 하나의 서식자료 게시물을 클릭하면 상세페이지로 넘어간다.
  (서식자료 | 관리자 | 등록시간 | 전체 내용 | 첨부파일 ) 으로  상세표시 된다
  첨부파일 클릭 시 관리자가 등록한 서식 파일을 다운로드 할 수 있다.
  하단에 수정 버튼과 삭제버튼이 존재한다.</t>
  </si>
  <si>
    <t>ADMIN_BOOK_03</t>
  </si>
  <si>
    <t>BOARD_GONGJI_01</t>
  </si>
  <si>
    <r>
      <rPr>
        <rFont val="&quot;Malgun Gothic&quot;"/>
        <color theme="1"/>
        <sz val="12.0"/>
      </rPr>
      <t>1) 게시판 카테고리에서 공지사항을 클릭한다.
2) 상단에 검색창이 존재하며, 그 밑에 게시판 글 목록을 보여준다.
3) 검색 조건으로 제목을 입력하면 검색이 해당 조건에 맞게 검색된다</t>
    </r>
    <r>
      <rPr>
        <rFont val="&quot;Malgun Gothic&quot;"/>
        <b/>
        <color theme="1"/>
        <sz val="12.0"/>
      </rPr>
      <t xml:space="preserve">.( 검색 옵션값 필요) </t>
    </r>
  </si>
  <si>
    <t>ADMIN_BOOK_04</t>
  </si>
  <si>
    <t>BOARD_GONGJI_02</t>
  </si>
  <si>
    <t>1) 검색창 상단, 게시판 글 목록은 그 밑에 나열식으로 보여준다.
2) 공지사항 게시글의 전체 목록을 조회할 수 있다.
   (공지 | 관리자 | 제목| 등록시간)으로 목록이 표시된다.</t>
  </si>
  <si>
    <t>BOARD_GONGJI_03</t>
  </si>
  <si>
    <t>1) 공지사항 게시글의 전체 목록을 조회하고
2) 하나의 공지사항 게시물을 클릭하면 상세페이지로 넘어간다.
   (공지 | 관리자 | 등록시간 | 전체 내용 ) 으로  상세표시 되며 (PDF,Excel 입출력) 이 가능하다.
3) 하단에 수정 버튼과 삭제버튼이 존재한다.</t>
  </si>
  <si>
    <t>모든 사용자는 커뮤니티 카테고리를 클릭해서 Q&amp;A게시판으로 들어가 게시판의 전체 목록을 조회할 수 있다.</t>
  </si>
  <si>
    <t>1) 커뮤니티 카테고리를 클릭
2) Q&amp;A 게시판 목록으로 이동
   (작성자(아이디) | 제목 | 시간)으로 목록이 표시)</t>
  </si>
  <si>
    <t>1) 글하단에 댓글달기 창에 각 사원이 댓글을 작성하며
2) 관리자는 댓글을 확인하고 우측에 삭제 버튼이 존재하며 부적절한 댓글을 삭제 할수 있다.</t>
  </si>
  <si>
    <t>모든 사용자는 커뮤니티 카테고리를 클릭해서 Q&amp;A게시판에서 하나의 게시글을 클릭했을 때 
상세페이지로 넘어가서 해당하는 게시글의 상세페이지를 조회할 수 있다.</t>
  </si>
  <si>
    <t>1) 커뮤니티 카테고리를 클릭
2) Q&amp;A 게시판 목록으로 이동 하여 하나의 게시글을 클릭
3) 해당 글의 상세페이지로 이동(작성자(아이디) | 제목 | 전체 내용 | 시간)으로 조회된다.</t>
  </si>
  <si>
    <t>1) 관리자쪽 QnA 게시판 목록에 등록된 글을 클릭한다.
2) 하단의 있는 댓글란에 댓글을 달 수 있다.
3) QnA 해당글의 상세페이지에 댓글이 달린다.</t>
  </si>
  <si>
    <t>(위와 동일)
1) 자주 묻는 질문 목록은 Q&amp;A 게시판 목록 상단에 배치되어 있다.
2) 강조 효과로 QnA 게시글 목록과는 다른 색깔로 구분을 둔다( 중요 | 제목 | 등록시간)으로 목록표시
3) 5개까지만 두고 페이지 이동시 다음으로 넘어간다(10개일땐 2페이지(6번~10번)</t>
  </si>
  <si>
    <t xml:space="preserve">(위와 동일)
1) 강조 효과로 QnA 게시글 목록과는 다른 색깔로 구분을 둔다 목록으로 표시된 글을 클릭
2) 자주묻는 질문으로 등록된 글의 상세페이지로 이동한다.
3) 제목 | QnA에 등록되어 해결할수 있는 전체 내용 | 등록시간 으로 상세 페이지 표시
</t>
  </si>
  <si>
    <t>CHATTING</t>
  </si>
  <si>
    <r>
      <rPr>
        <rFont val="&quot;Malgun Gothic&quot;"/>
        <b/>
        <color rgb="FFFF0000"/>
        <sz val="12.0"/>
      </rPr>
      <t>(전체 상의필요)</t>
    </r>
    <r>
      <rPr>
        <rFont val="&quot;Malgun Gothic&quot;"/>
        <b/>
        <color rgb="FFFF0000"/>
        <sz val="12.0"/>
      </rPr>
      <t xml:space="preserve">
</t>
    </r>
    <r>
      <rPr>
        <rFont val="&quot;Malgun Gothic&quot;"/>
        <b/>
        <color rgb="FFFF0000"/>
        <sz val="12.0"/>
      </rPr>
      <t xml:space="preserve">1) 퀵메뉴 채팅 버튼(채팅시스템 아이콘을) 클릭
2) </t>
    </r>
    <r>
      <rPr>
        <rFont val="&quot;Malgun Gothic&quot;"/>
        <b/>
        <color rgb="FFFF0000"/>
        <sz val="12.0"/>
      </rPr>
      <t xml:space="preserve">채팅창이 켜지고 친구목록(팀원목록)이 뜨며 현재 채팅 중인 채팅방 목록가 뜬다
</t>
    </r>
    <r>
      <rPr>
        <rFont val="&quot;Malgun Gothic&quot;"/>
        <b/>
        <color rgb="FFFF0000"/>
        <sz val="12.0"/>
      </rPr>
      <t xml:space="preserve">
3) 사원 한명 또는 다수를 지정하여 화상회의 버튼을 누른다
</t>
    </r>
    <r>
      <rPr>
        <rFont val="&quot;Malgun Gothic&quot;"/>
        <b/>
        <color rgb="FFFF0000"/>
        <sz val="12.0"/>
      </rPr>
      <t>3-1)  "화상회의 시작" 메시지가와 링크가 지정한 팀원들에게 전송 ( 또는 알림 )</t>
    </r>
    <r>
      <rPr>
        <rFont val="&quot;Malgun Gothic&quot;"/>
        <b/>
        <color rgb="FFFF0000"/>
        <sz val="12.0"/>
      </rPr>
      <t xml:space="preserve">
4) 지정된 사원들은 화상회의 링크를 실행하면 zoom 으로 (        )  1대1 또는 단체 화상회의가 된다</t>
    </r>
  </si>
  <si>
    <t>모든 사용자는 채팅하고 싶은 사람을 체크박스로 선택해 1대1로 채팅을 할 수 있다.</t>
  </si>
  <si>
    <t>1) 채팅시스템 기능이 가능한 메시지 아이콘을 클릭
2) 메시지창이 켜지고 사원목록(팀원목록)이 뜨며 현재 채팅 중인 채팅방 리스트가 뜬다
3) 사원 중 한명을 선택하여 문자 전송 시 새로운 톡방을 개설하여 1대 1로 채팅이 가능하다</t>
  </si>
  <si>
    <t>모든 사용자는 채팅하고 싶은 사람들을 체크박스로 다중 선택하여 단체 채팅방을 개설할 수 있다.</t>
  </si>
  <si>
    <t>1) 채팅시스템 기능이 가능한 메시지 아이콘을 클릭
2) 메시지창이 켜지고 사원목록(팀원목록)이 뜨며 현재 채팅 중인 채팅방 리스트가 뜬다
3) 사원들을 다수 선택하여 문자 전송시 새로운 톡방을 개설하여 단체 채팅이 가능하다</t>
  </si>
  <si>
    <t>모든 사용자는 사원들을 검색하여 조회할수 있다.
이메일, 이름, 직위(프로젝트 관리자, 일반 작업자, 시스템 관지라)으로 검색조건을 지정하여 조회 할 수 있다.
단일, 다중 선택하여 1대1 또는 단체 톡방을 개설 할 수 있다.</t>
  </si>
  <si>
    <t>1) 채팅시스템 기능이 가능한 메시지 아이콘을 클릭
2) (            )되어 있는 사원 또는 팀원들의 목록을 불러올 수 있다.
   이메일, 이름, 직위( 프로젝트관리자, 일반 작업자, 시스템 관리자 ) 으로 검색조건을 지정
   단일 선택시 톡방 초대, 1대1 채팅, 화상회의에 초대할 수 있다.
   다중 선택시 새로운 단체톡방 개설, 톡방초대, 화상회의에 초대 할 수 있다.</t>
  </si>
  <si>
    <t>채팅중인 채팅방 리스트 조회</t>
  </si>
  <si>
    <t>1) 채팅시스템 기능이 가능한 메시지 아이콘을 클릭
2) 메시지창이 켜지고 친구목록(팀원목록)이 뜨며 현재 채팅 중인 채팅방 리스트가 뜬다
3) 최근 톡을 한 톡방이 위로 올라온다.</t>
  </si>
  <si>
    <t>1) 채팅시스템 기능이 가능한 메시지 아이콘을 클릭
2) 메시지창이 켜지고 친구목록(팀원목록)이 뜨며 현재 채팅 중인 채팅방 리스트가 뜬다
3)나가고 싶은 톡방에 들어가 나가기 버튼을 누르고 나갈 수 있다.</t>
  </si>
  <si>
    <t>1) 메시지창이 켜지고 톡방 목록에서 하나의 톡방 옆에 핀 아이콘을 누르면 고정이 된다.
2) 자신이 선호하거나 즐겨 찾는(필요한) 톡방을 고정하여 톡방 리스트 최상단에 고정 가능
    5개 톡방까지 가능</t>
  </si>
  <si>
    <t>1) 메시지창이 켜지고 사원 목록에서 하나의 사원 옆에 하트 아이콘을 누르면 고정이 된다.
2) 자신이 선호하거나 즐겨 찾는 사원을 고정하여 사원 리스트 최상단에 고정 가능
    5명까지 가능</t>
  </si>
  <si>
    <t>1) 접속상태를 온라인, 자리비움, 방해금지 상태로 표시 가능
(온라인은 초록색, 자리비움은 노란색, 방해금지는 빨간색)으로 표시 가능</t>
  </si>
  <si>
    <t>AI_SKETCH</t>
  </si>
  <si>
    <t>Karlo 이미지 ai 생성형 API</t>
  </si>
  <si>
    <r>
      <rPr>
        <rFont val="&quot;Malgun Gothic&quot;"/>
        <color theme="1"/>
        <sz val="12.0"/>
      </rPr>
      <t xml:space="preserve">시스템관리자에서 설정한 내역을 보여준다( </t>
    </r>
    <r>
      <rPr>
        <rFont val="&quot;Malgun Gothic&quot;"/>
        <color rgb="FFFF0000"/>
        <sz val="12.0"/>
      </rPr>
      <t>보여주는 영역[ UI ]만 설정</t>
    </r>
    <r>
      <rPr>
        <rFont val="&quot;Malgun Gothic&quot;"/>
        <color theme="1"/>
        <sz val="12.0"/>
      </rPr>
      <t>한다 )</t>
    </r>
  </si>
  <si>
    <r>
      <rPr>
        <rFont val="&quot;Malgun Gothic&quot;"/>
        <color theme="1"/>
        <sz val="12.0"/>
      </rPr>
      <t xml:space="preserve">프로젝트관련 DB로부터 데이터만 받아와서  출력 </t>
    </r>
    <r>
      <rPr>
        <rFont val="&quot;Malgun Gothic&quot;"/>
        <color rgb="FFFF0000"/>
        <sz val="12.0"/>
      </rPr>
      <t>- 관리자와 작업이 겹침( 순서 필요)</t>
    </r>
  </si>
  <si>
    <r>
      <rPr>
        <rFont val="&quot;Malgun Gothic&quot;"/>
        <color theme="1"/>
        <sz val="12.0"/>
      </rPr>
      <t>DB로부터 데이터만 받아와서  출력</t>
    </r>
    <r>
      <rPr>
        <rFont val="&quot;Malgun Gothic&quot;"/>
        <color rgb="FFFF0000"/>
        <sz val="12.0"/>
      </rPr>
      <t xml:space="preserve"> 
( 우수회원 카운트 기준 : 프로젝트 무관 전회원  일감 처리완료 개수 기준 1~3등으로 등수를 정한다 )</t>
    </r>
  </si>
  <si>
    <t>처리완료, 반려, 신규, 긴급, 최신 일감 등 부여받은 일감에 대한 현황 표로 제공
- 프로젝트 매니저는 팀원들의 처리현황을 전부 볼 수 있으며, 검색을 통해 일부사원만 볼 수 있다.</t>
  </si>
  <si>
    <r>
      <rPr>
        <rFont val="&quot;Malgun Gothic&quot;"/>
        <b/>
        <color rgb="FFFF0000"/>
        <sz val="12.0"/>
      </rPr>
      <t xml:space="preserve">작업내역과 구분되어야 하는 점은? ( 일감대시보드는 진행중인 프로젝트 대상)
</t>
    </r>
    <r>
      <rPr>
        <rFont val="&quot;Malgun Gothic&quot;"/>
        <b val="0"/>
        <color rgb="FF000000"/>
        <sz val="12.0"/>
      </rPr>
      <t xml:space="preserve">메인 메뉴의 1차 메뉴 프로젝트를 클릭하여 프로젝트페이지로 이동한다.
프로젝트의 페이지의 일감탭을 클릭하여 일감페이지로 이동한다.
일감목록페이지 대시보트 탭을 클릭하여  대시보트페이지로 이동한다.
</t>
    </r>
    <r>
      <rPr>
        <rFont val="&quot;Malgun Gothic&quot;"/>
        <b/>
        <color rgb="FF000000"/>
        <sz val="12.0"/>
      </rPr>
      <t xml:space="preserve">
</t>
    </r>
    <r>
      <rPr>
        <rFont val="&quot;Malgun Gothic&quot;"/>
        <b val="0"/>
        <color rgb="FF000000"/>
        <sz val="12.0"/>
      </rPr>
      <t xml:space="preserve">1) </t>
    </r>
    <r>
      <rPr>
        <rFont val="&quot;Malgun Gothic&quot;"/>
        <b/>
        <color rgb="FF000000"/>
        <sz val="12.0"/>
      </rPr>
      <t>개발자의 일감 대시보드의 기본화면</t>
    </r>
    <r>
      <rPr>
        <rFont val="&quot;Malgun Gothic&quot;"/>
        <b val="0"/>
        <color rgb="FF000000"/>
        <sz val="12.0"/>
      </rPr>
      <t xml:space="preserve">에는  프로젝트 종류 3개가 표로 각각 출력된다.
    표에 제공되는 컬럼명은 
    </t>
    </r>
    <r>
      <rPr>
        <rFont val="&quot;Malgun Gothic&quot;"/>
        <b/>
        <color rgb="FF000000"/>
        <sz val="12.0"/>
      </rPr>
      <t>처리완료, 반려, 신규, 긴급, 최신 일감 등 부여받은 일감</t>
    </r>
    <r>
      <rPr>
        <rFont val="&quot;Malgun Gothic&quot;"/>
        <b val="0"/>
        <color rgb="FF000000"/>
        <sz val="12.0"/>
      </rPr>
      <t>이며, 
    해당 컬럼에 대한 데이터의</t>
    </r>
    <r>
      <rPr>
        <rFont val="&quot;Malgun Gothic&quot;"/>
        <b/>
        <color rgb="FF000000"/>
        <sz val="12.0"/>
      </rPr>
      <t xml:space="preserve"> 단위는 ' 건' </t>
    </r>
    <r>
      <rPr>
        <rFont val="&quot;Malgun Gothic&quot;"/>
        <b val="0"/>
        <color rgb="FF000000"/>
        <sz val="12.0"/>
      </rPr>
      <t xml:space="preserve">으로 한다.
2) </t>
    </r>
    <r>
      <rPr>
        <rFont val="&quot;Malgun Gothic&quot;"/>
        <b/>
        <color rgb="FF000000"/>
        <sz val="12.0"/>
      </rPr>
      <t>프로젝트관리자의 일감대시보드의 기본화면</t>
    </r>
    <r>
      <rPr>
        <rFont val="&quot;Malgun Gothic&quot;"/>
        <b val="0"/>
        <color rgb="FF000000"/>
        <sz val="12.0"/>
      </rPr>
      <t xml:space="preserve">에는 
   본인과 팀원에 대한 탭으로 각각의 화면이 나누어져 있으며 ,
   각각의 페이지에는 3개의 프로젝트에 관한 일감현황 표가 있다. 
   팀원들의 처리현황에서는 
   프로젝트명,팀원명을 통해 특정 팀원에 대한 일감현황 표로 조회활 수 있다.
</t>
    </r>
    <r>
      <rPr>
        <rFont val="&quot;Malgun Gothic&quot;"/>
        <b/>
        <color rgb="FFFF0000"/>
        <sz val="12.0"/>
      </rPr>
      <t xml:space="preserve">*담당받은 프로젝트가 여러개일 경우
프로젝트별 조회가 가능해야한다  :  
프로젝트명 검색을 통해서 조회하고 싶은 프로젝트를 조회할 수 있다.
프로젝트의 상세 검색 상태값은 진행중,진행완료로 구분할 수 있다.
</t>
    </r>
    <r>
      <rPr>
        <rFont val="&quot;Malgun Gothic&quot;"/>
        <b val="0"/>
        <color rgb="FF000000"/>
        <sz val="12.0"/>
      </rPr>
      <t xml:space="preserve">
1) 개발자는 특정 프로젝트만 보기위해 검색을  통해 특정프로젝트에 관한 데이터를 
표로 조회할 수 있다.
2) 프로젝트관리자는 
</t>
    </r>
    <r>
      <rPr>
        <rFont val="&quot;Malgun Gothic&quot;"/>
        <b/>
        <color rgb="FFFF0000"/>
        <sz val="12.0"/>
      </rPr>
      <t xml:space="preserve">
</t>
    </r>
  </si>
  <si>
    <r>
      <rPr>
        <rFont val="&quot;Malgun Gothic&quot;"/>
        <color theme="1"/>
        <sz val="12.0"/>
      </rPr>
      <t xml:space="preserve">:메인 메뉴의 1차 메뉴 프로젝트를 클릭하여 프로젝트페이지로 이동한다.
프로젝트의 페이지의 일감탭을 클릭하여 일감페이지로 이동한다.
일감 목록이 조회된다.
</t>
    </r>
    <r>
      <rPr>
        <rFont val="&quot;Malgun Gothic&quot;"/>
        <b/>
        <color theme="1"/>
        <sz val="12.0"/>
      </rPr>
      <t>case1)</t>
    </r>
    <r>
      <rPr>
        <rFont val="&quot;Malgun Gothic&quot;"/>
        <color theme="1"/>
        <sz val="12.0"/>
      </rPr>
      <t xml:space="preserve">
1-1) 신규로 등록되고 담당자가 지정되지 않은 일감이 상위에 노출되게 조회목록을 출력한다
1-2) 일감 목록 한건을 클릭하여 일감감의 상세페이지로 이동한다
1-3) 일감 상세페이지에서 수정버튼을 클릭하고 수정페이지로 이동한다
1-4) 일감 수정페이지에서 담당자를 수정하고 마감일을 지정한다
( 또는 일감관련 내용, 첨부파일도 교체가능 )
1-5) 완료버튼을 누른다
1-5-1) 담당자가 배정된 일감은 해당 담당자(개발자) 에게로 알림을 보낸다
1-6) 기존의 일감 목록 페이지로 이동한다.
</t>
    </r>
    <r>
      <rPr>
        <rFont val="&quot;Malgun Gothic&quot;"/>
        <b/>
        <color theme="1"/>
        <sz val="12.0"/>
      </rPr>
      <t>case2) 검색의 상세 검색 옵션값을 선택하여 일감을 조회한다.</t>
    </r>
    <r>
      <rPr>
        <rFont val="&quot;Malgun Gothic&quot;"/>
        <color theme="1"/>
        <sz val="12.0"/>
      </rPr>
      <t xml:space="preserve">
</t>
    </r>
    <r>
      <rPr>
        <rFont val="&quot;Malgun Gothic&quot;"/>
        <b/>
        <color theme="1"/>
        <sz val="12.0"/>
      </rPr>
      <t>** 상세검색 :</t>
    </r>
    <r>
      <rPr>
        <rFont val="&quot;Malgun Gothic&quot;"/>
        <color theme="1"/>
        <sz val="12.0"/>
      </rPr>
      <t xml:space="preserve">
1) 프로젝트명
2) 진행상태 : 진행중 / 처리완료 / 최종검수완료
3) 담당자 : 전체 / 나 / 팀원명 / 없음
2-1) 프로젝트명을 선택하고, 프로젝트 담당자 검색에 대한 옵션값을 미정으로 지정한다.
2-2) 검색버튼을 누르고 해당 옵션값에 해당하는 목록을 조회한다.
</t>
    </r>
    <r>
      <rPr>
        <rFont val="&quot;Malgun Gothic&quot;"/>
        <b/>
        <color theme="1"/>
        <sz val="12.0"/>
      </rPr>
      <t>1-3) ~ 1-6)까지 동일</t>
    </r>
  </si>
  <si>
    <t>일감 목록페이지에서 
1) 처리완료 : 검색옵션값을  프로젝트명,기간 , 처리완료로 선택하여  조회한다.
2)  진행중 : 검색옵션값을  프로젝트명, 기간 (마감일), 진행중으로 선택하여  조회한다.</t>
  </si>
  <si>
    <r>
      <rPr>
        <rFont val="Calibri, Arial"/>
        <color theme="1"/>
        <sz val="12.0"/>
      </rPr>
      <t xml:space="preserve">:메인 메뉴의 1차 메뉴 프로젝트를 클릭하여 프로젝트페이지로 이동한다.
프로젝트의 페이지의 일감탭을 클릭하여 일감페이지로 이동한다.
일감 목록이 조회된다.
1) 조회된 일감목록 테이블에의 컬럼 항목에는 
</t>
    </r>
    <r>
      <rPr>
        <rFont val="Calibri, Arial"/>
        <b/>
        <color rgb="FFFF0000"/>
        <sz val="12.0"/>
      </rPr>
      <t>순번 , 일감에 부여된 코드(자동생성) , 진행상태, 처리기한, 등록된 일자</t>
    </r>
    <r>
      <rPr>
        <rFont val="Calibri, Arial"/>
        <color theme="1"/>
        <sz val="12.0"/>
      </rPr>
      <t>를 볼 수 있다.</t>
    </r>
  </si>
  <si>
    <t>일감 목록페이지에서 일감등록버튼을 클릭 하여  신규 일감을 등록한다.
일감코드는 자동부여되고,  일감제목, 내용을 기입할 수 있고, 담당자 지정이 가능하며,   파일첨부을  수 있다.</t>
  </si>
  <si>
    <r>
      <rPr>
        <rFont val="&quot;Malgun Gothic&quot;"/>
        <color theme="1"/>
        <sz val="12.0"/>
      </rPr>
      <t>메인 메뉴의 1차 메뉴 프로젝트를 클릭하여 프로젝트페이지로 이동한다.
프로젝트의 페이지의 일감탭을 클릭하여 일감페이지로 이동한다.
일감 목록이</t>
    </r>
    <r>
      <rPr>
        <rFont val="&quot;Malgun Gothic&quot;"/>
        <b/>
        <color rgb="FFFF0000"/>
        <sz val="12.0"/>
      </rPr>
      <t xml:space="preserve"> 테이블로</t>
    </r>
    <r>
      <rPr>
        <rFont val="&quot;Malgun Gothic&quot;"/>
        <color theme="1"/>
        <sz val="12.0"/>
      </rPr>
      <t xml:space="preserve"> 조회 된다.
1) 등록버튼을 누른다
2) 등록 양식페이지로 이동한다
3) </t>
    </r>
    <r>
      <rPr>
        <rFont val="&quot;Malgun Gothic&quot;"/>
        <b/>
        <color rgb="FFFF0000"/>
        <sz val="12.0"/>
      </rPr>
      <t>일감 코드는 자동부여</t>
    </r>
    <r>
      <rPr>
        <rFont val="&quot;Malgun Gothic&quot;"/>
        <color theme="1"/>
        <sz val="12.0"/>
      </rPr>
      <t>된다.
4) 일감 제목, 일감 내용 기입, 
기간설정</t>
    </r>
    <r>
      <rPr>
        <rFont val="&quot;Malgun Gothic&quot;"/>
        <color rgb="FFFF0000"/>
        <sz val="12.0"/>
      </rPr>
      <t xml:space="preserve"> ( </t>
    </r>
    <r>
      <rPr>
        <rFont val="&quot;Malgun Gothic&quot;"/>
        <b/>
        <color rgb="FFFF0000"/>
        <sz val="12.0"/>
      </rPr>
      <t xml:space="preserve">처리야할 기간 = 최종마감일이지만, 일감이 분배된 시점의 마감일과 다름 )
</t>
    </r>
    <r>
      <rPr>
        <rFont val="&quot;Malgun Gothic&quot;"/>
        <color theme="1"/>
        <sz val="12.0"/>
      </rPr>
      <t>관련된 파일을 첨부한다.</t>
    </r>
  </si>
  <si>
    <r>
      <rPr>
        <rFont val="Calibri, Arial"/>
        <color theme="1"/>
        <sz val="12.0"/>
      </rPr>
      <t xml:space="preserve">등록과정은 위와 동일 
5) 관련 일감 등록 버튼을 누른다.
6) 관련 일감 목록을 조회할 수 있는 모달창 또는  UI창이 뜨고 
7) 검색분류 프로젝트명을 선택, 프로젝트 기간 선택,  제목(또는 일감코드) 선택하여 관련일감을 검색 
8) 검색 결과로 보여지는 일감을  </t>
    </r>
    <r>
      <rPr>
        <rFont val="Calibri, Arial"/>
        <b/>
        <color theme="1"/>
        <sz val="12.0"/>
      </rPr>
      <t>체크박스, 또는 더블클릭(추후선택)</t>
    </r>
    <r>
      <rPr>
        <rFont val="Calibri, Arial"/>
        <color theme="1"/>
        <sz val="12.0"/>
      </rPr>
      <t>을 하여 관련일감목록에 전부 추가 후 
9) 완료버튼을 누른다 
10) 등록페이지의 UI에 관련일감 목록이 하단에 들어간다.</t>
    </r>
  </si>
  <si>
    <r>
      <rPr>
        <rFont val="Calibri, Arial"/>
        <color theme="1"/>
        <sz val="12.0"/>
      </rPr>
      <t xml:space="preserve">메인 메뉴의 1차 메뉴 프로젝트를 클릭하여 프로젝트페이지로 이동한다.
프로젝트의 페이지의 일감탭을 클릭하여 해당페이지로 이동한다.
일감 목록이 </t>
    </r>
    <r>
      <rPr>
        <rFont val="Calibri, Arial"/>
        <b/>
        <color rgb="FFFF0000"/>
        <sz val="12.0"/>
      </rPr>
      <t>테이블로</t>
    </r>
    <r>
      <rPr>
        <rFont val="Calibri, Arial"/>
        <color theme="1"/>
        <sz val="12.0"/>
      </rPr>
      <t xml:space="preserve"> 조회 된다.
1) 일감목록 중 하나를 클릭해  등록된 일감의 상세페이지로 이동한다.
2) 일감 상세페이지에는 </t>
    </r>
    <r>
      <rPr>
        <rFont val="Calibri, Arial"/>
        <b/>
        <color theme="1"/>
        <sz val="12.0"/>
      </rPr>
      <t xml:space="preserve"> </t>
    </r>
    <r>
      <rPr>
        <rFont val="Calibri, Arial"/>
        <b/>
        <color rgb="FFFF0000"/>
        <sz val="12.0"/>
      </rPr>
      <t>제목, 등록된 시간, 수정된 시간, 처리기한, 마감일, 담당자 
내용, 첨부된 파일, 댓글에 대한 항목</t>
    </r>
    <r>
      <rPr>
        <rFont val="Calibri, Arial"/>
        <b/>
        <color theme="1"/>
        <sz val="12.0"/>
      </rPr>
      <t xml:space="preserve">을 볼 수 있다.
</t>
    </r>
  </si>
  <si>
    <r>
      <rPr>
        <rFont val="Calibri, Arial"/>
        <color theme="1"/>
        <sz val="12.0"/>
      </rPr>
      <t xml:space="preserve">메인 메뉴의 1차 메뉴 프로젝트를 클릭하여 프로젝트페이지로 이동한다.
프로젝트의 페이지의 일감탭을 클릭하여 해당페이지로 이동한다.
일감 목록이 테이블로 조회 된다.
1) 일감목록 중 하나를 클릭해  등록된 일감의 상세페이지로 이동한다.
2) 수정버튼을 누르고 상세페이지 수정 양식으로 이동한다. 
제목,마감일, 담당자 ,내용, 첨부된 파일에 대한 내용을 수정 할 수 있다.
3) 수정이 완료되면 완료버튼을 누른다.
4) </t>
    </r>
    <r>
      <rPr>
        <rFont val="Calibri, Arial"/>
        <b/>
        <color rgb="FFFF0000"/>
        <sz val="12.0"/>
      </rPr>
      <t>수정에 대한 확인 알림창</t>
    </r>
    <r>
      <rPr>
        <rFont val="Calibri, Arial"/>
        <color theme="1"/>
        <sz val="12.0"/>
      </rPr>
      <t xml:space="preserve">을 띄워 확인을 거친 후 최종 수정작업을 반영한다.
5) 기존 목록페이지로 이동한다.
</t>
    </r>
  </si>
  <si>
    <r>
      <rPr>
        <rFont val="Calibri, Arial"/>
        <color theme="1"/>
        <sz val="12.0"/>
      </rPr>
      <t xml:space="preserve">메인 메뉴의 1차 메뉴 프로젝트를 클릭하여 프로젝트페이지로 이동한다.
프로젝트의 페이지의 일감탭을 클릭하여 일감페이지로 이동한다.
일감 목록이 테이블로 조회 된다.
1) 일감목록 중 하나를 클릭해  등록된 일감의 상세페이지로 이동한다.
2) 삭제버튼을 누른다.
4) </t>
    </r>
    <r>
      <rPr>
        <rFont val="Calibri, Arial"/>
        <b/>
        <color rgb="FFFF0000"/>
        <sz val="12.0"/>
      </rPr>
      <t>삭제에 대한 확인 알림창</t>
    </r>
    <r>
      <rPr>
        <rFont val="Calibri, Arial"/>
        <color theme="1"/>
        <sz val="12.0"/>
      </rPr>
      <t>을 띄워 확인을 거친 후 최종 삭제작업을 반영한다.
5) 기존 목록페이지로 이동한다.</t>
    </r>
  </si>
  <si>
    <t>일감의 상세페이지에서 파일을 첨부할 수 있고, 첨부된 파일 목록을 삭제하고 재첨부할 수 있다.</t>
  </si>
  <si>
    <r>
      <rPr>
        <rFont val="Calibri, Arial"/>
        <color theme="1"/>
        <sz val="12.0"/>
      </rPr>
      <t xml:space="preserve">메인 메뉴의 1차 메뉴 프로젝트를 클릭하여 프로젝트페이지로 이동한다.
프로젝트의 페이지의 일감탭을 클릭하여 일감페이지로 이동한다.
일감 목록이 테이블로 조회 된다.
</t>
    </r>
    <r>
      <rPr>
        <rFont val="Calibri, Arial"/>
        <b/>
        <color theme="1"/>
        <sz val="12.0"/>
      </rPr>
      <t>상세페이지</t>
    </r>
    <r>
      <rPr>
        <rFont val="Calibri, Arial"/>
        <color theme="1"/>
        <sz val="12.0"/>
      </rPr>
      <t xml:space="preserve">
1) 일감목록 중 하나를 클릭해  등록된 일감의 </t>
    </r>
    <r>
      <rPr>
        <rFont val="Calibri, Arial"/>
        <b/>
        <color theme="1"/>
        <sz val="12.0"/>
      </rPr>
      <t>상세페이지로 이동</t>
    </r>
    <r>
      <rPr>
        <rFont val="Calibri, Arial"/>
        <color theme="1"/>
        <sz val="12.0"/>
      </rPr>
      <t xml:space="preserve">한다.
2) 첨부된  파일 목록에서 파일목록을 클릭 후 다운로드 받을 수 있다.
------------------------------------------------------------------------------------------------------------
또는 
</t>
    </r>
    <r>
      <rPr>
        <rFont val="Calibri, Arial"/>
        <b/>
        <color theme="1"/>
        <sz val="12.0"/>
      </rPr>
      <t>등록페이지</t>
    </r>
    <r>
      <rPr>
        <rFont val="Calibri, Arial"/>
        <color theme="1"/>
        <sz val="12.0"/>
      </rPr>
      <t xml:space="preserve">
1) 등록버튼을 누른다
2) </t>
    </r>
    <r>
      <rPr>
        <rFont val="Calibri, Arial"/>
        <b/>
        <color theme="1"/>
        <sz val="12.0"/>
      </rPr>
      <t>등록 양식페이지로 이동</t>
    </r>
    <r>
      <rPr>
        <rFont val="Calibri, Arial"/>
        <color theme="1"/>
        <sz val="12.0"/>
      </rPr>
      <t xml:space="preserve">한다
2) 첨부된  파일 목록에서 삭제하고 싶은 파일을 삭제할 수 있고,
3) 첨부된  파일 목록에서 파일을 업로드하여 첨부할 수 있다,
------------------------------------------------------------------------------------------------------------
또는 
</t>
    </r>
    <r>
      <rPr>
        <rFont val="Calibri, Arial"/>
        <b/>
        <color theme="1"/>
        <sz val="12.0"/>
      </rPr>
      <t xml:space="preserve">수정양식페이지
</t>
    </r>
    <r>
      <rPr>
        <rFont val="Calibri, Arial"/>
        <color theme="1"/>
        <sz val="12.0"/>
      </rPr>
      <t xml:space="preserve">1) 수정버튼을 누른다
2) 수정 양식페이지로 이동한다
2) 첨부된  파일 목록에서 삭제하고 싶은 파일을 삭제할 수 있고,
3) 첨부된  파일 목록에서 파일을 업로드하여 첨부할 수 있다,
</t>
    </r>
  </si>
  <si>
    <r>
      <rPr>
        <rFont val="Calibri"/>
        <color theme="1"/>
        <sz val="12.0"/>
      </rPr>
      <t xml:space="preserve">
메인 메뉴의 1차 메뉴 프로젝트를 클릭하여 프로젝트페이지로 이동한다.
프로젝트의 페이지의 일감탭을 클릭하여 일감페이지로 이동한다.
</t>
    </r>
    <r>
      <rPr>
        <rFont val="Calibri"/>
        <b/>
        <color theme="1"/>
        <sz val="12.0"/>
      </rPr>
      <t>일감목록페이지 오늘의 일정을 클릭하여  해당페이지로 이동한다.</t>
    </r>
    <r>
      <rPr>
        <rFont val="Calibri"/>
        <color theme="1"/>
        <sz val="12.0"/>
      </rPr>
      <t xml:space="preserve">
1) 오늘의 일정은 일감을 </t>
    </r>
    <r>
      <rPr>
        <rFont val="Calibri"/>
        <b/>
        <color theme="1"/>
        <sz val="12.0"/>
      </rPr>
      <t xml:space="preserve">검색해서 추가하지 않으면 제목만 존재하고 하단의 일정 목록은 비어져있다
</t>
    </r>
    <r>
      <rPr>
        <rFont val="Calibri"/>
        <color theme="1"/>
        <sz val="12.0"/>
      </rPr>
      <t xml:space="preserve">2) </t>
    </r>
    <r>
      <rPr>
        <rFont val="Calibri"/>
        <b/>
        <color theme="1"/>
        <sz val="12.0"/>
      </rPr>
      <t>일감조회버튼을 클릭하여 일감을 검색</t>
    </r>
    <r>
      <rPr>
        <rFont val="Calibri"/>
        <color theme="1"/>
        <sz val="12.0"/>
      </rPr>
      <t>하고 
3) 가져오려는 해당일감의</t>
    </r>
    <r>
      <rPr>
        <rFont val="Calibri"/>
        <b/>
        <color theme="1"/>
        <sz val="12.0"/>
      </rPr>
      <t xml:space="preserve"> 체크박스에 체크</t>
    </r>
    <r>
      <rPr>
        <rFont val="Calibri"/>
        <color theme="1"/>
        <sz val="12.0"/>
      </rPr>
      <t xml:space="preserve">를 한다.
4) </t>
    </r>
    <r>
      <rPr>
        <rFont val="Calibri"/>
        <b/>
        <color theme="1"/>
        <sz val="12.0"/>
      </rPr>
      <t>일감 가져오기 버튼</t>
    </r>
    <r>
      <rPr>
        <rFont val="Calibri"/>
        <color theme="1"/>
        <sz val="12.0"/>
      </rPr>
      <t xml:space="preserve">을 클릭하여 해당일감을 </t>
    </r>
    <r>
      <rPr>
        <rFont val="Calibri"/>
        <b/>
        <color theme="1"/>
        <sz val="12.0"/>
      </rPr>
      <t>오늘의 일정 목록에 추가</t>
    </r>
    <r>
      <rPr>
        <rFont val="Calibri"/>
        <color theme="1"/>
        <sz val="12.0"/>
      </rPr>
      <t xml:space="preserve">한다. 
</t>
    </r>
    <r>
      <rPr>
        <rFont val="Calibri"/>
        <b/>
        <color theme="1"/>
        <sz val="12.0"/>
      </rPr>
      <t>오늘의 일정 목록에 대한 테이블 컬럼명</t>
    </r>
    <r>
      <rPr>
        <rFont val="Calibri"/>
        <color theme="1"/>
        <sz val="12.0"/>
      </rPr>
      <t xml:space="preserve">은 
</t>
    </r>
    <r>
      <rPr>
        <rFont val="Calibri"/>
        <b/>
        <color rgb="FF1155CC"/>
        <sz val="12.0"/>
      </rPr>
      <t>순번, 가져온 일감목록( 일감코드, 일감제목), 일감이동(링크), 
예상처리시간, 실제처리시간 , 처리상태(선택박스)</t>
    </r>
    <r>
      <rPr>
        <rFont val="Calibri"/>
        <color rgb="FF1155CC"/>
        <sz val="12.0"/>
      </rPr>
      <t xml:space="preserve">이 있다
* 순번, 가져온 일감목록, 일감이동은 수정이 불가능하며 , 예상처리시간과 실제처리시간은 입력이 가능함
</t>
    </r>
    <r>
      <rPr>
        <rFont val="Calibri"/>
        <b/>
        <color rgb="FF1155CC"/>
        <sz val="12.0"/>
      </rPr>
      <t xml:space="preserve">* 일감이동은 일감을 가져올 때 해당일감의 상세페이지에대한링크가 버튼의 href 에 자동으로 반영됨 
</t>
    </r>
  </si>
  <si>
    <t>WORK</t>
  </si>
  <si>
    <t xml:space="preserve">일감의 작업내역탭 클릭 후 이동,
 작업내역 조회 목록이 나오고 기간(a. 하루  b.일주일  c.한 달) , 프로젝트명을 통해 목록을   조회 할 수 있다.
</t>
  </si>
  <si>
    <r>
      <rPr>
        <rFont val="&quot;Malgun Gothic&quot;"/>
        <b/>
        <color rgb="FFFF0000"/>
        <sz val="12.0"/>
      </rPr>
      <t xml:space="preserve">일감대시보드와 구분되어야 하는 점은? ( 처리완료된 작업내역)
</t>
    </r>
    <r>
      <rPr>
        <rFont val="&quot;Malgun Gothic&quot;"/>
        <b val="0"/>
        <color rgb="FF000000"/>
        <sz val="12.0"/>
      </rPr>
      <t>메인 메뉴의 1차 메뉴 프로젝트를 클릭하여 프로젝트페이지로 이동한다.
프로젝트의 페이지의 일감탭을 클릭하여 일감페이지로 이동한다.
일감목록페이지 작업내역 탭을 클릭하여  해당페이지로 이동한다.</t>
    </r>
    <r>
      <rPr>
        <rFont val="&quot;Malgun Gothic&quot;"/>
        <b/>
        <color rgb="FF000000"/>
        <sz val="12.0"/>
      </rPr>
      <t xml:space="preserve">
</t>
    </r>
    <r>
      <rPr>
        <rFont val="&quot;Malgun Gothic&quot;"/>
        <b/>
        <color rgb="FFFF0000"/>
        <sz val="12.0"/>
      </rPr>
      <t xml:space="preserve">
1) 하루, 일주일, 한달에 해당하는 프로젝트별 작업내역 데이터가 표로 출력 
테이블의 제목은 프로젝트명 , 테이블 컬럼은 순번, 프로젝트관리자를 통해 최종검수가  
되어 처리가 완료된 일감이 수치로 표현되고 단위는 '건' </t>
    </r>
  </si>
  <si>
    <t>일감의 작업내역탭 클릭 후 이동,
 작업내역 조회 목록이 나오고 기간(a. 하루  b.일주일  c.한 달) , 프로젝트명을 통해 목록을  조회 할 수 있다.
프로젝트 관리자일 경우,  상세검색을 통해 목록을 조회한다. 
상세검색 옵션 -  1, 프로젝트명 2, 기간, 담당자 선택</t>
  </si>
  <si>
    <r>
      <rPr>
        <rFont val="Calibri, Arial"/>
        <b/>
        <color theme="1"/>
        <sz val="12.0"/>
      </rPr>
      <t>1차 상세검색 분류는 프로젝트명, 2차 상세검색 분류는 팀원명
1) 특정팀원 검색</t>
    </r>
    <r>
      <rPr>
        <rFont val="Calibri, Arial"/>
        <b val="0"/>
        <color theme="1"/>
        <sz val="12.0"/>
      </rPr>
      <t xml:space="preserve">
프로젝트 명, 팀원명을 선택하고 팀원명을 검색어 입력창에 검색하여 특정 팀원에 대해 조회가능
</t>
    </r>
    <r>
      <rPr>
        <rFont val="Calibri, Arial"/>
        <b/>
        <color theme="1"/>
        <sz val="12.0"/>
      </rPr>
      <t xml:space="preserve">2) 프로젝트별 전체 검색
</t>
    </r>
    <r>
      <rPr>
        <rFont val="Calibri, Arial"/>
        <b val="0"/>
        <color theme="1"/>
        <sz val="12.0"/>
      </rPr>
      <t>프로젝트명 선택 후 검색버튼을 누르면 팀원 전체에 대한 작업내역을 조회할 수 있다</t>
    </r>
  </si>
  <si>
    <r>
      <rPr>
        <rFont val="Calibri, Arial"/>
        <color theme="1"/>
        <sz val="12.0"/>
      </rPr>
      <t xml:space="preserve">메인 메뉴의 1차 메뉴 커뮤니티를 클릭하여 해당페이지로 이동한다.
개발노트  클릭하여 해당페이지로 이동한다.
개발자들이 올린 게시글 목록을 조회 할 수 있다.
</t>
    </r>
    <r>
      <rPr>
        <rFont val="Calibri, Arial"/>
        <b/>
        <color rgb="FFFF0000"/>
        <sz val="12.0"/>
      </rPr>
      <t>게시글의 조회 순서는 내림차순(최신글이 맨위) 로 정렬된다 
테이블 컬럼은 순번 , 제목, 등록일, 조회수, 첨부파일이 있다.</t>
    </r>
    <r>
      <rPr>
        <rFont val="Calibri, Arial"/>
        <b/>
        <color theme="1"/>
        <sz val="12.0"/>
      </rPr>
      <t xml:space="preserve">
</t>
    </r>
    <r>
      <rPr>
        <rFont val="Calibri, Arial"/>
        <color theme="1"/>
        <sz val="12.0"/>
      </rPr>
      <t xml:space="preserve">
테이블 위에는 검색바와  테이블 하단에는 게시글등록 버튼이 있다.</t>
    </r>
  </si>
  <si>
    <r>
      <rPr>
        <rFont val="Calibri, Arial"/>
        <color theme="1"/>
        <sz val="12.0"/>
      </rPr>
      <t xml:space="preserve">메인 메뉴의 1차 메뉴 커뮤니티를 클릭하여 해당페이지로 이동한다.
개발노트  클릭하여 해당페이지로 이동한다.
개발자들이 올린 게시글 목록을 조회 할 수 있다.
1) 보고 싶은 게시글 목록을 클릭한다 
2) 게시글의 상세페이지로 이동한다
</t>
    </r>
    <r>
      <rPr>
        <rFont val="Calibri, Arial"/>
        <b/>
        <color rgb="FFFF0000"/>
        <sz val="12.0"/>
      </rPr>
      <t xml:space="preserve">3) 게시글의 상세페이지에는 게시글 번호,   글의 카테고리분류명, 제목, 
등록일,  작성자, 작성내용, 첨부파일이 있고, </t>
    </r>
    <r>
      <rPr>
        <rFont val="Calibri, Arial"/>
        <b/>
        <color theme="1"/>
        <sz val="12.0"/>
      </rPr>
      <t xml:space="preserve">
</t>
    </r>
    <r>
      <rPr>
        <rFont val="Calibri, Arial"/>
        <b/>
        <color rgb="FFFF0000"/>
        <sz val="12.0"/>
      </rPr>
      <t>필수 입력 양식 항목에는 깃허브저장소명과 깃허브계정명이 있다.</t>
    </r>
    <r>
      <rPr>
        <rFont val="Calibri, Arial"/>
        <b/>
        <color theme="1"/>
        <sz val="12.0"/>
      </rPr>
      <t xml:space="preserve">
</t>
    </r>
    <r>
      <rPr>
        <rFont val="Calibri, Arial"/>
        <color theme="1"/>
        <sz val="12.0"/>
      </rPr>
      <t xml:space="preserve">
</t>
    </r>
    <r>
      <rPr>
        <rFont val="Calibri, Arial"/>
        <b/>
        <color rgb="FFFF0000"/>
        <sz val="12.0"/>
      </rPr>
      <t>작성자의 경우</t>
    </r>
    <r>
      <rPr>
        <rFont val="Calibri, Arial"/>
        <color theme="1"/>
        <sz val="12.0"/>
      </rPr>
      <t xml:space="preserve">에는 수정, 삭제 ,목록버튼이 보이고 ,
</t>
    </r>
    <r>
      <rPr>
        <rFont val="Calibri, Arial"/>
        <b/>
        <color rgb="FFFF0000"/>
        <sz val="12.0"/>
      </rPr>
      <t>비작성자의 경우</t>
    </r>
    <r>
      <rPr>
        <rFont val="Calibri, Arial"/>
        <color theme="1"/>
        <sz val="12.0"/>
      </rPr>
      <t xml:space="preserve">에는  수정, 삭제버튼은 보이지 않고, 목록버튼만 보인다.
</t>
    </r>
  </si>
  <si>
    <r>
      <rPr>
        <rFont val="Calibri, Arial"/>
        <color theme="1"/>
        <sz val="12.0"/>
      </rPr>
      <t>메인 메뉴의 1차 메뉴 커뮤니티를 클릭하여 해당페이지로 이동한다.
개발노트  클릭하여 해당페이지로 이동한다.
개발자들이 올린 게시글 목록을 조회 할 수 있다.
1) 검색기능은</t>
    </r>
    <r>
      <rPr>
        <rFont val="Calibri, Arial"/>
        <b/>
        <color theme="1"/>
        <sz val="12.0"/>
      </rPr>
      <t xml:space="preserve"> 상세검색의 옵션값 1) Java 2) Javascript 3) Python 4) C 5) C++ </t>
    </r>
    <r>
      <rPr>
        <rFont val="Calibri, Arial"/>
        <color theme="1"/>
        <sz val="12.0"/>
      </rPr>
      <t>등 중 
옵션값 하나를 선택하고 검색어를 입력하고 검색버튼을 눌러 검색 할 수 있다.</t>
    </r>
  </si>
  <si>
    <r>
      <rPr>
        <rFont val="Calibri, Arial"/>
        <color theme="1"/>
        <sz val="12.0"/>
      </rPr>
      <t xml:space="preserve">메인 메뉴의 1차 메뉴 커뮤니티를 클릭하여 해당페이지로 이동한다.
개발노트  클릭하여 해당페이지로 이동한다.
개발자들이 올린 게시글 목록을 조회 할 수 있다.
1) 테이블 하단의 등록버튼을 클릭한다.
2) 게시글 등록페이지로 이동한다.
3) 게시글 등록 양식에는 
</t>
    </r>
    <r>
      <rPr>
        <rFont val="Calibri, Arial"/>
        <b/>
        <color rgb="FFFF0000"/>
        <sz val="12.0"/>
      </rPr>
      <t>프로그래밍언어 선택, 제목, 깃허브저장소명, 깃허브계정명은 필수기입항목이며,</t>
    </r>
    <r>
      <rPr>
        <rFont val="Calibri, Arial"/>
        <b/>
        <color theme="1"/>
        <sz val="12.0"/>
      </rPr>
      <t xml:space="preserve">
</t>
    </r>
    <r>
      <rPr>
        <rFont val="Calibri, Arial"/>
        <color theme="1"/>
        <sz val="12.0"/>
      </rPr>
      <t xml:space="preserve">내용입력, 파일첨부 등의 항목이 있다.
4) 등록버튼을 누르고 게시글을 등록한다.
5) 기존 목록조회페이지로 돌아가며, </t>
    </r>
    <r>
      <rPr>
        <rFont val="Calibri, Arial"/>
        <b/>
        <color rgb="FFFF0000"/>
        <sz val="12.0"/>
      </rPr>
      <t>방금 등록한 글</t>
    </r>
    <r>
      <rPr>
        <rFont val="Calibri, Arial"/>
        <color theme="1"/>
        <sz val="12.0"/>
      </rPr>
      <t>이</t>
    </r>
    <r>
      <rPr>
        <rFont val="Calibri, Arial"/>
        <color rgb="FFFF0000"/>
        <sz val="12.0"/>
      </rPr>
      <t xml:space="preserve"> </t>
    </r>
    <r>
      <rPr>
        <rFont val="Calibri, Arial"/>
        <b/>
        <color rgb="FFFF0000"/>
        <sz val="12.0"/>
      </rPr>
      <t>맨위에 등록</t>
    </r>
    <r>
      <rPr>
        <rFont val="Calibri, Arial"/>
        <color theme="1"/>
        <sz val="12.0"/>
      </rPr>
      <t xml:space="preserve">되어 있는 것을 
확인 할 수 있으며, </t>
    </r>
    <r>
      <rPr>
        <rFont val="Calibri, Arial"/>
        <b/>
        <color rgb="FFFF0000"/>
        <sz val="12.0"/>
      </rPr>
      <t>제목열에  'NEW'  또는 'N' 배지</t>
    </r>
    <r>
      <rPr>
        <rFont val="Calibri, Arial"/>
        <color theme="1"/>
        <sz val="12.0"/>
      </rPr>
      <t>가 붙는다.</t>
    </r>
  </si>
  <si>
    <r>
      <rPr>
        <rFont val="Calibri, Arial"/>
        <color theme="1"/>
        <sz val="12.0"/>
      </rPr>
      <t xml:space="preserve">메인 메뉴의 1차 메뉴 커뮤니티를 클릭하여 해당페이지로 이동한다.
개발노트  클릭하여 해당페이지로 이동한다.
개발자들이 올린 게시글 목록을 조회 할 수 있다.
보고 싶은 게시글 목록을 클릭한다 
게시글의 상세페이지로 이동한다
1) 해당 게시글을 작성한 개발자만 상세페이지에 수정버튼이 있다
2) 수정버튼을 클릭한다.
3) 수정페이지로 이동한다.
4) </t>
    </r>
    <r>
      <rPr>
        <rFont val="Calibri, Arial"/>
        <b/>
        <color rgb="FFFF0000"/>
        <sz val="12.0"/>
      </rPr>
      <t>수정양식에는 프로그래밍언어 선택, 제목, 깃허브저장소명, 깃허브계정명.
내용입력, 파일첨부 등이 있고 수정이 가능하다.</t>
    </r>
    <r>
      <rPr>
        <rFont val="Calibri, Arial"/>
        <color theme="1"/>
        <sz val="12.0"/>
      </rPr>
      <t xml:space="preserve">
5)  수정을 완료하면 저장버튼을 누른다.
6</t>
    </r>
    <r>
      <rPr>
        <rFont val="Calibri, Arial"/>
        <color rgb="FF434343"/>
        <sz val="12.0"/>
      </rPr>
      <t xml:space="preserve">) </t>
    </r>
    <r>
      <rPr>
        <rFont val="Calibri, Arial"/>
        <b/>
        <color rgb="FFFF0000"/>
        <sz val="12.0"/>
      </rPr>
      <t xml:space="preserve">수정에 대한 확인을 위해 '수정하시겠습니까? ' 알림창을 띄우고 확인 시 , 수정처리를 완료한다. </t>
    </r>
  </si>
  <si>
    <r>
      <rPr>
        <rFont val="Calibri, Arial"/>
        <color theme="1"/>
        <sz val="12.0"/>
      </rPr>
      <t xml:space="preserve">데이터를 수치, 그래프와 같은 형식으로 출력하여 
하나의 문서형식을 만들어 출력하는 것이 목적이며
로직에 대한 고찰이 필요하다.
</t>
    </r>
    <r>
      <rPr>
        <rFont val="Calibri, Arial"/>
        <b/>
        <color rgb="FFFF0000"/>
        <sz val="12.0"/>
      </rPr>
      <t xml:space="preserve">고려사항 </t>
    </r>
    <r>
      <rPr>
        <rFont val="Calibri, Arial"/>
        <color theme="1"/>
        <sz val="12.0"/>
      </rPr>
      <t xml:space="preserve">
0) 프로젝트 진행기간
1) 프로젝트 투입인원 수  
2) 프로젝트의 총 작업 처리 건 수
3) 프로젝트가 완료되기까지의 총 소요시간 이거나 
프로젝트가 진행 중일 때의 총 소요시간(진행 중간에 프로젝트에 대해 리뷰할 수도!)
3) 팀원 당 일감처리 건 수 
4) 팀원 당 일감처리에 대한 평균 소요시간 
5) 팀원 당 처리한 일감들 각각에 소요된 시간
6) 프로젝트의 평균 진행시간에 대한  보편적인 투입인원수와
한 팀원의 평균 일처리 건수, 1건 처리시 소요되는 평균 시간에 대한 기준도 있어야  비교가 가능할 듯!
</t>
    </r>
  </si>
  <si>
    <r>
      <rPr>
        <rFont val="Calibri, Arial"/>
        <color theme="1"/>
        <sz val="12.0"/>
      </rPr>
      <t xml:space="preserve">일감의 상세페이지에서 
</t>
    </r>
    <r>
      <rPr>
        <rFont val="Calibri, Arial"/>
        <b/>
        <color theme="1"/>
        <sz val="12.0"/>
      </rPr>
      <t>1) '댓글작성</t>
    </r>
    <r>
      <rPr>
        <rFont val="Calibri, Arial"/>
        <color theme="1"/>
        <sz val="12.0"/>
      </rPr>
      <t>' 버튼을 클릭한다.
2) 댓글 입력창이 나오고 입력창에 댓글을 입력하고 댓글 달기버튼을 클릭한다.
3) 댓글이 달린다.</t>
    </r>
  </si>
  <si>
    <r>
      <rPr>
        <rFont val="Calibri, Arial"/>
        <color theme="1"/>
        <sz val="12.0"/>
      </rPr>
      <t xml:space="preserve">4) 달린 댓글목록에는 삭제버튼이 있고, 
5) 삭제 시 ,클릭하여 삭제를 진행한다.
6) </t>
    </r>
    <r>
      <rPr>
        <rFont val="Calibri, Arial"/>
        <b/>
        <color theme="1"/>
        <sz val="12.0"/>
      </rPr>
      <t>댓글삭제 확인 알림을 보내고 확인시 ,최종 삭제를 진행</t>
    </r>
    <r>
      <rPr>
        <rFont val="Calibri, Arial"/>
        <color theme="1"/>
        <sz val="12.0"/>
      </rPr>
      <t>한다.
7) 알림이 꺼지고 원래 페이지로 돌아온다.
8) 삭제가 반영된 댓글목록을 볼 수 있다</t>
    </r>
  </si>
  <si>
    <r>
      <rPr>
        <rFont val="Calibri, Arial"/>
        <color theme="1"/>
        <sz val="12.0"/>
      </rPr>
      <t xml:space="preserve">4) 달린 댓글목록에는 수정버튼이 있고, 
5) 삭제 시 ,클릭하여  수정을 진행한다.
6) </t>
    </r>
    <r>
      <rPr>
        <rFont val="Calibri, Arial"/>
        <b/>
        <color theme="1"/>
        <sz val="12.0"/>
      </rPr>
      <t>댓글 수정 확인 알림을 보내고 확인시 ,최종 수정를 진행</t>
    </r>
    <r>
      <rPr>
        <rFont val="Calibri, Arial"/>
        <color theme="1"/>
        <sz val="12.0"/>
      </rPr>
      <t>한다.
7) 알림이 꺼지고 원래 페이지로 돌아온다.
8) 수정이 반영된 댓글목록을 볼 수 있다</t>
    </r>
  </si>
  <si>
    <t>PRODT_
ISSUEBOARD_06</t>
  </si>
  <si>
    <t>PROJECTDT_
ISSUEBOARD_07</t>
  </si>
  <si>
    <t>1) 칭찬공간 목록을 보여주며 스크롤로 내리면 시간별로 글내용을 확인할 수 있다.
2) (작성자(아이디) | 제목 | 내용(사진) | 시간)이 표시되며 글 밑에 좋아요 버튼과 댓글을 달 수 있다.
3) (인스타 글 느낌의 게시판) 상단에 등록, 수정 ,삭제 버튼이 있다.</t>
  </si>
  <si>
    <r>
      <rPr>
        <rFont val="&quot;Malgun Gothic&quot;"/>
        <b/>
        <color theme="1"/>
        <sz val="12.0"/>
      </rPr>
      <t xml:space="preserve">1) 모달로 칭찬공간의 각 게시물이 스크롤로 내리며 확인이 되며 각 게시물마다
   글하단에 댓글달기 창에 각 고유 아이디로 댓글을 달면 글이 게시글에 등록된다.
</t>
    </r>
    <r>
      <rPr>
        <rFont val="&quot;Malgun Gothic&quot;"/>
        <b/>
        <color rgb="FFFF0000"/>
        <sz val="12.0"/>
      </rPr>
      <t>** 프로필 | 댓글달기 창(TEXT)이 존재하여 창을 클릭하고 입력내용을 쓰고 오른쪽에 달기 버튼을 누른다</t>
    </r>
  </si>
  <si>
    <t>RECOME_NEWS</t>
  </si>
  <si>
    <t>QUICK_RECOM_01</t>
  </si>
  <si>
    <t>도서를 추천받을 수 있다.
추천은 한번에 3개만 받을 수 있다.</t>
  </si>
  <si>
    <r>
      <rPr>
        <rFont val="&quot;Malgun Gothic&quot;"/>
        <color theme="1"/>
        <sz val="12.0"/>
      </rPr>
      <t xml:space="preserve">사원번호와 비밀번호를 입력하고 로그인 버튼을 누른다.
화면상의 </t>
    </r>
    <r>
      <rPr>
        <rFont val="&quot;Malgun Gothic&quot;"/>
        <b/>
        <color theme="1"/>
        <sz val="12.0"/>
      </rPr>
      <t>퀵메뉴</t>
    </r>
    <r>
      <rPr>
        <rFont val="&quot;Malgun Gothic&quot;"/>
        <color theme="1"/>
        <sz val="12.0"/>
      </rPr>
      <t xml:space="preserve">를 통해 접근한다.
</t>
    </r>
    <r>
      <rPr>
        <rFont val="&quot;Malgun Gothic&quot;"/>
        <b/>
        <color theme="1"/>
        <sz val="12.0"/>
      </rPr>
      <t>1) 퀵메뉴</t>
    </r>
    <r>
      <rPr>
        <rFont val="&quot;Malgun Gothic&quot;"/>
        <color theme="1"/>
        <sz val="12.0"/>
      </rPr>
      <t>에서 추천도서를 선택해 들어간다.
2) TEXT를 입력받아 책을 추천받는다.
3)  책 추천 시 목록에는 3건만 출력되며, 이미지, 제목, 분야, 저자가 출력된다.
** 본인의 나이 및 관심분야를 기반하여 추천</t>
    </r>
  </si>
  <si>
    <t>QUICK_RECOM_02</t>
  </si>
  <si>
    <r>
      <rPr>
        <rFont val="&quot;Malgun Gothic&quot;"/>
        <color theme="1"/>
        <sz val="12.0"/>
      </rPr>
      <t xml:space="preserve">사원번호와 비밀번호를 입력하고 로그인 버튼을 누른다.
화면상의 </t>
    </r>
    <r>
      <rPr>
        <rFont val="&quot;Malgun Gothic&quot;"/>
        <b/>
        <color theme="1"/>
        <sz val="12.0"/>
      </rPr>
      <t>퀵메뉴</t>
    </r>
    <r>
      <rPr>
        <rFont val="&quot;Malgun Gothic&quot;"/>
        <color theme="1"/>
        <sz val="12.0"/>
      </rPr>
      <t xml:space="preserve">를 통해 접근한다.
</t>
    </r>
    <r>
      <rPr>
        <rFont val="&quot;Malgun Gothic&quot;"/>
        <b/>
        <color theme="1"/>
        <sz val="12.0"/>
      </rPr>
      <t>1) 퀵메뉴</t>
    </r>
    <r>
      <rPr>
        <rFont val="&quot;Malgun Gothic&quot;"/>
        <color theme="1"/>
        <sz val="12.0"/>
      </rPr>
      <t>에서 추천도서를 선택해 들어간다.
2) 추천받은 목록에서 저장하고 싶은 도서를 체크박스를 통해 단건, 다건 저장가능하며,
3) 저장버튼을 통해 단건 저장도 가능하다.
3) 저장성공시 MYPAGE의 나의도서목록에 도서정보가 저장되고, 
4) "저장되었습니다"라는 메세지가 출력된다.
** 저장이 되어 추천목록에서 사라진 부분은 새로운 도서로 채워지며,
직접 페이지를 새로고침하지 않으면 기존의 도서추천목록이 그대로 남아있는다.
** 이미 보유한 도서는 추천받지 않는다.</t>
    </r>
  </si>
  <si>
    <t>QUICK_RECOME_01</t>
  </si>
  <si>
    <t>QUICK_RECOME_02</t>
  </si>
  <si>
    <r>
      <rPr>
        <rFont val="&quot;Malgun Gothic&quot;"/>
        <color theme="1"/>
        <sz val="12.0"/>
      </rPr>
      <t xml:space="preserve">사원번호와 비밀번호를 입력하고 로그인 버튼을 누른다.
화면상의 </t>
    </r>
    <r>
      <rPr>
        <rFont val="&quot;Malgun Gothic&quot;"/>
        <b/>
        <color theme="1"/>
        <sz val="12.0"/>
      </rPr>
      <t>퀵메뉴</t>
    </r>
    <r>
      <rPr>
        <rFont val="&quot;Malgun Gothic&quot;"/>
        <color theme="1"/>
        <sz val="12.0"/>
      </rPr>
      <t xml:space="preserve">를 통해 접근한다.
</t>
    </r>
    <r>
      <rPr>
        <rFont val="&quot;Malgun Gothic&quot;"/>
        <b/>
        <color theme="1"/>
        <sz val="12.0"/>
      </rPr>
      <t>1) 퀵메뉴</t>
    </r>
    <r>
      <rPr>
        <rFont val="&quot;Malgun Gothic&quot;"/>
        <color theme="1"/>
        <sz val="12.0"/>
      </rPr>
      <t>에서 휴가 추천를 선택해 들어간다.
2) 추천받은 휴가 지역에서 저장하고 싶은 여행지를 하트버튼을 눌러 저장가능하며,
3) 저장버튼을 통해 단건 저장이 가능하다.
3) 저장성공시 MYPAGE의 (             )에 휴가 지역정보가 저장되고, 
4) "저장되었습니다"라는 메세지가 출력된다.
** 저장이 되어 추천목록에서 사라진 부분은 새로운 휴양지로 채워지며,
직접 페이지를 새로고침하지 않으면 기존의 휴양지추천목록이 그대로 남아있는다.
** 이미 추천받은 여행지는 추천받지 않는다.</t>
    </r>
  </si>
  <si>
    <t>QUICK_RECOME_03</t>
  </si>
  <si>
    <t>Dummy</t>
  </si>
  <si>
    <t>홈쇼핑</t>
  </si>
  <si>
    <t xml:space="preserve"> 주제 탈락</t>
  </si>
  <si>
    <t>포탈 사이트</t>
  </si>
  <si>
    <t>PAMRAO</t>
  </si>
  <si>
    <t>Target- 10~30대</t>
  </si>
  <si>
    <t>로그인 | 회원가입 | 전체물품</t>
  </si>
  <si>
    <t>핵심기능(AI)</t>
  </si>
  <si>
    <t>my page | 내상품 등록 | 찜한 물품 | 오픈채팅</t>
  </si>
  <si>
    <t>- YOLO를 이용한 cctv 실시간 교통정보</t>
  </si>
  <si>
    <t xml:space="preserve">◆카테고리
</t>
  </si>
  <si>
    <t>- OCR을 이용한 결제 서비스</t>
  </si>
  <si>
    <t xml:space="preserve"> 많이 찾는 매물(BEST)</t>
  </si>
  <si>
    <t>- rtc를 이용한 포탈사이트에서 제공하는 친구들과의 영상통화</t>
  </si>
  <si>
    <t>새로 등록된 매물(NEW)</t>
  </si>
  <si>
    <t>- 소켓을 이용한 채팅방 서비스</t>
  </si>
  <si>
    <t xml:space="preserve"> 디지털/가전 제품</t>
  </si>
  <si>
    <t xml:space="preserve">- 가구/인테리어
</t>
  </si>
  <si>
    <t>- 추천(EX. 자격증, 음식, 블로그, 여행, 스포츠...)</t>
  </si>
  <si>
    <t>유아동</t>
  </si>
  <si>
    <t>- MBTI 궁합 제공 서비스</t>
  </si>
  <si>
    <t>- 여성의류, - 여성잡화</t>
  </si>
  <si>
    <t>- OCR을 이용한 영수증 정산서비스</t>
  </si>
  <si>
    <t>- 남성의류/잡화</t>
  </si>
  <si>
    <t>- 스포츠/운동/레저</t>
  </si>
  <si>
    <t>포탈 사이트 1차 카테고리</t>
  </si>
  <si>
    <t>- 취미/게임/음반</t>
  </si>
  <si>
    <t>커뮤니케이션</t>
  </si>
  <si>
    <t xml:space="preserve">스토리 </t>
  </si>
  <si>
    <t>미디어</t>
  </si>
  <si>
    <t>문화/엔터테인먼트</t>
  </si>
  <si>
    <t>게임</t>
  </si>
  <si>
    <t>유용한 기능</t>
  </si>
  <si>
    <t>사전/지식</t>
  </si>
  <si>
    <t>지도</t>
  </si>
  <si>
    <t>- 반려동물용품</t>
  </si>
  <si>
    <t>-메일</t>
  </si>
  <si>
    <t xml:space="preserve">-인스타그램
</t>
  </si>
  <si>
    <t>-뉴스</t>
  </si>
  <si>
    <t>-뮤직스트림</t>
  </si>
  <si>
    <t xml:space="preserve">-미니게임
</t>
  </si>
  <si>
    <t>-날씨</t>
  </si>
  <si>
    <t>-영어사전</t>
  </si>
  <si>
    <t>-길찾기</t>
  </si>
  <si>
    <t xml:space="preserve"> 가공식품</t>
  </si>
  <si>
    <t>-주소록</t>
  </si>
  <si>
    <t xml:space="preserve">-카카오스토리
</t>
  </si>
  <si>
    <t>-스포츠</t>
  </si>
  <si>
    <t xml:space="preserve">-웹툰
</t>
  </si>
  <si>
    <t>-오목게임</t>
  </si>
  <si>
    <t>-환율</t>
  </si>
  <si>
    <t xml:space="preserve">-영영사전
</t>
  </si>
  <si>
    <t xml:space="preserve">-로드뷰
</t>
  </si>
  <si>
    <t>- 뷰티/미용</t>
  </si>
  <si>
    <t>-카페</t>
  </si>
  <si>
    <t>-스토리 올릴수 있는 뭐시기</t>
  </si>
  <si>
    <t>-스포츠영상센터</t>
  </si>
  <si>
    <t>-오늘의 전시</t>
  </si>
  <si>
    <t>-tv편성표</t>
  </si>
  <si>
    <t xml:space="preserve">-국어사전
</t>
  </si>
  <si>
    <t>-실시간 교통정보</t>
  </si>
  <si>
    <t xml:space="preserve"> 생활/주방</t>
  </si>
  <si>
    <t>-블로그</t>
  </si>
  <si>
    <t>-연예</t>
  </si>
  <si>
    <t>-오늘의 뮤지컬</t>
  </si>
  <si>
    <t>-오늘의 운세</t>
  </si>
  <si>
    <t>-일어사전</t>
  </si>
  <si>
    <t xml:space="preserve">-실시간 버스정도
</t>
  </si>
  <si>
    <t>- 도서</t>
  </si>
  <si>
    <t>-게시판</t>
  </si>
  <si>
    <t>-금융</t>
  </si>
  <si>
    <t>-중어사전</t>
  </si>
  <si>
    <t xml:space="preserve">-지하철 노선도
</t>
  </si>
  <si>
    <t xml:space="preserve">- 식물
</t>
  </si>
  <si>
    <t>-부동산( 지도)</t>
  </si>
  <si>
    <t>-한자사전</t>
  </si>
  <si>
    <t>- 기타 중고물품</t>
  </si>
  <si>
    <t xml:space="preserve">-백과사전
</t>
  </si>
  <si>
    <t>- 무료 나눔</t>
  </si>
  <si>
    <t>-번역</t>
  </si>
  <si>
    <t>- 거래가능쿠폰</t>
  </si>
  <si>
    <t>-단어장</t>
  </si>
  <si>
    <t>- 찾고 있습니다(구매하려고 올리는 게시)</t>
  </si>
  <si>
    <t>◆1:1 채팅
- 물품 급처
- 물품 급구</t>
  </si>
  <si>
    <t>◆거래 리뷰등록
- 신뢰도 최강 회원
- 거래 안심 지역</t>
  </si>
  <si>
    <t>◆라이브 상품 안심뷰
- 아이디인증
- 진행중인 거래
- 라이브방송(서약)</t>
  </si>
  <si>
    <t>UI</t>
  </si>
  <si>
    <t>UI 참고사이트</t>
  </si>
  <si>
    <t>하트</t>
  </si>
  <si>
    <t>http://golcompany.co.kr/</t>
  </si>
  <si>
    <t>컬러 블렌드</t>
  </si>
  <si>
    <t>mix-blenmod
/*? rotate */
#ft .ro-logo { position: absolute; z-index: 980; top: -74px; left: 50%; transform: translateX(-50%); mix-blend-mode: difference; width: 148px; height: 148px; }
#ft .ro-logo &gt; div{ position: relative; width: 100%; height: 100%; display: flex; align-items: center; justify-content: center; }
#ft .ro-logo .ro-center { display: block; width: 44px; height: 42px; background: url(/img/ft_ro_center.png) no-repeat; }
#ft .ro-logo .ro-out { position: absolute; top: 0; left: 0; width: 148px; height: 148px; background: url(/img/ft_ro_out.png) no-repeat; }
/*? animate */
#ft .ro-logo .ro-out { animation: moveRotate 30s linear infinite; }</t>
  </si>
  <si>
    <t>작업관련</t>
  </si>
  <si>
    <t>https://m.blog.naver.com/nononii/222785143593</t>
  </si>
  <si>
    <t>https://brunch.co.kr/@kiwon4321/29</t>
  </si>
  <si>
    <t>https://brunch.co.kr/@cysstory/153</t>
  </si>
  <si>
    <t>테이블</t>
  </si>
  <si>
    <t>관리자테이블</t>
  </si>
  <si>
    <t>테이블 플러그인?</t>
  </si>
  <si>
    <t>차트</t>
  </si>
  <si>
    <t>차트2</t>
  </si>
  <si>
    <t>선택박스</t>
  </si>
  <si>
    <t>채팅,일감모달</t>
  </si>
  <si>
    <t>알럴트</t>
  </si>
  <si>
    <t>모달달</t>
  </si>
  <si>
    <t>날씨</t>
  </si>
  <si>
    <t>로그인 디자인</t>
  </si>
  <si>
    <t>https://www.pinterest.co.kr/pin/624030092137966937/</t>
  </si>
  <si>
    <t>join form</t>
  </si>
  <si>
    <t>파일저장</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</si>
</sst>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yyyy. m. d"/>
    <numFmt numFmtId="166" formatCode="yyyy-mm-dd"/>
    <numFmt numFmtId="167" formatCode="yyyy-mm-dd h:mm"/>
  </numFmts>
  <fonts count="183">
    <font>
      <sz val="10.0"/>
      <color rgb="FF000000"/>
      <name val="Calibri"/>
      <scheme val="minor"/>
    </font>
    <font>
      <b/>
      <color theme="1"/>
      <name val="Calibri"/>
      <scheme val="minor"/>
    </font>
    <font>
      <color theme="1"/>
      <name val="Calibri"/>
      <scheme val="minor"/>
    </font>
    <font>
      <sz val="10.0"/>
      <color rgb="FF000000"/>
      <name val="휴먼명조"/>
    </font>
    <font>
      <b/>
      <color theme="1"/>
      <name val="Arial"/>
    </font>
    <font>
      <color theme="1"/>
      <name val="Arial"/>
    </font>
    <font/>
    <font>
      <sz val="9.0"/>
      <color theme="1"/>
      <name val="Malgun Gothic"/>
    </font>
    <font>
      <b/>
      <sz val="14.0"/>
      <color theme="1"/>
      <name val="Malgun Gothic"/>
    </font>
    <font>
      <sz val="14.0"/>
      <color theme="1"/>
      <name val="Malgun Gothic"/>
    </font>
    <font>
      <b/>
      <sz val="13.0"/>
      <color theme="1"/>
      <name val="Calibri"/>
      <scheme val="minor"/>
    </font>
    <font>
      <b/>
      <sz val="9.0"/>
      <color theme="1"/>
      <name val="Malgun Gothic"/>
    </font>
    <font>
      <sz val="13.0"/>
      <color theme="1"/>
      <name val="Calibri"/>
      <scheme val="minor"/>
    </font>
    <font>
      <sz val="13.0"/>
      <color theme="1"/>
      <name val="Malgun Gothic"/>
    </font>
    <font>
      <b/>
      <sz val="11.0"/>
      <color theme="1"/>
      <name val="Malgun Gothic"/>
    </font>
    <font>
      <sz val="9.0"/>
      <color theme="0"/>
      <name val="Malgun Gothic"/>
    </font>
    <font>
      <u/>
      <color rgb="FF0000FF"/>
    </font>
    <font>
      <sz val="9.0"/>
      <color rgb="FFFF0000"/>
      <name val="Malgun Gothic"/>
    </font>
    <font>
      <b/>
      <sz val="9.0"/>
      <color rgb="FF000000"/>
      <name val="Malgun Gothic"/>
    </font>
    <font>
      <u/>
      <sz val="9.0"/>
      <color rgb="FF0563C1"/>
      <name val="Malgun Gothic"/>
    </font>
    <font>
      <sz val="9.0"/>
      <color rgb="FF000000"/>
      <name val="&quot;Malgun Gothic&quot;"/>
    </font>
    <font>
      <u/>
      <sz val="9.0"/>
      <color rgb="FF0000FF"/>
      <name val="Malgun Gothic"/>
    </font>
    <font>
      <sz val="9.0"/>
      <color rgb="FFFFFFFF"/>
      <name val="Malgun Gothic"/>
    </font>
    <font>
      <sz val="15.0"/>
      <color theme="1"/>
      <name val="Calibri"/>
      <scheme val="minor"/>
    </font>
    <font>
      <u/>
      <sz val="15.0"/>
      <color rgb="FF0000FF"/>
    </font>
    <font>
      <sz val="15.0"/>
      <color rgb="FF000000"/>
      <name val="Calibri"/>
    </font>
    <font>
      <sz val="15.0"/>
      <color rgb="FF000000"/>
      <name val="Docs-Calibri"/>
    </font>
    <font>
      <u/>
      <sz val="15.0"/>
      <color rgb="FF0563C1"/>
    </font>
    <font>
      <strike/>
      <sz val="15.0"/>
      <color theme="1"/>
      <name val="Calibri"/>
      <scheme val="minor"/>
    </font>
    <font>
      <strike/>
      <sz val="13.0"/>
      <color theme="1"/>
      <name val="Calibri"/>
      <scheme val="minor"/>
    </font>
    <font>
      <u/>
      <sz val="15.0"/>
      <color rgb="FF0000FF"/>
    </font>
    <font>
      <sz val="13.0"/>
      <color rgb="FFFF0000"/>
      <name val="Calibri"/>
      <scheme val="minor"/>
    </font>
    <font>
      <sz val="13.0"/>
      <color rgb="FF000000"/>
      <name val="Docs-Calibri"/>
    </font>
    <font>
      <u/>
      <sz val="15.0"/>
      <color rgb="FF0000FF"/>
    </font>
    <font>
      <b/>
      <sz val="13.0"/>
      <color rgb="FF000000"/>
      <name val="Calibri"/>
      <scheme val="minor"/>
    </font>
    <font>
      <u/>
      <sz val="13.0"/>
      <color rgb="FF4A86E8"/>
    </font>
    <font>
      <u/>
      <sz val="13.0"/>
      <color rgb="FF0000FF"/>
    </font>
    <font>
      <u/>
      <sz val="13.0"/>
      <color rgb="FF0563C1"/>
    </font>
    <font>
      <u/>
      <sz val="13.0"/>
      <color rgb="FF4A86E8"/>
      <name val="Arial"/>
    </font>
    <font>
      <sz val="13.0"/>
      <color rgb="FF4A86E8"/>
      <name val="Calibri"/>
      <scheme val="minor"/>
    </font>
    <font>
      <u/>
      <sz val="13.0"/>
      <color rgb="FF0000FF"/>
    </font>
    <font>
      <u/>
      <sz val="13.0"/>
      <color rgb="FF0000FF"/>
    </font>
    <font>
      <u/>
      <sz val="13.0"/>
      <color rgb="FF0563C1"/>
    </font>
    <font>
      <u/>
      <sz val="13.0"/>
      <color rgb="FF0563C1"/>
      <name val="Calibri"/>
      <scheme val="minor"/>
    </font>
    <font>
      <sz val="13.0"/>
      <color rgb="FF0000FF"/>
      <name val="Calibri"/>
      <scheme val="minor"/>
    </font>
    <font>
      <sz val="11.0"/>
      <color theme="1"/>
      <name val="Calibri"/>
      <scheme val="minor"/>
    </font>
    <font>
      <sz val="13.0"/>
      <color theme="1"/>
      <name val="Verdana"/>
    </font>
    <font>
      <sz val="11.0"/>
      <color theme="1"/>
      <name val="Verdana"/>
    </font>
    <font>
      <b/>
      <sz val="13.0"/>
      <color theme="1"/>
      <name val="Verdana"/>
    </font>
    <font>
      <sz val="13.0"/>
      <color theme="1"/>
      <name val="Arial"/>
    </font>
    <font>
      <color theme="1"/>
      <name val="Verdana"/>
    </font>
    <font>
      <sz val="13.0"/>
      <color rgb="FF000000"/>
      <name val="Verdana"/>
    </font>
    <font>
      <b/>
      <sz val="13.0"/>
      <color theme="1"/>
      <name val="Arial"/>
    </font>
    <font>
      <sz val="13.0"/>
      <color rgb="FFFF0000"/>
      <name val="Arial"/>
    </font>
    <font>
      <sz val="13.0"/>
      <color theme="1"/>
      <name val="Calibri"/>
    </font>
    <font>
      <sz val="13.0"/>
      <color rgb="FFFF0000"/>
      <name val="Calibri"/>
    </font>
    <font>
      <sz val="13.0"/>
      <color rgb="FF000000"/>
      <name val="Calibri"/>
    </font>
    <font>
      <color theme="1"/>
      <name val="Calibri"/>
    </font>
    <font>
      <color rgb="FF000000"/>
      <name val="Docs-Calibri"/>
    </font>
    <font>
      <b/>
      <sz val="11.0"/>
      <color rgb="FF000000"/>
      <name val="Arial"/>
    </font>
    <font>
      <b/>
      <sz val="11.0"/>
      <color theme="1"/>
      <name val="Calibri"/>
      <scheme val="minor"/>
    </font>
    <font>
      <b/>
      <strike/>
      <sz val="14.0"/>
      <color theme="1"/>
      <name val="Calibri"/>
      <scheme val="minor"/>
    </font>
    <font>
      <strike/>
      <sz val="11.0"/>
      <color theme="1"/>
      <name val="Calibri"/>
    </font>
    <font>
      <strike/>
      <sz val="11.0"/>
      <color theme="1"/>
      <name val="Calibri"/>
      <scheme val="minor"/>
    </font>
    <font>
      <strike/>
      <color theme="1"/>
      <name val="Calibri"/>
      <scheme val="minor"/>
    </font>
    <font>
      <u/>
      <color rgb="FF0563C1"/>
      <name val="Calibri"/>
      <scheme val="minor"/>
    </font>
    <font>
      <b/>
      <sz val="14.0"/>
      <color theme="1"/>
      <name val="Calibri"/>
      <scheme val="minor"/>
    </font>
    <font>
      <sz val="11.0"/>
      <color theme="1"/>
      <name val="Calibri"/>
    </font>
    <font>
      <b/>
      <sz val="12.0"/>
      <color theme="1"/>
      <name val="Calibri"/>
      <scheme val="minor"/>
    </font>
    <font>
      <u/>
      <color rgb="FF0563C1"/>
      <name val="Calibri"/>
      <scheme val="minor"/>
    </font>
    <font>
      <b/>
      <sz val="12.0"/>
      <color rgb="FF000000"/>
      <name val="Calibri"/>
    </font>
    <font>
      <b/>
      <sz val="14.0"/>
      <color rgb="FFFF0000"/>
      <name val="Calibri"/>
      <scheme val="minor"/>
    </font>
    <font>
      <sz val="12.0"/>
      <color theme="1"/>
      <name val="Calibri"/>
      <scheme val="minor"/>
    </font>
    <font>
      <color rgb="FF000000"/>
      <name val="Calibri"/>
    </font>
    <font>
      <b/>
      <sz val="15.0"/>
      <color theme="1"/>
      <name val="Calibri"/>
      <scheme val="minor"/>
    </font>
    <font>
      <sz val="11.0"/>
      <color rgb="FF000000"/>
      <name val="Söhne"/>
    </font>
    <font>
      <sz val="11.0"/>
      <color rgb="FF000000"/>
      <name val="Calibri"/>
    </font>
    <font>
      <sz val="11.0"/>
      <color rgb="FF000000"/>
      <name val="Arial"/>
    </font>
    <font>
      <sz val="11.0"/>
      <color rgb="FF000000"/>
      <name val="Docs-Calibri"/>
    </font>
    <font>
      <sz val="8.0"/>
      <color rgb="FF000000"/>
      <name val="맑은 고딕"/>
    </font>
    <font>
      <sz val="11.0"/>
      <color rgb="FFFF0000"/>
      <name val="Söhne"/>
    </font>
    <font>
      <b/>
      <sz val="12.0"/>
      <color theme="1"/>
      <name val="Malgun Gothic"/>
    </font>
    <font>
      <sz val="12.0"/>
      <color theme="1"/>
      <name val="Malgun Gothic"/>
    </font>
    <font>
      <sz val="12.0"/>
      <color rgb="FF000000"/>
      <name val="Malgun Gothic"/>
    </font>
    <font>
      <b/>
      <sz val="12.0"/>
      <color rgb="FF000000"/>
      <name val="Malgun Gothic"/>
    </font>
    <font>
      <b/>
      <sz val="12.0"/>
      <color theme="1"/>
      <name val="&quot;Malgun Gothic&quot;"/>
    </font>
    <font>
      <sz val="12.0"/>
      <color theme="1"/>
      <name val="&quot;Malgun Gothic&quot;"/>
    </font>
    <font>
      <sz val="12.0"/>
      <color rgb="FF434343"/>
      <name val="&quot;Malgun Gothic&quot;"/>
    </font>
    <font>
      <sz val="12.0"/>
      <color rgb="FFFF0000"/>
      <name val="Malgun Gothic"/>
    </font>
    <font>
      <sz val="12.0"/>
      <color rgb="FF000000"/>
      <name val="&quot;Malgun Gothic&quot;"/>
    </font>
    <font>
      <sz val="12.0"/>
      <color theme="1"/>
      <name val="Calibri"/>
    </font>
    <font>
      <b/>
      <sz val="12.0"/>
      <color theme="1"/>
      <name val="Calibri"/>
    </font>
    <font>
      <b/>
      <sz val="12.0"/>
      <color rgb="FFFF0000"/>
      <name val="&quot;Malgun Gothic&quot;"/>
    </font>
    <font>
      <sz val="12.0"/>
      <color rgb="FF000000"/>
      <name val="Docs-Calibri"/>
    </font>
    <font>
      <sz val="12.0"/>
      <color rgb="FF000000"/>
      <name val="Calibri"/>
    </font>
    <font>
      <b/>
      <sz val="12.0"/>
      <color rgb="FF1155CC"/>
      <name val="Calibri"/>
    </font>
    <font>
      <strike/>
      <sz val="12.0"/>
      <color theme="1"/>
      <name val="Malgun Gothic"/>
    </font>
    <font>
      <strike/>
      <sz val="12.0"/>
      <color theme="1"/>
      <name val="&quot;Malgun Gothic&quot;"/>
    </font>
    <font>
      <b/>
      <strike/>
      <sz val="12.0"/>
      <color theme="1"/>
      <name val="&quot;Malgun Gothic&quot;"/>
    </font>
    <font>
      <strike/>
      <sz val="12.0"/>
      <color theme="1"/>
      <name val="Calibri"/>
    </font>
    <font>
      <strike/>
      <sz val="12.0"/>
      <color theme="1"/>
      <name val="Calibri"/>
      <scheme val="minor"/>
    </font>
    <font>
      <strike/>
      <color theme="1"/>
      <name val="Calibri"/>
    </font>
    <font>
      <sz val="12.0"/>
      <color theme="1"/>
      <name val="Dotum"/>
    </font>
    <font>
      <color theme="1"/>
      <name val="Dotum"/>
    </font>
    <font>
      <b/>
      <sz val="23.0"/>
      <color theme="1"/>
      <name val="Calibri"/>
      <scheme val="minor"/>
    </font>
    <font>
      <b/>
      <sz val="14.0"/>
      <color theme="1"/>
      <name val="Calibri"/>
    </font>
    <font>
      <sz val="14.0"/>
      <color theme="1"/>
      <name val="Arial"/>
    </font>
    <font>
      <sz val="14.0"/>
      <color theme="1"/>
      <name val="Calibri"/>
      <scheme val="minor"/>
    </font>
    <font>
      <b/>
      <sz val="14.0"/>
      <color theme="1"/>
      <name val="&quot;Malgun Gothic&quot;"/>
    </font>
    <font>
      <sz val="14.0"/>
      <color theme="1"/>
      <name val="Calibri"/>
    </font>
    <font>
      <b/>
      <sz val="14.0"/>
      <color rgb="FF000000"/>
      <name val="&quot;Malgun Gothic&quot;"/>
    </font>
    <font>
      <b/>
      <sz val="14.0"/>
      <color theme="1"/>
      <name val="Arial"/>
    </font>
    <font>
      <sz val="14.0"/>
      <color theme="1"/>
      <name val="Serif"/>
    </font>
    <font>
      <b/>
      <sz val="14.0"/>
      <color rgb="FFFF0000"/>
      <name val="&quot;Malgun Gothic&quot;"/>
    </font>
    <font>
      <sz val="14.0"/>
      <color rgb="FFFF0000"/>
      <name val="Arial"/>
    </font>
    <font>
      <sz val="14.0"/>
      <color rgb="FFFF0000"/>
      <name val="Calibri"/>
    </font>
    <font>
      <sz val="14.0"/>
      <color rgb="FFFF0000"/>
      <name val="Calibri"/>
      <scheme val="minor"/>
    </font>
    <font>
      <b/>
      <sz val="14.0"/>
      <color rgb="FF999999"/>
      <name val="&quot;Malgun Gothic&quot;"/>
    </font>
    <font>
      <sz val="14.0"/>
      <color rgb="FF999999"/>
      <name val="Arial"/>
    </font>
    <font>
      <sz val="14.0"/>
      <color rgb="FF999999"/>
      <name val="Calibri"/>
    </font>
    <font>
      <sz val="14.0"/>
      <color theme="1"/>
      <name val="&quot;Malgun Gothic&quot;"/>
    </font>
    <font>
      <sz val="9.0"/>
      <color rgb="FF008000"/>
      <name val="&quot;Google Sans Mono&quot;"/>
    </font>
    <font>
      <b/>
      <sz val="15.0"/>
      <color theme="1"/>
      <name val="Malgun Gothic"/>
    </font>
    <font>
      <sz val="15.0"/>
      <color theme="1"/>
      <name val="Calibri"/>
    </font>
    <font>
      <u/>
      <color rgb="FF0563C1"/>
    </font>
    <font>
      <u/>
      <color rgb="FF0000FF"/>
    </font>
    <font>
      <b/>
      <sz val="14.0"/>
      <color rgb="FFBF9000"/>
      <name val="Calibri"/>
      <scheme val="minor"/>
    </font>
    <font>
      <color rgb="FFFFFFFF"/>
      <name val="Calibri"/>
      <scheme val="minor"/>
    </font>
    <font>
      <strike/>
      <sz val="9.0"/>
      <color theme="1"/>
      <name val="Calibri"/>
      <scheme val="minor"/>
    </font>
    <font>
      <b/>
      <sz val="13.0"/>
      <color rgb="FFB7B7B7"/>
      <name val="&quot;Malgun Gothic&quot;"/>
    </font>
    <font>
      <b/>
      <sz val="13.0"/>
      <color theme="1"/>
      <name val="&quot;Malgun Gothic&quot;"/>
    </font>
    <font>
      <sz val="13.0"/>
      <color rgb="FFB7B7B7"/>
      <name val="Calibri"/>
    </font>
    <font>
      <sz val="13.0"/>
      <color rgb="FFB7B7B7"/>
      <name val="Arial"/>
    </font>
    <font>
      <sz val="13.0"/>
      <color theme="1"/>
      <name val="Docs-Calibri"/>
    </font>
    <font>
      <sz val="13.0"/>
      <color rgb="FFB7B7B7"/>
      <name val="Calibri"/>
      <scheme val="minor"/>
    </font>
    <font>
      <b/>
      <sz val="13.0"/>
      <color theme="1"/>
      <name val="Calibri"/>
    </font>
    <font>
      <u/>
      <sz val="14.0"/>
      <color rgb="FF0563C1"/>
    </font>
    <font>
      <u/>
      <sz val="14.0"/>
      <color rgb="FF0000FF"/>
    </font>
    <font>
      <sz val="15.0"/>
      <color rgb="FF000000"/>
      <name val="Calibri"/>
      <scheme val="minor"/>
    </font>
    <font>
      <u/>
      <sz val="15.0"/>
      <color rgb="FF0000FF"/>
    </font>
    <font>
      <u/>
      <color rgb="FF0000FF"/>
      <name val="Arial"/>
    </font>
    <font>
      <u/>
      <color rgb="FF0563C1"/>
      <name val="Arial"/>
    </font>
    <font>
      <sz val="8.0"/>
      <color theme="1"/>
      <name val="돋움"/>
    </font>
    <font>
      <b/>
      <color theme="1"/>
      <name val="&quot;Nanum Gothic&quot;"/>
    </font>
    <font>
      <color theme="1"/>
      <name val="&quot;Nanum Gothic&quot;"/>
    </font>
    <font>
      <b/>
      <sz val="18.0"/>
      <color rgb="FFFFFFFF"/>
      <name val="&quot;Nanum Gothic&quot;"/>
    </font>
    <font>
      <sz val="12.0"/>
      <color rgb="FF000000"/>
      <name val="Söhne"/>
    </font>
    <font>
      <sz val="12.0"/>
      <color rgb="FFFF0000"/>
      <name val="Söhne"/>
    </font>
    <font>
      <sz val="12.0"/>
      <color rgb="FFFFFFFF"/>
      <name val="&quot;Nanum Gothic&quot;"/>
    </font>
    <font>
      <u/>
      <sz val="12.0"/>
      <color rgb="FF0000FF"/>
      <name val="&quot;Nanum Gothic&quot;"/>
    </font>
    <font>
      <b/>
      <sz val="12.0"/>
      <color theme="1"/>
      <name val="&quot;Nanum Gothic&quot;"/>
    </font>
    <font>
      <color rgb="FF999999"/>
      <name val="&quot;Nanum Gothic&quot;"/>
    </font>
    <font>
      <b/>
      <sz val="16.0"/>
      <color theme="1"/>
      <name val="Calibri"/>
      <scheme val="minor"/>
    </font>
    <font>
      <color rgb="FF999999"/>
      <name val="Arial"/>
    </font>
    <font>
      <b/>
      <sz val="18.0"/>
      <color theme="1"/>
      <name val="Arial"/>
    </font>
    <font>
      <u/>
      <sz val="8.0"/>
      <color rgb="FF000000"/>
      <name val="맑은 고딕"/>
    </font>
    <font>
      <u/>
      <sz val="15.0"/>
      <color rgb="FF0000FF"/>
    </font>
    <font>
      <u/>
      <sz val="8.0"/>
      <color rgb="FF000000"/>
      <name val="맑은 고딕"/>
    </font>
    <font>
      <sz val="8.0"/>
      <color rgb="FF000000"/>
      <name val="굴림체"/>
    </font>
    <font>
      <u/>
      <sz val="8.0"/>
      <color rgb="FF000000"/>
      <name val="맑은 고딕"/>
    </font>
    <font>
      <u/>
      <sz val="8.0"/>
      <color rgb="FF000000"/>
      <name val="맑은 고딕"/>
    </font>
    <font>
      <b/>
      <sz val="27.0"/>
      <color theme="1"/>
      <name val="Calibri"/>
      <scheme val="minor"/>
    </font>
    <font>
      <b/>
      <sz val="16.0"/>
      <color rgb="FF0000FF"/>
      <name val="Calibri"/>
      <scheme val="minor"/>
    </font>
    <font>
      <color rgb="FF0563C1"/>
      <name val="Calibri"/>
      <scheme val="minor"/>
    </font>
    <font>
      <color rgb="FFFFFFFF"/>
      <name val="Calibri"/>
    </font>
    <font>
      <sz val="15.0"/>
      <color rgb="FF9900FF"/>
      <name val="Calibri"/>
      <scheme val="minor"/>
    </font>
    <font>
      <b/>
      <color rgb="FF4A86E8"/>
      <name val="Calibri"/>
      <scheme val="minor"/>
    </font>
    <font>
      <b/>
      <i/>
      <color theme="1"/>
      <name val="Calibri"/>
      <scheme val="minor"/>
    </font>
    <font>
      <b/>
      <color rgb="FF0563C1"/>
      <name val="Calibri"/>
      <scheme val="minor"/>
    </font>
    <font>
      <b/>
      <color theme="4"/>
      <name val="Calibri"/>
      <scheme val="minor"/>
    </font>
    <font>
      <sz val="24.0"/>
      <color rgb="FFD5A6BD"/>
      <name val="Calibri"/>
      <scheme val="minor"/>
    </font>
    <font>
      <sz val="12.0"/>
      <color rgb="FFFF0000"/>
      <name val="&quot;Malgun Gothic&quot;"/>
    </font>
    <font>
      <sz val="12.0"/>
      <color theme="1"/>
      <name val="Docs-Calibri"/>
    </font>
    <font>
      <sz val="25.0"/>
      <color theme="0"/>
      <name val="Calibri"/>
      <scheme val="minor"/>
    </font>
    <font>
      <b/>
      <sz val="17.0"/>
      <color rgb="FFFF0000"/>
      <name val="Impact"/>
    </font>
    <font>
      <i/>
      <color theme="1"/>
      <name val="Calibri"/>
      <scheme val="minor"/>
    </font>
    <font>
      <b/>
      <i/>
      <sz val="21.0"/>
      <color theme="1"/>
      <name val="Calibri"/>
      <scheme val="minor"/>
    </font>
    <font>
      <color rgb="FF0000FF"/>
      <name val="Calibri"/>
      <scheme val="minor"/>
    </font>
    <font>
      <u/>
      <color rgb="FF1155CC"/>
      <name val="Arial"/>
    </font>
    <font>
      <u/>
      <color rgb="FF0000FF"/>
    </font>
    <font>
      <u/>
      <color rgb="FF0563C1"/>
      <name val="Calibri"/>
    </font>
    <font>
      <u/>
      <color rgb="FF0563C1"/>
      <name val="Calibri"/>
    </font>
    <font>
      <u/>
      <color rgb="FF0000FF"/>
      <name val="Calibri"/>
    </font>
  </fonts>
  <fills count="60">
    <fill>
      <patternFill patternType="none"/>
    </fill>
    <fill>
      <patternFill patternType="lightGray"/>
    </fill>
    <fill>
      <patternFill patternType="solid">
        <fgColor rgb="FFFFF2CC"/>
        <bgColor rgb="FFFFF2CC"/>
      </patternFill>
    </fill>
    <fill>
      <patternFill patternType="solid">
        <fgColor rgb="FF9FC5E8"/>
        <bgColor rgb="FF9FC5E8"/>
      </patternFill>
    </fill>
    <fill>
      <patternFill patternType="solid">
        <fgColor rgb="FFEFEFEF"/>
        <bgColor rgb="FFEFEFEF"/>
      </patternFill>
    </fill>
    <fill>
      <patternFill patternType="solid">
        <fgColor rgb="FFC9DAF8"/>
        <bgColor rgb="FFC9DAF8"/>
      </patternFill>
    </fill>
    <fill>
      <patternFill patternType="solid">
        <fgColor rgb="FFFFFFFF"/>
        <bgColor rgb="FFFFFFFF"/>
      </patternFill>
    </fill>
    <fill>
      <patternFill patternType="solid">
        <fgColor rgb="FFCFE2F3"/>
        <bgColor rgb="FFCFE2F3"/>
      </patternFill>
    </fill>
    <fill>
      <patternFill patternType="solid">
        <fgColor rgb="FFF3F3F3"/>
        <bgColor rgb="FFF3F3F3"/>
      </patternFill>
    </fill>
    <fill>
      <patternFill patternType="solid">
        <fgColor rgb="FFE2EFD9"/>
        <bgColor rgb="FFE2EFD9"/>
      </patternFill>
    </fill>
    <fill>
      <patternFill patternType="solid">
        <fgColor rgb="FFC5E0B3"/>
        <bgColor rgb="FFC5E0B3"/>
      </patternFill>
    </fill>
    <fill>
      <patternFill patternType="solid">
        <fgColor rgb="FFFFD966"/>
        <bgColor rgb="FFFFD966"/>
      </patternFill>
    </fill>
    <fill>
      <patternFill patternType="solid">
        <fgColor rgb="FFFFFF00"/>
        <bgColor rgb="FFFFFF00"/>
      </patternFill>
    </fill>
    <fill>
      <patternFill patternType="solid">
        <fgColor rgb="FFFCE5CD"/>
        <bgColor rgb="FFFCE5CD"/>
      </patternFill>
    </fill>
    <fill>
      <patternFill patternType="solid">
        <fgColor rgb="FFE06666"/>
        <bgColor rgb="FFE06666"/>
      </patternFill>
    </fill>
    <fill>
      <patternFill patternType="solid">
        <fgColor rgb="FFEAD1DC"/>
        <bgColor rgb="FFEAD1DC"/>
      </patternFill>
    </fill>
    <fill>
      <patternFill patternType="solid">
        <fgColor rgb="FF385623"/>
        <bgColor rgb="FF385623"/>
      </patternFill>
    </fill>
    <fill>
      <patternFill patternType="solid">
        <fgColor rgb="FF548135"/>
        <bgColor rgb="FF548135"/>
      </patternFill>
    </fill>
    <fill>
      <patternFill patternType="solid">
        <fgColor rgb="FFA8D08D"/>
        <bgColor rgb="FFA8D08D"/>
      </patternFill>
    </fill>
    <fill>
      <patternFill patternType="solid">
        <fgColor theme="9"/>
        <bgColor theme="9"/>
      </patternFill>
    </fill>
    <fill>
      <patternFill patternType="solid">
        <fgColor rgb="FFD9D2E9"/>
        <bgColor rgb="FFD9D2E9"/>
      </patternFill>
    </fill>
    <fill>
      <patternFill patternType="solid">
        <fgColor rgb="FFFF9900"/>
        <bgColor rgb="FFFF9900"/>
      </patternFill>
    </fill>
    <fill>
      <patternFill patternType="solid">
        <fgColor rgb="FFFF0000"/>
        <bgColor rgb="FFFF0000"/>
      </patternFill>
    </fill>
    <fill>
      <patternFill patternType="solid">
        <fgColor rgb="FF93C47D"/>
        <bgColor rgb="FF93C47D"/>
      </patternFill>
    </fill>
    <fill>
      <patternFill patternType="solid">
        <fgColor rgb="FFA4C2F4"/>
        <bgColor rgb="FFA4C2F4"/>
      </patternFill>
    </fill>
    <fill>
      <patternFill patternType="solid">
        <fgColor rgb="FFCC0000"/>
        <bgColor rgb="FFCC0000"/>
      </patternFill>
    </fill>
    <fill>
      <patternFill patternType="solid">
        <fgColor rgb="FF8E7CC3"/>
        <bgColor rgb="FF8E7CC3"/>
      </patternFill>
    </fill>
    <fill>
      <patternFill patternType="solid">
        <fgColor rgb="FF6D9EEB"/>
        <bgColor rgb="FF6D9EEB"/>
      </patternFill>
    </fill>
    <fill>
      <patternFill patternType="solid">
        <fgColor rgb="FF3C78D8"/>
        <bgColor rgb="FF3C78D8"/>
      </patternFill>
    </fill>
    <fill>
      <patternFill patternType="solid">
        <fgColor rgb="FFFFE599"/>
        <bgColor rgb="FFFFE599"/>
      </patternFill>
    </fill>
    <fill>
      <patternFill patternType="solid">
        <fgColor rgb="FF00FFFF"/>
        <bgColor rgb="FF00FFFF"/>
      </patternFill>
    </fill>
    <fill>
      <patternFill patternType="solid">
        <fgColor rgb="FF00FF00"/>
        <bgColor rgb="FF00FF00"/>
      </patternFill>
    </fill>
    <fill>
      <patternFill patternType="solid">
        <fgColor rgb="FF0000FF"/>
        <bgColor rgb="FF0000FF"/>
      </patternFill>
    </fill>
    <fill>
      <patternFill patternType="solid">
        <fgColor rgb="FFFF00FF"/>
        <bgColor rgb="FFFF00FF"/>
      </patternFill>
    </fill>
    <fill>
      <patternFill patternType="solid">
        <fgColor rgb="FFCCFF66"/>
        <bgColor rgb="FFCCFF66"/>
      </patternFill>
    </fill>
    <fill>
      <patternFill patternType="solid">
        <fgColor rgb="FF4A86E8"/>
        <bgColor rgb="FF4A86E8"/>
      </patternFill>
    </fill>
    <fill>
      <patternFill patternType="solid">
        <fgColor rgb="FFD5A6BD"/>
        <bgColor rgb="FFD5A6BD"/>
      </patternFill>
    </fill>
    <fill>
      <patternFill patternType="solid">
        <fgColor rgb="FFD9D9D9"/>
        <bgColor rgb="FFD9D9D9"/>
      </patternFill>
    </fill>
    <fill>
      <patternFill patternType="solid">
        <fgColor rgb="FFB4A7D6"/>
        <bgColor rgb="FFB4A7D6"/>
      </patternFill>
    </fill>
    <fill>
      <patternFill patternType="solid">
        <fgColor theme="0"/>
        <bgColor theme="0"/>
      </patternFill>
    </fill>
    <fill>
      <patternFill patternType="solid">
        <fgColor rgb="FF434343"/>
        <bgColor rgb="FF434343"/>
      </patternFill>
    </fill>
    <fill>
      <patternFill patternType="solid">
        <fgColor rgb="FFB7B7B7"/>
        <bgColor rgb="FFB7B7B7"/>
      </patternFill>
    </fill>
    <fill>
      <patternFill patternType="solid">
        <fgColor rgb="FFE6B8AF"/>
        <bgColor rgb="FFE6B8AF"/>
      </patternFill>
    </fill>
    <fill>
      <patternFill patternType="solid">
        <fgColor rgb="FFD9EAD3"/>
        <bgColor rgb="FFD9EAD3"/>
      </patternFill>
    </fill>
    <fill>
      <patternFill patternType="solid">
        <fgColor rgb="FFD0E0E3"/>
        <bgColor rgb="FFD0E0E3"/>
      </patternFill>
    </fill>
    <fill>
      <patternFill patternType="solid">
        <fgColor rgb="FFF4CCCC"/>
        <bgColor rgb="FFF4CCCC"/>
      </patternFill>
    </fill>
    <fill>
      <patternFill patternType="solid">
        <fgColor rgb="FFC27BA0"/>
        <bgColor rgb="FFC27BA0"/>
      </patternFill>
    </fill>
    <fill>
      <patternFill patternType="solid">
        <fgColor rgb="FFB6D7A8"/>
        <bgColor rgb="FFB6D7A8"/>
      </patternFill>
    </fill>
    <fill>
      <patternFill patternType="solid">
        <fgColor rgb="FFEA9999"/>
        <bgColor rgb="FFEA9999"/>
      </patternFill>
    </fill>
    <fill>
      <patternFill patternType="solid">
        <fgColor rgb="FFFF420E"/>
        <bgColor rgb="FFFF420E"/>
      </patternFill>
    </fill>
    <fill>
      <patternFill patternType="solid">
        <fgColor rgb="FFCCCCCC"/>
        <bgColor rgb="FFCCCCCC"/>
      </patternFill>
    </fill>
    <fill>
      <patternFill patternType="solid">
        <fgColor rgb="FFDD7E6B"/>
        <bgColor rgb="FFDD7E6B"/>
      </patternFill>
    </fill>
    <fill>
      <patternFill patternType="solid">
        <fgColor rgb="FFB9DBF8"/>
        <bgColor rgb="FFB9DBF8"/>
      </patternFill>
    </fill>
    <fill>
      <patternFill patternType="solid">
        <fgColor rgb="FF999999"/>
        <bgColor rgb="FF999999"/>
      </patternFill>
    </fill>
    <fill>
      <patternFill patternType="solid">
        <fgColor rgb="FFF9CB9C"/>
        <bgColor rgb="FFF9CB9C"/>
      </patternFill>
    </fill>
    <fill>
      <patternFill patternType="solid">
        <fgColor rgb="FFF6B26B"/>
        <bgColor rgb="FFF6B26B"/>
      </patternFill>
    </fill>
    <fill>
      <patternFill patternType="solid">
        <fgColor rgb="FF3D85C6"/>
        <bgColor rgb="FF3D85C6"/>
      </patternFill>
    </fill>
    <fill>
      <patternFill patternType="solid">
        <fgColor rgb="FF3BA3C7"/>
        <bgColor rgb="FF3BA3C7"/>
      </patternFill>
    </fill>
    <fill>
      <patternFill patternType="solid">
        <fgColor rgb="FFE8FAFF"/>
        <bgColor rgb="FFE8FAFF"/>
      </patternFill>
    </fill>
    <fill>
      <patternFill patternType="solid">
        <fgColor rgb="FF000000"/>
        <bgColor rgb="FF000000"/>
      </patternFill>
    </fill>
  </fills>
  <borders count="4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bottom/>
    </border>
    <border>
      <bottom/>
    </border>
    <border>
      <right/>
      <bottom/>
    </border>
    <border>
      <left style="thin">
        <color rgb="FF000000"/>
      </left>
    </border>
    <border>
      <right/>
    </border>
    <border>
      <left style="thin">
        <color rgb="FF000000"/>
      </left>
      <top style="thin">
        <color rgb="FF000000"/>
      </top>
    </border>
    <border>
      <right style="thin">
        <color rgb="FF000000"/>
      </right>
      <top style="thin">
        <color rgb="FF000000"/>
      </top>
    </border>
    <border>
      <left style="medium">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right style="thin">
        <color rgb="FF000000"/>
      </right>
      <top style="medium">
        <color rgb="FF000000"/>
      </top>
    </border>
    <border>
      <top style="medium">
        <color rgb="FF000000"/>
      </top>
      <bottom style="thin">
        <color rgb="FF000000"/>
      </bottom>
    </border>
    <border>
      <left style="thin">
        <color rgb="FF000000"/>
      </left>
      <bottom style="medium">
        <color rgb="FF000000"/>
      </bottom>
    </border>
    <border>
      <right style="thin">
        <color rgb="FF000000"/>
      </right>
      <bottom style="medium">
        <color rgb="FF000000"/>
      </bottom>
    </border>
    <border>
      <right style="medium">
        <color rgb="FF000000"/>
      </right>
    </border>
    <border>
      <right style="thin">
        <color rgb="FF000000"/>
      </right>
      <top style="medium">
        <color rgb="FF000000"/>
      </top>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top style="thin">
        <color rgb="FF000000"/>
      </top>
    </border>
    <border>
      <right style="dotted">
        <color rgb="FF000000"/>
      </right>
    </border>
    <border>
      <top style="dotted">
        <color rgb="FF000000"/>
      </top>
      <bottom style="dotted">
        <color rgb="FF000000"/>
      </bottom>
    </border>
    <border>
      <right style="dotted">
        <color rgb="FF000000"/>
      </right>
      <top style="dotted">
        <color rgb="FF000000"/>
      </top>
      <bottom style="dotted">
        <color rgb="FF000000"/>
      </bottom>
    </border>
    <border>
      <right style="medium">
        <color rgb="FF000000"/>
      </right>
      <top style="thin">
        <color rgb="FF000000"/>
      </top>
      <bottom style="thin">
        <color rgb="FF000000"/>
      </bottom>
    </border>
    <border>
      <left style="thin">
        <color rgb="FFFF0000"/>
      </left>
      <right style="thin">
        <color rgb="FFFF0000"/>
      </right>
      <top style="thin">
        <color rgb="FFFF0000"/>
      </top>
      <bottom style="thin">
        <color rgb="FFFF0000"/>
      </bottom>
    </border>
  </borders>
  <cellStyleXfs count="1">
    <xf borderId="0" fillId="0" fontId="0" numFmtId="0" applyAlignment="1" applyFont="1"/>
  </cellStyleXfs>
  <cellXfs count="1121">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xf>
    <xf borderId="1" fillId="0" fontId="2" numFmtId="0" xfId="0" applyAlignment="1" applyBorder="1" applyFont="1">
      <alignment horizontal="center" readingOrder="0"/>
    </xf>
    <xf borderId="1" fillId="0" fontId="2" numFmtId="0" xfId="0" applyAlignment="1" applyBorder="1" applyFont="1">
      <alignment horizontal="center"/>
    </xf>
    <xf borderId="0" fillId="0" fontId="2" numFmtId="0" xfId="0" applyAlignment="1" applyFont="1">
      <alignment horizontal="center"/>
    </xf>
    <xf borderId="1" fillId="0" fontId="3" numFmtId="0" xfId="0" applyAlignment="1" applyBorder="1" applyFont="1">
      <alignment horizontal="center"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vertical="center"/>
    </xf>
    <xf borderId="1" fillId="3" fontId="4" numFmtId="0" xfId="0" applyAlignment="1" applyBorder="1" applyFill="1" applyFont="1">
      <alignment horizontal="center" vertical="center"/>
    </xf>
    <xf borderId="2" fillId="3" fontId="4" numFmtId="0" xfId="0" applyAlignment="1" applyBorder="1" applyFont="1">
      <alignment horizontal="center" vertical="center"/>
    </xf>
    <xf borderId="3" fillId="4" fontId="4" numFmtId="0" xfId="0" applyAlignment="1" applyBorder="1" applyFill="1" applyFont="1">
      <alignment horizontal="center" vertical="center"/>
    </xf>
    <xf borderId="3" fillId="4" fontId="5" numFmtId="0" xfId="0" applyAlignment="1" applyBorder="1" applyFont="1">
      <alignment horizontal="center" vertical="center"/>
    </xf>
    <xf borderId="4" fillId="4" fontId="4" numFmtId="0" xfId="0" applyAlignment="1" applyBorder="1" applyFont="1">
      <alignment vertical="center"/>
    </xf>
    <xf borderId="4" fillId="4" fontId="5" numFmtId="0" xfId="0" applyAlignment="1" applyBorder="1" applyFont="1">
      <alignment vertical="center"/>
    </xf>
    <xf borderId="4" fillId="4" fontId="4" numFmtId="0" xfId="0" applyAlignment="1" applyBorder="1" applyFont="1">
      <alignment readingOrder="0" vertical="center"/>
    </xf>
    <xf borderId="5" fillId="4" fontId="4" numFmtId="0" xfId="0" applyAlignment="1" applyBorder="1" applyFont="1">
      <alignment horizontal="center" vertical="center"/>
    </xf>
    <xf borderId="4" fillId="0" fontId="6" numFmtId="0" xfId="0" applyBorder="1" applyFont="1"/>
    <xf borderId="6" fillId="4" fontId="4" numFmtId="0" xfId="0" applyAlignment="1" applyBorder="1" applyFont="1">
      <alignment vertical="center"/>
    </xf>
    <xf borderId="1" fillId="5" fontId="4" numFmtId="0" xfId="0" applyAlignment="1" applyBorder="1" applyFill="1" applyFont="1">
      <alignment horizontal="center"/>
    </xf>
    <xf borderId="2" fillId="5" fontId="4" numFmtId="0" xfId="0" applyAlignment="1" applyBorder="1" applyFont="1">
      <alignment horizontal="center"/>
    </xf>
    <xf borderId="4" fillId="4" fontId="4" numFmtId="0" xfId="0" applyAlignment="1" applyBorder="1" applyFont="1">
      <alignment horizontal="center" vertical="center"/>
    </xf>
    <xf borderId="7" fillId="4" fontId="4" numFmtId="0" xfId="0" applyAlignment="1" applyBorder="1" applyFont="1">
      <alignment vertical="center"/>
    </xf>
    <xf borderId="8" fillId="4" fontId="4" numFmtId="0" xfId="0" applyAlignment="1" applyBorder="1" applyFont="1">
      <alignment horizontal="center" vertical="center"/>
    </xf>
    <xf borderId="7" fillId="0" fontId="6" numFmtId="0" xfId="0" applyBorder="1" applyFont="1"/>
    <xf borderId="8" fillId="0" fontId="6" numFmtId="0" xfId="0" applyBorder="1" applyFont="1"/>
    <xf borderId="0" fillId="6" fontId="4" numFmtId="0" xfId="0" applyAlignment="1" applyFill="1" applyFont="1">
      <alignment horizontal="center" vertical="center"/>
    </xf>
    <xf borderId="3" fillId="0" fontId="6" numFmtId="0" xfId="0" applyBorder="1" applyFont="1"/>
    <xf borderId="3" fillId="4" fontId="5" numFmtId="0" xfId="0" applyAlignment="1" applyBorder="1" applyFont="1">
      <alignment vertical="center"/>
    </xf>
    <xf borderId="9" fillId="7" fontId="4" numFmtId="0" xfId="0" applyAlignment="1" applyBorder="1" applyFill="1" applyFont="1">
      <alignment horizontal="center" vertical="center"/>
    </xf>
    <xf borderId="2" fillId="0" fontId="6" numFmtId="0" xfId="0" applyBorder="1" applyFont="1"/>
    <xf borderId="2" fillId="7" fontId="4" numFmtId="0" xfId="0" applyAlignment="1" applyBorder="1" applyFont="1">
      <alignment horizontal="center" vertical="center"/>
    </xf>
    <xf borderId="5" fillId="8" fontId="4" numFmtId="0" xfId="0" applyAlignment="1" applyBorder="1" applyFill="1" applyFont="1">
      <alignment horizontal="center" vertical="center"/>
    </xf>
    <xf borderId="4" fillId="8" fontId="4" numFmtId="0" xfId="0" applyAlignment="1" applyBorder="1" applyFont="1">
      <alignment vertical="center"/>
    </xf>
    <xf borderId="4" fillId="8" fontId="4" numFmtId="0" xfId="0" applyAlignment="1" applyBorder="1" applyFont="1">
      <alignment horizontal="center" vertical="center"/>
    </xf>
    <xf borderId="4" fillId="8" fontId="5" numFmtId="0" xfId="0" applyAlignment="1" applyBorder="1" applyFont="1">
      <alignment vertical="center"/>
    </xf>
    <xf borderId="8" fillId="8" fontId="4" numFmtId="0" xfId="0" applyAlignment="1" applyBorder="1" applyFont="1">
      <alignment horizontal="center" vertical="center"/>
    </xf>
    <xf borderId="0" fillId="0" fontId="7" numFmtId="0" xfId="0" applyAlignment="1" applyFont="1">
      <alignment vertical="center"/>
    </xf>
    <xf borderId="0" fillId="0" fontId="7" numFmtId="0" xfId="0" applyAlignment="1" applyFont="1">
      <alignment horizontal="center" vertical="center"/>
    </xf>
    <xf borderId="1" fillId="9" fontId="8" numFmtId="0" xfId="0" applyAlignment="1" applyBorder="1" applyFill="1" applyFont="1">
      <alignment horizontal="center" readingOrder="0" vertical="center"/>
    </xf>
    <xf borderId="9" fillId="0" fontId="9" numFmtId="0" xfId="0" applyAlignment="1" applyBorder="1" applyFont="1">
      <alignment horizontal="center" readingOrder="0" vertical="center"/>
    </xf>
    <xf borderId="10" fillId="0" fontId="6" numFmtId="0" xfId="0" applyBorder="1" applyFont="1"/>
    <xf borderId="1" fillId="9" fontId="8" numFmtId="0" xfId="0" applyAlignment="1" applyBorder="1" applyFont="1">
      <alignment horizontal="center" vertical="center"/>
    </xf>
    <xf borderId="9" fillId="0" fontId="9" numFmtId="0" xfId="0" applyAlignment="1" applyBorder="1" applyFont="1">
      <alignment horizontal="center" vertical="center"/>
    </xf>
    <xf borderId="9" fillId="10" fontId="10" numFmtId="0" xfId="0" applyAlignment="1" applyBorder="1" applyFill="1" applyFont="1">
      <alignment horizontal="center" readingOrder="0"/>
    </xf>
    <xf borderId="0" fillId="0" fontId="11" numFmtId="0" xfId="0" applyAlignment="1" applyFont="1">
      <alignment horizontal="center" vertical="center"/>
    </xf>
    <xf borderId="1" fillId="11" fontId="12" numFmtId="0" xfId="0" applyAlignment="1" applyBorder="1" applyFill="1" applyFont="1">
      <alignment readingOrder="0"/>
    </xf>
    <xf borderId="9" fillId="0" fontId="10" numFmtId="0" xfId="0" applyAlignment="1" applyBorder="1" applyFont="1">
      <alignment readingOrder="0" vertical="bottom"/>
    </xf>
    <xf borderId="1" fillId="0" fontId="12" numFmtId="0" xfId="0" applyAlignment="1" applyBorder="1" applyFont="1">
      <alignment readingOrder="0" vertical="center"/>
    </xf>
    <xf borderId="9" fillId="0" fontId="12" numFmtId="0" xfId="0" applyAlignment="1" applyBorder="1" applyFont="1">
      <alignment readingOrder="0"/>
    </xf>
    <xf borderId="1" fillId="12" fontId="12" numFmtId="0" xfId="0" applyAlignment="1" applyBorder="1" applyFill="1" applyFont="1">
      <alignment readingOrder="0" vertical="center"/>
    </xf>
    <xf borderId="1" fillId="5" fontId="12" numFmtId="0" xfId="0" applyAlignment="1" applyBorder="1" applyFont="1">
      <alignment readingOrder="0" vertical="center"/>
    </xf>
    <xf borderId="1" fillId="13" fontId="12" numFmtId="0" xfId="0" applyAlignment="1" applyBorder="1" applyFill="1" applyFont="1">
      <alignment readingOrder="0" vertical="center"/>
    </xf>
    <xf borderId="1" fillId="14" fontId="12" numFmtId="0" xfId="0" applyAlignment="1" applyBorder="1" applyFill="1" applyFont="1">
      <alignment readingOrder="0" vertical="center"/>
    </xf>
    <xf borderId="11" fillId="15" fontId="12" numFmtId="0" xfId="0" applyAlignment="1" applyBorder="1" applyFill="1" applyFont="1">
      <alignment readingOrder="0" vertical="center"/>
    </xf>
    <xf borderId="9" fillId="0" fontId="13" numFmtId="0" xfId="0" applyAlignment="1" applyBorder="1" applyFont="1">
      <alignment readingOrder="0" vertical="center"/>
    </xf>
    <xf borderId="0" fillId="0" fontId="12" numFmtId="0" xfId="0" applyAlignment="1" applyFont="1">
      <alignment readingOrder="0" vertical="center"/>
    </xf>
    <xf borderId="0" fillId="0" fontId="13" numFmtId="0" xfId="0" applyAlignment="1" applyFont="1">
      <alignment readingOrder="0" vertical="center"/>
    </xf>
    <xf borderId="8" fillId="9" fontId="14" numFmtId="0" xfId="0" applyAlignment="1" applyBorder="1" applyFont="1">
      <alignment horizontal="center" readingOrder="0" vertical="center"/>
    </xf>
    <xf borderId="8" fillId="9" fontId="14" numFmtId="0" xfId="0" applyAlignment="1" applyBorder="1" applyFont="1">
      <alignment horizontal="center" vertical="center"/>
    </xf>
    <xf borderId="11" fillId="9" fontId="14" numFmtId="0" xfId="0" applyAlignment="1" applyBorder="1" applyFont="1">
      <alignment horizontal="center" vertical="center"/>
    </xf>
    <xf borderId="1" fillId="10" fontId="11" numFmtId="0" xfId="0" applyAlignment="1" applyBorder="1" applyFont="1">
      <alignment horizontal="center" vertical="center"/>
    </xf>
    <xf borderId="12" fillId="16" fontId="15" numFmtId="0" xfId="0" applyAlignment="1" applyBorder="1" applyFill="1" applyFont="1">
      <alignment horizontal="left" vertical="center"/>
    </xf>
    <xf borderId="13" fillId="0" fontId="6" numFmtId="0" xfId="0" applyBorder="1" applyFont="1"/>
    <xf borderId="14" fillId="0" fontId="6" numFmtId="0" xfId="0" applyBorder="1" applyFont="1"/>
    <xf borderId="10" fillId="16" fontId="15" numFmtId="0" xfId="0" applyAlignment="1" applyBorder="1" applyFont="1">
      <alignment horizontal="left" vertical="center"/>
    </xf>
    <xf borderId="10" fillId="17" fontId="15" numFmtId="0" xfId="0" applyAlignment="1" applyBorder="1" applyFill="1" applyFont="1">
      <alignment horizontal="left" vertical="center"/>
    </xf>
    <xf borderId="9" fillId="17" fontId="15" numFmtId="0" xfId="0" applyAlignment="1" applyBorder="1" applyFont="1">
      <alignment horizontal="left" vertical="center"/>
    </xf>
    <xf borderId="1" fillId="18" fontId="15" numFmtId="0" xfId="0" applyAlignment="1" applyBorder="1" applyFill="1" applyFont="1">
      <alignment horizontal="center" vertical="center"/>
    </xf>
    <xf borderId="1" fillId="0" fontId="16" numFmtId="0" xfId="0" applyAlignment="1" applyBorder="1" applyFont="1">
      <alignment readingOrder="0"/>
    </xf>
    <xf borderId="1" fillId="0" fontId="7" numFmtId="0" xfId="0" applyAlignment="1" applyBorder="1" applyFont="1">
      <alignment readingOrder="0" vertical="center"/>
    </xf>
    <xf borderId="1" fillId="0" fontId="2" numFmtId="0" xfId="0" applyBorder="1" applyFont="1"/>
    <xf borderId="1" fillId="0" fontId="17" numFmtId="0" xfId="0" applyAlignment="1" applyBorder="1" applyFont="1">
      <alignment horizontal="center" readingOrder="0" vertical="center"/>
    </xf>
    <xf borderId="1" fillId="0" fontId="17" numFmtId="9" xfId="0" applyAlignment="1" applyBorder="1" applyFont="1" applyNumberFormat="1">
      <alignment horizontal="center" readingOrder="0" vertical="center"/>
    </xf>
    <xf borderId="1" fillId="0" fontId="17" numFmtId="0" xfId="0" applyAlignment="1" applyBorder="1" applyFont="1">
      <alignment horizontal="center" vertical="center"/>
    </xf>
    <xf borderId="1" fillId="0" fontId="7" numFmtId="0" xfId="0" applyAlignment="1" applyBorder="1" applyFont="1">
      <alignment vertical="center"/>
    </xf>
    <xf borderId="1" fillId="0" fontId="7" numFmtId="0" xfId="0" applyAlignment="1" applyBorder="1" applyFont="1">
      <alignment horizontal="center" vertical="center"/>
    </xf>
    <xf borderId="1" fillId="19" fontId="7" numFmtId="0" xfId="0" applyAlignment="1" applyBorder="1" applyFill="1" applyFont="1">
      <alignment horizontal="center" vertical="center"/>
    </xf>
    <xf borderId="0" fillId="0" fontId="11" numFmtId="0" xfId="0" applyAlignment="1" applyFont="1">
      <alignment vertical="center"/>
    </xf>
    <xf borderId="1" fillId="20" fontId="18" numFmtId="0" xfId="0" applyAlignment="1" applyBorder="1" applyFill="1" applyFont="1">
      <alignment readingOrder="0" vertical="center"/>
    </xf>
    <xf borderId="1" fillId="20" fontId="7" numFmtId="0" xfId="0" applyAlignment="1" applyBorder="1" applyFont="1">
      <alignment horizontal="center" readingOrder="0" vertical="center"/>
    </xf>
    <xf borderId="1" fillId="21" fontId="18" numFmtId="0" xfId="0" applyAlignment="1" applyBorder="1" applyFill="1" applyFont="1">
      <alignment readingOrder="0" vertical="center"/>
    </xf>
    <xf borderId="1" fillId="21" fontId="7" numFmtId="0" xfId="0" applyAlignment="1" applyBorder="1" applyFont="1">
      <alignment horizontal="center" vertical="center"/>
    </xf>
    <xf borderId="1" fillId="21" fontId="7" numFmtId="0" xfId="0" applyAlignment="1" applyBorder="1" applyFont="1">
      <alignment horizontal="center" readingOrder="0" vertical="center"/>
    </xf>
    <xf borderId="1" fillId="12" fontId="7" numFmtId="0" xfId="0" applyAlignment="1" applyBorder="1" applyFont="1">
      <alignment readingOrder="0" vertical="center"/>
    </xf>
    <xf borderId="1" fillId="0" fontId="7" numFmtId="0" xfId="0" applyAlignment="1" applyBorder="1" applyFont="1">
      <alignment horizontal="center" readingOrder="0" vertical="center"/>
    </xf>
    <xf borderId="1" fillId="12" fontId="7" numFmtId="0" xfId="0" applyAlignment="1" applyBorder="1" applyFont="1">
      <alignment horizontal="center" readingOrder="0" vertical="center"/>
    </xf>
    <xf borderId="1" fillId="22" fontId="7" numFmtId="0" xfId="0" applyAlignment="1" applyBorder="1" applyFill="1" applyFont="1">
      <alignment horizontal="center" vertical="center"/>
    </xf>
    <xf borderId="1" fillId="12" fontId="19" numFmtId="0" xfId="0" applyAlignment="1" applyBorder="1" applyFont="1">
      <alignment readingOrder="0" vertical="center"/>
    </xf>
    <xf borderId="1" fillId="21" fontId="7" numFmtId="0" xfId="0" applyAlignment="1" applyBorder="1" applyFont="1">
      <alignment readingOrder="0" vertical="center"/>
    </xf>
    <xf borderId="1" fillId="0" fontId="2" numFmtId="0" xfId="0" applyAlignment="1" applyBorder="1" applyFont="1">
      <alignment readingOrder="0"/>
    </xf>
    <xf borderId="1" fillId="23" fontId="7" numFmtId="0" xfId="0" applyAlignment="1" applyBorder="1" applyFill="1" applyFont="1">
      <alignment readingOrder="0" vertical="center"/>
    </xf>
    <xf borderId="1" fillId="23" fontId="7" numFmtId="0" xfId="0" applyAlignment="1" applyBorder="1" applyFont="1">
      <alignment horizontal="center" vertical="center"/>
    </xf>
    <xf borderId="0" fillId="24" fontId="20" numFmtId="0" xfId="0" applyAlignment="1" applyFill="1" applyFont="1">
      <alignment horizontal="left" readingOrder="0"/>
    </xf>
    <xf borderId="1" fillId="24" fontId="7" numFmtId="0" xfId="0" applyAlignment="1" applyBorder="1" applyFont="1">
      <alignment readingOrder="0" vertical="center"/>
    </xf>
    <xf borderId="1" fillId="3" fontId="7" numFmtId="0" xfId="0" applyAlignment="1" applyBorder="1" applyFont="1">
      <alignment horizontal="center" vertical="center"/>
    </xf>
    <xf borderId="1" fillId="25" fontId="21" numFmtId="0" xfId="0" applyAlignment="1" applyBorder="1" applyFill="1" applyFont="1">
      <alignment readingOrder="0" vertical="center"/>
    </xf>
    <xf borderId="1" fillId="25" fontId="7" numFmtId="0" xfId="0" applyAlignment="1" applyBorder="1" applyFont="1">
      <alignment horizontal="center" vertical="center"/>
    </xf>
    <xf borderId="1" fillId="6" fontId="7" numFmtId="0" xfId="0" applyAlignment="1" applyBorder="1" applyFont="1">
      <alignment horizontal="center" vertical="center"/>
    </xf>
    <xf borderId="1" fillId="26" fontId="7" numFmtId="0" xfId="0" applyAlignment="1" applyBorder="1" applyFill="1" applyFont="1">
      <alignment readingOrder="0" vertical="center"/>
    </xf>
    <xf borderId="1" fillId="26" fontId="7" numFmtId="0" xfId="0" applyAlignment="1" applyBorder="1" applyFont="1">
      <alignment horizontal="center" vertical="center"/>
    </xf>
    <xf borderId="1" fillId="26" fontId="7" numFmtId="0" xfId="0" applyAlignment="1" applyBorder="1" applyFont="1">
      <alignment horizontal="center" readingOrder="0" vertical="center"/>
    </xf>
    <xf borderId="1" fillId="27" fontId="7" numFmtId="0" xfId="0" applyAlignment="1" applyBorder="1" applyFill="1" applyFont="1">
      <alignment readingOrder="0" vertical="center"/>
    </xf>
    <xf borderId="1" fillId="28" fontId="7" numFmtId="0" xfId="0" applyAlignment="1" applyBorder="1" applyFill="1" applyFont="1">
      <alignment horizontal="center" vertical="center"/>
    </xf>
    <xf borderId="9" fillId="21" fontId="2" numFmtId="0" xfId="0" applyAlignment="1" applyBorder="1" applyFont="1">
      <alignment horizontal="center" readingOrder="0"/>
    </xf>
    <xf borderId="10" fillId="21" fontId="2" numFmtId="0" xfId="0" applyAlignment="1" applyBorder="1" applyFont="1">
      <alignment horizontal="center" readingOrder="0"/>
    </xf>
    <xf borderId="1" fillId="22" fontId="22" numFmtId="164" xfId="0" applyAlignment="1" applyBorder="1" applyFont="1" applyNumberFormat="1">
      <alignment horizontal="center" readingOrder="0" vertical="center"/>
    </xf>
    <xf borderId="1" fillId="18" fontId="22" numFmtId="0" xfId="0" applyAlignment="1" applyBorder="1" applyFont="1">
      <alignment horizontal="center" readingOrder="0" vertical="center"/>
    </xf>
    <xf borderId="1" fillId="0" fontId="2" numFmtId="0" xfId="0" applyAlignment="1" applyBorder="1" applyFont="1">
      <alignment horizontal="center" readingOrder="0" vertical="center"/>
    </xf>
    <xf borderId="1" fillId="12" fontId="2" numFmtId="0" xfId="0" applyAlignment="1" applyBorder="1" applyFont="1">
      <alignment readingOrder="0"/>
    </xf>
    <xf borderId="1" fillId="6" fontId="7" numFmtId="0" xfId="0" applyAlignment="1" applyBorder="1" applyFont="1">
      <alignment horizontal="center" readingOrder="0" vertical="center"/>
    </xf>
    <xf borderId="1" fillId="29" fontId="2" numFmtId="0" xfId="0" applyAlignment="1" applyBorder="1" applyFill="1" applyFont="1">
      <alignment readingOrder="0"/>
    </xf>
    <xf borderId="1" fillId="6" fontId="20" numFmtId="0" xfId="0" applyAlignment="1" applyBorder="1" applyFont="1">
      <alignment horizontal="left" readingOrder="0"/>
    </xf>
    <xf borderId="1" fillId="30" fontId="2" numFmtId="0" xfId="0" applyAlignment="1" applyBorder="1" applyFill="1" applyFont="1">
      <alignment readingOrder="0"/>
    </xf>
    <xf borderId="1" fillId="30" fontId="7" numFmtId="0" xfId="0" applyAlignment="1" applyBorder="1" applyFont="1">
      <alignment horizontal="center" readingOrder="0" vertical="center"/>
    </xf>
    <xf borderId="1" fillId="30" fontId="7" numFmtId="0" xfId="0" applyAlignment="1" applyBorder="1" applyFont="1">
      <alignment horizontal="center" vertical="center"/>
    </xf>
    <xf borderId="1" fillId="12" fontId="7" numFmtId="0" xfId="0" applyAlignment="1" applyBorder="1" applyFont="1">
      <alignment horizontal="center" vertical="center"/>
    </xf>
    <xf borderId="1" fillId="24" fontId="2" numFmtId="0" xfId="0" applyAlignment="1" applyBorder="1" applyFont="1">
      <alignment readingOrder="0"/>
    </xf>
    <xf borderId="1" fillId="24" fontId="7" numFmtId="0" xfId="0" applyAlignment="1" applyBorder="1" applyFont="1">
      <alignment horizontal="center" vertical="center"/>
    </xf>
    <xf borderId="1" fillId="31" fontId="7" numFmtId="0" xfId="0" applyAlignment="1" applyBorder="1" applyFill="1" applyFont="1">
      <alignment readingOrder="0" vertical="center"/>
    </xf>
    <xf borderId="1" fillId="31" fontId="7" numFmtId="0" xfId="0" applyAlignment="1" applyBorder="1" applyFont="1">
      <alignment horizontal="center" readingOrder="0" vertical="center"/>
    </xf>
    <xf borderId="15" fillId="16" fontId="22" numFmtId="0" xfId="0" applyAlignment="1" applyBorder="1" applyFont="1">
      <alignment horizontal="left" readingOrder="0" vertical="center"/>
    </xf>
    <xf borderId="16" fillId="0" fontId="6" numFmtId="0" xfId="0" applyBorder="1" applyFont="1"/>
    <xf borderId="9" fillId="17" fontId="22" numFmtId="0" xfId="0" applyAlignment="1" applyBorder="1" applyFont="1">
      <alignment horizontal="left" readingOrder="0" vertical="center"/>
    </xf>
    <xf borderId="17" fillId="17" fontId="22" numFmtId="0" xfId="0" applyAlignment="1" applyBorder="1" applyFont="1">
      <alignment horizontal="left" readingOrder="0" vertical="center"/>
    </xf>
    <xf borderId="18" fillId="0" fontId="6" numFmtId="0" xfId="0" applyBorder="1" applyFont="1"/>
    <xf borderId="1" fillId="10" fontId="22" numFmtId="0" xfId="0" applyAlignment="1" applyBorder="1" applyFont="1">
      <alignment horizontal="center" readingOrder="0" vertical="center"/>
    </xf>
    <xf borderId="1" fillId="9" fontId="22" numFmtId="0" xfId="0" applyAlignment="1" applyBorder="1" applyFont="1">
      <alignment horizontal="center" readingOrder="0" vertical="center"/>
    </xf>
    <xf borderId="1" fillId="0" fontId="22" numFmtId="0" xfId="0" applyAlignment="1" applyBorder="1" applyFont="1">
      <alignment horizontal="center" readingOrder="0" vertical="center"/>
    </xf>
    <xf borderId="1" fillId="6" fontId="1" numFmtId="0" xfId="0" applyAlignment="1" applyBorder="1" applyFont="1">
      <alignment readingOrder="0"/>
    </xf>
    <xf borderId="1" fillId="22" fontId="7" numFmtId="0" xfId="0" applyAlignment="1" applyBorder="1" applyFont="1">
      <alignment horizontal="center" readingOrder="0" vertical="center"/>
    </xf>
    <xf borderId="0" fillId="0" fontId="7" numFmtId="0" xfId="0" applyAlignment="1" applyFont="1">
      <alignment horizontal="center" readingOrder="0" vertical="center"/>
    </xf>
    <xf borderId="1" fillId="6" fontId="11" numFmtId="0" xfId="0" applyAlignment="1" applyBorder="1" applyFont="1">
      <alignment readingOrder="0" vertical="center"/>
    </xf>
    <xf borderId="0" fillId="32" fontId="7" numFmtId="0" xfId="0" applyAlignment="1" applyFill="1" applyFont="1">
      <alignment horizontal="center" vertical="center"/>
    </xf>
    <xf borderId="1" fillId="6" fontId="7" numFmtId="0" xfId="0" applyAlignment="1" applyBorder="1" applyFont="1">
      <alignment readingOrder="0" vertical="center"/>
    </xf>
    <xf borderId="4" fillId="33" fontId="7" numFmtId="0" xfId="0" applyAlignment="1" applyBorder="1" applyFill="1" applyFont="1">
      <alignment horizontal="center" vertical="center"/>
    </xf>
    <xf borderId="0" fillId="6" fontId="7" numFmtId="0" xfId="0" applyAlignment="1" applyFont="1">
      <alignment readingOrder="0" vertical="center"/>
    </xf>
    <xf borderId="0" fillId="0" fontId="14" numFmtId="0" xfId="0" applyAlignment="1" applyFont="1">
      <alignment horizontal="center" readingOrder="0" vertical="center"/>
    </xf>
    <xf borderId="0" fillId="0" fontId="7" numFmtId="0" xfId="0" applyAlignment="1" applyFont="1">
      <alignment readingOrder="0" vertical="center"/>
    </xf>
    <xf borderId="0" fillId="12" fontId="23" numFmtId="0" xfId="0" applyAlignment="1" applyFont="1">
      <alignment horizontal="left" readingOrder="0"/>
    </xf>
    <xf borderId="0" fillId="11" fontId="23" numFmtId="0" xfId="0" applyAlignment="1" applyFont="1">
      <alignment horizontal="left" readingOrder="0"/>
    </xf>
    <xf borderId="0" fillId="31" fontId="23" numFmtId="0" xfId="0" applyAlignment="1" applyFont="1">
      <alignment horizontal="left" readingOrder="0"/>
    </xf>
    <xf borderId="0" fillId="0" fontId="23" numFmtId="0" xfId="0" applyAlignment="1" applyFont="1">
      <alignment horizontal="left" readingOrder="0"/>
    </xf>
    <xf borderId="0" fillId="0" fontId="23" numFmtId="0" xfId="0" applyAlignment="1" applyFont="1">
      <alignment horizontal="left"/>
    </xf>
    <xf borderId="0" fillId="0" fontId="23" numFmtId="0" xfId="0" applyAlignment="1" applyFont="1">
      <alignment horizontal="center" readingOrder="0"/>
    </xf>
    <xf borderId="1" fillId="0" fontId="23" numFmtId="0" xfId="0" applyAlignment="1" applyBorder="1" applyFont="1">
      <alignment horizontal="left" readingOrder="0"/>
    </xf>
    <xf borderId="1" fillId="0" fontId="23" numFmtId="0" xfId="0" applyAlignment="1" applyBorder="1" applyFont="1">
      <alignment horizontal="left"/>
    </xf>
    <xf borderId="1" fillId="12" fontId="23" numFmtId="0" xfId="0" applyAlignment="1" applyBorder="1" applyFont="1">
      <alignment horizontal="left" readingOrder="0"/>
    </xf>
    <xf borderId="0" fillId="0" fontId="23" numFmtId="0" xfId="0" applyAlignment="1" applyFont="1">
      <alignment horizontal="center"/>
    </xf>
    <xf borderId="0" fillId="0" fontId="24" numFmtId="0" xfId="0" applyAlignment="1" applyFont="1">
      <alignment horizontal="left" readingOrder="0"/>
    </xf>
    <xf borderId="0" fillId="0" fontId="23" numFmtId="0" xfId="0" applyAlignment="1" applyFont="1">
      <alignment horizontal="left" readingOrder="0"/>
    </xf>
    <xf borderId="1" fillId="29" fontId="23" numFmtId="0" xfId="0" applyAlignment="1" applyBorder="1" applyFont="1">
      <alignment horizontal="left" readingOrder="0"/>
    </xf>
    <xf borderId="0" fillId="0" fontId="23" numFmtId="164" xfId="0" applyAlignment="1" applyFont="1" applyNumberFormat="1">
      <alignment horizontal="left" readingOrder="0"/>
    </xf>
    <xf borderId="1" fillId="21" fontId="23" numFmtId="0" xfId="0" applyAlignment="1" applyBorder="1" applyFont="1">
      <alignment horizontal="left" readingOrder="0"/>
    </xf>
    <xf borderId="0" fillId="0" fontId="12" numFmtId="0" xfId="0" applyAlignment="1" applyFont="1">
      <alignment horizontal="left" readingOrder="0"/>
    </xf>
    <xf borderId="0" fillId="20" fontId="25" numFmtId="0" xfId="0" applyAlignment="1" applyFont="1">
      <alignment horizontal="left" readingOrder="0"/>
    </xf>
    <xf borderId="1" fillId="20" fontId="23" numFmtId="0" xfId="0" applyAlignment="1" applyBorder="1" applyFont="1">
      <alignment horizontal="left" readingOrder="0"/>
    </xf>
    <xf borderId="1" fillId="34" fontId="23" numFmtId="0" xfId="0" applyAlignment="1" applyBorder="1" applyFill="1" applyFont="1">
      <alignment horizontal="left" readingOrder="0"/>
    </xf>
    <xf borderId="1" fillId="33" fontId="23" numFmtId="0" xfId="0" applyAlignment="1" applyBorder="1" applyFont="1">
      <alignment horizontal="left" readingOrder="0"/>
    </xf>
    <xf borderId="1" fillId="6" fontId="23" numFmtId="0" xfId="0" applyAlignment="1" applyBorder="1" applyFont="1">
      <alignment horizontal="left" readingOrder="0"/>
    </xf>
    <xf borderId="0" fillId="6" fontId="26" numFmtId="0" xfId="0" applyAlignment="1" applyFont="1">
      <alignment horizontal="left" readingOrder="0"/>
    </xf>
    <xf borderId="0" fillId="0" fontId="12" numFmtId="0" xfId="0" applyAlignment="1" applyFont="1">
      <alignment horizontal="left"/>
    </xf>
    <xf borderId="1" fillId="11" fontId="23" numFmtId="0" xfId="0" applyAlignment="1" applyBorder="1" applyFont="1">
      <alignment horizontal="left" readingOrder="0"/>
    </xf>
    <xf borderId="0" fillId="6" fontId="25" numFmtId="0" xfId="0" applyAlignment="1" applyFont="1">
      <alignment horizontal="left" readingOrder="0"/>
    </xf>
    <xf borderId="0" fillId="0" fontId="27" numFmtId="0" xfId="0" applyAlignment="1" applyFont="1">
      <alignment horizontal="left" readingOrder="0"/>
    </xf>
    <xf borderId="1" fillId="0" fontId="28" numFmtId="0" xfId="0" applyAlignment="1" applyBorder="1" applyFont="1">
      <alignment horizontal="left"/>
    </xf>
    <xf borderId="1" fillId="0" fontId="28" numFmtId="0" xfId="0" applyAlignment="1" applyBorder="1" applyFont="1">
      <alignment horizontal="left" readingOrder="0"/>
    </xf>
    <xf borderId="1" fillId="0" fontId="7" numFmtId="0" xfId="0" applyAlignment="1" applyBorder="1" applyFont="1">
      <alignment horizontal="center" readingOrder="0"/>
    </xf>
    <xf borderId="1" fillId="0" fontId="7" numFmtId="9" xfId="0" applyAlignment="1" applyBorder="1" applyFont="1" applyNumberFormat="1">
      <alignment horizontal="center" readingOrder="0"/>
    </xf>
    <xf borderId="1" fillId="0" fontId="7" numFmtId="0" xfId="0" applyAlignment="1" applyBorder="1" applyFont="1">
      <alignment horizontal="center"/>
    </xf>
    <xf borderId="0" fillId="0" fontId="29" numFmtId="0" xfId="0" applyAlignment="1" applyFont="1">
      <alignment horizontal="left" readingOrder="0"/>
    </xf>
    <xf borderId="1" fillId="35" fontId="23" numFmtId="0" xfId="0" applyAlignment="1" applyBorder="1" applyFill="1" applyFont="1">
      <alignment horizontal="left" readingOrder="0"/>
    </xf>
    <xf borderId="1" fillId="35" fontId="23" numFmtId="0" xfId="0" applyAlignment="1" applyBorder="1" applyFont="1">
      <alignment horizontal="left"/>
    </xf>
    <xf borderId="1" fillId="35" fontId="17" numFmtId="0" xfId="0" applyAlignment="1" applyBorder="1" applyFont="1">
      <alignment horizontal="center" readingOrder="0" vertical="center"/>
    </xf>
    <xf borderId="1" fillId="35" fontId="17" numFmtId="9" xfId="0" applyAlignment="1" applyBorder="1" applyFont="1" applyNumberFormat="1">
      <alignment horizontal="center" readingOrder="0" vertical="center"/>
    </xf>
    <xf borderId="0" fillId="0" fontId="30" numFmtId="0" xfId="0" applyAlignment="1" applyFont="1">
      <alignment horizontal="left" readingOrder="0"/>
    </xf>
    <xf borderId="1" fillId="0" fontId="31" numFmtId="0" xfId="0" applyAlignment="1" applyBorder="1" applyFont="1">
      <alignment readingOrder="0"/>
    </xf>
    <xf borderId="1" fillId="0" fontId="12" numFmtId="0" xfId="0" applyAlignment="1" applyBorder="1" applyFont="1">
      <alignment horizontal="left"/>
    </xf>
    <xf borderId="1" fillId="6" fontId="32" numFmtId="0" xfId="0" applyAlignment="1" applyBorder="1" applyFont="1">
      <alignment horizontal="left" readingOrder="0"/>
    </xf>
    <xf borderId="1" fillId="0" fontId="7" numFmtId="9" xfId="0" applyAlignment="1" applyBorder="1" applyFont="1" applyNumberFormat="1">
      <alignment horizontal="center"/>
    </xf>
    <xf borderId="1" fillId="31" fontId="23" numFmtId="0" xfId="0" applyAlignment="1" applyBorder="1" applyFont="1">
      <alignment horizontal="left" readingOrder="0"/>
    </xf>
    <xf borderId="0" fillId="6" fontId="26" numFmtId="165" xfId="0" applyAlignment="1" applyFont="1" applyNumberFormat="1">
      <alignment horizontal="left" readingOrder="0"/>
    </xf>
    <xf borderId="1" fillId="0" fontId="23" numFmtId="0" xfId="0" applyAlignment="1" applyBorder="1" applyFont="1">
      <alignment readingOrder="0"/>
    </xf>
    <xf borderId="1" fillId="36" fontId="23" numFmtId="0" xfId="0" applyAlignment="1" applyBorder="1" applyFill="1" applyFont="1">
      <alignment horizontal="left" readingOrder="0"/>
    </xf>
    <xf borderId="0" fillId="12" fontId="25" numFmtId="0" xfId="0" applyAlignment="1" applyFont="1">
      <alignment horizontal="left" readingOrder="0"/>
    </xf>
    <xf borderId="1" fillId="12" fontId="23" numFmtId="0" xfId="0" applyAlignment="1" applyBorder="1" applyFont="1">
      <alignment readingOrder="0"/>
    </xf>
    <xf borderId="0" fillId="0" fontId="33" numFmtId="0" xfId="0" applyAlignment="1" applyFont="1">
      <alignment horizontal="center" readingOrder="0"/>
    </xf>
    <xf borderId="0" fillId="11" fontId="34" numFmtId="0" xfId="0" applyAlignment="1" applyFont="1">
      <alignment readingOrder="0"/>
    </xf>
    <xf borderId="0" fillId="23" fontId="10" numFmtId="0" xfId="0" applyAlignment="1" applyFont="1">
      <alignment readingOrder="0"/>
    </xf>
    <xf borderId="0" fillId="12" fontId="12" numFmtId="0" xfId="0" applyAlignment="1" applyFont="1">
      <alignment horizontal="center" readingOrder="0" vertical="center"/>
    </xf>
    <xf borderId="0" fillId="0" fontId="35" numFmtId="0" xfId="0" applyAlignment="1" applyFont="1">
      <alignment readingOrder="0"/>
    </xf>
    <xf borderId="0" fillId="0" fontId="12" numFmtId="0" xfId="0" applyAlignment="1" applyFont="1">
      <alignment readingOrder="0"/>
    </xf>
    <xf borderId="0" fillId="0" fontId="36" numFmtId="0" xfId="0" applyAlignment="1" applyFont="1">
      <alignment readingOrder="0"/>
    </xf>
    <xf borderId="0" fillId="0" fontId="37" numFmtId="0" xfId="0" applyAlignment="1" applyFont="1">
      <alignment readingOrder="0" vertical="center"/>
    </xf>
    <xf borderId="0" fillId="6" fontId="38" numFmtId="0" xfId="0" applyAlignment="1" applyFont="1">
      <alignment horizontal="left" readingOrder="0"/>
    </xf>
    <xf borderId="0" fillId="0" fontId="39" numFmtId="0" xfId="0" applyAlignment="1" applyFont="1">
      <alignment readingOrder="0"/>
    </xf>
    <xf borderId="0" fillId="0" fontId="40" numFmtId="0" xfId="0" applyAlignment="1" applyFont="1">
      <alignment horizontal="left" readingOrder="0" vertical="center"/>
    </xf>
    <xf borderId="0" fillId="0" fontId="12" numFmtId="0" xfId="0" applyFont="1"/>
    <xf borderId="1" fillId="0" fontId="41" numFmtId="0" xfId="0" applyAlignment="1" applyBorder="1" applyFont="1">
      <alignment horizontal="left" readingOrder="0" vertical="center"/>
    </xf>
    <xf borderId="0" fillId="0" fontId="42" numFmtId="0" xfId="0" applyAlignment="1" applyFont="1">
      <alignment readingOrder="0"/>
    </xf>
    <xf borderId="0" fillId="0" fontId="43" numFmtId="0" xfId="0" applyAlignment="1" applyFont="1">
      <alignment readingOrder="0"/>
    </xf>
    <xf borderId="0" fillId="0" fontId="39" numFmtId="0" xfId="0" applyAlignment="1" applyFont="1">
      <alignment readingOrder="0"/>
    </xf>
    <xf borderId="0" fillId="0" fontId="39" numFmtId="0" xfId="0" applyFont="1"/>
    <xf borderId="0" fillId="0" fontId="44" numFmtId="0" xfId="0" applyFont="1"/>
    <xf borderId="0" fillId="0" fontId="45" numFmtId="0" xfId="0" applyAlignment="1" applyFont="1">
      <alignment horizontal="center" vertical="center"/>
    </xf>
    <xf borderId="0" fillId="0" fontId="46" numFmtId="0" xfId="0" applyAlignment="1" applyFont="1">
      <alignment horizontal="center" readingOrder="0" vertical="center"/>
    </xf>
    <xf borderId="0" fillId="0" fontId="47" numFmtId="0" xfId="0" applyAlignment="1" applyFont="1">
      <alignment horizontal="center" vertical="center"/>
    </xf>
    <xf borderId="0" fillId="0" fontId="46" numFmtId="0" xfId="0" applyFont="1"/>
    <xf borderId="0" fillId="0" fontId="45" numFmtId="0" xfId="0" applyAlignment="1" applyFont="1">
      <alignment vertical="center"/>
    </xf>
    <xf borderId="0" fillId="0" fontId="46" numFmtId="0" xfId="0" applyAlignment="1" applyFont="1">
      <alignment horizontal="center" vertical="center"/>
    </xf>
    <xf borderId="0" fillId="0" fontId="46" numFmtId="0" xfId="0" applyAlignment="1" applyFont="1">
      <alignment vertical="center"/>
    </xf>
    <xf borderId="0" fillId="0" fontId="47" numFmtId="0" xfId="0" applyAlignment="1" applyFont="1">
      <alignment vertical="center"/>
    </xf>
    <xf borderId="0" fillId="0" fontId="46" numFmtId="0" xfId="0" applyAlignment="1" applyFont="1">
      <alignment readingOrder="0"/>
    </xf>
    <xf borderId="19" fillId="37" fontId="48" numFmtId="0" xfId="0" applyAlignment="1" applyBorder="1" applyFill="1" applyFont="1">
      <alignment horizontal="center" readingOrder="0" vertical="center"/>
    </xf>
    <xf borderId="20" fillId="0" fontId="46" numFmtId="0" xfId="0" applyAlignment="1" applyBorder="1" applyFont="1">
      <alignment horizontal="right" readingOrder="0" vertical="center"/>
    </xf>
    <xf borderId="20" fillId="37" fontId="48" numFmtId="0" xfId="0" applyAlignment="1" applyBorder="1" applyFont="1">
      <alignment horizontal="right" readingOrder="0" vertical="center"/>
    </xf>
    <xf borderId="21" fillId="0" fontId="46" numFmtId="0" xfId="0" applyAlignment="1" applyBorder="1" applyFont="1">
      <alignment horizontal="right" readingOrder="0" vertical="center"/>
    </xf>
    <xf borderId="22" fillId="37" fontId="48" numFmtId="0" xfId="0" applyAlignment="1" applyBorder="1" applyFont="1">
      <alignment horizontal="center" readingOrder="0" vertical="center"/>
    </xf>
    <xf borderId="4" fillId="0" fontId="46" numFmtId="0" xfId="0" applyAlignment="1" applyBorder="1" applyFont="1">
      <alignment horizontal="right" readingOrder="0" vertical="center"/>
    </xf>
    <xf borderId="4" fillId="37" fontId="48" numFmtId="0" xfId="0" applyAlignment="1" applyBorder="1" applyFont="1">
      <alignment horizontal="right" readingOrder="0" vertical="center"/>
    </xf>
    <xf borderId="4" fillId="0" fontId="46" numFmtId="0" xfId="0" applyAlignment="1" applyBorder="1" applyFont="1">
      <alignment horizontal="right" vertical="center"/>
    </xf>
    <xf borderId="4" fillId="37" fontId="48" numFmtId="0" xfId="0" applyAlignment="1" applyBorder="1" applyFont="1">
      <alignment horizontal="right" vertical="center"/>
    </xf>
    <xf borderId="23" fillId="0" fontId="46" numFmtId="0" xfId="0" applyAlignment="1" applyBorder="1" applyFont="1">
      <alignment vertical="center"/>
    </xf>
    <xf borderId="6" fillId="37" fontId="48" numFmtId="0" xfId="0" applyAlignment="1" applyBorder="1" applyFont="1">
      <alignment horizontal="center" readingOrder="0" vertical="center"/>
    </xf>
    <xf borderId="6" fillId="0" fontId="6" numFmtId="0" xfId="0" applyBorder="1" applyFont="1"/>
    <xf borderId="23" fillId="0" fontId="6" numFmtId="0" xfId="0" applyBorder="1" applyFont="1"/>
    <xf borderId="22" fillId="0" fontId="46" numFmtId="0" xfId="0" applyAlignment="1" applyBorder="1" applyFont="1">
      <alignment horizontal="center" vertical="center"/>
    </xf>
    <xf borderId="6" fillId="0" fontId="46" numFmtId="0" xfId="0" applyAlignment="1" applyBorder="1" applyFont="1">
      <alignment readingOrder="0" vertical="center"/>
    </xf>
    <xf borderId="5" fillId="0" fontId="49" numFmtId="0" xfId="0" applyAlignment="1" applyBorder="1" applyFont="1">
      <alignment readingOrder="0"/>
    </xf>
    <xf borderId="24" fillId="0" fontId="46" numFmtId="0" xfId="0" applyAlignment="1" applyBorder="1" applyFont="1">
      <alignment horizontal="center" vertical="center"/>
    </xf>
    <xf borderId="25" fillId="0" fontId="46" numFmtId="0" xfId="0" applyAlignment="1" applyBorder="1" applyFont="1">
      <alignment readingOrder="0" vertical="center"/>
    </xf>
    <xf borderId="25" fillId="0" fontId="6" numFmtId="0" xfId="0" applyBorder="1" applyFont="1"/>
    <xf borderId="26" fillId="0" fontId="6" numFmtId="0" xfId="0" applyBorder="1" applyFont="1"/>
    <xf borderId="0" fillId="0" fontId="45" numFmtId="0" xfId="0" applyAlignment="1" applyFont="1">
      <alignment readingOrder="0" vertical="center"/>
    </xf>
    <xf borderId="0" fillId="0" fontId="46" numFmtId="0" xfId="0" applyAlignment="1" applyFont="1">
      <alignment readingOrder="0" vertical="center"/>
    </xf>
    <xf borderId="23" fillId="0" fontId="46" numFmtId="0" xfId="0" applyAlignment="1" applyBorder="1" applyFont="1">
      <alignment horizontal="right" readingOrder="0" vertical="center"/>
    </xf>
    <xf borderId="0" fillId="30" fontId="45" numFmtId="0" xfId="0" applyAlignment="1" applyFont="1">
      <alignment vertical="center"/>
    </xf>
    <xf borderId="0" fillId="30" fontId="46" numFmtId="0" xfId="0" applyAlignment="1" applyFont="1">
      <alignment horizontal="center" vertical="center"/>
    </xf>
    <xf borderId="0" fillId="30" fontId="46" numFmtId="0" xfId="0" applyAlignment="1" applyFont="1">
      <alignment vertical="center"/>
    </xf>
    <xf borderId="0" fillId="31" fontId="46" numFmtId="0" xfId="0" applyAlignment="1" applyFont="1">
      <alignment horizontal="center" vertical="center"/>
    </xf>
    <xf borderId="0" fillId="31" fontId="46" numFmtId="0" xfId="0" applyAlignment="1" applyFont="1">
      <alignment vertical="center"/>
    </xf>
    <xf borderId="0" fillId="12" fontId="46" numFmtId="0" xfId="0" applyAlignment="1" applyFont="1">
      <alignment readingOrder="0" vertical="center"/>
    </xf>
    <xf borderId="27" fillId="0" fontId="46" numFmtId="0" xfId="0" applyAlignment="1" applyBorder="1" applyFont="1">
      <alignment horizontal="center" vertical="center"/>
    </xf>
    <xf borderId="28" fillId="0" fontId="46" numFmtId="0" xfId="0" applyAlignment="1" applyBorder="1" applyFont="1">
      <alignment horizontal="center" vertical="center"/>
    </xf>
    <xf borderId="0" fillId="0" fontId="50" numFmtId="0" xfId="0" applyFont="1"/>
    <xf borderId="27" fillId="0" fontId="46" numFmtId="0" xfId="0" applyAlignment="1" applyBorder="1" applyFont="1">
      <alignment horizontal="center" vertical="bottom"/>
    </xf>
    <xf borderId="22" fillId="0" fontId="46" numFmtId="0" xfId="0" applyAlignment="1" applyBorder="1" applyFont="1">
      <alignment horizontal="center" vertical="bottom"/>
    </xf>
    <xf borderId="24" fillId="0" fontId="46" numFmtId="0" xfId="0" applyAlignment="1" applyBorder="1" applyFont="1">
      <alignment horizontal="center" vertical="bottom"/>
    </xf>
    <xf borderId="27" fillId="0" fontId="46" numFmtId="0" xfId="0" applyAlignment="1" applyBorder="1" applyFont="1">
      <alignment horizontal="center" readingOrder="0" vertical="center"/>
    </xf>
    <xf borderId="22" fillId="0" fontId="46" numFmtId="0" xfId="0" applyAlignment="1" applyBorder="1" applyFont="1">
      <alignment horizontal="center" readingOrder="0" vertical="center"/>
    </xf>
    <xf borderId="28" fillId="0" fontId="46" numFmtId="0" xfId="0" applyAlignment="1" applyBorder="1" applyFont="1">
      <alignment horizontal="center" readingOrder="0" vertical="center"/>
    </xf>
    <xf borderId="27" fillId="0" fontId="46" numFmtId="0" xfId="0" applyAlignment="1" applyBorder="1" applyFont="1">
      <alignment horizontal="center" vertical="bottom"/>
    </xf>
    <xf borderId="22" fillId="0" fontId="46" numFmtId="0" xfId="0" applyAlignment="1" applyBorder="1" applyFont="1">
      <alignment horizontal="center" vertical="bottom"/>
    </xf>
    <xf borderId="24" fillId="0" fontId="46" numFmtId="0" xfId="0" applyAlignment="1" applyBorder="1" applyFont="1">
      <alignment horizontal="center" vertical="bottom"/>
    </xf>
    <xf borderId="0" fillId="21" fontId="45" numFmtId="0" xfId="0" applyAlignment="1" applyFont="1">
      <alignment vertical="center"/>
    </xf>
    <xf borderId="0" fillId="21" fontId="50" numFmtId="0" xfId="0" applyFont="1"/>
    <xf borderId="0" fillId="21" fontId="46" numFmtId="0" xfId="0" applyAlignment="1" applyFont="1">
      <alignment readingOrder="0" vertical="center"/>
    </xf>
    <xf borderId="19" fillId="37" fontId="48" numFmtId="0" xfId="0" applyAlignment="1" applyBorder="1" applyFont="1">
      <alignment horizontal="center" vertical="bottom"/>
    </xf>
    <xf borderId="20" fillId="0" fontId="46" numFmtId="0" xfId="0" applyAlignment="1" applyBorder="1" applyFont="1">
      <alignment horizontal="right" readingOrder="0" vertical="bottom"/>
    </xf>
    <xf borderId="20" fillId="37" fontId="48" numFmtId="0" xfId="0" applyAlignment="1" applyBorder="1" applyFont="1">
      <alignment horizontal="right" vertical="bottom"/>
    </xf>
    <xf borderId="20" fillId="0" fontId="46" numFmtId="0" xfId="0" applyAlignment="1" applyBorder="1" applyFont="1">
      <alignment horizontal="right" vertical="bottom"/>
    </xf>
    <xf borderId="21" fillId="0" fontId="46" numFmtId="0" xfId="0" applyAlignment="1" applyBorder="1" applyFont="1">
      <alignment horizontal="right" vertical="bottom"/>
    </xf>
    <xf borderId="22" fillId="37" fontId="48" numFmtId="0" xfId="0" applyAlignment="1" applyBorder="1" applyFont="1">
      <alignment horizontal="center" vertical="bottom"/>
    </xf>
    <xf borderId="4" fillId="0" fontId="46" numFmtId="0" xfId="0" applyAlignment="1" applyBorder="1" applyFont="1">
      <alignment horizontal="right" vertical="bottom"/>
    </xf>
    <xf borderId="4" fillId="37" fontId="48" numFmtId="0" xfId="0" applyAlignment="1" applyBorder="1" applyFont="1">
      <alignment horizontal="right" vertical="bottom"/>
    </xf>
    <xf borderId="23" fillId="0" fontId="50" numFmtId="0" xfId="0" applyAlignment="1" applyBorder="1" applyFont="1">
      <alignment vertical="bottom"/>
    </xf>
    <xf borderId="6" fillId="37" fontId="48" numFmtId="0" xfId="0" applyAlignment="1" applyBorder="1" applyFont="1">
      <alignment horizontal="center" vertical="bottom"/>
    </xf>
    <xf borderId="22" fillId="0" fontId="50" numFmtId="0" xfId="0" applyAlignment="1" applyBorder="1" applyFont="1">
      <alignment vertical="bottom"/>
    </xf>
    <xf borderId="6" fillId="0" fontId="46" numFmtId="0" xfId="0" applyAlignment="1" applyBorder="1" applyFont="1">
      <alignment vertical="bottom"/>
    </xf>
    <xf borderId="24" fillId="0" fontId="50" numFmtId="0" xfId="0" applyAlignment="1" applyBorder="1" applyFont="1">
      <alignment vertical="bottom"/>
    </xf>
    <xf borderId="25" fillId="6" fontId="46" numFmtId="0" xfId="0" applyAlignment="1" applyBorder="1" applyFont="1">
      <alignment vertical="bottom"/>
    </xf>
    <xf borderId="0" fillId="0" fontId="50" numFmtId="0" xfId="0" applyAlignment="1" applyFont="1">
      <alignment vertical="bottom"/>
    </xf>
    <xf borderId="25" fillId="0" fontId="46" numFmtId="0" xfId="0" applyAlignment="1" applyBorder="1" applyFont="1">
      <alignment vertical="bottom"/>
    </xf>
    <xf borderId="6" fillId="6" fontId="46" numFmtId="0" xfId="0" applyAlignment="1" applyBorder="1" applyFont="1">
      <alignment vertical="bottom"/>
    </xf>
    <xf borderId="0" fillId="22" fontId="46" numFmtId="0" xfId="0" applyAlignment="1" applyFont="1">
      <alignment readingOrder="0" vertical="center"/>
    </xf>
    <xf borderId="20" fillId="6" fontId="46" numFmtId="0" xfId="0" applyAlignment="1" applyBorder="1" applyFont="1">
      <alignment horizontal="right" vertical="bottom"/>
    </xf>
    <xf borderId="6" fillId="0" fontId="46" numFmtId="0" xfId="0" applyAlignment="1" applyBorder="1" applyFont="1">
      <alignment readingOrder="0" vertical="bottom"/>
    </xf>
    <xf borderId="6" fillId="6" fontId="51" numFmtId="0" xfId="0" applyAlignment="1" applyBorder="1" applyFont="1">
      <alignment horizontal="left" readingOrder="0"/>
    </xf>
    <xf borderId="25" fillId="6" fontId="46" numFmtId="0" xfId="0" applyAlignment="1" applyBorder="1" applyFont="1">
      <alignment readingOrder="0" vertical="bottom"/>
    </xf>
    <xf borderId="20" fillId="6" fontId="46" numFmtId="0" xfId="0" applyAlignment="1" applyBorder="1" applyFont="1">
      <alignment horizontal="right" readingOrder="0" vertical="bottom"/>
    </xf>
    <xf borderId="0" fillId="6" fontId="51" numFmtId="0" xfId="0" applyAlignment="1" applyFont="1">
      <alignment horizontal="left" readingOrder="0"/>
    </xf>
    <xf borderId="23" fillId="0" fontId="46" numFmtId="0" xfId="0" applyAlignment="1" applyBorder="1" applyFont="1">
      <alignment vertical="bottom"/>
    </xf>
    <xf borderId="0" fillId="12" fontId="46" numFmtId="0" xfId="0" applyAlignment="1" applyFont="1">
      <alignment horizontal="center" vertical="center"/>
    </xf>
    <xf borderId="0" fillId="12" fontId="46" numFmtId="0" xfId="0" applyAlignment="1" applyFont="1">
      <alignment vertical="center"/>
    </xf>
    <xf borderId="0" fillId="0" fontId="12" numFmtId="0" xfId="0" applyAlignment="1" applyFont="1">
      <alignment vertical="center"/>
    </xf>
    <xf borderId="0" fillId="0" fontId="12" numFmtId="0" xfId="0" applyAlignment="1" applyFont="1">
      <alignment horizontal="center" readingOrder="0"/>
    </xf>
    <xf borderId="0" fillId="0" fontId="12" numFmtId="0" xfId="0" applyAlignment="1" applyFont="1">
      <alignment horizontal="center"/>
    </xf>
    <xf borderId="0" fillId="0" fontId="12" numFmtId="0" xfId="0" applyAlignment="1" applyFont="1">
      <alignment horizontal="center" vertical="center"/>
    </xf>
    <xf borderId="29" fillId="37" fontId="52" numFmtId="0" xfId="0" applyAlignment="1" applyBorder="1" applyFont="1">
      <alignment horizontal="center" readingOrder="0" vertical="center"/>
    </xf>
    <xf borderId="30" fillId="37" fontId="52" numFmtId="0" xfId="0" applyAlignment="1" applyBorder="1" applyFont="1">
      <alignment horizontal="center" readingOrder="0" vertical="center"/>
    </xf>
    <xf borderId="30" fillId="0" fontId="6" numFmtId="0" xfId="0" applyBorder="1" applyFont="1"/>
    <xf borderId="20" fillId="0" fontId="6" numFmtId="0" xfId="0" applyBorder="1" applyFont="1"/>
    <xf borderId="30" fillId="37" fontId="52" numFmtId="0" xfId="0" applyAlignment="1" applyBorder="1" applyFont="1">
      <alignment horizontal="center" vertical="center"/>
    </xf>
    <xf borderId="21" fillId="0" fontId="6" numFmtId="0" xfId="0" applyBorder="1" applyFont="1"/>
    <xf borderId="22" fillId="0" fontId="6" numFmtId="0" xfId="0" applyBorder="1" applyFont="1"/>
    <xf borderId="4" fillId="37" fontId="52" numFmtId="0" xfId="0" applyAlignment="1" applyBorder="1" applyFont="1">
      <alignment horizontal="center" vertical="center"/>
    </xf>
    <xf borderId="4" fillId="37" fontId="52" numFmtId="0" xfId="0" applyAlignment="1" applyBorder="1" applyFont="1">
      <alignment horizontal="center" readingOrder="0" vertical="center"/>
    </xf>
    <xf borderId="23" fillId="37" fontId="52" numFmtId="0" xfId="0" applyAlignment="1" applyBorder="1" applyFont="1">
      <alignment horizontal="center" readingOrder="0" vertical="center"/>
    </xf>
    <xf borderId="22" fillId="0" fontId="49" numFmtId="0" xfId="0" applyAlignment="1" applyBorder="1" applyFont="1">
      <alignment horizontal="center" vertical="center"/>
    </xf>
    <xf borderId="9" fillId="0" fontId="49" numFmtId="0" xfId="0" applyBorder="1" applyFont="1"/>
    <xf borderId="4" fillId="0" fontId="49" numFmtId="0" xfId="0" applyAlignment="1" applyBorder="1" applyFont="1">
      <alignment horizontal="center" vertical="center"/>
    </xf>
    <xf borderId="4" fillId="0" fontId="49" numFmtId="0" xfId="0" applyAlignment="1" applyBorder="1" applyFont="1">
      <alignment horizontal="center" readingOrder="0" vertical="center"/>
    </xf>
    <xf borderId="23" fillId="0" fontId="49" numFmtId="0" xfId="0" applyAlignment="1" applyBorder="1" applyFont="1">
      <alignment horizontal="center" vertical="center"/>
    </xf>
    <xf borderId="5" fillId="0" fontId="49" numFmtId="0" xfId="0" applyBorder="1" applyFont="1"/>
    <xf borderId="24" fillId="0" fontId="49" numFmtId="0" xfId="0" applyAlignment="1" applyBorder="1" applyFont="1">
      <alignment horizontal="center" vertical="center"/>
    </xf>
    <xf borderId="31" fillId="0" fontId="49" numFmtId="0" xfId="0" applyBorder="1" applyFont="1"/>
    <xf borderId="32" fillId="0" fontId="6" numFmtId="0" xfId="0" applyBorder="1" applyFont="1"/>
    <xf borderId="32" fillId="0" fontId="49" numFmtId="0" xfId="0" applyAlignment="1" applyBorder="1" applyFont="1">
      <alignment horizontal="center" vertical="center"/>
    </xf>
    <xf borderId="32" fillId="0" fontId="49" numFmtId="0" xfId="0" applyAlignment="1" applyBorder="1" applyFont="1">
      <alignment horizontal="center" readingOrder="0" vertical="center"/>
    </xf>
    <xf borderId="26" fillId="0" fontId="49" numFmtId="0" xfId="0" applyAlignment="1" applyBorder="1" applyFont="1">
      <alignment horizontal="center" vertical="center"/>
    </xf>
    <xf borderId="4" fillId="0" fontId="53" numFmtId="0" xfId="0" applyAlignment="1" applyBorder="1" applyFont="1">
      <alignment horizontal="center" readingOrder="0" vertical="center"/>
    </xf>
    <xf borderId="32" fillId="0" fontId="53" numFmtId="0" xfId="0" applyAlignment="1" applyBorder="1" applyFont="1">
      <alignment horizontal="center" readingOrder="0" vertical="center"/>
    </xf>
    <xf borderId="33" fillId="0" fontId="54" numFmtId="0" xfId="0" applyAlignment="1" applyBorder="1" applyFont="1">
      <alignment vertical="bottom"/>
    </xf>
    <xf borderId="34" fillId="37" fontId="52" numFmtId="0" xfId="0" applyAlignment="1" applyBorder="1" applyFont="1">
      <alignment horizontal="center" vertical="center"/>
    </xf>
    <xf borderId="30" fillId="37" fontId="52" numFmtId="0" xfId="0" applyAlignment="1" applyBorder="1" applyFont="1">
      <alignment horizontal="center"/>
    </xf>
    <xf borderId="0" fillId="0" fontId="54" numFmtId="0" xfId="0" applyAlignment="1" applyFont="1">
      <alignment vertical="bottom"/>
    </xf>
    <xf borderId="4" fillId="37" fontId="52" numFmtId="0" xfId="0" applyAlignment="1" applyBorder="1" applyFont="1">
      <alignment horizontal="center" readingOrder="0"/>
    </xf>
    <xf borderId="4" fillId="37" fontId="54" numFmtId="0" xfId="0" applyBorder="1" applyFont="1"/>
    <xf borderId="4" fillId="37" fontId="52" numFmtId="0" xfId="0" applyAlignment="1" applyBorder="1" applyFont="1">
      <alignment horizontal="center"/>
    </xf>
    <xf borderId="23" fillId="37" fontId="52" numFmtId="0" xfId="0" applyAlignment="1" applyBorder="1" applyFont="1">
      <alignment horizontal="center"/>
    </xf>
    <xf borderId="4" fillId="0" fontId="54" numFmtId="0" xfId="0" applyAlignment="1" applyBorder="1" applyFont="1">
      <alignment vertical="center"/>
    </xf>
    <xf borderId="4" fillId="0" fontId="54" numFmtId="0" xfId="0" applyBorder="1" applyFont="1"/>
    <xf borderId="4" fillId="0" fontId="55" numFmtId="0" xfId="0" applyAlignment="1" applyBorder="1" applyFont="1">
      <alignment horizontal="center" readingOrder="0"/>
    </xf>
    <xf borderId="23" fillId="0" fontId="54" numFmtId="0" xfId="0" applyBorder="1" applyFont="1"/>
    <xf borderId="32" fillId="0" fontId="54" numFmtId="0" xfId="0" applyAlignment="1" applyBorder="1" applyFont="1">
      <alignment vertical="center"/>
    </xf>
    <xf borderId="32" fillId="0" fontId="54" numFmtId="0" xfId="0" applyBorder="1" applyFont="1"/>
    <xf borderId="32" fillId="0" fontId="55" numFmtId="0" xfId="0" applyAlignment="1" applyBorder="1" applyFont="1">
      <alignment horizontal="center" readingOrder="0"/>
    </xf>
    <xf borderId="26" fillId="0" fontId="54" numFmtId="0" xfId="0" applyBorder="1" applyFont="1"/>
    <xf borderId="0" fillId="30" fontId="12" numFmtId="0" xfId="0" applyAlignment="1" applyFont="1">
      <alignment vertical="center"/>
    </xf>
    <xf borderId="0" fillId="30" fontId="12" numFmtId="0" xfId="0" applyFont="1"/>
    <xf borderId="0" fillId="30" fontId="12" numFmtId="0" xfId="0" applyAlignment="1" applyFont="1">
      <alignment horizontal="center"/>
    </xf>
    <xf borderId="9" fillId="0" fontId="46" numFmtId="0" xfId="0" applyBorder="1" applyFont="1"/>
    <xf borderId="4" fillId="0" fontId="54" numFmtId="0" xfId="0" applyAlignment="1" applyBorder="1" applyFont="1">
      <alignment readingOrder="0"/>
    </xf>
    <xf borderId="5" fillId="0" fontId="46" numFmtId="0" xfId="0" applyBorder="1" applyFont="1"/>
    <xf borderId="31" fillId="0" fontId="46" numFmtId="0" xfId="0" applyBorder="1" applyFont="1"/>
    <xf borderId="32" fillId="0" fontId="54" numFmtId="0" xfId="0" applyAlignment="1" applyBorder="1" applyFont="1">
      <alignment readingOrder="0"/>
    </xf>
    <xf borderId="29" fillId="37" fontId="52" numFmtId="0" xfId="0" applyAlignment="1" applyBorder="1" applyFont="1">
      <alignment horizontal="center" vertical="center"/>
    </xf>
    <xf borderId="22" fillId="0" fontId="54" numFmtId="0" xfId="0" applyAlignment="1" applyBorder="1" applyFont="1">
      <alignment vertical="center"/>
    </xf>
    <xf borderId="24" fillId="0" fontId="54" numFmtId="0" xfId="0" applyAlignment="1" applyBorder="1" applyFont="1">
      <alignment vertical="center"/>
    </xf>
    <xf borderId="0" fillId="6" fontId="32" numFmtId="0" xfId="0" applyAlignment="1" applyFont="1">
      <alignment horizontal="left" readingOrder="0"/>
    </xf>
    <xf borderId="0" fillId="6" fontId="56" numFmtId="0" xfId="0" applyAlignment="1" applyFont="1">
      <alignment horizontal="left" readingOrder="0"/>
    </xf>
    <xf borderId="0" fillId="0" fontId="54" numFmtId="0" xfId="0" applyAlignment="1" applyFont="1">
      <alignment vertical="center"/>
    </xf>
    <xf borderId="0" fillId="0" fontId="54" numFmtId="0" xfId="0" applyFont="1"/>
    <xf borderId="0" fillId="31" fontId="12" numFmtId="0" xfId="0" applyAlignment="1" applyFont="1">
      <alignment vertical="center"/>
    </xf>
    <xf borderId="0" fillId="31" fontId="12" numFmtId="0" xfId="0" applyFont="1"/>
    <xf borderId="0" fillId="31" fontId="12" numFmtId="0" xfId="0" applyAlignment="1" applyFont="1">
      <alignment horizontal="center"/>
    </xf>
    <xf borderId="27" fillId="0" fontId="46" numFmtId="0" xfId="0" applyAlignment="1" applyBorder="1" applyFont="1">
      <alignment horizontal="center"/>
    </xf>
    <xf borderId="22" fillId="0" fontId="46" numFmtId="0" xfId="0" applyAlignment="1" applyBorder="1" applyFont="1">
      <alignment horizontal="center"/>
    </xf>
    <xf borderId="24" fillId="0" fontId="46" numFmtId="0" xfId="0" applyAlignment="1" applyBorder="1" applyFont="1">
      <alignment horizontal="center"/>
    </xf>
    <xf borderId="30" fillId="37" fontId="52" numFmtId="0" xfId="0" applyAlignment="1" applyBorder="1" applyFont="1">
      <alignment horizontal="center" readingOrder="0"/>
    </xf>
    <xf borderId="30" fillId="37" fontId="52" numFmtId="0" xfId="0" applyAlignment="1" applyBorder="1" applyFont="1">
      <alignment horizontal="center" vertical="bottom"/>
    </xf>
    <xf borderId="4" fillId="37" fontId="52" numFmtId="0" xfId="0" applyAlignment="1" applyBorder="1" applyFont="1">
      <alignment horizontal="center" vertical="bottom"/>
    </xf>
    <xf borderId="4" fillId="37" fontId="57" numFmtId="0" xfId="0" applyAlignment="1" applyBorder="1" applyFont="1">
      <alignment vertical="bottom"/>
    </xf>
    <xf borderId="23" fillId="37" fontId="52" numFmtId="0" xfId="0" applyAlignment="1" applyBorder="1" applyFont="1">
      <alignment horizontal="center" vertical="bottom"/>
    </xf>
    <xf borderId="4" fillId="0" fontId="57" numFmtId="0" xfId="0" applyAlignment="1" applyBorder="1" applyFont="1">
      <alignment vertical="bottom"/>
    </xf>
    <xf borderId="23" fillId="0" fontId="57" numFmtId="0" xfId="0" applyAlignment="1" applyBorder="1" applyFont="1">
      <alignment vertical="bottom"/>
    </xf>
    <xf borderId="1" fillId="6" fontId="56" numFmtId="0" xfId="0" applyAlignment="1" applyBorder="1" applyFont="1">
      <alignment horizontal="left" readingOrder="0"/>
    </xf>
    <xf borderId="27" fillId="0" fontId="46" numFmtId="0" xfId="0" applyAlignment="1" applyBorder="1" applyFont="1">
      <alignment horizontal="center" readingOrder="0"/>
    </xf>
    <xf borderId="22" fillId="0" fontId="46" numFmtId="0" xfId="0" applyAlignment="1" applyBorder="1" applyFont="1">
      <alignment horizontal="center" readingOrder="0"/>
    </xf>
    <xf borderId="24" fillId="0" fontId="46" numFmtId="0" xfId="0" applyAlignment="1" applyBorder="1" applyFont="1">
      <alignment horizontal="center" readingOrder="0"/>
    </xf>
    <xf borderId="1" fillId="0" fontId="57" numFmtId="0" xfId="0" applyAlignment="1" applyBorder="1" applyFont="1">
      <alignment vertical="bottom"/>
    </xf>
    <xf borderId="0" fillId="21" fontId="12" numFmtId="0" xfId="0" applyAlignment="1" applyFont="1">
      <alignment vertical="center"/>
    </xf>
    <xf borderId="0" fillId="21" fontId="12" numFmtId="0" xfId="0" applyFont="1"/>
    <xf borderId="0" fillId="21" fontId="12" numFmtId="0" xfId="0" applyAlignment="1" applyFont="1">
      <alignment horizontal="center"/>
    </xf>
    <xf borderId="11" fillId="37" fontId="52" numFmtId="0" xfId="0" applyAlignment="1" applyBorder="1" applyFont="1">
      <alignment horizontal="center" vertical="center"/>
    </xf>
    <xf borderId="9" fillId="37" fontId="52" numFmtId="0" xfId="0" applyAlignment="1" applyBorder="1" applyFont="1">
      <alignment horizontal="center" readingOrder="0" vertical="center"/>
    </xf>
    <xf borderId="9" fillId="37" fontId="52" numFmtId="0" xfId="0" applyAlignment="1" applyBorder="1" applyFont="1">
      <alignment horizontal="center"/>
    </xf>
    <xf borderId="1" fillId="37" fontId="52" numFmtId="0" xfId="0" applyAlignment="1" applyBorder="1" applyFont="1">
      <alignment horizontal="center"/>
    </xf>
    <xf borderId="1" fillId="37" fontId="54" numFmtId="0" xfId="0" applyBorder="1" applyFont="1"/>
    <xf borderId="1" fillId="0" fontId="54" numFmtId="0" xfId="0" applyAlignment="1" applyBorder="1" applyFont="1">
      <alignment vertical="center"/>
    </xf>
    <xf borderId="9" fillId="0" fontId="49" numFmtId="0" xfId="0" applyAlignment="1" applyBorder="1" applyFont="1">
      <alignment vertical="bottom"/>
    </xf>
    <xf borderId="1" fillId="0" fontId="54" numFmtId="0" xfId="0" applyBorder="1" applyFont="1"/>
    <xf borderId="1" fillId="0" fontId="54" numFmtId="0" xfId="0" applyAlignment="1" applyBorder="1" applyFont="1">
      <alignment readingOrder="0"/>
    </xf>
    <xf borderId="9" fillId="0" fontId="49" numFmtId="0" xfId="0" applyAlignment="1" applyBorder="1" applyFont="1">
      <alignment readingOrder="0" vertical="bottom"/>
    </xf>
    <xf borderId="9" fillId="0" fontId="46" numFmtId="0" xfId="0" applyAlignment="1" applyBorder="1" applyFont="1">
      <alignment readingOrder="0" vertical="bottom"/>
    </xf>
    <xf borderId="9" fillId="0" fontId="46" numFmtId="0" xfId="0" applyAlignment="1" applyBorder="1" applyFont="1">
      <alignment vertical="bottom"/>
    </xf>
    <xf borderId="1" fillId="6" fontId="52" numFmtId="0" xfId="0" applyAlignment="1" applyBorder="1" applyFont="1">
      <alignment horizontal="center" vertical="center"/>
    </xf>
    <xf borderId="1" fillId="6" fontId="52" numFmtId="0" xfId="0" applyAlignment="1" applyBorder="1" applyFont="1">
      <alignment horizontal="center" readingOrder="0" vertical="center"/>
    </xf>
    <xf borderId="1" fillId="6" fontId="52" numFmtId="0" xfId="0" applyAlignment="1" applyBorder="1" applyFont="1">
      <alignment horizontal="center"/>
    </xf>
    <xf borderId="0" fillId="6" fontId="52" numFmtId="0" xfId="0" applyAlignment="1" applyFont="1">
      <alignment horizontal="center" vertical="center"/>
    </xf>
    <xf borderId="0" fillId="6" fontId="52" numFmtId="0" xfId="0" applyAlignment="1" applyFont="1">
      <alignment horizontal="center" readingOrder="0" vertical="center"/>
    </xf>
    <xf borderId="0" fillId="6" fontId="52" numFmtId="0" xfId="0" applyAlignment="1" applyFont="1">
      <alignment horizontal="center"/>
    </xf>
    <xf borderId="5" fillId="0" fontId="46" numFmtId="0" xfId="0" applyAlignment="1" applyBorder="1" applyFont="1">
      <alignment vertical="bottom"/>
    </xf>
    <xf borderId="5" fillId="0" fontId="46" numFmtId="0" xfId="0" applyAlignment="1" applyBorder="1" applyFont="1">
      <alignment readingOrder="0" vertical="bottom"/>
    </xf>
    <xf borderId="5" fillId="6" fontId="46" numFmtId="0" xfId="0" applyAlignment="1" applyBorder="1" applyFont="1">
      <alignment vertical="bottom"/>
    </xf>
    <xf borderId="1" fillId="0" fontId="55" numFmtId="0" xfId="0" applyAlignment="1" applyBorder="1" applyFont="1">
      <alignment readingOrder="0"/>
    </xf>
    <xf borderId="9" fillId="6" fontId="51" numFmtId="0" xfId="0" applyAlignment="1" applyBorder="1" applyFont="1">
      <alignment horizontal="left" readingOrder="0"/>
    </xf>
    <xf borderId="1" fillId="0" fontId="12" numFmtId="0" xfId="0" applyAlignment="1" applyBorder="1" applyFont="1">
      <alignment vertical="center"/>
    </xf>
    <xf borderId="9" fillId="6" fontId="46" numFmtId="0" xfId="0" applyAlignment="1" applyBorder="1" applyFont="1">
      <alignment readingOrder="0" vertical="bottom"/>
    </xf>
    <xf borderId="1" fillId="0" fontId="12" numFmtId="0" xfId="0" applyAlignment="1" applyBorder="1" applyFont="1">
      <alignment horizontal="center"/>
    </xf>
    <xf borderId="1" fillId="0" fontId="12" numFmtId="0" xfId="0" applyAlignment="1" applyBorder="1" applyFont="1">
      <alignment readingOrder="0"/>
    </xf>
    <xf borderId="1" fillId="0" fontId="12" numFmtId="0" xfId="0" applyBorder="1" applyFont="1"/>
    <xf borderId="9" fillId="0" fontId="46" numFmtId="0" xfId="0" applyAlignment="1" applyBorder="1" applyFont="1">
      <alignment vertical="bottom"/>
    </xf>
    <xf borderId="5" fillId="0" fontId="46" numFmtId="0" xfId="0" applyAlignment="1" applyBorder="1" applyFont="1">
      <alignment vertical="bottom"/>
    </xf>
    <xf borderId="1" fillId="6" fontId="46" numFmtId="0" xfId="0" applyAlignment="1" applyBorder="1" applyFont="1">
      <alignment shrinkToFit="0" vertical="bottom" wrapText="0"/>
    </xf>
    <xf borderId="1" fillId="0" fontId="57" numFmtId="0" xfId="0" applyAlignment="1" applyBorder="1" applyFont="1">
      <alignment vertical="bottom"/>
    </xf>
    <xf borderId="15" fillId="0" fontId="46" numFmtId="0" xfId="0" applyAlignment="1" applyBorder="1" applyFont="1">
      <alignment vertical="bottom"/>
    </xf>
    <xf borderId="33" fillId="0" fontId="6" numFmtId="0" xfId="0" applyBorder="1" applyFont="1"/>
    <xf borderId="9" fillId="6" fontId="46" numFmtId="0" xfId="0" applyAlignment="1" applyBorder="1" applyFont="1">
      <alignment shrinkToFit="0" vertical="bottom" wrapText="0"/>
    </xf>
    <xf borderId="0" fillId="0" fontId="46" numFmtId="0" xfId="0" applyAlignment="1" applyFont="1">
      <alignment vertical="bottom"/>
    </xf>
    <xf borderId="0" fillId="12" fontId="12" numFmtId="0" xfId="0" applyFont="1"/>
    <xf borderId="0" fillId="12" fontId="12" numFmtId="0" xfId="0" applyAlignment="1" applyFont="1">
      <alignment vertical="center"/>
    </xf>
    <xf borderId="0" fillId="12" fontId="12" numFmtId="0" xfId="0" applyAlignment="1" applyFont="1">
      <alignment horizontal="center"/>
    </xf>
    <xf borderId="9" fillId="0" fontId="46" numFmtId="0" xfId="0" applyAlignment="1" applyBorder="1" applyFont="1">
      <alignment readingOrder="0"/>
    </xf>
    <xf borderId="5" fillId="0" fontId="46" numFmtId="0" xfId="0" applyAlignment="1" applyBorder="1" applyFont="1">
      <alignment readingOrder="0"/>
    </xf>
    <xf borderId="23" fillId="0" fontId="54" numFmtId="0" xfId="0" applyAlignment="1" applyBorder="1" applyFont="1">
      <alignment readingOrder="0"/>
    </xf>
    <xf borderId="33" fillId="0" fontId="57" numFmtId="0" xfId="0" applyAlignment="1" applyBorder="1" applyFont="1">
      <alignment vertical="bottom"/>
    </xf>
    <xf borderId="0" fillId="0" fontId="57" numFmtId="0" xfId="0" applyAlignment="1" applyFont="1">
      <alignment vertical="bottom"/>
    </xf>
    <xf borderId="4" fillId="0" fontId="57" numFmtId="0" xfId="0" applyBorder="1" applyFont="1"/>
    <xf borderId="30" fillId="37" fontId="52" numFmtId="0" xfId="0" applyAlignment="1" applyBorder="1" applyFont="1">
      <alignment horizontal="center" readingOrder="0" vertical="bottom"/>
    </xf>
    <xf borderId="4" fillId="0" fontId="55" numFmtId="0" xfId="0" applyAlignment="1" applyBorder="1" applyFont="1">
      <alignment vertical="bottom"/>
    </xf>
    <xf borderId="4" fillId="0" fontId="46" numFmtId="0" xfId="0" applyAlignment="1" applyBorder="1" applyFont="1">
      <alignment readingOrder="0" vertical="bottom"/>
    </xf>
    <xf borderId="4" fillId="0" fontId="57" numFmtId="0" xfId="0" applyAlignment="1" applyBorder="1" applyFont="1">
      <alignment readingOrder="0" vertical="bottom"/>
    </xf>
    <xf borderId="0" fillId="6" fontId="58" numFmtId="0" xfId="0" applyAlignment="1" applyFont="1">
      <alignment horizontal="left" readingOrder="0"/>
    </xf>
    <xf borderId="34" fillId="37" fontId="52" numFmtId="0" xfId="0" applyAlignment="1" applyBorder="1" applyFont="1">
      <alignment horizontal="center"/>
    </xf>
    <xf borderId="1" fillId="0" fontId="57" numFmtId="0" xfId="0" applyAlignment="1" applyBorder="1" applyFont="1">
      <alignment vertical="center"/>
    </xf>
    <xf borderId="9" fillId="0" fontId="46" numFmtId="0" xfId="0" applyAlignment="1" applyBorder="1" applyFont="1">
      <alignment readingOrder="0" vertical="center"/>
    </xf>
    <xf borderId="1" fillId="6" fontId="51" numFmtId="0" xfId="0" applyAlignment="1" applyBorder="1" applyFont="1">
      <alignment horizontal="left" readingOrder="0" vertical="center"/>
    </xf>
    <xf borderId="1" fillId="0" fontId="57" numFmtId="0" xfId="0" applyAlignment="1" applyBorder="1" applyFont="1">
      <alignment readingOrder="0" vertical="center"/>
    </xf>
    <xf borderId="0" fillId="11" fontId="59" numFmtId="0" xfId="0" applyAlignment="1" applyFont="1">
      <alignment horizontal="center" readingOrder="0" vertical="center"/>
    </xf>
    <xf borderId="0" fillId="15" fontId="60" numFmtId="0" xfId="0" applyAlignment="1" applyFont="1">
      <alignment horizontal="center" readingOrder="0" vertical="center"/>
    </xf>
    <xf borderId="1" fillId="11" fontId="59" numFmtId="0" xfId="0" applyAlignment="1" applyBorder="1" applyFont="1">
      <alignment horizontal="center" readingOrder="0" vertical="center"/>
    </xf>
    <xf borderId="1" fillId="23" fontId="59" numFmtId="0" xfId="0" applyAlignment="1" applyBorder="1" applyFont="1">
      <alignment horizontal="center" readingOrder="0" vertical="center"/>
    </xf>
    <xf borderId="1" fillId="15" fontId="60" numFmtId="0" xfId="0" applyAlignment="1" applyBorder="1" applyFont="1">
      <alignment horizontal="center" readingOrder="0" vertical="center"/>
    </xf>
    <xf borderId="1" fillId="2" fontId="60" numFmtId="0" xfId="0" applyAlignment="1" applyBorder="1" applyFont="1">
      <alignment horizontal="center" readingOrder="0" vertical="center"/>
    </xf>
    <xf borderId="1" fillId="38" fontId="60" numFmtId="0" xfId="0" applyAlignment="1" applyBorder="1" applyFill="1" applyFont="1">
      <alignment horizontal="center" readingOrder="0" vertical="center"/>
    </xf>
    <xf borderId="9" fillId="11" fontId="60" numFmtId="0" xfId="0" applyAlignment="1" applyBorder="1" applyFont="1">
      <alignment horizontal="center" readingOrder="0" vertical="center"/>
    </xf>
    <xf borderId="1" fillId="13" fontId="61" numFmtId="0" xfId="0" applyAlignment="1" applyBorder="1" applyFont="1">
      <alignment horizontal="center" readingOrder="0" vertical="center"/>
    </xf>
    <xf borderId="1" fillId="0" fontId="62" numFmtId="0" xfId="0" applyAlignment="1" applyBorder="1" applyFont="1">
      <alignment readingOrder="0" vertical="center"/>
    </xf>
    <xf borderId="1" fillId="0" fontId="63" numFmtId="0" xfId="0" applyAlignment="1" applyBorder="1" applyFont="1">
      <alignment readingOrder="0" vertical="center"/>
    </xf>
    <xf borderId="1" fillId="0" fontId="64" numFmtId="0" xfId="0" applyAlignment="1" applyBorder="1" applyFont="1">
      <alignment readingOrder="0" vertical="center"/>
    </xf>
    <xf borderId="1" fillId="0" fontId="64" numFmtId="0" xfId="0" applyAlignment="1" applyBorder="1" applyFont="1">
      <alignment readingOrder="0" vertical="top"/>
    </xf>
    <xf borderId="1" fillId="0" fontId="65" numFmtId="0" xfId="0" applyAlignment="1" applyBorder="1" applyFont="1">
      <alignment horizontal="left" readingOrder="0" vertical="center"/>
    </xf>
    <xf borderId="1" fillId="2" fontId="66" numFmtId="0" xfId="0" applyAlignment="1" applyBorder="1" applyFont="1">
      <alignment horizontal="center" readingOrder="0" vertical="center"/>
    </xf>
    <xf borderId="1" fillId="0" fontId="67" numFmtId="0" xfId="0" applyAlignment="1" applyBorder="1" applyFont="1">
      <alignment readingOrder="0" vertical="center"/>
    </xf>
    <xf borderId="1" fillId="0" fontId="45" numFmtId="0" xfId="0" applyAlignment="1" applyBorder="1" applyFont="1">
      <alignment readingOrder="0" vertical="center"/>
    </xf>
    <xf borderId="1" fillId="13" fontId="66" numFmtId="0" xfId="0" applyAlignment="1" applyBorder="1" applyFont="1">
      <alignment horizontal="center" readingOrder="0" vertical="center"/>
    </xf>
    <xf borderId="1" fillId="0" fontId="2" numFmtId="0" xfId="0" applyAlignment="1" applyBorder="1" applyFont="1">
      <alignment readingOrder="0" vertical="center"/>
    </xf>
    <xf borderId="1" fillId="0" fontId="45" numFmtId="0" xfId="0" applyAlignment="1" applyBorder="1" applyFont="1">
      <alignment horizontal="center" readingOrder="0" vertical="center"/>
    </xf>
    <xf borderId="1" fillId="0" fontId="68" numFmtId="0" xfId="0" applyAlignment="1" applyBorder="1" applyFont="1">
      <alignment readingOrder="0" vertical="center"/>
    </xf>
    <xf borderId="1" fillId="0" fontId="69" numFmtId="0" xfId="0" applyAlignment="1" applyBorder="1" applyFont="1">
      <alignment readingOrder="0" vertical="center"/>
    </xf>
    <xf borderId="1" fillId="0" fontId="67" numFmtId="0" xfId="0" applyAlignment="1" applyBorder="1" applyFont="1">
      <alignment vertical="center"/>
    </xf>
    <xf borderId="9" fillId="0" fontId="2" numFmtId="0" xfId="0" applyAlignment="1" applyBorder="1" applyFont="1">
      <alignment readingOrder="0" vertical="center"/>
    </xf>
    <xf borderId="2" fillId="0" fontId="2" numFmtId="0" xfId="0" applyAlignment="1" applyBorder="1" applyFont="1">
      <alignment readingOrder="0" vertical="center"/>
    </xf>
    <xf borderId="1" fillId="0" fontId="2" numFmtId="0" xfId="0" applyAlignment="1" applyBorder="1" applyFont="1">
      <alignment horizontal="left" readingOrder="0" vertical="center"/>
    </xf>
    <xf borderId="1" fillId="0" fontId="2" numFmtId="0" xfId="0" applyAlignment="1" applyBorder="1" applyFont="1">
      <alignment vertical="center"/>
    </xf>
    <xf borderId="1" fillId="6" fontId="70" numFmtId="0" xfId="0" applyAlignment="1" applyBorder="1" applyFont="1">
      <alignment horizontal="left" readingOrder="0" vertical="center"/>
    </xf>
    <xf borderId="0" fillId="0" fontId="2" numFmtId="0" xfId="0" applyAlignment="1" applyFont="1">
      <alignment horizontal="left" readingOrder="0" vertical="center"/>
    </xf>
    <xf borderId="1" fillId="13" fontId="71" numFmtId="0" xfId="0" applyAlignment="1" applyBorder="1" applyFont="1">
      <alignment horizontal="center" readingOrder="0" vertical="center"/>
    </xf>
    <xf borderId="1" fillId="39" fontId="2" numFmtId="0" xfId="0" applyAlignment="1" applyBorder="1" applyFill="1" applyFont="1">
      <alignment readingOrder="0" vertical="center"/>
    </xf>
    <xf borderId="1" fillId="0" fontId="2" numFmtId="0" xfId="0" applyAlignment="1" applyBorder="1" applyFont="1">
      <alignment readingOrder="0" vertical="top"/>
    </xf>
    <xf borderId="1" fillId="0" fontId="67" numFmtId="0" xfId="0" applyAlignment="1" applyBorder="1" applyFont="1">
      <alignment vertical="center"/>
    </xf>
    <xf borderId="1" fillId="6" fontId="2" numFmtId="0" xfId="0" applyAlignment="1" applyBorder="1" applyFont="1">
      <alignment readingOrder="0" vertical="top"/>
    </xf>
    <xf borderId="1" fillId="0" fontId="72" numFmtId="0" xfId="0" applyAlignment="1" applyBorder="1" applyFont="1">
      <alignment horizontal="left" readingOrder="0" vertical="center"/>
    </xf>
    <xf borderId="1" fillId="6" fontId="2" numFmtId="0" xfId="0" applyAlignment="1" applyBorder="1" applyFont="1">
      <alignment readingOrder="0" vertical="center"/>
    </xf>
    <xf borderId="1" fillId="6" fontId="73" numFmtId="0" xfId="0" applyAlignment="1" applyBorder="1" applyFont="1">
      <alignment horizontal="left" readingOrder="0" vertical="center"/>
    </xf>
    <xf borderId="0" fillId="0" fontId="2" numFmtId="0" xfId="0" applyAlignment="1" applyFont="1">
      <alignment horizontal="left" readingOrder="0" vertical="center"/>
    </xf>
    <xf borderId="1" fillId="13" fontId="10" numFmtId="0" xfId="0" applyAlignment="1" applyBorder="1" applyFont="1">
      <alignment horizontal="center" readingOrder="0" vertical="center"/>
    </xf>
    <xf borderId="1" fillId="0" fontId="2" numFmtId="0" xfId="0" applyAlignment="1" applyBorder="1" applyFont="1">
      <alignment horizontal="center" vertical="center"/>
    </xf>
    <xf borderId="1" fillId="12" fontId="60" numFmtId="0" xfId="0" applyAlignment="1" applyBorder="1" applyFont="1">
      <alignment horizontal="center" readingOrder="0" vertical="center"/>
    </xf>
    <xf borderId="1" fillId="0" fontId="68" numFmtId="0" xfId="0" applyAlignment="1" applyBorder="1" applyFont="1">
      <alignment horizontal="left" readingOrder="0" vertical="center"/>
    </xf>
    <xf borderId="0" fillId="0" fontId="68" numFmtId="0" xfId="0" applyAlignment="1" applyFont="1">
      <alignment horizontal="left" readingOrder="0" vertical="center"/>
    </xf>
    <xf borderId="3" fillId="29" fontId="60" numFmtId="0" xfId="0" applyAlignment="1" applyBorder="1" applyFont="1">
      <alignment horizontal="center" readingOrder="0" vertical="center"/>
    </xf>
    <xf borderId="1" fillId="0" fontId="74" numFmtId="0" xfId="0" applyBorder="1" applyFont="1"/>
    <xf borderId="1" fillId="6" fontId="75" numFmtId="0" xfId="0" applyAlignment="1" applyBorder="1" applyFont="1">
      <alignment horizontal="center" readingOrder="0" vertical="center"/>
    </xf>
    <xf borderId="1" fillId="6" fontId="76" numFmtId="0" xfId="0" applyAlignment="1" applyBorder="1" applyFont="1">
      <alignment horizontal="center" readingOrder="0" vertical="center"/>
    </xf>
    <xf borderId="0" fillId="6" fontId="77" numFmtId="0" xfId="0" applyAlignment="1" applyFont="1">
      <alignment horizontal="center" readingOrder="0"/>
    </xf>
    <xf borderId="0" fillId="6" fontId="76" numFmtId="0" xfId="0" applyAlignment="1" applyFont="1">
      <alignment horizontal="center" readingOrder="0" vertical="center"/>
    </xf>
    <xf borderId="1" fillId="6" fontId="78" numFmtId="0" xfId="0" applyAlignment="1" applyBorder="1" applyFont="1">
      <alignment horizontal="center" readingOrder="0" vertical="center"/>
    </xf>
    <xf borderId="1" fillId="0" fontId="79" numFmtId="0" xfId="0" applyAlignment="1" applyBorder="1" applyFont="1">
      <alignment horizontal="left" readingOrder="0"/>
    </xf>
    <xf borderId="1" fillId="6" fontId="80" numFmtId="0" xfId="0" applyAlignment="1" applyBorder="1" applyFont="1">
      <alignment horizontal="center" readingOrder="0" vertical="center"/>
    </xf>
    <xf borderId="1" fillId="40" fontId="60" numFmtId="0" xfId="0" applyAlignment="1" applyBorder="1" applyFill="1" applyFont="1">
      <alignment horizontal="center" vertical="center"/>
    </xf>
    <xf borderId="1" fillId="40" fontId="2" numFmtId="0" xfId="0" applyAlignment="1" applyBorder="1" applyFont="1">
      <alignment vertical="center"/>
    </xf>
    <xf borderId="1" fillId="40" fontId="74" numFmtId="0" xfId="0" applyAlignment="1" applyBorder="1" applyFont="1">
      <alignment vertical="center"/>
    </xf>
    <xf borderId="1" fillId="4" fontId="60" numFmtId="0" xfId="0" applyAlignment="1" applyBorder="1" applyFont="1">
      <alignment horizontal="center" readingOrder="0" vertical="center"/>
    </xf>
    <xf borderId="1" fillId="4" fontId="2" numFmtId="0" xfId="0" applyAlignment="1" applyBorder="1" applyFont="1">
      <alignment readingOrder="0" vertical="center"/>
    </xf>
    <xf borderId="1" fillId="0" fontId="60" numFmtId="0" xfId="0" applyAlignment="1" applyBorder="1" applyFont="1">
      <alignment horizontal="center" readingOrder="0" vertical="center"/>
    </xf>
    <xf borderId="1" fillId="0" fontId="60" numFmtId="0" xfId="0" applyAlignment="1" applyBorder="1" applyFont="1">
      <alignment horizontal="center" vertical="center"/>
    </xf>
    <xf borderId="11" fillId="0" fontId="60" numFmtId="0" xfId="0" applyAlignment="1" applyBorder="1" applyFont="1">
      <alignment horizontal="center" vertical="center"/>
    </xf>
    <xf borderId="11" fillId="0" fontId="2" numFmtId="0" xfId="0" applyAlignment="1" applyBorder="1" applyFont="1">
      <alignment vertical="center"/>
    </xf>
    <xf borderId="11" fillId="0" fontId="2" numFmtId="0" xfId="0" applyAlignment="1" applyBorder="1" applyFont="1">
      <alignment readingOrder="0" vertical="center"/>
    </xf>
    <xf borderId="0" fillId="39" fontId="60" numFmtId="0" xfId="0" applyAlignment="1" applyFont="1">
      <alignment horizontal="center" readingOrder="0" vertical="center"/>
    </xf>
    <xf borderId="0" fillId="0" fontId="74" numFmtId="0" xfId="0" applyAlignment="1" applyFont="1">
      <alignment vertical="center"/>
    </xf>
    <xf borderId="0" fillId="0" fontId="60" numFmtId="0" xfId="0" applyAlignment="1" applyFont="1">
      <alignment horizontal="center" readingOrder="0" vertical="center"/>
    </xf>
    <xf borderId="0" fillId="0" fontId="60" numFmtId="0" xfId="0" applyAlignment="1" applyFont="1">
      <alignment horizontal="center" vertical="center"/>
    </xf>
    <xf borderId="0" fillId="0" fontId="1" numFmtId="0" xfId="0" applyAlignment="1" applyFont="1">
      <alignment horizontal="center"/>
    </xf>
    <xf borderId="0" fillId="0" fontId="74" numFmtId="0" xfId="0" applyFont="1"/>
    <xf borderId="9" fillId="41" fontId="81" numFmtId="0" xfId="0" applyAlignment="1" applyBorder="1" applyFill="1" applyFont="1">
      <alignment horizontal="center" readingOrder="0" vertical="center"/>
    </xf>
    <xf borderId="9" fillId="5" fontId="68" numFmtId="0" xfId="0" applyAlignment="1" applyBorder="1" applyFont="1">
      <alignment horizontal="center" readingOrder="0" vertical="center"/>
    </xf>
    <xf borderId="1" fillId="41" fontId="81" numFmtId="0" xfId="0" applyAlignment="1" applyBorder="1" applyFont="1">
      <alignment horizontal="center" readingOrder="0" vertical="center"/>
    </xf>
    <xf borderId="1" fillId="41" fontId="82" numFmtId="0" xfId="0" applyAlignment="1" applyBorder="1" applyFont="1">
      <alignment horizontal="center" readingOrder="0" vertical="center"/>
    </xf>
    <xf borderId="1" fillId="27" fontId="68" numFmtId="0" xfId="0" applyAlignment="1" applyBorder="1" applyFont="1">
      <alignment horizontal="center" readingOrder="0" vertical="center"/>
    </xf>
    <xf borderId="9" fillId="27" fontId="68" numFmtId="0" xfId="0" applyAlignment="1" applyBorder="1" applyFont="1">
      <alignment horizontal="center" readingOrder="0" vertical="center"/>
    </xf>
    <xf borderId="1" fillId="37" fontId="82" numFmtId="0" xfId="0" applyAlignment="1" applyBorder="1" applyFont="1">
      <alignment horizontal="center" readingOrder="0" vertical="center"/>
    </xf>
    <xf borderId="1" fillId="37" fontId="82" numFmtId="0" xfId="0" applyAlignment="1" applyBorder="1" applyFont="1">
      <alignment readingOrder="0" vertical="center"/>
    </xf>
    <xf borderId="1" fillId="7" fontId="72" numFmtId="0" xfId="0" applyAlignment="1" applyBorder="1" applyFont="1">
      <alignment horizontal="center" readingOrder="0" vertical="center"/>
    </xf>
    <xf borderId="1" fillId="7" fontId="68" numFmtId="0" xfId="0" applyAlignment="1" applyBorder="1" applyFont="1">
      <alignment horizontal="center" readingOrder="0" vertical="center"/>
    </xf>
    <xf quotePrefix="1" borderId="1" fillId="4" fontId="82" numFmtId="0" xfId="0" applyAlignment="1" applyBorder="1" applyFont="1">
      <alignment horizontal="center" readingOrder="0" vertical="center"/>
    </xf>
    <xf borderId="1" fillId="0" fontId="82" numFmtId="0" xfId="0" applyAlignment="1" applyBorder="1" applyFont="1">
      <alignment horizontal="center" readingOrder="0" vertical="center"/>
    </xf>
    <xf borderId="1" fillId="0" fontId="83" numFmtId="0" xfId="0" applyAlignment="1" applyBorder="1" applyFont="1">
      <alignment horizontal="center" readingOrder="0" vertical="center"/>
    </xf>
    <xf borderId="1" fillId="42" fontId="82" numFmtId="0" xfId="0" applyAlignment="1" applyBorder="1" applyFill="1" applyFont="1">
      <alignment horizontal="left" readingOrder="0" vertical="center"/>
    </xf>
    <xf borderId="1" fillId="0" fontId="84" numFmtId="0" xfId="0" applyAlignment="1" applyBorder="1" applyFont="1">
      <alignment horizontal="center" readingOrder="0" vertical="center"/>
    </xf>
    <xf borderId="1" fillId="12" fontId="83" numFmtId="0" xfId="0" applyAlignment="1" applyBorder="1" applyFont="1">
      <alignment horizontal="center" readingOrder="0" vertical="center"/>
    </xf>
    <xf borderId="1" fillId="0" fontId="82" numFmtId="0" xfId="0" applyAlignment="1" applyBorder="1" applyFont="1">
      <alignment readingOrder="0" vertical="center"/>
    </xf>
    <xf borderId="1" fillId="0" fontId="82" numFmtId="0" xfId="0" applyAlignment="1" applyBorder="1" applyFont="1">
      <alignment vertical="center"/>
    </xf>
    <xf borderId="1" fillId="0" fontId="72" numFmtId="0" xfId="0" applyAlignment="1" applyBorder="1" applyFont="1">
      <alignment horizontal="center" readingOrder="0" vertical="center"/>
    </xf>
    <xf borderId="1" fillId="0" fontId="72" numFmtId="0" xfId="0" applyAlignment="1" applyBorder="1" applyFont="1">
      <alignment horizontal="center" vertical="center"/>
    </xf>
    <xf borderId="1" fillId="4" fontId="82" numFmtId="0" xfId="0" applyAlignment="1" applyBorder="1" applyFont="1">
      <alignment horizontal="center" readingOrder="0" vertical="center"/>
    </xf>
    <xf borderId="1" fillId="0" fontId="72" numFmtId="0" xfId="0" applyAlignment="1" applyBorder="1" applyFont="1">
      <alignment vertical="center"/>
    </xf>
    <xf borderId="1" fillId="13" fontId="82" numFmtId="0" xfId="0" applyAlignment="1" applyBorder="1" applyFont="1">
      <alignment horizontal="left" readingOrder="0" vertical="center"/>
    </xf>
    <xf borderId="1" fillId="2" fontId="82" numFmtId="0" xfId="0" applyAlignment="1" applyBorder="1" applyFont="1">
      <alignment horizontal="left" readingOrder="0" vertical="center"/>
    </xf>
    <xf borderId="1" fillId="43" fontId="82" numFmtId="0" xfId="0" applyAlignment="1" applyBorder="1" applyFill="1" applyFont="1">
      <alignment horizontal="left" readingOrder="0" vertical="center"/>
    </xf>
    <xf borderId="1" fillId="20" fontId="82" numFmtId="0" xfId="0" applyAlignment="1" applyBorder="1" applyFont="1">
      <alignment horizontal="left" readingOrder="0" vertical="center"/>
    </xf>
    <xf borderId="1" fillId="41" fontId="82" numFmtId="0" xfId="0" applyAlignment="1" applyBorder="1" applyFont="1">
      <alignment readingOrder="0" vertical="center"/>
    </xf>
    <xf borderId="1" fillId="6" fontId="82" numFmtId="0" xfId="0" applyAlignment="1" applyBorder="1" applyFont="1">
      <alignment readingOrder="0" vertical="center"/>
    </xf>
    <xf borderId="1" fillId="15" fontId="82" numFmtId="0" xfId="0" applyAlignment="1" applyBorder="1" applyFont="1">
      <alignment horizontal="left" readingOrder="0" vertical="center"/>
    </xf>
    <xf borderId="1" fillId="5" fontId="82" numFmtId="0" xfId="0" applyAlignment="1" applyBorder="1" applyFont="1">
      <alignment horizontal="left" readingOrder="0" vertical="center"/>
    </xf>
    <xf borderId="1" fillId="44" fontId="82" numFmtId="0" xfId="0" applyAlignment="1" applyBorder="1" applyFill="1" applyFont="1">
      <alignment horizontal="left" readingOrder="0" vertical="center"/>
    </xf>
    <xf borderId="1" fillId="0" fontId="83" numFmtId="0" xfId="0" applyAlignment="1" applyBorder="1" applyFont="1">
      <alignment horizontal="left" readingOrder="0" vertical="center"/>
    </xf>
    <xf borderId="1" fillId="45" fontId="82" numFmtId="0" xfId="0" applyAlignment="1" applyBorder="1" applyFill="1" applyFont="1">
      <alignment horizontal="left" readingOrder="0" vertical="center"/>
    </xf>
    <xf borderId="1" fillId="0" fontId="85" numFmtId="0" xfId="0" applyAlignment="1" applyBorder="1" applyFont="1">
      <alignment horizontal="center" vertical="center"/>
    </xf>
    <xf borderId="1" fillId="42" fontId="86" numFmtId="0" xfId="0" applyAlignment="1" applyBorder="1" applyFont="1">
      <alignment horizontal="center" vertical="center"/>
    </xf>
    <xf borderId="1" fillId="0" fontId="86" numFmtId="0" xfId="0" applyAlignment="1" applyBorder="1" applyFont="1">
      <alignment vertical="center"/>
    </xf>
    <xf borderId="1" fillId="0" fontId="86" numFmtId="0" xfId="0" applyAlignment="1" applyBorder="1" applyFont="1">
      <alignment readingOrder="0" vertical="center"/>
    </xf>
    <xf borderId="1" fillId="6" fontId="83" numFmtId="0" xfId="0" applyAlignment="1" applyBorder="1" applyFont="1">
      <alignment horizontal="center" readingOrder="0" vertical="center"/>
    </xf>
    <xf borderId="1" fillId="0" fontId="85" numFmtId="0" xfId="0" applyAlignment="1" applyBorder="1" applyFont="1">
      <alignment horizontal="center" readingOrder="0" vertical="center"/>
    </xf>
    <xf borderId="1" fillId="42" fontId="86" numFmtId="0" xfId="0" applyAlignment="1" applyBorder="1" applyFont="1">
      <alignment horizontal="center" readingOrder="0" vertical="center"/>
    </xf>
    <xf borderId="1" fillId="6" fontId="86" numFmtId="0" xfId="0" applyAlignment="1" applyBorder="1" applyFont="1">
      <alignment readingOrder="0" vertical="center"/>
    </xf>
    <xf borderId="1" fillId="0" fontId="82" numFmtId="0" xfId="0" applyAlignment="1" applyBorder="1" applyFont="1">
      <alignment horizontal="left" readingOrder="0" vertical="center"/>
    </xf>
    <xf borderId="1" fillId="42" fontId="83" numFmtId="0" xfId="0" applyAlignment="1" applyBorder="1" applyFont="1">
      <alignment horizontal="center" readingOrder="0" vertical="center"/>
    </xf>
    <xf borderId="1" fillId="0" fontId="5" numFmtId="0" xfId="0" applyAlignment="1" applyBorder="1" applyFont="1">
      <alignment vertical="center"/>
    </xf>
    <xf borderId="1" fillId="0" fontId="5" numFmtId="0" xfId="0" applyAlignment="1" applyBorder="1" applyFont="1">
      <alignment vertical="center"/>
    </xf>
    <xf borderId="0" fillId="0" fontId="5" numFmtId="0" xfId="0" applyAlignment="1" applyFont="1">
      <alignment vertical="center"/>
    </xf>
    <xf borderId="1" fillId="0" fontId="86" numFmtId="0" xfId="0" applyAlignment="1" applyBorder="1" applyFont="1">
      <alignment horizontal="center" vertical="center"/>
    </xf>
    <xf borderId="2" fillId="0" fontId="86" numFmtId="0" xfId="0" applyAlignment="1" applyBorder="1" applyFont="1">
      <alignment horizontal="center" vertical="center"/>
    </xf>
    <xf borderId="1" fillId="2" fontId="86" numFmtId="0" xfId="0" applyAlignment="1" applyBorder="1" applyFont="1">
      <alignment readingOrder="0" vertical="center"/>
    </xf>
    <xf borderId="1" fillId="46" fontId="83" numFmtId="0" xfId="0" applyAlignment="1" applyBorder="1" applyFill="1" applyFont="1">
      <alignment horizontal="center" readingOrder="0" vertical="center"/>
    </xf>
    <xf borderId="1" fillId="0" fontId="87" numFmtId="0" xfId="0" applyAlignment="1" applyBorder="1" applyFont="1">
      <alignment vertical="center"/>
    </xf>
    <xf borderId="3" fillId="0" fontId="86" numFmtId="0" xfId="0" applyAlignment="1" applyBorder="1" applyFont="1">
      <alignment horizontal="center" vertical="center"/>
    </xf>
    <xf borderId="4" fillId="0" fontId="86" numFmtId="0" xfId="0" applyAlignment="1" applyBorder="1" applyFont="1">
      <alignment horizontal="center" vertical="center"/>
    </xf>
    <xf borderId="3" fillId="2" fontId="86" numFmtId="0" xfId="0" applyAlignment="1" applyBorder="1" applyFont="1">
      <alignment readingOrder="0" vertical="center"/>
    </xf>
    <xf borderId="3" fillId="0" fontId="85" numFmtId="0" xfId="0" applyAlignment="1" applyBorder="1" applyFont="1">
      <alignment horizontal="center" vertical="center"/>
    </xf>
    <xf borderId="3" fillId="0" fontId="86" numFmtId="0" xfId="0" applyAlignment="1" applyBorder="1" applyFont="1">
      <alignment vertical="center"/>
    </xf>
    <xf borderId="3" fillId="0" fontId="87" numFmtId="0" xfId="0" applyAlignment="1" applyBorder="1" applyFont="1">
      <alignment vertical="center"/>
    </xf>
    <xf borderId="3" fillId="0" fontId="87" numFmtId="0" xfId="0" applyAlignment="1" applyBorder="1" applyFont="1">
      <alignment readingOrder="0" vertical="center"/>
    </xf>
    <xf borderId="3" fillId="37" fontId="87" numFmtId="0" xfId="0" applyAlignment="1" applyBorder="1" applyFont="1">
      <alignment readingOrder="0" vertical="center"/>
    </xf>
    <xf borderId="2" fillId="47" fontId="86" numFmtId="0" xfId="0" applyAlignment="1" applyBorder="1" applyFill="1" applyFont="1">
      <alignment readingOrder="0" vertical="center"/>
    </xf>
    <xf borderId="2" fillId="0" fontId="85" numFmtId="0" xfId="0" applyAlignment="1" applyBorder="1" applyFont="1">
      <alignment horizontal="center" vertical="center"/>
    </xf>
    <xf borderId="1" fillId="31" fontId="82" numFmtId="0" xfId="0" applyAlignment="1" applyBorder="1" applyFont="1">
      <alignment readingOrder="0" vertical="center"/>
    </xf>
    <xf borderId="4" fillId="47" fontId="86" numFmtId="0" xfId="0" applyAlignment="1" applyBorder="1" applyFont="1">
      <alignment readingOrder="0" vertical="center"/>
    </xf>
    <xf borderId="4" fillId="0" fontId="85" numFmtId="0" xfId="0" applyAlignment="1" applyBorder="1" applyFont="1">
      <alignment horizontal="center" vertical="center"/>
    </xf>
    <xf borderId="3" fillId="0" fontId="86" numFmtId="0" xfId="0" applyAlignment="1" applyBorder="1" applyFont="1">
      <alignment readingOrder="0" vertical="center"/>
    </xf>
    <xf borderId="3" fillId="35" fontId="86" numFmtId="0" xfId="0" applyAlignment="1" applyBorder="1" applyFont="1">
      <alignment vertical="center"/>
    </xf>
    <xf borderId="2" fillId="13" fontId="86" numFmtId="0" xfId="0" applyAlignment="1" applyBorder="1" applyFont="1">
      <alignment readingOrder="0" vertical="center"/>
    </xf>
    <xf borderId="2" fillId="0" fontId="86" numFmtId="0" xfId="0" applyAlignment="1" applyBorder="1" applyFont="1">
      <alignment vertical="center"/>
    </xf>
    <xf borderId="4" fillId="13" fontId="86" numFmtId="0" xfId="0" applyAlignment="1" applyBorder="1" applyFont="1">
      <alignment readingOrder="0" vertical="center"/>
    </xf>
    <xf borderId="4" fillId="0" fontId="86" numFmtId="0" xfId="0" applyAlignment="1" applyBorder="1" applyFont="1">
      <alignment vertical="center"/>
    </xf>
    <xf borderId="2" fillId="48" fontId="86" numFmtId="0" xfId="0" applyAlignment="1" applyBorder="1" applyFill="1" applyFont="1">
      <alignment readingOrder="0" vertical="center"/>
    </xf>
    <xf borderId="4" fillId="48" fontId="86" numFmtId="0" xfId="0" applyAlignment="1" applyBorder="1" applyFont="1">
      <alignment readingOrder="0" vertical="center"/>
    </xf>
    <xf borderId="4" fillId="7" fontId="86" numFmtId="0" xfId="0" applyAlignment="1" applyBorder="1" applyFont="1">
      <alignment readingOrder="0" vertical="center"/>
    </xf>
    <xf borderId="2" fillId="0" fontId="86" numFmtId="0" xfId="0" applyAlignment="1" applyBorder="1" applyFont="1">
      <alignment readingOrder="0" vertical="center"/>
    </xf>
    <xf borderId="9" fillId="0" fontId="86" numFmtId="0" xfId="0" applyAlignment="1" applyBorder="1" applyFont="1">
      <alignment readingOrder="0" shrinkToFit="0" vertical="center" wrapText="0"/>
    </xf>
    <xf borderId="1" fillId="0" fontId="83" numFmtId="0" xfId="0" applyAlignment="1" applyBorder="1" applyFont="1">
      <alignment readingOrder="0" vertical="center"/>
    </xf>
    <xf borderId="1" fillId="15" fontId="83" numFmtId="0" xfId="0" applyAlignment="1" applyBorder="1" applyFont="1">
      <alignment horizontal="left" readingOrder="0" vertical="center"/>
    </xf>
    <xf borderId="1" fillId="7" fontId="82" numFmtId="0" xfId="0" applyAlignment="1" applyBorder="1" applyFont="1">
      <alignment horizontal="left" readingOrder="0" vertical="center"/>
    </xf>
    <xf borderId="1" fillId="0" fontId="88" numFmtId="0" xfId="0" applyAlignment="1" applyBorder="1" applyFont="1">
      <alignment readingOrder="0" vertical="center"/>
    </xf>
    <xf borderId="1" fillId="3" fontId="82" numFmtId="0" xfId="0" applyAlignment="1" applyBorder="1" applyFont="1">
      <alignment horizontal="left" readingOrder="0" vertical="center"/>
    </xf>
    <xf borderId="1" fillId="37" fontId="83" numFmtId="0" xfId="0" applyAlignment="1" applyBorder="1" applyFont="1">
      <alignment horizontal="left" readingOrder="0" vertical="center"/>
    </xf>
    <xf borderId="1" fillId="34" fontId="82" numFmtId="0" xfId="0" applyAlignment="1" applyBorder="1" applyFont="1">
      <alignment horizontal="left" readingOrder="0" vertical="center"/>
    </xf>
    <xf borderId="1" fillId="6" fontId="82" numFmtId="0" xfId="0" applyAlignment="1" applyBorder="1" applyFont="1">
      <alignment horizontal="center" readingOrder="0" vertical="center"/>
    </xf>
    <xf borderId="1" fillId="8" fontId="82" numFmtId="0" xfId="0" applyAlignment="1" applyBorder="1" applyFont="1">
      <alignment horizontal="left" readingOrder="0" vertical="center"/>
    </xf>
    <xf borderId="1" fillId="6" fontId="84" numFmtId="0" xfId="0" applyAlignment="1" applyBorder="1" applyFont="1">
      <alignment horizontal="center" readingOrder="0" vertical="center"/>
    </xf>
    <xf borderId="1" fillId="49" fontId="83" numFmtId="0" xfId="0" applyAlignment="1" applyBorder="1" applyFill="1" applyFont="1">
      <alignment horizontal="center" readingOrder="0" vertical="center"/>
    </xf>
    <xf borderId="1" fillId="39" fontId="82" numFmtId="0" xfId="0" applyAlignment="1" applyBorder="1" applyFont="1">
      <alignment readingOrder="0" vertical="center"/>
    </xf>
    <xf borderId="1" fillId="41" fontId="82" numFmtId="0" xfId="0" applyAlignment="1" applyBorder="1" applyFont="1">
      <alignment horizontal="left" readingOrder="0" vertical="center"/>
    </xf>
    <xf borderId="1" fillId="2" fontId="82" numFmtId="0" xfId="0" applyAlignment="1" applyBorder="1" applyFont="1">
      <alignment readingOrder="0" vertical="center"/>
    </xf>
    <xf borderId="1" fillId="50" fontId="82" numFmtId="0" xfId="0" applyAlignment="1" applyBorder="1" applyFill="1" applyFont="1">
      <alignment horizontal="left" readingOrder="0" vertical="center"/>
    </xf>
    <xf borderId="1" fillId="4" fontId="82" numFmtId="0" xfId="0" applyAlignment="1" applyBorder="1" applyFont="1">
      <alignment horizontal="left" readingOrder="0" vertical="center"/>
    </xf>
    <xf borderId="1" fillId="37" fontId="82" numFmtId="0" xfId="0" applyAlignment="1" applyBorder="1" applyFont="1">
      <alignment horizontal="left" readingOrder="0" vertical="center"/>
    </xf>
    <xf borderId="0" fillId="6" fontId="89" numFmtId="0" xfId="0" applyAlignment="1" applyFont="1">
      <alignment horizontal="left" readingOrder="0"/>
    </xf>
    <xf borderId="1" fillId="6" fontId="89" numFmtId="0" xfId="0" applyAlignment="1" applyBorder="1" applyFont="1">
      <alignment horizontal="left" readingOrder="0"/>
    </xf>
    <xf borderId="1" fillId="6" fontId="83" numFmtId="0" xfId="0" applyAlignment="1" applyBorder="1" applyFont="1">
      <alignment horizontal="left" readingOrder="0" vertical="center"/>
    </xf>
    <xf borderId="1" fillId="6" fontId="82" numFmtId="0" xfId="0" applyAlignment="1" applyBorder="1" applyFont="1">
      <alignment horizontal="left" readingOrder="0" vertical="center"/>
    </xf>
    <xf borderId="1" fillId="4" fontId="84" numFmtId="0" xfId="0" applyAlignment="1" applyBorder="1" applyFont="1">
      <alignment horizontal="center" readingOrder="0" vertical="center"/>
    </xf>
    <xf borderId="1" fillId="0" fontId="82" numFmtId="0" xfId="0" applyAlignment="1" applyBorder="1" applyFont="1">
      <alignment horizontal="center" vertical="center"/>
    </xf>
    <xf borderId="1" fillId="12" fontId="84" numFmtId="0" xfId="0" applyAlignment="1" applyBorder="1" applyFont="1">
      <alignment horizontal="center" readingOrder="0" vertical="center"/>
    </xf>
    <xf borderId="1" fillId="0" fontId="90" numFmtId="0" xfId="0" applyAlignment="1" applyBorder="1" applyFont="1">
      <alignment horizontal="center" vertical="center"/>
    </xf>
    <xf borderId="1" fillId="34" fontId="86" numFmtId="0" xfId="0" applyAlignment="1" applyBorder="1" applyFont="1">
      <alignment horizontal="center" vertical="center"/>
    </xf>
    <xf borderId="1" fillId="0" fontId="91" numFmtId="0" xfId="0" applyAlignment="1" applyBorder="1" applyFont="1">
      <alignment vertical="center"/>
    </xf>
    <xf borderId="1" fillId="51" fontId="86" numFmtId="0" xfId="0" applyAlignment="1" applyBorder="1" applyFill="1" applyFont="1">
      <alignment vertical="center"/>
    </xf>
    <xf borderId="1" fillId="0" fontId="90" numFmtId="0" xfId="0" applyBorder="1" applyFont="1"/>
    <xf borderId="1" fillId="0" fontId="90" numFmtId="0" xfId="0" applyBorder="1" applyFont="1"/>
    <xf borderId="1" fillId="30" fontId="90" numFmtId="0" xfId="0" applyAlignment="1" applyBorder="1" applyFont="1">
      <alignment readingOrder="0"/>
    </xf>
    <xf borderId="1" fillId="0" fontId="90" numFmtId="0" xfId="0" applyAlignment="1" applyBorder="1" applyFont="1">
      <alignment vertical="center"/>
    </xf>
    <xf borderId="1" fillId="0" fontId="90" numFmtId="0" xfId="0" applyAlignment="1" applyBorder="1" applyFont="1">
      <alignment horizontal="center" readingOrder="0" vertical="center"/>
    </xf>
    <xf borderId="1" fillId="0" fontId="90" numFmtId="0" xfId="0" applyAlignment="1" applyBorder="1" applyFont="1">
      <alignment readingOrder="0" vertical="center"/>
    </xf>
    <xf borderId="1" fillId="0" fontId="92" numFmtId="0" xfId="0" applyAlignment="1" applyBorder="1" applyFont="1">
      <alignment readingOrder="0" vertical="center"/>
    </xf>
    <xf borderId="1" fillId="6" fontId="93" numFmtId="0" xfId="0" applyAlignment="1" applyBorder="1" applyFont="1">
      <alignment horizontal="center" readingOrder="0" vertical="center"/>
    </xf>
    <xf borderId="1" fillId="0" fontId="90" numFmtId="0" xfId="0" applyAlignment="1" applyBorder="1" applyFont="1">
      <alignment readingOrder="0" vertical="center"/>
    </xf>
    <xf borderId="1" fillId="6" fontId="94" numFmtId="0" xfId="0" applyAlignment="1" applyBorder="1" applyFont="1">
      <alignment horizontal="center" readingOrder="0" vertical="center"/>
    </xf>
    <xf borderId="1" fillId="0" fontId="94" numFmtId="0" xfId="0" applyAlignment="1" applyBorder="1" applyFont="1">
      <alignment readingOrder="0" vertical="center"/>
    </xf>
    <xf borderId="1" fillId="0" fontId="90" numFmtId="0" xfId="0" applyAlignment="1" applyBorder="1" applyFont="1">
      <alignment horizontal="left" readingOrder="0" vertical="center"/>
    </xf>
    <xf borderId="1" fillId="0" fontId="90" numFmtId="0" xfId="0" applyAlignment="1" applyBorder="1" applyFont="1">
      <alignment vertical="center"/>
    </xf>
    <xf borderId="1" fillId="0" fontId="95" numFmtId="0" xfId="0" applyAlignment="1" applyBorder="1" applyFont="1">
      <alignment readingOrder="0" vertical="center"/>
    </xf>
    <xf borderId="1" fillId="0" fontId="91" numFmtId="0" xfId="0" applyAlignment="1" applyBorder="1" applyFont="1">
      <alignment readingOrder="0" vertical="center"/>
    </xf>
    <xf borderId="1" fillId="37" fontId="96" numFmtId="0" xfId="0" applyAlignment="1" applyBorder="1" applyFont="1">
      <alignment horizontal="center" readingOrder="0" vertical="center"/>
    </xf>
    <xf borderId="1" fillId="37" fontId="97" numFmtId="0" xfId="0" applyAlignment="1" applyBorder="1" applyFont="1">
      <alignment readingOrder="0" vertical="center"/>
    </xf>
    <xf borderId="1" fillId="37" fontId="98" numFmtId="0" xfId="0" applyAlignment="1" applyBorder="1" applyFont="1">
      <alignment horizontal="center" readingOrder="0" vertical="center"/>
    </xf>
    <xf borderId="1" fillId="37" fontId="97" numFmtId="0" xfId="0" applyAlignment="1" applyBorder="1" applyFont="1">
      <alignment horizontal="center" vertical="center"/>
    </xf>
    <xf borderId="1" fillId="37" fontId="97" numFmtId="0" xfId="0" applyAlignment="1" applyBorder="1" applyFont="1">
      <alignment vertical="center"/>
    </xf>
    <xf borderId="1" fillId="37" fontId="99" numFmtId="0" xfId="0" applyAlignment="1" applyBorder="1" applyFont="1">
      <alignment readingOrder="0" vertical="center"/>
    </xf>
    <xf borderId="1" fillId="37" fontId="99" numFmtId="0" xfId="0" applyBorder="1" applyFont="1"/>
    <xf borderId="1" fillId="37" fontId="99" numFmtId="0" xfId="0" applyBorder="1" applyFont="1"/>
    <xf borderId="1" fillId="37" fontId="100" numFmtId="0" xfId="0" applyAlignment="1" applyBorder="1" applyFont="1">
      <alignment horizontal="center" vertical="center"/>
    </xf>
    <xf borderId="0" fillId="37" fontId="64" numFmtId="0" xfId="0" applyFont="1"/>
    <xf borderId="0" fillId="37" fontId="101" numFmtId="0" xfId="0" applyAlignment="1" applyFont="1">
      <alignment vertical="bottom"/>
    </xf>
    <xf borderId="1" fillId="37" fontId="97" numFmtId="0" xfId="0" applyAlignment="1" applyBorder="1" applyFont="1">
      <alignment readingOrder="0" shrinkToFit="0" vertical="center" wrapText="0"/>
    </xf>
    <xf borderId="1" fillId="37" fontId="99" numFmtId="0" xfId="0" applyAlignment="1" applyBorder="1" applyFont="1">
      <alignment vertical="center"/>
    </xf>
    <xf borderId="1" fillId="11" fontId="85" numFmtId="0" xfId="0" applyAlignment="1" applyBorder="1" applyFont="1">
      <alignment horizontal="center" vertical="center"/>
    </xf>
    <xf borderId="1" fillId="0" fontId="102" numFmtId="0" xfId="0" applyAlignment="1" applyBorder="1" applyFont="1">
      <alignment readingOrder="0" vertical="bottom"/>
    </xf>
    <xf borderId="1" fillId="0" fontId="103" numFmtId="0" xfId="0" applyAlignment="1" applyBorder="1" applyFont="1">
      <alignment vertical="bottom"/>
    </xf>
    <xf borderId="0" fillId="0" fontId="103" numFmtId="0" xfId="0" applyAlignment="1" applyFont="1">
      <alignment vertical="bottom"/>
    </xf>
    <xf borderId="1" fillId="0" fontId="102" numFmtId="0" xfId="0" applyAlignment="1" applyBorder="1" applyFont="1">
      <alignment readingOrder="0" vertical="center"/>
    </xf>
    <xf borderId="1" fillId="35" fontId="90" numFmtId="0" xfId="0" applyAlignment="1" applyBorder="1" applyFont="1">
      <alignment horizontal="center" readingOrder="0" vertical="center"/>
    </xf>
    <xf borderId="1" fillId="0" fontId="86" numFmtId="0" xfId="0" applyAlignment="1" applyBorder="1" applyFont="1">
      <alignment vertical="center"/>
    </xf>
    <xf borderId="1" fillId="34" fontId="86" numFmtId="0" xfId="0" applyAlignment="1" applyBorder="1" applyFont="1">
      <alignment horizontal="center" readingOrder="0" vertical="center"/>
    </xf>
    <xf borderId="0" fillId="0" fontId="2" numFmtId="0" xfId="0" applyAlignment="1" applyFont="1">
      <alignment horizontal="center" vertical="center"/>
    </xf>
    <xf borderId="0" fillId="0" fontId="2" numFmtId="0" xfId="0" applyAlignment="1" applyFont="1">
      <alignment horizontal="left" vertical="center"/>
    </xf>
    <xf borderId="0" fillId="24" fontId="104" numFmtId="0" xfId="0" applyAlignment="1" applyFont="1">
      <alignment horizontal="left" readingOrder="0" vertical="center"/>
    </xf>
    <xf borderId="1" fillId="4" fontId="82" numFmtId="0" xfId="0" applyAlignment="1" applyBorder="1" applyFont="1">
      <alignment horizontal="center"/>
    </xf>
    <xf borderId="2" fillId="0" fontId="82" numFmtId="0" xfId="0" applyAlignment="1" applyBorder="1" applyFont="1">
      <alignment horizontal="center"/>
    </xf>
    <xf borderId="2" fillId="6" fontId="82" numFmtId="0" xfId="0" applyAlignment="1" applyBorder="1" applyFont="1">
      <alignment horizontal="center"/>
    </xf>
    <xf borderId="2" fillId="0" fontId="82" numFmtId="0" xfId="0" applyAlignment="1" applyBorder="1" applyFont="1">
      <alignment readingOrder="0"/>
    </xf>
    <xf borderId="2" fillId="0" fontId="81" numFmtId="0" xfId="0" applyAlignment="1" applyBorder="1" applyFont="1">
      <alignment horizontal="center" readingOrder="0"/>
    </xf>
    <xf borderId="2" fillId="49" fontId="82" numFmtId="0" xfId="0" applyAlignment="1" applyBorder="1" applyFont="1">
      <alignment horizontal="center"/>
    </xf>
    <xf borderId="2" fillId="6" fontId="57" numFmtId="0" xfId="0" applyBorder="1" applyFont="1"/>
    <xf borderId="2" fillId="0" fontId="57" numFmtId="0" xfId="0" applyBorder="1" applyFont="1"/>
    <xf borderId="2" fillId="0" fontId="90" numFmtId="0" xfId="0" applyAlignment="1" applyBorder="1" applyFont="1">
      <alignment horizontal="center"/>
    </xf>
    <xf borderId="3" fillId="4" fontId="82" numFmtId="0" xfId="0" applyAlignment="1" applyBorder="1" applyFont="1">
      <alignment horizontal="center"/>
    </xf>
    <xf borderId="4" fillId="0" fontId="82" numFmtId="0" xfId="0" applyAlignment="1" applyBorder="1" applyFont="1">
      <alignment horizontal="center"/>
    </xf>
    <xf borderId="4" fillId="0" fontId="82" numFmtId="0" xfId="0" applyAlignment="1" applyBorder="1" applyFont="1">
      <alignment readingOrder="0"/>
    </xf>
    <xf borderId="4" fillId="0" fontId="81" numFmtId="0" xfId="0" applyAlignment="1" applyBorder="1" applyFont="1">
      <alignment horizontal="center"/>
    </xf>
    <xf borderId="4" fillId="49" fontId="82" numFmtId="0" xfId="0" applyAlignment="1" applyBorder="1" applyFont="1">
      <alignment horizontal="center"/>
    </xf>
    <xf borderId="4" fillId="0" fontId="82" numFmtId="0" xfId="0" applyBorder="1" applyFont="1"/>
    <xf borderId="4" fillId="0" fontId="81" numFmtId="0" xfId="0" applyAlignment="1" applyBorder="1" applyFont="1">
      <alignment readingOrder="0"/>
    </xf>
    <xf borderId="4" fillId="6" fontId="57" numFmtId="0" xfId="0" applyBorder="1" applyFont="1"/>
    <xf borderId="4" fillId="0" fontId="90" numFmtId="0" xfId="0" applyAlignment="1" applyBorder="1" applyFont="1">
      <alignment horizontal="center"/>
    </xf>
    <xf borderId="4" fillId="0" fontId="81" numFmtId="0" xfId="0" applyAlignment="1" applyBorder="1" applyFont="1">
      <alignment horizontal="center" readingOrder="0"/>
    </xf>
    <xf borderId="27" fillId="4" fontId="82" numFmtId="0" xfId="0" applyAlignment="1" applyBorder="1" applyFont="1">
      <alignment horizontal="center" readingOrder="0" vertical="center"/>
    </xf>
    <xf borderId="35" fillId="0" fontId="72" numFmtId="0" xfId="0" applyAlignment="1" applyBorder="1" applyFont="1">
      <alignment vertical="center"/>
    </xf>
    <xf borderId="19" fillId="4" fontId="82" numFmtId="0" xfId="0" applyAlignment="1" applyBorder="1" applyFont="1">
      <alignment horizontal="center" readingOrder="0" vertical="center"/>
    </xf>
    <xf borderId="35" fillId="0" fontId="72" numFmtId="0" xfId="0" applyAlignment="1" applyBorder="1" applyFont="1">
      <alignment horizontal="center" vertical="center"/>
    </xf>
    <xf borderId="1" fillId="0" fontId="81" numFmtId="0" xfId="0" applyAlignment="1" applyBorder="1" applyFont="1">
      <alignment horizontal="center" readingOrder="0" vertical="center"/>
    </xf>
    <xf borderId="36" fillId="0" fontId="82" numFmtId="0" xfId="0" applyAlignment="1" applyBorder="1" applyFont="1">
      <alignment horizontal="left" vertical="center"/>
    </xf>
    <xf borderId="36" fillId="0" fontId="82" numFmtId="0" xfId="0" applyAlignment="1" applyBorder="1" applyFont="1">
      <alignment horizontal="center" readingOrder="0" vertical="center"/>
    </xf>
    <xf borderId="36" fillId="0" fontId="82" numFmtId="0" xfId="0" applyAlignment="1" applyBorder="1" applyFont="1">
      <alignment vertical="center"/>
    </xf>
    <xf borderId="36" fillId="0" fontId="82" numFmtId="0" xfId="0" applyAlignment="1" applyBorder="1" applyFont="1">
      <alignment readingOrder="0" vertical="center"/>
    </xf>
    <xf borderId="36" fillId="0" fontId="72" numFmtId="0" xfId="0" applyAlignment="1" applyBorder="1" applyFont="1">
      <alignment horizontal="center" vertical="center"/>
    </xf>
    <xf borderId="36" fillId="0" fontId="72" numFmtId="0" xfId="0" applyAlignment="1" applyBorder="1" applyFont="1">
      <alignment vertical="center"/>
    </xf>
    <xf borderId="0" fillId="0" fontId="2" numFmtId="0" xfId="0" applyAlignment="1" applyFont="1">
      <alignment horizontal="center" readingOrder="0" vertical="center"/>
    </xf>
    <xf borderId="1" fillId="22" fontId="82" numFmtId="0" xfId="0" applyAlignment="1" applyBorder="1" applyFont="1">
      <alignment horizontal="center" readingOrder="0" vertical="center"/>
    </xf>
    <xf borderId="1" fillId="22" fontId="83" numFmtId="0" xfId="0" applyAlignment="1" applyBorder="1" applyFont="1">
      <alignment horizontal="center" readingOrder="0" vertical="center"/>
    </xf>
    <xf borderId="1" fillId="22" fontId="82" numFmtId="0" xfId="0" applyAlignment="1" applyBorder="1" applyFont="1">
      <alignment horizontal="left" readingOrder="0" vertical="center"/>
    </xf>
    <xf borderId="1" fillId="22" fontId="84" numFmtId="0" xfId="0" applyAlignment="1" applyBorder="1" applyFont="1">
      <alignment horizontal="center" readingOrder="0" vertical="center"/>
    </xf>
    <xf borderId="1" fillId="22" fontId="82" numFmtId="0" xfId="0" applyAlignment="1" applyBorder="1" applyFont="1">
      <alignment readingOrder="0" vertical="center"/>
    </xf>
    <xf borderId="1" fillId="46" fontId="90" numFmtId="0" xfId="0" applyAlignment="1" applyBorder="1" applyFont="1">
      <alignment horizontal="center" readingOrder="0" vertical="center"/>
    </xf>
    <xf borderId="1" fillId="21" fontId="85" numFmtId="0" xfId="0" applyAlignment="1" applyBorder="1" applyFont="1">
      <alignment horizontal="center" readingOrder="0" vertical="center"/>
    </xf>
    <xf borderId="1" fillId="46" fontId="90" numFmtId="0" xfId="0" applyAlignment="1" applyBorder="1" applyFont="1">
      <alignment horizontal="center" vertical="center"/>
    </xf>
    <xf borderId="0" fillId="36" fontId="105" numFmtId="0" xfId="0" applyAlignment="1" applyFont="1">
      <alignment horizontal="center" readingOrder="0" vertical="center"/>
    </xf>
    <xf borderId="0" fillId="36" fontId="105" numFmtId="0" xfId="0" applyAlignment="1" applyFont="1">
      <alignment horizontal="center" vertical="center"/>
    </xf>
    <xf borderId="0" fillId="4" fontId="105" numFmtId="0" xfId="0" applyAlignment="1" applyFont="1">
      <alignment horizontal="center" vertical="center"/>
    </xf>
    <xf borderId="0" fillId="4" fontId="105" numFmtId="0" xfId="0" applyAlignment="1" applyFont="1">
      <alignment horizontal="center" readingOrder="0" vertical="center"/>
    </xf>
    <xf borderId="0" fillId="0" fontId="106" numFmtId="0" xfId="0" applyAlignment="1" applyFont="1">
      <alignment vertical="bottom"/>
    </xf>
    <xf borderId="0" fillId="0" fontId="107" numFmtId="0" xfId="0" applyFont="1"/>
    <xf borderId="0" fillId="0" fontId="108" numFmtId="0" xfId="0" applyAlignment="1" applyFont="1">
      <alignment horizontal="center" readingOrder="0" vertical="center"/>
    </xf>
    <xf borderId="0" fillId="0" fontId="108" numFmtId="0" xfId="0" applyAlignment="1" applyFont="1">
      <alignment horizontal="center" readingOrder="0" vertical="bottom"/>
    </xf>
    <xf borderId="0" fillId="0" fontId="108" numFmtId="0" xfId="0" applyAlignment="1" applyFont="1">
      <alignment vertical="bottom"/>
    </xf>
    <xf borderId="0" fillId="0" fontId="109" numFmtId="0" xfId="0" applyAlignment="1" applyFont="1">
      <alignment horizontal="center" vertical="center"/>
    </xf>
    <xf borderId="0" fillId="0" fontId="108" numFmtId="0" xfId="0" applyAlignment="1" applyFont="1">
      <alignment readingOrder="0" vertical="bottom"/>
    </xf>
    <xf borderId="0" fillId="0" fontId="106" numFmtId="0" xfId="0" applyAlignment="1" applyFont="1">
      <alignment horizontal="center" vertical="center"/>
    </xf>
    <xf borderId="0" fillId="0" fontId="106" numFmtId="0" xfId="0" applyAlignment="1" applyFont="1">
      <alignment vertical="center"/>
    </xf>
    <xf borderId="0" fillId="6" fontId="110" numFmtId="0" xfId="0" applyAlignment="1" applyFont="1">
      <alignment horizontal="center" readingOrder="0" vertical="center"/>
    </xf>
    <xf borderId="0" fillId="0" fontId="106" numFmtId="0" xfId="0" applyAlignment="1" applyFont="1">
      <alignment readingOrder="0" vertical="bottom"/>
    </xf>
    <xf borderId="0" fillId="0" fontId="106" numFmtId="0" xfId="0" applyAlignment="1" applyFont="1">
      <alignment horizontal="center" vertical="bottom"/>
    </xf>
    <xf borderId="0" fillId="0" fontId="107" numFmtId="0" xfId="0" applyAlignment="1" applyFont="1">
      <alignment horizontal="center" vertical="center"/>
    </xf>
    <xf borderId="0" fillId="0" fontId="106" numFmtId="0" xfId="0" applyAlignment="1" applyFont="1">
      <alignment readingOrder="0" vertical="center"/>
    </xf>
    <xf borderId="0" fillId="0" fontId="109" numFmtId="0" xfId="0" applyAlignment="1" applyFont="1">
      <alignment horizontal="center" readingOrder="0" vertical="center"/>
    </xf>
    <xf borderId="0" fillId="0" fontId="108" numFmtId="0" xfId="0" applyAlignment="1" applyFont="1">
      <alignment horizontal="center" vertical="bottom"/>
    </xf>
    <xf borderId="0" fillId="0" fontId="105" numFmtId="0" xfId="0" applyAlignment="1" applyFont="1">
      <alignment readingOrder="0" vertical="bottom"/>
    </xf>
    <xf borderId="0" fillId="0" fontId="105" numFmtId="0" xfId="0" applyAlignment="1" applyFont="1">
      <alignment horizontal="center" readingOrder="0" vertical="center"/>
    </xf>
    <xf borderId="0" fillId="0" fontId="111" numFmtId="0" xfId="0" applyAlignment="1" applyFont="1">
      <alignment horizontal="center" vertical="center"/>
    </xf>
    <xf borderId="0" fillId="0" fontId="66" numFmtId="0" xfId="0" applyAlignment="1" applyFont="1">
      <alignment horizontal="center" vertical="center"/>
    </xf>
    <xf borderId="0" fillId="0" fontId="112" numFmtId="0" xfId="0" applyAlignment="1" applyFont="1">
      <alignment horizontal="center" vertical="center"/>
    </xf>
    <xf borderId="0" fillId="0" fontId="105" numFmtId="0" xfId="0" applyAlignment="1" applyFont="1">
      <alignment vertical="bottom"/>
    </xf>
    <xf borderId="0" fillId="0" fontId="107" numFmtId="0" xfId="0" applyAlignment="1" applyFont="1">
      <alignment vertical="center"/>
    </xf>
    <xf borderId="0" fillId="12" fontId="108" numFmtId="0" xfId="0" applyAlignment="1" applyFont="1">
      <alignment vertical="bottom"/>
    </xf>
    <xf borderId="0" fillId="12" fontId="106" numFmtId="0" xfId="0" applyAlignment="1" applyFont="1">
      <alignment vertical="center"/>
    </xf>
    <xf borderId="0" fillId="12" fontId="109" numFmtId="0" xfId="0" applyAlignment="1" applyFont="1">
      <alignment horizontal="center" vertical="center"/>
    </xf>
    <xf borderId="0" fillId="0" fontId="71" numFmtId="0" xfId="0" applyAlignment="1" applyFont="1">
      <alignment horizontal="center" vertical="center"/>
    </xf>
    <xf borderId="0" fillId="0" fontId="113" numFmtId="0" xfId="0" applyAlignment="1" applyFont="1">
      <alignment readingOrder="0" vertical="bottom"/>
    </xf>
    <xf borderId="0" fillId="0" fontId="114" numFmtId="0" xfId="0" applyAlignment="1" applyFont="1">
      <alignment vertical="center"/>
    </xf>
    <xf borderId="0" fillId="0" fontId="115" numFmtId="0" xfId="0" applyAlignment="1" applyFont="1">
      <alignment horizontal="center" vertical="center"/>
    </xf>
    <xf borderId="0" fillId="0" fontId="114" numFmtId="0" xfId="0" applyAlignment="1" applyFont="1">
      <alignment readingOrder="0" vertical="bottom"/>
    </xf>
    <xf borderId="0" fillId="0" fontId="116" numFmtId="0" xfId="0" applyFont="1"/>
    <xf borderId="0" fillId="0" fontId="114" numFmtId="0" xfId="0" applyAlignment="1" applyFont="1">
      <alignment vertical="bottom"/>
    </xf>
    <xf borderId="0" fillId="0" fontId="114" numFmtId="0" xfId="0" applyAlignment="1" applyFont="1">
      <alignment horizontal="center" vertical="center"/>
    </xf>
    <xf borderId="0" fillId="6" fontId="110" numFmtId="0" xfId="0" applyAlignment="1" applyFont="1">
      <alignment horizontal="left" readingOrder="0"/>
    </xf>
    <xf borderId="0" fillId="12" fontId="110" numFmtId="0" xfId="0" applyAlignment="1" applyFont="1">
      <alignment horizontal="left" readingOrder="0"/>
    </xf>
    <xf borderId="0" fillId="12" fontId="107" numFmtId="0" xfId="0" applyFont="1"/>
    <xf borderId="0" fillId="0" fontId="112" numFmtId="0" xfId="0" applyAlignment="1" applyFont="1">
      <alignment vertical="bottom"/>
    </xf>
    <xf borderId="0" fillId="12" fontId="105" numFmtId="0" xfId="0" applyAlignment="1" applyFont="1">
      <alignment vertical="bottom"/>
    </xf>
    <xf borderId="0" fillId="12" fontId="112" numFmtId="0" xfId="0" applyAlignment="1" applyFont="1">
      <alignment horizontal="center" vertical="center"/>
    </xf>
    <xf borderId="0" fillId="0" fontId="117" numFmtId="0" xfId="0" applyAlignment="1" applyFont="1">
      <alignment vertical="bottom"/>
    </xf>
    <xf borderId="0" fillId="0" fontId="118" numFmtId="0" xfId="0" applyAlignment="1" applyFont="1">
      <alignment vertical="bottom"/>
    </xf>
    <xf borderId="0" fillId="0" fontId="119" numFmtId="0" xfId="0" applyAlignment="1" applyFont="1">
      <alignment horizontal="center" vertical="center"/>
    </xf>
    <xf borderId="0" fillId="6" fontId="108" numFmtId="0" xfId="0" applyAlignment="1" applyFont="1">
      <alignment horizontal="left" readingOrder="0"/>
    </xf>
    <xf borderId="0" fillId="6" fontId="106" numFmtId="0" xfId="0" applyAlignment="1" applyFont="1">
      <alignment vertical="bottom"/>
    </xf>
    <xf borderId="0" fillId="12" fontId="106" numFmtId="0" xfId="0" applyAlignment="1" applyFont="1">
      <alignment vertical="bottom"/>
    </xf>
    <xf borderId="0" fillId="0" fontId="107" numFmtId="0" xfId="0" applyAlignment="1" applyFont="1">
      <alignment readingOrder="0"/>
    </xf>
    <xf borderId="0" fillId="24" fontId="105" numFmtId="0" xfId="0" applyAlignment="1" applyFont="1">
      <alignment horizontal="center" readingOrder="0" vertical="center"/>
    </xf>
    <xf borderId="0" fillId="0" fontId="109" numFmtId="0" xfId="0" applyAlignment="1" applyFont="1">
      <alignment horizontal="center" vertical="bottom"/>
    </xf>
    <xf borderId="0" fillId="0" fontId="8" numFmtId="0" xfId="0" applyAlignment="1" applyFont="1">
      <alignment horizontal="center" vertical="center"/>
    </xf>
    <xf borderId="0" fillId="0" fontId="57" numFmtId="0" xfId="0" applyAlignment="1" applyFont="1">
      <alignment horizontal="center" vertical="center"/>
    </xf>
    <xf borderId="0" fillId="0" fontId="108" numFmtId="0" xfId="0" applyAlignment="1" applyFont="1">
      <alignment horizontal="left" readingOrder="0" vertical="center"/>
    </xf>
    <xf borderId="0" fillId="0" fontId="1" numFmtId="0" xfId="0" applyAlignment="1" applyFont="1">
      <alignment horizontal="center" vertical="center"/>
    </xf>
    <xf borderId="0" fillId="0" fontId="107" numFmtId="0" xfId="0" applyAlignment="1" applyFont="1">
      <alignment horizontal="center"/>
    </xf>
    <xf borderId="0" fillId="4" fontId="105" numFmtId="0" xfId="0" applyAlignment="1" applyFont="1">
      <alignment horizontal="center"/>
    </xf>
    <xf borderId="0" fillId="4" fontId="105" numFmtId="0" xfId="0" applyFont="1"/>
    <xf borderId="0" fillId="4" fontId="105" numFmtId="0" xfId="0" applyAlignment="1" applyFont="1">
      <alignment horizontal="center" vertical="bottom"/>
    </xf>
    <xf borderId="0" fillId="36" fontId="105" numFmtId="0" xfId="0" applyAlignment="1" applyFont="1">
      <alignment horizontal="center"/>
    </xf>
    <xf borderId="0" fillId="4" fontId="109" numFmtId="0" xfId="0" applyAlignment="1" applyFont="1">
      <alignment horizontal="left" readingOrder="0" vertical="center"/>
    </xf>
    <xf borderId="0" fillId="0" fontId="108" numFmtId="0" xfId="0" applyAlignment="1" applyFont="1">
      <alignment horizontal="center"/>
    </xf>
    <xf borderId="0" fillId="0" fontId="105" numFmtId="0" xfId="0" applyAlignment="1" applyFont="1">
      <alignment vertical="bottom"/>
    </xf>
    <xf borderId="0" fillId="0" fontId="108" numFmtId="0" xfId="0" applyAlignment="1" applyFont="1">
      <alignment horizontal="center" vertical="bottom"/>
    </xf>
    <xf borderId="0" fillId="0" fontId="120" numFmtId="0" xfId="0" applyAlignment="1" applyFont="1">
      <alignment horizontal="left" vertical="bottom"/>
    </xf>
    <xf borderId="0" fillId="0" fontId="108" numFmtId="0" xfId="0" applyAlignment="1" applyFont="1">
      <alignment horizontal="center" vertical="center"/>
    </xf>
    <xf borderId="0" fillId="0" fontId="108" numFmtId="0" xfId="0" applyAlignment="1" applyFont="1">
      <alignment vertical="bottom"/>
    </xf>
    <xf borderId="0" fillId="0" fontId="108" numFmtId="0" xfId="0" applyAlignment="1" applyFont="1">
      <alignment horizontal="center"/>
    </xf>
    <xf borderId="0" fillId="0" fontId="106" numFmtId="0" xfId="0" applyAlignment="1" applyFont="1">
      <alignment vertical="bottom"/>
    </xf>
    <xf borderId="0" fillId="0" fontId="113" numFmtId="0" xfId="0" applyAlignment="1" applyFont="1">
      <alignment vertical="bottom"/>
    </xf>
    <xf borderId="0" fillId="0" fontId="113" numFmtId="0" xfId="0" applyAlignment="1" applyFont="1">
      <alignment vertical="bottom"/>
    </xf>
    <xf borderId="0" fillId="6" fontId="108" numFmtId="0" xfId="0" applyAlignment="1" applyFont="1">
      <alignment vertical="bottom"/>
    </xf>
    <xf borderId="0" fillId="6" fontId="108" numFmtId="0" xfId="0" applyAlignment="1" applyFont="1">
      <alignment vertical="bottom"/>
    </xf>
    <xf borderId="0" fillId="0" fontId="5" numFmtId="0" xfId="0" applyAlignment="1" applyFont="1">
      <alignment readingOrder="0" vertical="bottom"/>
    </xf>
    <xf borderId="0" fillId="0" fontId="5" numFmtId="0" xfId="0" applyAlignment="1" applyFont="1">
      <alignment vertical="bottom"/>
    </xf>
    <xf borderId="0" fillId="0" fontId="2" numFmtId="0" xfId="0" applyAlignment="1" applyFont="1">
      <alignment horizontal="left"/>
    </xf>
    <xf borderId="0" fillId="6" fontId="121" numFmtId="0" xfId="0" applyAlignment="1" applyFont="1">
      <alignment horizontal="left"/>
    </xf>
    <xf quotePrefix="1" borderId="0" fillId="0" fontId="2" numFmtId="0" xfId="0" applyAlignment="1" applyFont="1">
      <alignment readingOrder="0"/>
    </xf>
    <xf borderId="37" fillId="41" fontId="122" numFmtId="0" xfId="0" applyAlignment="1" applyBorder="1" applyFont="1">
      <alignment horizontal="center" readingOrder="0" vertical="center"/>
    </xf>
    <xf borderId="38" fillId="0" fontId="6" numFmtId="0" xfId="0" applyBorder="1" applyFont="1"/>
    <xf borderId="39" fillId="0" fontId="6" numFmtId="0" xfId="0" applyBorder="1" applyFont="1"/>
    <xf borderId="1" fillId="41" fontId="122" numFmtId="0" xfId="0" applyAlignment="1" applyBorder="1" applyFont="1">
      <alignment horizontal="center" readingOrder="0" vertical="center"/>
    </xf>
    <xf borderId="1" fillId="2" fontId="23" numFmtId="0" xfId="0" applyAlignment="1" applyBorder="1" applyFont="1">
      <alignment horizontal="center" readingOrder="0" vertical="center"/>
    </xf>
    <xf borderId="1" fillId="0" fontId="23" numFmtId="0" xfId="0" applyAlignment="1" applyBorder="1" applyFont="1">
      <alignment horizontal="center" readingOrder="0" vertical="center"/>
    </xf>
    <xf borderId="1" fillId="2" fontId="23" numFmtId="0" xfId="0" applyAlignment="1" applyBorder="1" applyFont="1">
      <alignment horizontal="left" readingOrder="0" vertical="center"/>
    </xf>
    <xf borderId="1" fillId="11" fontId="23" numFmtId="0" xfId="0" applyAlignment="1" applyBorder="1" applyFont="1">
      <alignment horizontal="center" readingOrder="0" vertical="center"/>
    </xf>
    <xf borderId="1" fillId="6" fontId="23" numFmtId="0" xfId="0" applyAlignment="1" applyBorder="1" applyFont="1">
      <alignment horizontal="center" readingOrder="0" vertical="center"/>
    </xf>
    <xf borderId="1" fillId="11" fontId="23" numFmtId="0" xfId="0" applyAlignment="1" applyBorder="1" applyFont="1">
      <alignment horizontal="left" readingOrder="0" vertical="center"/>
    </xf>
    <xf borderId="1" fillId="11" fontId="23" numFmtId="0" xfId="0" applyAlignment="1" applyBorder="1" applyFont="1">
      <alignment horizontal="left" vertical="center"/>
    </xf>
    <xf borderId="1" fillId="6" fontId="23" numFmtId="0" xfId="0" applyAlignment="1" applyBorder="1" applyFont="1">
      <alignment horizontal="center" vertical="center"/>
    </xf>
    <xf borderId="1" fillId="11" fontId="23" numFmtId="166" xfId="0" applyAlignment="1" applyBorder="1" applyFont="1" applyNumberFormat="1">
      <alignment horizontal="left" readingOrder="0" vertical="center"/>
    </xf>
    <xf borderId="1" fillId="11" fontId="23" numFmtId="167" xfId="0" applyAlignment="1" applyBorder="1" applyFont="1" applyNumberFormat="1">
      <alignment horizontal="left" readingOrder="0" vertical="center"/>
    </xf>
    <xf quotePrefix="1" borderId="1" fillId="11" fontId="23" numFmtId="0" xfId="0" applyAlignment="1" applyBorder="1" applyFont="1">
      <alignment horizontal="left" readingOrder="0" vertical="center"/>
    </xf>
    <xf borderId="1" fillId="0" fontId="23" numFmtId="0" xfId="0" applyAlignment="1" applyBorder="1" applyFont="1">
      <alignment horizontal="left" vertical="center"/>
    </xf>
    <xf borderId="1" fillId="23" fontId="23" numFmtId="0" xfId="0" applyAlignment="1" applyBorder="1" applyFont="1">
      <alignment horizontal="center" vertical="center"/>
    </xf>
    <xf borderId="1" fillId="0" fontId="23" numFmtId="0" xfId="0" applyAlignment="1" applyBorder="1" applyFont="1">
      <alignment horizontal="center" vertical="center"/>
    </xf>
    <xf borderId="1" fillId="0" fontId="23" numFmtId="0" xfId="0" applyAlignment="1" applyBorder="1" applyFont="1">
      <alignment horizontal="left" readingOrder="0" vertical="center"/>
    </xf>
    <xf borderId="1" fillId="48" fontId="23" numFmtId="0" xfId="0" applyAlignment="1" applyBorder="1" applyFont="1">
      <alignment horizontal="center" readingOrder="0" vertical="center"/>
    </xf>
    <xf borderId="1" fillId="0" fontId="23" numFmtId="166" xfId="0" applyAlignment="1" applyBorder="1" applyFont="1" applyNumberFormat="1">
      <alignment horizontal="left" readingOrder="0" vertical="center"/>
    </xf>
    <xf borderId="1" fillId="52" fontId="23" numFmtId="0" xfId="0" applyAlignment="1" applyBorder="1" applyFill="1" applyFont="1">
      <alignment horizontal="center" readingOrder="0" vertical="center"/>
    </xf>
    <xf borderId="1" fillId="52" fontId="23" numFmtId="0" xfId="0" applyAlignment="1" applyBorder="1" applyFont="1">
      <alignment horizontal="left" readingOrder="0" vertical="center"/>
    </xf>
    <xf borderId="1" fillId="12" fontId="23" numFmtId="0" xfId="0" applyAlignment="1" applyBorder="1" applyFont="1">
      <alignment horizontal="center" readingOrder="0" vertical="center"/>
    </xf>
    <xf borderId="1" fillId="39" fontId="23" numFmtId="0" xfId="0" applyAlignment="1" applyBorder="1" applyFont="1">
      <alignment horizontal="center" readingOrder="0" vertical="center"/>
    </xf>
    <xf borderId="1" fillId="12" fontId="23" numFmtId="0" xfId="0" applyAlignment="1" applyBorder="1" applyFont="1">
      <alignment horizontal="left" readingOrder="0" vertical="center"/>
    </xf>
    <xf borderId="0" fillId="39" fontId="2" numFmtId="0" xfId="0" applyFont="1"/>
    <xf borderId="1" fillId="12" fontId="23" numFmtId="0" xfId="0" applyAlignment="1" applyBorder="1" applyFont="1">
      <alignment horizontal="left" vertical="center"/>
    </xf>
    <xf borderId="40" fillId="12" fontId="23" numFmtId="0" xfId="0" applyAlignment="1" applyBorder="1" applyFont="1">
      <alignment horizontal="center" readingOrder="0" vertical="center"/>
    </xf>
    <xf borderId="40" fillId="39" fontId="23" numFmtId="0" xfId="0" applyAlignment="1" applyBorder="1" applyFont="1">
      <alignment horizontal="center" readingOrder="0" vertical="center"/>
    </xf>
    <xf borderId="40" fillId="12" fontId="23" numFmtId="0" xfId="0" applyAlignment="1" applyBorder="1" applyFont="1">
      <alignment horizontal="left" readingOrder="0" vertical="center"/>
    </xf>
    <xf borderId="40" fillId="12" fontId="23" numFmtId="0" xfId="0" applyAlignment="1" applyBorder="1" applyFont="1">
      <alignment horizontal="left" vertical="center"/>
    </xf>
    <xf borderId="1" fillId="20" fontId="23" numFmtId="0" xfId="0" applyAlignment="1" applyBorder="1" applyFont="1">
      <alignment horizontal="center" readingOrder="0" vertical="center"/>
    </xf>
    <xf borderId="40" fillId="0" fontId="23" numFmtId="0" xfId="0" applyAlignment="1" applyBorder="1" applyFont="1">
      <alignment horizontal="center" readingOrder="0" vertical="center"/>
    </xf>
    <xf borderId="1" fillId="20" fontId="23" numFmtId="0" xfId="0" applyAlignment="1" applyBorder="1" applyFont="1">
      <alignment horizontal="left" readingOrder="0" vertical="center"/>
    </xf>
    <xf borderId="40" fillId="20" fontId="23" numFmtId="0" xfId="0" applyAlignment="1" applyBorder="1" applyFont="1">
      <alignment horizontal="left" readingOrder="0" vertical="center"/>
    </xf>
    <xf borderId="40" fillId="20" fontId="23" numFmtId="0" xfId="0" applyAlignment="1" applyBorder="1" applyFont="1">
      <alignment horizontal="center" readingOrder="0" vertical="center"/>
    </xf>
    <xf borderId="0" fillId="20" fontId="25" numFmtId="0" xfId="0" applyAlignment="1" applyFont="1">
      <alignment horizontal="center" readingOrder="0"/>
    </xf>
    <xf borderId="40" fillId="0" fontId="23" numFmtId="0" xfId="0" applyAlignment="1" applyBorder="1" applyFont="1">
      <alignment horizontal="center" vertical="center"/>
    </xf>
    <xf borderId="41" fillId="0" fontId="23" numFmtId="0" xfId="0" applyAlignment="1" applyBorder="1" applyFont="1">
      <alignment horizontal="center" readingOrder="0" vertical="center"/>
    </xf>
    <xf borderId="41" fillId="0" fontId="23" numFmtId="0" xfId="0" applyAlignment="1" applyBorder="1" applyFont="1">
      <alignment horizontal="center"/>
    </xf>
    <xf borderId="39" fillId="0" fontId="123" numFmtId="0" xfId="0" applyAlignment="1" applyBorder="1" applyFont="1">
      <alignment horizontal="center" vertical="center"/>
    </xf>
    <xf borderId="41" fillId="0" fontId="2" numFmtId="0" xfId="0" applyAlignment="1" applyBorder="1" applyFont="1">
      <alignment horizontal="center"/>
    </xf>
    <xf borderId="41" fillId="0" fontId="2" numFmtId="0" xfId="0" applyBorder="1" applyFont="1"/>
    <xf borderId="0" fillId="47" fontId="74" numFmtId="0" xfId="0" applyAlignment="1" applyFont="1">
      <alignment readingOrder="0"/>
    </xf>
    <xf borderId="0" fillId="29" fontId="74" numFmtId="0" xfId="0" applyAlignment="1" applyFont="1">
      <alignment readingOrder="0"/>
    </xf>
    <xf borderId="0" fillId="0" fontId="124" numFmtId="0" xfId="0" applyAlignment="1" applyFont="1">
      <alignment readingOrder="0"/>
    </xf>
    <xf borderId="0" fillId="0" fontId="23" numFmtId="0" xfId="0" applyAlignment="1" applyFont="1">
      <alignment readingOrder="0"/>
    </xf>
    <xf borderId="0" fillId="0" fontId="23" numFmtId="0" xfId="0" applyFont="1"/>
    <xf borderId="0" fillId="0" fontId="125" numFmtId="0" xfId="0" applyAlignment="1" applyFont="1">
      <alignment readingOrder="0"/>
    </xf>
    <xf borderId="0" fillId="0" fontId="126" numFmtId="0" xfId="0" applyAlignment="1" applyFont="1">
      <alignment readingOrder="0"/>
    </xf>
    <xf borderId="0" fillId="53" fontId="1" numFmtId="0" xfId="0" applyAlignment="1" applyFill="1" applyFont="1">
      <alignment readingOrder="0"/>
    </xf>
    <xf borderId="0" fillId="50" fontId="2" numFmtId="0" xfId="0" applyAlignment="1" applyFont="1">
      <alignment readingOrder="0"/>
    </xf>
    <xf borderId="0" fillId="8" fontId="2" numFmtId="0" xfId="0" applyAlignment="1" applyFont="1">
      <alignment readingOrder="0"/>
    </xf>
    <xf borderId="11" fillId="54" fontId="2" numFmtId="0" xfId="0" applyAlignment="1" applyBorder="1" applyFill="1" applyFont="1">
      <alignment readingOrder="0"/>
    </xf>
    <xf borderId="18" fillId="0" fontId="2" numFmtId="0" xfId="0" applyAlignment="1" applyBorder="1" applyFont="1">
      <alignment readingOrder="0"/>
    </xf>
    <xf borderId="3" fillId="0" fontId="2" numFmtId="0" xfId="0" applyBorder="1" applyFont="1"/>
    <xf borderId="4" fillId="0" fontId="2" numFmtId="0" xfId="0" applyAlignment="1" applyBorder="1" applyFont="1">
      <alignment readingOrder="0"/>
    </xf>
    <xf borderId="18" fillId="0" fontId="2" numFmtId="0" xfId="0" applyBorder="1" applyFont="1"/>
    <xf borderId="4" fillId="0" fontId="2" numFmtId="0" xfId="0" applyBorder="1" applyFont="1"/>
    <xf borderId="0" fillId="8" fontId="64" numFmtId="0" xfId="0" applyAlignment="1" applyFont="1">
      <alignment readingOrder="0"/>
    </xf>
    <xf borderId="0" fillId="53" fontId="127" numFmtId="0" xfId="0" applyAlignment="1" applyFont="1">
      <alignment readingOrder="0"/>
    </xf>
    <xf borderId="0" fillId="0" fontId="64" numFmtId="0" xfId="0" applyAlignment="1" applyFont="1">
      <alignment readingOrder="0"/>
    </xf>
    <xf borderId="1" fillId="55" fontId="2" numFmtId="0" xfId="0" applyAlignment="1" applyBorder="1" applyFill="1" applyFont="1">
      <alignment readingOrder="0"/>
    </xf>
    <xf borderId="1" fillId="55" fontId="2" numFmtId="0" xfId="0" applyBorder="1" applyFont="1"/>
    <xf borderId="1" fillId="2" fontId="2" numFmtId="0" xfId="0" applyAlignment="1" applyBorder="1" applyFont="1">
      <alignment readingOrder="0"/>
    </xf>
    <xf borderId="1" fillId="43" fontId="2" numFmtId="0" xfId="0" applyAlignment="1" applyBorder="1" applyFont="1">
      <alignment readingOrder="0"/>
    </xf>
    <xf borderId="1" fillId="45" fontId="2" numFmtId="0" xfId="0" applyAlignment="1" applyBorder="1" applyFont="1">
      <alignment readingOrder="0"/>
    </xf>
    <xf borderId="1" fillId="37" fontId="2" numFmtId="0" xfId="0" applyAlignment="1" applyBorder="1" applyFont="1">
      <alignment readingOrder="0"/>
    </xf>
    <xf borderId="1" fillId="38" fontId="2" numFmtId="0" xfId="0" applyAlignment="1" applyBorder="1" applyFont="1">
      <alignment readingOrder="0"/>
    </xf>
    <xf borderId="17" fillId="0" fontId="2" numFmtId="0" xfId="0" applyAlignment="1" applyBorder="1" applyFont="1">
      <alignment readingOrder="0"/>
    </xf>
    <xf borderId="42" fillId="0" fontId="2" numFmtId="0" xfId="0" applyAlignment="1" applyBorder="1" applyFont="1">
      <alignment readingOrder="0"/>
    </xf>
    <xf borderId="1" fillId="0" fontId="64" numFmtId="0" xfId="0" applyAlignment="1" applyBorder="1" applyFont="1">
      <alignment readingOrder="0"/>
    </xf>
    <xf borderId="9" fillId="0" fontId="2" numFmtId="0" xfId="0" applyAlignment="1" applyBorder="1" applyFont="1">
      <alignment readingOrder="0"/>
    </xf>
    <xf borderId="11" fillId="38" fontId="2" numFmtId="0" xfId="0" applyAlignment="1" applyBorder="1" applyFont="1">
      <alignment readingOrder="0"/>
    </xf>
    <xf borderId="11" fillId="0" fontId="2" numFmtId="0" xfId="0" applyAlignment="1" applyBorder="1" applyFont="1">
      <alignment readingOrder="0"/>
    </xf>
    <xf borderId="1" fillId="56" fontId="2" numFmtId="0" xfId="0" applyAlignment="1" applyBorder="1" applyFill="1" applyFont="1">
      <alignment readingOrder="0"/>
    </xf>
    <xf borderId="1" fillId="0" fontId="128" numFmtId="0" xfId="0" applyAlignment="1" applyBorder="1" applyFont="1">
      <alignment readingOrder="0"/>
    </xf>
    <xf borderId="2" fillId="0" fontId="129" numFmtId="0" xfId="0" applyAlignment="1" applyBorder="1" applyFont="1">
      <alignment horizontal="center" vertical="center"/>
    </xf>
    <xf borderId="2" fillId="0" fontId="130" numFmtId="0" xfId="0" applyAlignment="1" applyBorder="1" applyFont="1">
      <alignment horizontal="center" vertical="center"/>
    </xf>
    <xf borderId="0" fillId="0" fontId="130" numFmtId="0" xfId="0" applyAlignment="1" applyFont="1">
      <alignment horizontal="center" vertical="center"/>
    </xf>
    <xf borderId="3" fillId="0" fontId="54" numFmtId="0" xfId="0" applyAlignment="1" applyBorder="1" applyFont="1">
      <alignment horizontal="center" vertical="center"/>
    </xf>
    <xf borderId="4" fillId="0" fontId="54" numFmtId="0" xfId="0" applyAlignment="1" applyBorder="1" applyFont="1">
      <alignment horizontal="center" vertical="center"/>
    </xf>
    <xf borderId="4" fillId="7" fontId="131" numFmtId="0" xfId="0" applyAlignment="1" applyBorder="1" applyFont="1">
      <alignment vertical="center"/>
    </xf>
    <xf quotePrefix="1" borderId="4" fillId="7" fontId="54" numFmtId="0" xfId="0" applyAlignment="1" applyBorder="1" applyFont="1">
      <alignment horizontal="center" vertical="center"/>
    </xf>
    <xf borderId="4" fillId="7" fontId="54" numFmtId="0" xfId="0" applyAlignment="1" applyBorder="1" applyFont="1">
      <alignment vertical="center"/>
    </xf>
    <xf borderId="4" fillId="7" fontId="57" numFmtId="0" xfId="0" applyAlignment="1" applyBorder="1" applyFont="1">
      <alignment vertical="center"/>
    </xf>
    <xf borderId="4" fillId="7" fontId="57" numFmtId="0" xfId="0" applyAlignment="1" applyBorder="1" applyFont="1">
      <alignment horizontal="left" vertical="center"/>
    </xf>
    <xf borderId="4" fillId="2" fontId="49" numFmtId="0" xfId="0" applyAlignment="1" applyBorder="1" applyFont="1">
      <alignment vertical="center"/>
    </xf>
    <xf borderId="4" fillId="7" fontId="57" numFmtId="0" xfId="0" applyAlignment="1" applyBorder="1" applyFont="1">
      <alignment readingOrder="0" vertical="center"/>
    </xf>
    <xf borderId="0" fillId="0" fontId="57" numFmtId="0" xfId="0" applyAlignment="1" applyFont="1">
      <alignment vertical="center"/>
    </xf>
    <xf borderId="3" fillId="2" fontId="54" numFmtId="0" xfId="0" applyAlignment="1" applyBorder="1" applyFont="1">
      <alignment horizontal="center" vertical="center"/>
    </xf>
    <xf borderId="4" fillId="0" fontId="54" numFmtId="0" xfId="0" applyAlignment="1" applyBorder="1" applyFont="1">
      <alignment horizontal="center" readingOrder="0" vertical="center"/>
    </xf>
    <xf borderId="4" fillId="0" fontId="131" numFmtId="0" xfId="0" applyAlignment="1" applyBorder="1" applyFont="1">
      <alignment vertical="center"/>
    </xf>
    <xf borderId="4" fillId="0" fontId="54" numFmtId="0" xfId="0" applyAlignment="1" applyBorder="1" applyFont="1">
      <alignment vertical="center"/>
    </xf>
    <xf borderId="4" fillId="0" fontId="54" numFmtId="0" xfId="0" applyAlignment="1" applyBorder="1" applyFont="1">
      <alignment horizontal="left" vertical="center"/>
    </xf>
    <xf borderId="4" fillId="0" fontId="49" numFmtId="0" xfId="0" applyAlignment="1" applyBorder="1" applyFont="1">
      <alignment vertical="center"/>
    </xf>
    <xf borderId="0" fillId="0" fontId="54" numFmtId="0" xfId="0" applyAlignment="1" applyFont="1">
      <alignment vertical="center"/>
    </xf>
    <xf borderId="4" fillId="0" fontId="57" numFmtId="0" xfId="0" applyAlignment="1" applyBorder="1" applyFont="1">
      <alignment vertical="center"/>
    </xf>
    <xf borderId="4" fillId="0" fontId="54" numFmtId="0" xfId="0" applyAlignment="1" applyBorder="1" applyFont="1">
      <alignment readingOrder="0" vertical="center"/>
    </xf>
    <xf borderId="4" fillId="0" fontId="57" numFmtId="0" xfId="0" applyAlignment="1" applyBorder="1" applyFont="1">
      <alignment readingOrder="0" vertical="center"/>
    </xf>
    <xf borderId="4" fillId="7" fontId="132" numFmtId="0" xfId="0" applyAlignment="1" applyBorder="1" applyFont="1">
      <alignment vertical="center"/>
    </xf>
    <xf borderId="4" fillId="7" fontId="49" numFmtId="0" xfId="0" applyAlignment="1" applyBorder="1" applyFont="1">
      <alignment horizontal="center" vertical="center"/>
    </xf>
    <xf borderId="4" fillId="7" fontId="49" numFmtId="0" xfId="0" applyAlignment="1" applyBorder="1" applyFont="1">
      <alignment vertical="center"/>
    </xf>
    <xf borderId="4" fillId="0" fontId="132" numFmtId="0" xfId="0" applyAlignment="1" applyBorder="1" applyFont="1">
      <alignment vertical="center"/>
    </xf>
    <xf borderId="4" fillId="4" fontId="54" numFmtId="0" xfId="0" applyAlignment="1" applyBorder="1" applyFont="1">
      <alignment horizontal="center" readingOrder="0" vertical="center"/>
    </xf>
    <xf borderId="4" fillId="4" fontId="54" numFmtId="0" xfId="0" applyAlignment="1" applyBorder="1" applyFont="1">
      <alignment horizontal="center" vertical="center"/>
    </xf>
    <xf borderId="4" fillId="7" fontId="132" numFmtId="0" xfId="0" applyAlignment="1" applyBorder="1" applyFont="1">
      <alignment readingOrder="0" vertical="center"/>
    </xf>
    <xf borderId="4" fillId="7" fontId="49" numFmtId="0" xfId="0" applyAlignment="1" applyBorder="1" applyFont="1">
      <alignment horizontal="center" readingOrder="0" vertical="center"/>
    </xf>
    <xf borderId="4" fillId="7" fontId="49" numFmtId="0" xfId="0" applyAlignment="1" applyBorder="1" applyFont="1">
      <alignment readingOrder="0" vertical="center"/>
    </xf>
    <xf borderId="4" fillId="7" fontId="54" numFmtId="0" xfId="0" applyAlignment="1" applyBorder="1" applyFont="1">
      <alignment readingOrder="0" vertical="center"/>
    </xf>
    <xf borderId="4" fillId="0" fontId="132" numFmtId="0" xfId="0" applyAlignment="1" applyBorder="1" applyFont="1">
      <alignment readingOrder="0" vertical="center"/>
    </xf>
    <xf borderId="4" fillId="0" fontId="54" numFmtId="0" xfId="0" applyAlignment="1" applyBorder="1" applyFont="1">
      <alignment horizontal="left" readingOrder="0" vertical="center"/>
    </xf>
    <xf borderId="3" fillId="2" fontId="54" numFmtId="0" xfId="0" applyAlignment="1" applyBorder="1" applyFont="1">
      <alignment horizontal="center" readingOrder="0" vertical="center"/>
    </xf>
    <xf borderId="4" fillId="0" fontId="57" numFmtId="0" xfId="0" applyAlignment="1" applyBorder="1" applyFont="1">
      <alignment horizontal="left" vertical="center"/>
    </xf>
    <xf borderId="4" fillId="7" fontId="54" numFmtId="0" xfId="0" applyAlignment="1" applyBorder="1" applyFont="1">
      <alignment horizontal="center" vertical="center"/>
    </xf>
    <xf borderId="4" fillId="0" fontId="131" numFmtId="0" xfId="0" applyAlignment="1" applyBorder="1" applyFont="1">
      <alignment readingOrder="0" vertical="center"/>
    </xf>
    <xf borderId="4" fillId="0" fontId="49" numFmtId="0" xfId="0" applyAlignment="1" applyBorder="1" applyFont="1">
      <alignment readingOrder="0" vertical="center"/>
    </xf>
    <xf borderId="4" fillId="0" fontId="133" numFmtId="0" xfId="0" applyAlignment="1" applyBorder="1" applyFont="1">
      <alignment vertical="center"/>
    </xf>
    <xf borderId="0" fillId="0" fontId="54" numFmtId="0" xfId="0" applyAlignment="1" applyFont="1">
      <alignment horizontal="center" vertical="center"/>
    </xf>
    <xf borderId="4" fillId="2" fontId="54" numFmtId="0" xfId="0" applyAlignment="1" applyBorder="1" applyFont="1">
      <alignment vertical="center"/>
    </xf>
    <xf borderId="4" fillId="7" fontId="54" numFmtId="166" xfId="0" applyAlignment="1" applyBorder="1" applyFont="1" applyNumberFormat="1">
      <alignment vertical="center"/>
    </xf>
    <xf borderId="4" fillId="0" fontId="54" numFmtId="166" xfId="0" applyAlignment="1" applyBorder="1" applyFont="1" applyNumberFormat="1">
      <alignment vertical="center"/>
    </xf>
    <xf borderId="0" fillId="0" fontId="12" numFmtId="0" xfId="0" applyAlignment="1" applyFont="1">
      <alignment horizontal="left" vertical="center"/>
    </xf>
    <xf borderId="0" fillId="0" fontId="134" numFmtId="0" xfId="0" applyAlignment="1" applyFont="1">
      <alignment horizontal="left" vertical="center"/>
    </xf>
    <xf borderId="0" fillId="29" fontId="135" numFmtId="0" xfId="0" applyAlignment="1" applyFont="1">
      <alignment readingOrder="0"/>
    </xf>
    <xf borderId="0" fillId="29" fontId="10" numFmtId="0" xfId="0" applyAlignment="1" applyFont="1">
      <alignment readingOrder="0"/>
    </xf>
    <xf borderId="0" fillId="29" fontId="10" numFmtId="0" xfId="0" applyAlignment="1" applyFont="1">
      <alignment horizontal="center" readingOrder="0"/>
    </xf>
    <xf borderId="0" fillId="0" fontId="10" numFmtId="0" xfId="0" applyAlignment="1" applyFont="1">
      <alignment readingOrder="0"/>
    </xf>
    <xf borderId="0" fillId="0" fontId="136" numFmtId="0" xfId="0" applyAlignment="1" applyFont="1">
      <alignment readingOrder="0"/>
    </xf>
    <xf borderId="0" fillId="0" fontId="137" numFmtId="0" xfId="0" applyAlignment="1" applyFont="1">
      <alignment readingOrder="0"/>
    </xf>
    <xf borderId="0" fillId="0" fontId="138" numFmtId="0" xfId="0" applyAlignment="1" applyFont="1">
      <alignment readingOrder="0"/>
    </xf>
    <xf borderId="0" fillId="0" fontId="139" numFmtId="0" xfId="0" applyAlignment="1" applyFont="1">
      <alignment readingOrder="0"/>
    </xf>
    <xf borderId="0" fillId="0" fontId="140" numFmtId="0" xfId="0" applyAlignment="1" applyFont="1">
      <alignment readingOrder="0"/>
    </xf>
    <xf borderId="0" fillId="0" fontId="141" numFmtId="0" xfId="0" applyAlignment="1" applyFont="1">
      <alignment readingOrder="0"/>
    </xf>
    <xf borderId="0" fillId="6" fontId="2" numFmtId="0" xfId="0" applyAlignment="1" applyFont="1">
      <alignment readingOrder="0"/>
    </xf>
    <xf borderId="0" fillId="6" fontId="2" numFmtId="0" xfId="0" applyFont="1"/>
    <xf borderId="0" fillId="6" fontId="79" numFmtId="0" xfId="0" applyAlignment="1" applyFont="1">
      <alignment horizontal="center" readingOrder="0" vertical="center"/>
    </xf>
    <xf borderId="9" fillId="37" fontId="79" numFmtId="0" xfId="0" applyAlignment="1" applyBorder="1" applyFont="1">
      <alignment horizontal="center" readingOrder="0" vertical="center"/>
    </xf>
    <xf borderId="9" fillId="29" fontId="1" numFmtId="0" xfId="0" applyAlignment="1" applyBorder="1" applyFont="1">
      <alignment horizontal="center" readingOrder="0" vertical="center"/>
    </xf>
    <xf borderId="11" fillId="23" fontId="1" numFmtId="0" xfId="0" applyAlignment="1" applyBorder="1" applyFont="1">
      <alignment horizontal="center" readingOrder="0" vertical="center"/>
    </xf>
    <xf borderId="9" fillId="24" fontId="1" numFmtId="0" xfId="0" applyAlignment="1" applyBorder="1" applyFont="1">
      <alignment horizontal="center" readingOrder="0" vertical="center"/>
    </xf>
    <xf borderId="1" fillId="37" fontId="142" numFmtId="0" xfId="0" applyAlignment="1" applyBorder="1" applyFont="1">
      <alignment horizontal="center" vertical="center"/>
    </xf>
    <xf borderId="1" fillId="37" fontId="79" numFmtId="0" xfId="0" applyAlignment="1" applyBorder="1" applyFont="1">
      <alignment horizontal="center" readingOrder="0" vertical="center"/>
    </xf>
    <xf borderId="1" fillId="2" fontId="1" numFmtId="0" xfId="0" applyAlignment="1" applyBorder="1" applyFont="1">
      <alignment horizontal="center" readingOrder="0" vertical="center"/>
    </xf>
    <xf borderId="1" fillId="7" fontId="1" numFmtId="0" xfId="0" applyAlignment="1" applyBorder="1" applyFont="1">
      <alignment horizontal="center" readingOrder="0" vertical="center"/>
    </xf>
    <xf borderId="43" fillId="0" fontId="5" numFmtId="0" xfId="0" applyAlignment="1" applyBorder="1" applyFont="1">
      <alignment vertical="bottom"/>
    </xf>
    <xf borderId="44" fillId="0" fontId="143" numFmtId="0" xfId="0" applyAlignment="1" applyBorder="1" applyFont="1">
      <alignment shrinkToFit="0" wrapText="0"/>
    </xf>
    <xf borderId="44" fillId="0" fontId="5" numFmtId="0" xfId="0" applyBorder="1" applyFont="1"/>
    <xf borderId="45" fillId="0" fontId="5" numFmtId="0" xfId="0" applyBorder="1" applyFont="1"/>
    <xf borderId="11" fillId="0" fontId="79" numFmtId="0" xfId="0" applyAlignment="1" applyBorder="1" applyFont="1">
      <alignment horizontal="center" readingOrder="0" vertical="center"/>
    </xf>
    <xf borderId="0" fillId="0" fontId="5" numFmtId="0" xfId="0" applyFont="1"/>
    <xf borderId="0" fillId="0" fontId="72" numFmtId="0" xfId="0" applyAlignment="1" applyFont="1">
      <alignment readingOrder="0"/>
    </xf>
    <xf borderId="0" fillId="0" fontId="72" numFmtId="0" xfId="0" applyFont="1"/>
    <xf borderId="6" fillId="0" fontId="144" numFmtId="0" xfId="0" applyAlignment="1" applyBorder="1" applyFont="1">
      <alignment shrinkToFit="0" wrapText="1"/>
    </xf>
    <xf borderId="6" fillId="0" fontId="5" numFmtId="0" xfId="0" applyBorder="1" applyFont="1"/>
    <xf borderId="1" fillId="29" fontId="68" numFmtId="0" xfId="0" applyAlignment="1" applyBorder="1" applyFont="1">
      <alignment horizontal="center" readingOrder="0" vertical="center"/>
    </xf>
    <xf borderId="0" fillId="57" fontId="145" numFmtId="0" xfId="0" applyAlignment="1" applyFill="1" applyFont="1">
      <alignment horizontal="center" shrinkToFit="0" vertical="bottom" wrapText="1"/>
    </xf>
    <xf borderId="1" fillId="6" fontId="146" numFmtId="0" xfId="0" applyAlignment="1" applyBorder="1" applyFont="1">
      <alignment horizontal="center" readingOrder="0" vertical="center"/>
    </xf>
    <xf borderId="1" fillId="6" fontId="147" numFmtId="0" xfId="0" applyAlignment="1" applyBorder="1" applyFont="1">
      <alignment horizontal="center" readingOrder="0" vertical="center"/>
    </xf>
    <xf borderId="0" fillId="57" fontId="148" numFmtId="0" xfId="0" applyAlignment="1" applyFont="1">
      <alignment horizontal="center" readingOrder="0" shrinkToFit="0" wrapText="1"/>
    </xf>
    <xf borderId="6" fillId="57" fontId="149" numFmtId="0" xfId="0" applyAlignment="1" applyBorder="1" applyFont="1">
      <alignment horizontal="center" readingOrder="0" shrinkToFit="0" vertical="top" wrapText="1"/>
    </xf>
    <xf borderId="6" fillId="0" fontId="2" numFmtId="0" xfId="0" applyBorder="1" applyFont="1"/>
    <xf borderId="9" fillId="58" fontId="150" numFmtId="0" xfId="0" applyAlignment="1" applyBorder="1" applyFill="1" applyFont="1">
      <alignment horizontal="center"/>
    </xf>
    <xf borderId="1" fillId="58" fontId="144" numFmtId="0" xfId="0" applyAlignment="1" applyBorder="1" applyFont="1">
      <alignment shrinkToFit="0" wrapText="1"/>
    </xf>
    <xf borderId="9" fillId="6" fontId="151" numFmtId="0" xfId="0" applyAlignment="1" applyBorder="1" applyFont="1">
      <alignment shrinkToFit="0" wrapText="1"/>
    </xf>
    <xf borderId="9" fillId="0" fontId="151" numFmtId="0" xfId="0" applyAlignment="1" applyBorder="1" applyFont="1">
      <alignment shrinkToFit="0" wrapText="1"/>
    </xf>
    <xf borderId="11" fillId="6" fontId="146" numFmtId="0" xfId="0" applyAlignment="1" applyBorder="1" applyFont="1">
      <alignment horizontal="center" readingOrder="0" vertical="center"/>
    </xf>
    <xf borderId="1" fillId="0" fontId="79" numFmtId="0" xfId="0" applyAlignment="1" applyBorder="1" applyFont="1">
      <alignment horizontal="center" readingOrder="0" vertical="center"/>
    </xf>
    <xf borderId="9" fillId="58" fontId="150" numFmtId="0" xfId="0" applyAlignment="1" applyBorder="1" applyFont="1">
      <alignment horizontal="center" shrinkToFit="0" wrapText="1"/>
    </xf>
    <xf borderId="1" fillId="0" fontId="151" numFmtId="0" xfId="0" applyAlignment="1" applyBorder="1" applyFont="1">
      <alignment shrinkToFit="0" wrapText="1"/>
    </xf>
    <xf borderId="1" fillId="0" fontId="5" numFmtId="0" xfId="0" applyBorder="1" applyFont="1"/>
    <xf borderId="1" fillId="0" fontId="151" numFmtId="0" xfId="0" applyBorder="1" applyFont="1"/>
    <xf borderId="1" fillId="31" fontId="146" numFmtId="0" xfId="0" applyAlignment="1" applyBorder="1" applyFont="1">
      <alignment horizontal="center" readingOrder="0" vertical="center"/>
    </xf>
    <xf borderId="0" fillId="0" fontId="66" numFmtId="0" xfId="0" applyAlignment="1" applyFont="1">
      <alignment readingOrder="0"/>
    </xf>
    <xf borderId="0" fillId="0" fontId="152" numFmtId="0" xfId="0" applyAlignment="1" applyFont="1">
      <alignment readingOrder="0"/>
    </xf>
    <xf borderId="9" fillId="13" fontId="1" numFmtId="0" xfId="0" applyAlignment="1" applyBorder="1" applyFont="1">
      <alignment readingOrder="0"/>
    </xf>
    <xf borderId="9" fillId="43" fontId="1" numFmtId="0" xfId="0" applyAlignment="1" applyBorder="1" applyFont="1">
      <alignment readingOrder="0"/>
    </xf>
    <xf borderId="1" fillId="0" fontId="5" numFmtId="0" xfId="0" applyAlignment="1" applyBorder="1" applyFont="1">
      <alignment vertical="bottom"/>
    </xf>
    <xf borderId="9" fillId="0" fontId="2" numFmtId="0" xfId="0" applyAlignment="1" applyBorder="1" applyFont="1">
      <alignment readingOrder="0" vertical="top"/>
    </xf>
    <xf borderId="1" fillId="13" fontId="72" numFmtId="0" xfId="0" applyAlignment="1" applyBorder="1" applyFont="1">
      <alignment readingOrder="0"/>
    </xf>
    <xf borderId="1" fillId="0" fontId="72" numFmtId="0" xfId="0" applyBorder="1" applyFont="1"/>
    <xf borderId="0" fillId="6" fontId="5" numFmtId="0" xfId="0" applyFont="1"/>
    <xf borderId="1" fillId="0" fontId="153" numFmtId="0" xfId="0" applyAlignment="1" applyBorder="1" applyFont="1">
      <alignment shrinkToFit="0" vertical="bottom" wrapText="1"/>
    </xf>
    <xf borderId="0" fillId="0" fontId="154" numFmtId="0" xfId="0" applyFont="1"/>
    <xf borderId="11" fillId="54" fontId="4" numFmtId="0" xfId="0" applyAlignment="1" applyBorder="1" applyFont="1">
      <alignment horizontal="center" vertical="center"/>
    </xf>
    <xf borderId="1" fillId="2" fontId="4" numFmtId="0" xfId="0" applyAlignment="1" applyBorder="1" applyFont="1">
      <alignment horizontal="center" vertical="center"/>
    </xf>
    <xf borderId="1" fillId="0" fontId="4" numFmtId="0" xfId="0" applyAlignment="1" applyBorder="1" applyFont="1">
      <alignment readingOrder="0" vertical="center"/>
    </xf>
    <xf borderId="1" fillId="8" fontId="4" numFmtId="0" xfId="0" applyAlignment="1" applyBorder="1" applyFont="1">
      <alignment horizontal="center" vertical="center"/>
    </xf>
    <xf borderId="1" fillId="45" fontId="4" numFmtId="0" xfId="0" applyAlignment="1" applyBorder="1" applyFont="1">
      <alignment horizontal="center" vertical="center"/>
    </xf>
    <xf borderId="1" fillId="0" fontId="4" numFmtId="0" xfId="0" applyAlignment="1" applyBorder="1" applyFont="1">
      <alignment vertical="center"/>
    </xf>
    <xf borderId="1" fillId="44" fontId="4" numFmtId="0" xfId="0" applyAlignment="1" applyBorder="1" applyFont="1">
      <alignment horizontal="center" vertical="center"/>
    </xf>
    <xf borderId="1" fillId="20" fontId="4" numFmtId="0" xfId="0" applyAlignment="1" applyBorder="1" applyFont="1">
      <alignment horizontal="center" vertical="center"/>
    </xf>
    <xf borderId="1" fillId="0" fontId="155" numFmtId="0" xfId="0" applyAlignment="1" applyBorder="1" applyFont="1">
      <alignment horizontal="center" readingOrder="0" vertical="center"/>
    </xf>
    <xf borderId="9" fillId="7" fontId="64" numFmtId="0" xfId="0" applyAlignment="1" applyBorder="1" applyFont="1">
      <alignment readingOrder="0"/>
    </xf>
    <xf borderId="9" fillId="7" fontId="2" numFmtId="0" xfId="0" applyAlignment="1" applyBorder="1" applyFont="1">
      <alignment readingOrder="0"/>
    </xf>
    <xf borderId="9" fillId="7" fontId="64" numFmtId="0" xfId="0" applyAlignment="1" applyBorder="1" applyFont="1">
      <alignment readingOrder="0" vertical="top"/>
    </xf>
    <xf borderId="1" fillId="0" fontId="156" numFmtId="0" xfId="0" applyAlignment="1" applyBorder="1" applyFont="1">
      <alignment readingOrder="0" vertical="center"/>
    </xf>
    <xf borderId="1" fillId="0" fontId="157" numFmtId="0" xfId="0" applyAlignment="1" applyBorder="1" applyFont="1">
      <alignment horizontal="center" readingOrder="0" vertical="center"/>
    </xf>
    <xf borderId="1" fillId="0" fontId="158" numFmtId="0" xfId="0" applyAlignment="1" applyBorder="1" applyFont="1">
      <alignment horizontal="left" readingOrder="0"/>
    </xf>
    <xf borderId="1" fillId="12" fontId="158" numFmtId="0" xfId="0" applyAlignment="1" applyBorder="1" applyFont="1">
      <alignment horizontal="center" readingOrder="0"/>
    </xf>
    <xf borderId="1" fillId="0" fontId="142" numFmtId="0" xfId="0" applyAlignment="1" applyBorder="1" applyFont="1">
      <alignment horizontal="left" readingOrder="0"/>
    </xf>
    <xf borderId="1" fillId="29" fontId="60" numFmtId="0" xfId="0" applyAlignment="1" applyBorder="1" applyFont="1">
      <alignment horizontal="center" readingOrder="0" vertical="center"/>
    </xf>
    <xf borderId="1" fillId="37" fontId="142" numFmtId="0" xfId="0" applyAlignment="1" applyBorder="1" applyFont="1">
      <alignment horizontal="center"/>
    </xf>
    <xf borderId="1" fillId="37" fontId="79" numFmtId="0" xfId="0" applyAlignment="1" applyBorder="1" applyFont="1">
      <alignment horizontal="center" readingOrder="0"/>
    </xf>
    <xf borderId="11" fillId="0" fontId="79" numFmtId="0" xfId="0" applyAlignment="1" applyBorder="1" applyFont="1">
      <alignment horizontal="center" readingOrder="0"/>
    </xf>
    <xf borderId="1" fillId="37" fontId="79" numFmtId="0" xfId="0" applyAlignment="1" applyBorder="1" applyFont="1">
      <alignment horizontal="left" readingOrder="0"/>
    </xf>
    <xf borderId="11" fillId="6" fontId="75" numFmtId="0" xfId="0" applyAlignment="1" applyBorder="1" applyFont="1">
      <alignment horizontal="center" readingOrder="0" vertical="center"/>
    </xf>
    <xf borderId="11" fillId="0" fontId="79" numFmtId="0" xfId="0" applyAlignment="1" applyBorder="1" applyFont="1">
      <alignment horizontal="center" readingOrder="0" shrinkToFit="0" vertical="center" wrapText="1"/>
    </xf>
    <xf borderId="1" fillId="0" fontId="159" numFmtId="0" xfId="0" applyAlignment="1" applyBorder="1" applyFont="1">
      <alignment horizontal="left" readingOrder="0"/>
    </xf>
    <xf borderId="1" fillId="0" fontId="160" numFmtId="0" xfId="0" applyAlignment="1" applyBorder="1" applyFont="1">
      <alignment horizontal="left" readingOrder="0"/>
    </xf>
    <xf borderId="0" fillId="4" fontId="2" numFmtId="0" xfId="0" applyAlignment="1" applyFont="1">
      <alignment readingOrder="0"/>
    </xf>
    <xf borderId="0" fillId="12" fontId="2" numFmtId="0" xfId="0" applyAlignment="1" applyFont="1">
      <alignment readingOrder="0"/>
    </xf>
    <xf borderId="0" fillId="27" fontId="161" numFmtId="0" xfId="0" applyAlignment="1" applyFont="1">
      <alignment horizontal="center" readingOrder="0" vertical="bottom"/>
    </xf>
    <xf borderId="9" fillId="18" fontId="162" numFmtId="0" xfId="0" applyAlignment="1" applyBorder="1" applyFont="1">
      <alignment readingOrder="0"/>
    </xf>
    <xf borderId="42" fillId="18" fontId="2" numFmtId="0" xfId="0" applyBorder="1" applyFont="1"/>
    <xf borderId="9" fillId="29" fontId="2" numFmtId="0" xfId="0" applyAlignment="1" applyBorder="1" applyFont="1">
      <alignment readingOrder="0"/>
    </xf>
    <xf borderId="10" fillId="29" fontId="2" numFmtId="0" xfId="0" applyBorder="1" applyFont="1"/>
    <xf borderId="5" fillId="29" fontId="2" numFmtId="0" xfId="0" applyAlignment="1" applyBorder="1" applyFont="1">
      <alignment readingOrder="0"/>
    </xf>
    <xf borderId="6" fillId="29" fontId="2" numFmtId="0" xfId="0" applyBorder="1" applyFont="1"/>
    <xf borderId="11" fillId="18" fontId="163" numFmtId="0" xfId="0" applyAlignment="1" applyBorder="1" applyFont="1">
      <alignment readingOrder="0"/>
    </xf>
    <xf borderId="15" fillId="39" fontId="2" numFmtId="0" xfId="0" applyBorder="1" applyFont="1"/>
    <xf borderId="2" fillId="38" fontId="57" numFmtId="0" xfId="0" applyAlignment="1" applyBorder="1" applyFont="1">
      <alignment vertical="bottom"/>
    </xf>
    <xf borderId="0" fillId="6" fontId="2" numFmtId="0" xfId="0" applyAlignment="1" applyFont="1">
      <alignment readingOrder="0"/>
    </xf>
    <xf borderId="3" fillId="0" fontId="57" numFmtId="0" xfId="0" applyAlignment="1" applyBorder="1" applyFont="1">
      <alignment vertical="bottom"/>
    </xf>
    <xf borderId="4" fillId="38" fontId="57" numFmtId="0" xfId="0" applyAlignment="1" applyBorder="1" applyFont="1">
      <alignment vertical="bottom"/>
    </xf>
    <xf borderId="1" fillId="0" fontId="57" numFmtId="0" xfId="0" applyAlignment="1" applyBorder="1" applyFont="1">
      <alignment readingOrder="0" vertical="bottom"/>
    </xf>
    <xf borderId="2" fillId="56" fontId="57" numFmtId="0" xfId="0" applyAlignment="1" applyBorder="1" applyFont="1">
      <alignment vertical="bottom"/>
    </xf>
    <xf borderId="17" fillId="18" fontId="163" numFmtId="0" xfId="0" applyAlignment="1" applyBorder="1" applyFont="1">
      <alignment readingOrder="0"/>
    </xf>
    <xf borderId="17" fillId="29" fontId="2" numFmtId="0" xfId="0" applyAlignment="1" applyBorder="1" applyFont="1">
      <alignment readingOrder="0"/>
    </xf>
    <xf borderId="10" fillId="29" fontId="2" numFmtId="0" xfId="0" applyAlignment="1" applyBorder="1" applyFont="1">
      <alignment readingOrder="0"/>
    </xf>
    <xf borderId="7" fillId="29" fontId="2" numFmtId="0" xfId="0" applyAlignment="1" applyBorder="1" applyFont="1">
      <alignment readingOrder="0"/>
    </xf>
    <xf borderId="0" fillId="0" fontId="1" numFmtId="0" xfId="0" applyAlignment="1" applyFont="1">
      <alignment horizontal="center" readingOrder="0"/>
    </xf>
    <xf borderId="0" fillId="39" fontId="1" numFmtId="0" xfId="0" applyAlignment="1" applyFont="1">
      <alignment horizontal="center" readingOrder="0"/>
    </xf>
    <xf borderId="1" fillId="53" fontId="2" numFmtId="0" xfId="0" applyAlignment="1" applyBorder="1" applyFont="1">
      <alignment horizontal="center" readingOrder="0"/>
    </xf>
    <xf borderId="9" fillId="53" fontId="2" numFmtId="0" xfId="0" applyAlignment="1" applyBorder="1" applyFont="1">
      <alignment horizontal="center" readingOrder="0"/>
    </xf>
    <xf borderId="2" fillId="53" fontId="2" numFmtId="0" xfId="0" applyAlignment="1" applyBorder="1" applyFont="1">
      <alignment horizontal="center"/>
    </xf>
    <xf borderId="0" fillId="53" fontId="2" numFmtId="0" xfId="0" applyAlignment="1" applyFont="1">
      <alignment readingOrder="0"/>
    </xf>
    <xf borderId="1" fillId="8" fontId="2" numFmtId="0" xfId="0" applyAlignment="1" applyBorder="1" applyFont="1">
      <alignment readingOrder="0"/>
    </xf>
    <xf borderId="1" fillId="8" fontId="57" numFmtId="0" xfId="0" applyAlignment="1" applyBorder="1" applyFont="1">
      <alignment vertical="bottom"/>
    </xf>
    <xf borderId="1" fillId="8" fontId="57" numFmtId="0" xfId="0" applyAlignment="1" applyBorder="1" applyFont="1">
      <alignment readingOrder="0" vertical="bottom"/>
    </xf>
    <xf borderId="0" fillId="40" fontId="164" numFmtId="0" xfId="0" applyAlignment="1" applyFont="1">
      <alignment vertical="bottom"/>
    </xf>
    <xf borderId="8" fillId="0" fontId="2" numFmtId="0" xfId="0" applyAlignment="1" applyBorder="1" applyFont="1">
      <alignment readingOrder="0"/>
    </xf>
    <xf borderId="8" fillId="0" fontId="57" numFmtId="0" xfId="0" applyAlignment="1" applyBorder="1" applyFont="1">
      <alignment vertical="bottom"/>
    </xf>
    <xf borderId="1" fillId="4" fontId="165" numFmtId="0" xfId="0" applyAlignment="1" applyBorder="1" applyFont="1">
      <alignment readingOrder="0"/>
    </xf>
    <xf borderId="1" fillId="0" fontId="64" numFmtId="0" xfId="0" applyAlignment="1" applyBorder="1" applyFont="1">
      <alignment readingOrder="0"/>
    </xf>
    <xf borderId="3" fillId="0" fontId="2" numFmtId="0" xfId="0" applyAlignment="1" applyBorder="1" applyFont="1">
      <alignment readingOrder="0"/>
    </xf>
    <xf borderId="1" fillId="23" fontId="166" numFmtId="0" xfId="0" applyAlignment="1" applyBorder="1" applyFont="1">
      <alignment readingOrder="0"/>
    </xf>
    <xf borderId="3" fillId="8" fontId="57" numFmtId="0" xfId="0" applyAlignment="1" applyBorder="1" applyFont="1">
      <alignment readingOrder="0" vertical="bottom"/>
    </xf>
    <xf borderId="0" fillId="0" fontId="167" numFmtId="0" xfId="0" applyAlignment="1" applyFont="1">
      <alignment horizontal="center" readingOrder="0"/>
    </xf>
    <xf borderId="15" fillId="0" fontId="2" numFmtId="0" xfId="0" applyAlignment="1" applyBorder="1" applyFont="1">
      <alignment readingOrder="0"/>
    </xf>
    <xf borderId="1" fillId="18" fontId="168" numFmtId="0" xfId="0" applyAlignment="1" applyBorder="1" applyFont="1">
      <alignment readingOrder="0"/>
    </xf>
    <xf borderId="7" fillId="0" fontId="2" numFmtId="0" xfId="0" applyAlignment="1" applyBorder="1" applyFont="1">
      <alignment readingOrder="0"/>
    </xf>
    <xf borderId="1" fillId="18" fontId="169" numFmtId="0" xfId="0" applyAlignment="1" applyBorder="1" applyFont="1">
      <alignment readingOrder="0"/>
    </xf>
    <xf borderId="0" fillId="39" fontId="163" numFmtId="0" xfId="0" applyFont="1"/>
    <xf quotePrefix="1" borderId="1" fillId="4" fontId="86" numFmtId="0" xfId="0" applyAlignment="1" applyBorder="1" applyFont="1">
      <alignment horizontal="center"/>
    </xf>
    <xf borderId="2" fillId="0" fontId="86" numFmtId="0" xfId="0" applyAlignment="1" applyBorder="1" applyFont="1">
      <alignment horizontal="center"/>
    </xf>
    <xf borderId="2" fillId="42" fontId="86" numFmtId="0" xfId="0" applyBorder="1" applyFont="1"/>
    <xf borderId="2" fillId="0" fontId="85" numFmtId="0" xfId="0" applyAlignment="1" applyBorder="1" applyFont="1">
      <alignment horizontal="center"/>
    </xf>
    <xf borderId="2" fillId="12" fontId="86" numFmtId="0" xfId="0" applyAlignment="1" applyBorder="1" applyFont="1">
      <alignment horizontal="center"/>
    </xf>
    <xf borderId="2" fillId="0" fontId="86" numFmtId="0" xfId="0" applyBorder="1" applyFont="1"/>
    <xf borderId="2" fillId="0" fontId="85" numFmtId="0" xfId="0" applyBorder="1" applyFont="1"/>
    <xf borderId="42" fillId="0" fontId="57" numFmtId="0" xfId="0" applyAlignment="1" applyBorder="1" applyFont="1">
      <alignment vertical="bottom"/>
    </xf>
    <xf borderId="1" fillId="4" fontId="86" numFmtId="0" xfId="0" applyAlignment="1" applyBorder="1" applyFont="1">
      <alignment horizontal="center"/>
    </xf>
    <xf borderId="2" fillId="15" fontId="86" numFmtId="0" xfId="0" applyBorder="1" applyFont="1"/>
    <xf borderId="3" fillId="4" fontId="86" numFmtId="0" xfId="0" applyAlignment="1" applyBorder="1" applyFont="1">
      <alignment horizontal="center"/>
    </xf>
    <xf borderId="4" fillId="0" fontId="86" numFmtId="0" xfId="0" applyAlignment="1" applyBorder="1" applyFont="1">
      <alignment horizontal="center"/>
    </xf>
    <xf borderId="4" fillId="42" fontId="86" numFmtId="0" xfId="0" applyBorder="1" applyFont="1"/>
    <xf borderId="4" fillId="0" fontId="85" numFmtId="0" xfId="0" applyAlignment="1" applyBorder="1" applyFont="1">
      <alignment horizontal="center"/>
    </xf>
    <xf borderId="4" fillId="12" fontId="86" numFmtId="0" xfId="0" applyAlignment="1" applyBorder="1" applyFont="1">
      <alignment horizontal="center"/>
    </xf>
    <xf borderId="4" fillId="0" fontId="86" numFmtId="0" xfId="0" applyBorder="1" applyFont="1"/>
    <xf borderId="4" fillId="0" fontId="85" numFmtId="0" xfId="0" applyBorder="1" applyFont="1"/>
    <xf borderId="4" fillId="5" fontId="86" numFmtId="0" xfId="0" applyBorder="1" applyFont="1"/>
    <xf borderId="2" fillId="2" fontId="86" numFmtId="0" xfId="0" applyBorder="1" applyFont="1"/>
    <xf borderId="4" fillId="13" fontId="86" numFmtId="0" xfId="0" applyBorder="1" applyFont="1"/>
    <xf borderId="4" fillId="43" fontId="86" numFmtId="0" xfId="0" applyBorder="1" applyFont="1"/>
    <xf borderId="2" fillId="45" fontId="86" numFmtId="0" xfId="0" applyBorder="1" applyFont="1"/>
    <xf borderId="2" fillId="42" fontId="86" numFmtId="0" xfId="0" applyAlignment="1" applyBorder="1" applyFont="1">
      <alignment horizontal="center"/>
    </xf>
    <xf borderId="4" fillId="20" fontId="86" numFmtId="0" xfId="0" applyBorder="1" applyFont="1"/>
    <xf borderId="4" fillId="45" fontId="86" numFmtId="0" xfId="0" applyBorder="1" applyFont="1"/>
    <xf borderId="4" fillId="42" fontId="86" numFmtId="0" xfId="0" applyAlignment="1" applyBorder="1" applyFont="1">
      <alignment horizontal="center"/>
    </xf>
    <xf borderId="0" fillId="25" fontId="170" numFmtId="0" xfId="0" applyAlignment="1" applyFont="1">
      <alignment readingOrder="0"/>
    </xf>
    <xf borderId="4" fillId="2" fontId="86" numFmtId="0" xfId="0" applyBorder="1" applyFont="1"/>
    <xf borderId="2" fillId="6" fontId="86" numFmtId="0" xfId="0" applyAlignment="1" applyBorder="1" applyFont="1">
      <alignment horizontal="center"/>
    </xf>
    <xf borderId="2" fillId="13" fontId="86" numFmtId="0" xfId="0" applyBorder="1" applyFont="1"/>
    <xf borderId="2" fillId="44" fontId="86" numFmtId="0" xfId="0" applyBorder="1" applyFont="1"/>
    <xf borderId="4" fillId="6" fontId="86" numFmtId="0" xfId="0" applyAlignment="1" applyBorder="1" applyFont="1">
      <alignment horizontal="center"/>
    </xf>
    <xf borderId="0" fillId="0" fontId="1" numFmtId="0" xfId="0" applyFont="1"/>
    <xf borderId="2" fillId="7" fontId="86" numFmtId="0" xfId="0" applyBorder="1" applyFont="1"/>
    <xf borderId="2" fillId="46" fontId="86" numFmtId="0" xfId="0" applyAlignment="1" applyBorder="1" applyFont="1">
      <alignment horizontal="center"/>
    </xf>
    <xf borderId="4" fillId="7" fontId="86" numFmtId="0" xfId="0" applyBorder="1" applyFont="1"/>
    <xf borderId="4" fillId="46" fontId="86" numFmtId="0" xfId="0" applyAlignment="1" applyBorder="1" applyFont="1">
      <alignment horizontal="center"/>
    </xf>
    <xf borderId="4" fillId="0" fontId="171" numFmtId="0" xfId="0" applyBorder="1" applyFont="1"/>
    <xf borderId="2" fillId="43" fontId="86" numFmtId="0" xfId="0" applyBorder="1" applyFont="1"/>
    <xf borderId="2" fillId="49" fontId="86" numFmtId="0" xfId="0" applyAlignment="1" applyBorder="1" applyFont="1">
      <alignment horizontal="center"/>
    </xf>
    <xf borderId="4" fillId="15" fontId="86" numFmtId="0" xfId="0" applyBorder="1" applyFont="1"/>
    <xf borderId="4" fillId="6" fontId="86" numFmtId="0" xfId="0" applyBorder="1" applyFont="1"/>
    <xf borderId="4" fillId="49" fontId="86" numFmtId="0" xfId="0" applyAlignment="1" applyBorder="1" applyFont="1">
      <alignment horizontal="center"/>
    </xf>
    <xf borderId="2" fillId="3" fontId="86" numFmtId="0" xfId="0" applyBorder="1" applyFont="1"/>
    <xf borderId="4" fillId="6" fontId="86" numFmtId="0" xfId="0" applyAlignment="1" applyBorder="1" applyFont="1">
      <alignment vertical="bottom"/>
    </xf>
    <xf borderId="4" fillId="3" fontId="86" numFmtId="0" xfId="0" applyBorder="1" applyFont="1"/>
    <xf borderId="2" fillId="6" fontId="172" numFmtId="0" xfId="0" applyAlignment="1" applyBorder="1" applyFont="1">
      <alignment horizontal="center"/>
    </xf>
    <xf borderId="2" fillId="34" fontId="86" numFmtId="0" xfId="0" applyAlignment="1" applyBorder="1" applyFont="1">
      <alignment horizontal="center"/>
    </xf>
    <xf borderId="2" fillId="0" fontId="95" numFmtId="0" xfId="0" applyBorder="1" applyFont="1"/>
    <xf borderId="2" fillId="0" fontId="57" numFmtId="0" xfId="0" applyAlignment="1" applyBorder="1" applyFont="1">
      <alignment vertical="bottom"/>
    </xf>
    <xf borderId="4" fillId="6" fontId="172" numFmtId="0" xfId="0" applyAlignment="1" applyBorder="1" applyFont="1">
      <alignment horizontal="center"/>
    </xf>
    <xf borderId="4" fillId="34" fontId="86" numFmtId="0" xfId="0" applyAlignment="1" applyBorder="1" applyFont="1">
      <alignment horizontal="center"/>
    </xf>
    <xf borderId="4" fillId="0" fontId="90" numFmtId="0" xfId="0" applyBorder="1" applyFont="1"/>
    <xf borderId="6" fillId="0" fontId="57" numFmtId="0" xfId="0" applyAlignment="1" applyBorder="1" applyFont="1">
      <alignment vertical="bottom"/>
    </xf>
    <xf borderId="3" fillId="22" fontId="86" numFmtId="0" xfId="0" applyAlignment="1" applyBorder="1" applyFont="1">
      <alignment horizontal="center"/>
    </xf>
    <xf borderId="4" fillId="50" fontId="86" numFmtId="0" xfId="0" applyBorder="1" applyFont="1"/>
    <xf borderId="2" fillId="26" fontId="86" numFmtId="0" xfId="0" applyBorder="1" applyFont="1"/>
    <xf borderId="4" fillId="26" fontId="86" numFmtId="0" xfId="0" applyBorder="1" applyFont="1"/>
    <xf borderId="6" fillId="0" fontId="86" numFmtId="0" xfId="0" applyAlignment="1" applyBorder="1" applyFont="1">
      <alignment shrinkToFit="0" wrapText="0"/>
    </xf>
    <xf borderId="2" fillId="30" fontId="86" numFmtId="0" xfId="0" applyBorder="1" applyFont="1"/>
    <xf borderId="2" fillId="37" fontId="86" numFmtId="0" xfId="0" applyBorder="1" applyFont="1"/>
    <xf borderId="2" fillId="34" fontId="86" numFmtId="0" xfId="0" applyBorder="1" applyFont="1"/>
    <xf borderId="4" fillId="34" fontId="86" numFmtId="0" xfId="0" applyBorder="1" applyFont="1"/>
    <xf borderId="2" fillId="6" fontId="86" numFmtId="0" xfId="0" applyBorder="1" applyFont="1"/>
    <xf borderId="4" fillId="30" fontId="86" numFmtId="0" xfId="0" applyBorder="1" applyFont="1"/>
    <xf borderId="2" fillId="6" fontId="85" numFmtId="0" xfId="0" applyAlignment="1" applyBorder="1" applyFont="1">
      <alignment horizontal="center"/>
    </xf>
    <xf borderId="4" fillId="6" fontId="85" numFmtId="0" xfId="0" applyAlignment="1" applyBorder="1" applyFont="1">
      <alignment horizontal="center"/>
    </xf>
    <xf borderId="27" fillId="4" fontId="86" numFmtId="0" xfId="0" applyAlignment="1" applyBorder="1" applyFont="1">
      <alignment horizontal="center"/>
    </xf>
    <xf borderId="46" fillId="0" fontId="57" numFmtId="0" xfId="0" applyBorder="1" applyFont="1"/>
    <xf borderId="24" fillId="4" fontId="86" numFmtId="0" xfId="0" applyAlignment="1" applyBorder="1" applyFont="1">
      <alignment horizontal="center"/>
    </xf>
    <xf borderId="23" fillId="0" fontId="57" numFmtId="0" xfId="0" applyBorder="1" applyFont="1"/>
    <xf borderId="4" fillId="21" fontId="86" numFmtId="0" xfId="0" applyBorder="1" applyFont="1"/>
    <xf borderId="22" fillId="4" fontId="86" numFmtId="0" xfId="0" applyAlignment="1" applyBorder="1" applyFont="1">
      <alignment horizontal="center"/>
    </xf>
    <xf borderId="3" fillId="4" fontId="86" numFmtId="0" xfId="0" applyAlignment="1" applyBorder="1" applyFont="1">
      <alignment horizontal="center" vertical="bottom"/>
    </xf>
    <xf borderId="4" fillId="0" fontId="86" numFmtId="0" xfId="0" applyAlignment="1" applyBorder="1" applyFont="1">
      <alignment horizontal="center" vertical="bottom"/>
    </xf>
    <xf borderId="4" fillId="0" fontId="86" numFmtId="0" xfId="0" applyAlignment="1" applyBorder="1" applyFont="1">
      <alignment vertical="bottom"/>
    </xf>
    <xf borderId="4" fillId="0" fontId="85" numFmtId="0" xfId="0" applyAlignment="1" applyBorder="1" applyFont="1">
      <alignment horizontal="center" vertical="bottom"/>
    </xf>
    <xf borderId="4" fillId="49" fontId="86" numFmtId="0" xfId="0" applyAlignment="1" applyBorder="1" applyFont="1">
      <alignment horizontal="center" vertical="bottom"/>
    </xf>
    <xf borderId="2" fillId="24" fontId="92" numFmtId="0" xfId="0" applyBorder="1" applyFont="1"/>
    <xf borderId="4" fillId="24" fontId="86" numFmtId="0" xfId="0" applyBorder="1" applyFont="1"/>
    <xf borderId="4" fillId="0" fontId="90" numFmtId="0" xfId="0" applyBorder="1" applyFont="1"/>
    <xf borderId="4" fillId="0" fontId="91" numFmtId="0" xfId="0" applyBorder="1" applyFont="1"/>
    <xf borderId="4" fillId="51" fontId="86" numFmtId="0" xfId="0" applyBorder="1" applyFont="1"/>
    <xf borderId="2" fillId="0" fontId="90" numFmtId="0" xfId="0" applyBorder="1" applyFont="1"/>
    <xf borderId="2" fillId="0" fontId="92" numFmtId="0" xfId="0" applyBorder="1" applyFont="1"/>
    <xf borderId="4" fillId="6" fontId="90" numFmtId="0" xfId="0" applyAlignment="1" applyBorder="1" applyFont="1">
      <alignment horizontal="center"/>
    </xf>
    <xf borderId="4" fillId="0" fontId="91" numFmtId="0" xfId="0" applyBorder="1" applyFont="1"/>
    <xf borderId="4" fillId="35" fontId="90" numFmtId="0" xfId="0" applyAlignment="1" applyBorder="1" applyFont="1">
      <alignment horizontal="center"/>
    </xf>
    <xf borderId="4" fillId="11" fontId="85" numFmtId="0" xfId="0" applyAlignment="1" applyBorder="1" applyFont="1">
      <alignment horizontal="center"/>
    </xf>
    <xf borderId="2" fillId="0" fontId="90" numFmtId="0" xfId="0" applyBorder="1" applyFont="1"/>
    <xf borderId="4" fillId="6" fontId="86" numFmtId="0" xfId="0" applyAlignment="1" applyBorder="1" applyFont="1">
      <alignment horizontal="center" vertical="bottom"/>
    </xf>
    <xf borderId="4" fillId="6" fontId="57" numFmtId="0" xfId="0" applyAlignment="1" applyBorder="1" applyFont="1">
      <alignment vertical="bottom"/>
    </xf>
    <xf borderId="4" fillId="0" fontId="85" numFmtId="0" xfId="0" applyAlignment="1" applyBorder="1" applyFont="1">
      <alignment vertical="bottom"/>
    </xf>
    <xf borderId="19" fillId="4" fontId="86" numFmtId="0" xfId="0" applyAlignment="1" applyBorder="1" applyFont="1">
      <alignment horizontal="center"/>
    </xf>
    <xf borderId="2" fillId="4" fontId="86" numFmtId="0" xfId="0" applyBorder="1" applyFont="1"/>
    <xf borderId="46" fillId="0" fontId="90" numFmtId="0" xfId="0" applyAlignment="1" applyBorder="1" applyFont="1">
      <alignment horizontal="center"/>
    </xf>
    <xf borderId="23" fillId="0" fontId="90" numFmtId="0" xfId="0" applyAlignment="1" applyBorder="1" applyFont="1">
      <alignment horizontal="center"/>
    </xf>
    <xf borderId="32" fillId="0" fontId="57" numFmtId="0" xfId="0" applyBorder="1" applyFont="1"/>
    <xf borderId="32" fillId="0" fontId="86" numFmtId="0" xfId="0" applyBorder="1" applyFont="1"/>
    <xf borderId="32" fillId="0" fontId="86" numFmtId="0" xfId="0" applyAlignment="1" applyBorder="1" applyFont="1">
      <alignment horizontal="center"/>
    </xf>
    <xf borderId="26" fillId="0" fontId="57" numFmtId="0" xfId="0" applyBorder="1" applyFont="1"/>
    <xf borderId="0" fillId="59" fontId="173" numFmtId="0" xfId="0" applyAlignment="1" applyFill="1" applyFont="1">
      <alignment readingOrder="0"/>
    </xf>
    <xf borderId="0" fillId="21" fontId="104" numFmtId="0" xfId="0" applyAlignment="1" applyFont="1">
      <alignment horizontal="center" readingOrder="0" vertical="bottom"/>
    </xf>
    <xf borderId="47" fillId="0" fontId="174" numFmtId="0" xfId="0" applyAlignment="1" applyBorder="1" applyFont="1">
      <alignment readingOrder="0"/>
    </xf>
    <xf borderId="1" fillId="0" fontId="175" numFmtId="0" xfId="0" applyAlignment="1" applyBorder="1" applyFont="1">
      <alignment readingOrder="0"/>
    </xf>
    <xf borderId="1" fillId="6" fontId="73" numFmtId="0" xfId="0" applyAlignment="1" applyBorder="1" applyFont="1">
      <alignment horizontal="left" readingOrder="0"/>
    </xf>
    <xf borderId="0" fillId="22" fontId="176" numFmtId="0" xfId="0" applyAlignment="1" applyFont="1">
      <alignment horizontal="center" readingOrder="0"/>
    </xf>
    <xf borderId="1" fillId="41" fontId="177" numFmtId="0" xfId="0" applyAlignment="1" applyBorder="1" applyFont="1">
      <alignment readingOrder="0"/>
    </xf>
    <xf borderId="1" fillId="41" fontId="2" numFmtId="0" xfId="0" applyBorder="1" applyFont="1"/>
    <xf borderId="11" fillId="0" fontId="2" numFmtId="0" xfId="0" applyBorder="1" applyFont="1"/>
    <xf borderId="0" fillId="10" fontId="1" numFmtId="0" xfId="0" applyAlignment="1" applyFont="1">
      <alignment horizontal="center" readingOrder="0"/>
    </xf>
    <xf borderId="0" fillId="0" fontId="178" numFmtId="0" xfId="0" applyAlignment="1" applyFont="1">
      <alignment vertical="bottom"/>
    </xf>
    <xf borderId="0" fillId="0" fontId="5" numFmtId="0" xfId="0" applyAlignment="1" applyFont="1">
      <alignment shrinkToFit="0" vertical="bottom" wrapText="0"/>
    </xf>
    <xf borderId="0" fillId="0" fontId="179" numFmtId="0" xfId="0" applyAlignment="1" applyFont="1">
      <alignment readingOrder="0"/>
    </xf>
    <xf borderId="0" fillId="0" fontId="180" numFmtId="0" xfId="0" applyAlignment="1" applyFont="1">
      <alignment vertical="bottom"/>
    </xf>
    <xf borderId="0" fillId="0" fontId="181" numFmtId="0" xfId="0" applyAlignment="1" applyFont="1">
      <alignment shrinkToFit="0" vertical="bottom" wrapText="0"/>
    </xf>
    <xf borderId="0" fillId="0" fontId="18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238125</xdr:colOff>
      <xdr:row>2</xdr:row>
      <xdr:rowOff>-200025</xdr:rowOff>
    </xdr:from>
    <xdr:ext cx="7315200" cy="604837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39</xdr:row>
      <xdr:rowOff>0</xdr:rowOff>
    </xdr:from>
    <xdr:ext cx="8553450" cy="2914650"/>
    <xdr:pic>
      <xdr:nvPicPr>
        <xdr:cNvPr id="0" name="image6.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54</xdr:row>
      <xdr:rowOff>0</xdr:rowOff>
    </xdr:from>
    <xdr:ext cx="8277225" cy="2809875"/>
    <xdr:pic>
      <xdr:nvPicPr>
        <xdr:cNvPr id="0" name="image4.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73</xdr:row>
      <xdr:rowOff>0</xdr:rowOff>
    </xdr:from>
    <xdr:ext cx="10467975" cy="2914650"/>
    <xdr:pic>
      <xdr:nvPicPr>
        <xdr:cNvPr id="0" name="image3.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90</xdr:row>
      <xdr:rowOff>0</xdr:rowOff>
    </xdr:from>
    <xdr:ext cx="8324850" cy="7743825"/>
    <xdr:pic>
      <xdr:nvPicPr>
        <xdr:cNvPr id="0" name="image5.png" title="이미지"/>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209550</xdr:colOff>
      <xdr:row>29</xdr:row>
      <xdr:rowOff>104775</xdr:rowOff>
    </xdr:from>
    <xdr:ext cx="4305300" cy="3314700"/>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oQh9jUsB_u77tUv_-b4oINOY94Ovgnh_VMw5Bz2wfjU/edit" TargetMode="External"/><Relationship Id="rId2" Type="http://schemas.openxmlformats.org/officeDocument/2006/relationships/hyperlink" Target="https://docs.google.com/spreadsheets/d/1MXfiU2HXboX3sLEnyxTljHQSshYtaQ4cXJyqm_3VVv8/edit?usp=sharing" TargetMode="External"/><Relationship Id="rId3" Type="http://schemas.openxmlformats.org/officeDocument/2006/relationships/hyperlink" Target="https://docs.google.com/document/d/1n0HymuyFg_ssjWKHM_kXWwOkxxjMvaznV55D79-0dR0/edit?usp=drive_link" TargetMode="External"/><Relationship Id="rId4" Type="http://schemas.openxmlformats.org/officeDocument/2006/relationships/hyperlink" Target="https://docs.google.com/spreadsheets/d/1RIYqRSlZ3RNU9jo32_ltYpZO1Mto3pm0qvAMTf4k-sg/edit?usp=sharing"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hongseong.go.kr/prog/holiday/gclib/sub01_06/list.do" TargetMode="External"/><Relationship Id="rId10" Type="http://schemas.openxmlformats.org/officeDocument/2006/relationships/hyperlink" Target="https://bootstrapmade.com/demo/NiceAdmin/" TargetMode="External"/><Relationship Id="rId13" Type="http://schemas.openxmlformats.org/officeDocument/2006/relationships/hyperlink" Target="https://bootstrapmade.com/demo/NiceAdmin/" TargetMode="External"/><Relationship Id="rId12" Type="http://schemas.openxmlformats.org/officeDocument/2006/relationships/hyperlink" Target="https://startbootstrap.com/previews/sb-admin-pro" TargetMode="External"/><Relationship Id="rId1" Type="http://schemas.openxmlformats.org/officeDocument/2006/relationships/hyperlink" Target="https://themewagon.github.io/Modernize/src/html/index.html" TargetMode="External"/><Relationship Id="rId2" Type="http://schemas.openxmlformats.org/officeDocument/2006/relationships/hyperlink" Target="https://bootstrapmade.com/demo/Gp/" TargetMode="External"/><Relationship Id="rId3" Type="http://schemas.openxmlformats.org/officeDocument/2006/relationships/hyperlink" Target="https://getbootstrap.com/docs/5.3/forms/input-group/" TargetMode="External"/><Relationship Id="rId4" Type="http://schemas.openxmlformats.org/officeDocument/2006/relationships/hyperlink" Target="https://ckeditor.com/docs/ckeditor5/latest/installation/getting-started/quick-start.html" TargetMode="External"/><Relationship Id="rId9" Type="http://schemas.openxmlformats.org/officeDocument/2006/relationships/hyperlink" Target="https://themewagon.com/theme-price/free/" TargetMode="External"/><Relationship Id="rId14" Type="http://schemas.openxmlformats.org/officeDocument/2006/relationships/drawing" Target="../drawings/drawing4.xml"/><Relationship Id="rId5" Type="http://schemas.openxmlformats.org/officeDocument/2006/relationships/hyperlink" Target="https://startbootstrap.com/previews/landing-page" TargetMode="External"/><Relationship Id="rId6" Type="http://schemas.openxmlformats.org/officeDocument/2006/relationships/hyperlink" Target="https://themewagon.github.io/startup2/" TargetMode="External"/><Relationship Id="rId7" Type="http://schemas.openxmlformats.org/officeDocument/2006/relationships/hyperlink" Target="https://lib.sje.go.kr/sjelib/login.do" TargetMode="External"/><Relationship Id="rId8" Type="http://schemas.openxmlformats.org/officeDocument/2006/relationships/hyperlink" Target="https://bootstrapmade.com/demo/Append/"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ned.im/noty/" TargetMode="External"/><Relationship Id="rId20" Type="http://schemas.openxmlformats.org/officeDocument/2006/relationships/hyperlink" Target="https://pixabay.com/ko/" TargetMode="External"/><Relationship Id="rId42" Type="http://schemas.openxmlformats.org/officeDocument/2006/relationships/hyperlink" Target="https://www.youtube.com/watch?v=bB2jZxDuETA" TargetMode="External"/><Relationship Id="rId41" Type="http://schemas.openxmlformats.org/officeDocument/2006/relationships/hyperlink" Target="https://junesker.tistory.com/1" TargetMode="External"/><Relationship Id="rId22" Type="http://schemas.openxmlformats.org/officeDocument/2006/relationships/hyperlink" Target="https://kilbong0508.tistory.com/m/95%20https://blog.naver.com/oribandd/222232730313" TargetMode="External"/><Relationship Id="rId44" Type="http://schemas.openxmlformats.org/officeDocument/2006/relationships/hyperlink" Target="https://docs.oracle.com/cd/E19957-01/820-5434/IDM_admin_dataexporter.html" TargetMode="External"/><Relationship Id="rId21" Type="http://schemas.openxmlformats.org/officeDocument/2006/relationships/hyperlink" Target="https://docs.google.com/document/d/1wQH2SRrMRaFOZGoI1WvCeQKowxNQXqzMA8sLLOFH5Oc/edit?usp=sharing" TargetMode="External"/><Relationship Id="rId43" Type="http://schemas.openxmlformats.org/officeDocument/2006/relationships/hyperlink" Target="https://cdnjs.com/libraries/bootstrap-datepicker" TargetMode="External"/><Relationship Id="rId24" Type="http://schemas.openxmlformats.org/officeDocument/2006/relationships/hyperlink" Target="https://www.cheonan.go.kr/stat/sub01_01.do" TargetMode="External"/><Relationship Id="rId46" Type="http://schemas.openxmlformats.org/officeDocument/2006/relationships/hyperlink" Target="https://taitems.github.io/jQuery.Gantt/" TargetMode="External"/><Relationship Id="rId23" Type="http://schemas.openxmlformats.org/officeDocument/2006/relationships/hyperlink" Target="https://velog.io/@juyeon/%EC%9A%94%EA%B5%AC%EC%82%AC%ED%95%AD-%EC%A0%95%EC%9D%98%EC%84%9C-%EC%9E%91%EC%84%B1%ED%95%98%EB%8A%94-%EB%B2%95" TargetMode="External"/><Relationship Id="rId45" Type="http://schemas.openxmlformats.org/officeDocument/2006/relationships/hyperlink" Target="https://colorlib.com/wp/template/calendar-17/" TargetMode="External"/><Relationship Id="rId1" Type="http://schemas.openxmlformats.org/officeDocument/2006/relationships/hyperlink" Target="https://app.gather.town/invite?token=VeBMqMY6TQSPbiOKPsq3" TargetMode="External"/><Relationship Id="rId2" Type="http://schemas.openxmlformats.org/officeDocument/2006/relationships/hyperlink" Target="https://learn2you.tistory.com/42" TargetMode="External"/><Relationship Id="rId3" Type="http://schemas.openxmlformats.org/officeDocument/2006/relationships/hyperlink" Target="https://docs.google.com/document/d/128iZKTSHk4-dtXgHHa5AK3Uc7eL7kIwQEorvzhp98FE/edit?usp=sharing" TargetMode="External"/><Relationship Id="rId4" Type="http://schemas.openxmlformats.org/officeDocument/2006/relationships/hyperlink" Target="https://data.kma.go.kr/api/selectApiList.do" TargetMode="External"/><Relationship Id="rId9" Type="http://schemas.openxmlformats.org/officeDocument/2006/relationships/hyperlink" Target="https://www.gdweb.co.kr/sub/view.asp?displayrow=60&amp;Txt_key=all&amp;Txt_word=&amp;Txt_agnumber=&amp;Txt_fgbn=5&amp;Txt_bcode1=022010001&amp;Txt_gbflag=&amp;Txt_bcode2=&amp;Txt_bcode3=&amp;Txt_bcode4=&amp;Txt_bcode5=&amp;Page=1&amp;str_no=19350" TargetMode="External"/><Relationship Id="rId26" Type="http://schemas.openxmlformats.org/officeDocument/2006/relationships/hyperlink" Target="https://www.buyeo.go.kr/_prog/_board/?code=bcfestival_notice&amp;site_dvs_cd=bcfestival&amp;menu_dvs_cd=0301" TargetMode="External"/><Relationship Id="rId25" Type="http://schemas.openxmlformats.org/officeDocument/2006/relationships/hyperlink" Target="https://www.mow.or.kr/kor/" TargetMode="External"/><Relationship Id="rId47" Type="http://schemas.openxmlformats.org/officeDocument/2006/relationships/drawing" Target="../drawings/drawing5.xml"/><Relationship Id="rId28" Type="http://schemas.openxmlformats.org/officeDocument/2006/relationships/hyperlink" Target="https://inpa.tistory.com/entry/%EB%93%9C%EB%9E%98%EA%B7%B8-%EC%95%A4-%EB%93%9C%EB%A1%AD-Drag-Drop-%EA%B8%B0%EB%8A%A5" TargetMode="External"/><Relationship Id="rId27" Type="http://schemas.openxmlformats.org/officeDocument/2006/relationships/hyperlink" Target="https://www.cheongyang.go.kr/child/sub02_01.do" TargetMode="External"/><Relationship Id="rId5" Type="http://schemas.openxmlformats.org/officeDocument/2006/relationships/hyperlink" Target="https://grow-s0.tistory.com/69" TargetMode="External"/><Relationship Id="rId6" Type="http://schemas.openxmlformats.org/officeDocument/2006/relationships/hyperlink" Target="https://www.egovframe.go.kr/home/sub.do?menuNo=13" TargetMode="External"/><Relationship Id="rId29" Type="http://schemas.openxmlformats.org/officeDocument/2006/relationships/hyperlink" Target="https://www.figma.com/file/mWKJTPD8dA4nZCxu5bLvBX/Programming-Language-Logos-%26-Icons-Free-(Editable)-(Community)?type=design&amp;node-id=1-2&amp;mode=design&amp;t=ncUjB7MrgHXW8YRk-0" TargetMode="External"/><Relationship Id="rId7" Type="http://schemas.openxmlformats.org/officeDocument/2006/relationships/hyperlink" Target="https://chromewebstore.google.com/detail/boomerang-soap-rest-clien/eipdnjedkpcnlmmdfdkgfpljanehloah?hl=ko" TargetMode="External"/><Relationship Id="rId8" Type="http://schemas.openxmlformats.org/officeDocument/2006/relationships/hyperlink" Target="https://yourusername.tistory.com/169" TargetMode="External"/><Relationship Id="rId31" Type="http://schemas.openxmlformats.org/officeDocument/2006/relationships/hyperlink" Target="https://www.codingfactory.net/13253" TargetMode="External"/><Relationship Id="rId30" Type="http://schemas.openxmlformats.org/officeDocument/2006/relationships/hyperlink" Target="http://ckeditor.com/" TargetMode="External"/><Relationship Id="rId11" Type="http://schemas.openxmlformats.org/officeDocument/2006/relationships/hyperlink" Target="https://www.egovframe.go.kr/wiki/doku.php?id=egovframework:dev4.1:gettingstarted" TargetMode="External"/><Relationship Id="rId33" Type="http://schemas.openxmlformats.org/officeDocument/2006/relationships/hyperlink" Target="https://as-you-say.tistory.com/381" TargetMode="External"/><Relationship Id="rId10" Type="http://schemas.openxmlformats.org/officeDocument/2006/relationships/hyperlink" Target="https://docs.google.com/document/d/1UFITDWASoBWudR0VLmNcBscZYh6IaaPQ/edit?usp=drive_link&amp;ouid=101183570236975068881&amp;rtpof=true&amp;sd=true" TargetMode="External"/><Relationship Id="rId32" Type="http://schemas.openxmlformats.org/officeDocument/2006/relationships/hyperlink" Target="https://www.iloveimg.com/ko/download/1541ghxnz030A7pmsyA0dylc6skxdp3jgx7zz6b63mjqkvzrj5Appyy2r164lf4f3ll0y82wkspsld87zv6rnAsm1hr4kAcfplkw8p95ynqsjq7crzqpn9vs6mc4ysxssd13pbf1gykj82n71pjtwddhl1p0131wynfl7mA7kst00v0hlsfq/15" TargetMode="External"/><Relationship Id="rId13" Type="http://schemas.openxmlformats.org/officeDocument/2006/relationships/hyperlink" Target="https://codepen.io/guuslieben/post/codepen-api-v2" TargetMode="External"/><Relationship Id="rId35" Type="http://schemas.openxmlformats.org/officeDocument/2006/relationships/hyperlink" Target="https://webdir.tistory.com/435" TargetMode="External"/><Relationship Id="rId12" Type="http://schemas.openxmlformats.org/officeDocument/2006/relationships/hyperlink" Target="https://error-nono.tistory.com/entry/SVN-SVN-Lock-%ED%95%B4%EC%A0%9C%ED%95%98%EA%B8%B0" TargetMode="External"/><Relationship Id="rId34" Type="http://schemas.openxmlformats.org/officeDocument/2006/relationships/hyperlink" Target="https://www.joymaster.kr/?page_id=3314" TargetMode="External"/><Relationship Id="rId15" Type="http://schemas.openxmlformats.org/officeDocument/2006/relationships/hyperlink" Target="https://tadaktadak-it.tistory.com/108" TargetMode="External"/><Relationship Id="rId37" Type="http://schemas.openxmlformats.org/officeDocument/2006/relationships/hyperlink" Target="https://www.codingfactory.net/13253" TargetMode="External"/><Relationship Id="rId14" Type="http://schemas.openxmlformats.org/officeDocument/2006/relationships/hyperlink" Target="https://drive.google.com/file/d/1DsdRGVCN6Atq5Wx_mS3q_sAswepRJ__N/view?usp=drive_web&amp;authuser=0" TargetMode="External"/><Relationship Id="rId36" Type="http://schemas.openxmlformats.org/officeDocument/2006/relationships/hyperlink" Target="https://blog.naver.com/sol9501/70105427707" TargetMode="External"/><Relationship Id="rId17" Type="http://schemas.openxmlformats.org/officeDocument/2006/relationships/hyperlink" Target="https://www.youtube.com/watch?v=jfTxNHg7JvM&amp;list=PLdwQP35_Nz9eMN9K82jNFBJ4xqJUMoXm8&amp;index=7" TargetMode="External"/><Relationship Id="rId39" Type="http://schemas.openxmlformats.org/officeDocument/2006/relationships/hyperlink" Target="https://ckeditor.com/docs/ckeditor5/latest/installation/getting-started/getting-and-setting-data.html" TargetMode="External"/><Relationship Id="rId16" Type="http://schemas.openxmlformats.org/officeDocument/2006/relationships/hyperlink" Target="https://cloudconvert.com/" TargetMode="External"/><Relationship Id="rId38" Type="http://schemas.openxmlformats.org/officeDocument/2006/relationships/hyperlink" Target="https://github.com/naseer2426/Compiler-REST-API" TargetMode="External"/><Relationship Id="rId19" Type="http://schemas.openxmlformats.org/officeDocument/2006/relationships/hyperlink" Target="http://curioustore.com/" TargetMode="External"/><Relationship Id="rId18" Type="http://schemas.openxmlformats.org/officeDocument/2006/relationships/hyperlink" Target="https://docs.google.com/document/d/14-SNUWd23wPQdqRDi_3ZlTiWZRk-957-yq1hGuFAA2k/edit?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document/d/1xlo_E70cio3VCXlf2ygT6409lQpcMe-SjKJ4fBMDyP4/edit?usp=sharing" TargetMode="External"/><Relationship Id="rId2" Type="http://schemas.openxmlformats.org/officeDocument/2006/relationships/hyperlink" Target="https://docs.google.com/document/d/1wd4uLZBArQs1WqjDutAJeN8hd2t2RTHOWLUEHgp5Mog/edit?usp=sharing" TargetMode="External"/><Relationship Id="rId3" Type="http://schemas.openxmlformats.org/officeDocument/2006/relationships/hyperlink" Target="https://docs.google.com/document/d/19j-mF_38NRQ-nbinFIreEgFHs-ij0julzbuFWn7mQPk/edit?usp=sharing" TargetMode="External"/><Relationship Id="rId4" Type="http://schemas.openxmlformats.org/officeDocument/2006/relationships/hyperlink" Target="https://docs.google.com/document/d/1qURVBTFNOHVZHtbN5hvXKVyvU_X6t99lryGK9_Z0WO0/edit?usp=sharing" TargetMode="External"/><Relationship Id="rId5"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document/d/17JLrnzlda6701o64j8FNTSECUv60mJzHNAg7x-lghLw/edit?usp=sharing" TargetMode="External"/><Relationship Id="rId2" Type="http://schemas.openxmlformats.org/officeDocument/2006/relationships/hyperlink" Target="https://docs.google.com/document/d/1NBbJJ6bk4Wl0-kmfgJJI_k28mnK4qIqk5iKKCmJ_oxU/edit" TargetMode="External"/><Relationship Id="rId3" Type="http://schemas.openxmlformats.org/officeDocument/2006/relationships/hyperlink" Target="https://docs.google.com/document/d/1NBbJJ6bk4Wl0-kmfgJJI_k28mnK4qIqk5iKKCmJ_oxU/edit" TargetMode="External"/><Relationship Id="rId4" Type="http://schemas.openxmlformats.org/officeDocument/2006/relationships/hyperlink" Target="https://docs.google.com/document/d/1NBbJJ6bk4Wl0-kmfgJJI_k28mnK4qIqk5iKKCmJ_oxU/edit" TargetMode="External"/><Relationship Id="rId9" Type="http://schemas.openxmlformats.org/officeDocument/2006/relationships/hyperlink" Target="https://docs.google.com/document/d/1NBbJJ6bk4Wl0-kmfgJJI_k28mnK4qIqk5iKKCmJ_oxU/edit" TargetMode="External"/><Relationship Id="rId5" Type="http://schemas.openxmlformats.org/officeDocument/2006/relationships/hyperlink" Target="https://docs.google.com/document/d/1NBbJJ6bk4Wl0-kmfgJJI_k28mnK4qIqk5iKKCmJ_oxU/edit" TargetMode="External"/><Relationship Id="rId6" Type="http://schemas.openxmlformats.org/officeDocument/2006/relationships/hyperlink" Target="https://docs.google.com/document/d/1NBbJJ6bk4Wl0-kmfgJJI_k28mnK4qIqk5iKKCmJ_oxU/edit" TargetMode="External"/><Relationship Id="rId7" Type="http://schemas.openxmlformats.org/officeDocument/2006/relationships/hyperlink" Target="https://docs.google.com/document/d/1NBbJJ6bk4Wl0-kmfgJJI_k28mnK4qIqk5iKKCmJ_oxU/edit" TargetMode="External"/><Relationship Id="rId8" Type="http://schemas.openxmlformats.org/officeDocument/2006/relationships/hyperlink" Target="https://docs.google.com/document/d/1NBbJJ6bk4Wl0-kmfgJJI_k28mnK4qIqk5iKKCmJ_oxU/edit" TargetMode="External"/><Relationship Id="rId11" Type="http://schemas.openxmlformats.org/officeDocument/2006/relationships/hyperlink" Target="https://docs.google.com/document/d/1NBbJJ6bk4Wl0-kmfgJJI_k28mnK4qIqk5iKKCmJ_oxU/edit" TargetMode="External"/><Relationship Id="rId10" Type="http://schemas.openxmlformats.org/officeDocument/2006/relationships/hyperlink" Target="https://docs.google.com/document/d/1NBbJJ6bk4Wl0-kmfgJJI_k28mnK4qIqk5iKKCmJ_oxU/edit" TargetMode="External"/><Relationship Id="rId13" Type="http://schemas.openxmlformats.org/officeDocument/2006/relationships/hyperlink" Target="https://docs.google.com/document/d/1NBbJJ6bk4Wl0-kmfgJJI_k28mnK4qIqk5iKKCmJ_oxU/edit" TargetMode="External"/><Relationship Id="rId12" Type="http://schemas.openxmlformats.org/officeDocument/2006/relationships/hyperlink" Target="https://docs.google.com/document/d/1NBbJJ6bk4Wl0-kmfgJJI_k28mnK4qIqk5iKKCmJ_oxU/edit" TargetMode="External"/><Relationship Id="rId15" Type="http://schemas.openxmlformats.org/officeDocument/2006/relationships/hyperlink" Target="https://docs.google.com/document/d/1NBbJJ6bk4Wl0-kmfgJJI_k28mnK4qIqk5iKKCmJ_oxU/edit" TargetMode="External"/><Relationship Id="rId14" Type="http://schemas.openxmlformats.org/officeDocument/2006/relationships/hyperlink" Target="https://docs.google.com/document/d/1NBbJJ6bk4Wl0-kmfgJJI_k28mnK4qIqk5iKKCmJ_oxU/edit" TargetMode="External"/><Relationship Id="rId17" Type="http://schemas.openxmlformats.org/officeDocument/2006/relationships/drawing" Target="../drawings/drawing17.xml"/><Relationship Id="rId16" Type="http://schemas.openxmlformats.org/officeDocument/2006/relationships/hyperlink" Target="https://docs.google.com/document/d/1NBbJJ6bk4Wl0-kmfgJJI_k28mnK4qIqk5iKKCmJ_oxU/edit"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naver.com/more.html" TargetMode="External"/><Relationship Id="rId2" Type="http://schemas.openxmlformats.org/officeDocument/2006/relationships/hyperlink" Target="https://www.wishket.com/w/RfA35FrOTP" TargetMode="External"/><Relationship Id="rId3" Type="http://schemas.openxmlformats.org/officeDocument/2006/relationships/hyperlink" Target="http://plugins.jquery.com" TargetMode="External"/><Relationship Id="rId4" Type="http://schemas.openxmlformats.org/officeDocument/2006/relationships/hyperlink" Target="http://troy.labs.daum.net" TargetMode="External"/><Relationship Id="rId9" Type="http://schemas.openxmlformats.org/officeDocument/2006/relationships/drawing" Target="../drawings/drawing18.xml"/><Relationship Id="rId5" Type="http://schemas.openxmlformats.org/officeDocument/2006/relationships/hyperlink" Target="https://docs.google.com/document/u/0/d/1Tuf-yg6PbtJXWKmn40Z1Z7u2QeVo9FTDqs6bY-e0xvo/edit" TargetMode="External"/><Relationship Id="rId6" Type="http://schemas.openxmlformats.org/officeDocument/2006/relationships/hyperlink" Target="http://geobigdata.go.kr/portal/" TargetMode="External"/><Relationship Id="rId7" Type="http://schemas.openxmlformats.org/officeDocument/2006/relationships/hyperlink" Target="http://opendata.hira.or.kr" TargetMode="External"/><Relationship Id="rId8" Type="http://schemas.openxmlformats.org/officeDocument/2006/relationships/hyperlink" Target="http://data.go.kr"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plugins.jquery.com" TargetMode="External"/><Relationship Id="rId2" Type="http://schemas.openxmlformats.org/officeDocument/2006/relationships/hyperlink" Target="http://troy.labs.daum.net" TargetMode="External"/><Relationship Id="rId3" Type="http://schemas.openxmlformats.org/officeDocument/2006/relationships/hyperlink" Target="http://geobigdata.go.kr/portal/" TargetMode="External"/><Relationship Id="rId4" Type="http://schemas.openxmlformats.org/officeDocument/2006/relationships/hyperlink" Target="http://opendata.hira.or.kr" TargetMode="External"/><Relationship Id="rId5" Type="http://schemas.openxmlformats.org/officeDocument/2006/relationships/hyperlink" Target="http://data.go.kr" TargetMode="External"/><Relationship Id="rId6"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golcompany.co.kr/" TargetMode="External"/><Relationship Id="rId2" Type="http://schemas.openxmlformats.org/officeDocument/2006/relationships/hyperlink" Target="https://m.blog.naver.com/nononii/222785143593" TargetMode="External"/><Relationship Id="rId3" Type="http://schemas.openxmlformats.org/officeDocument/2006/relationships/hyperlink" Target="https://brunch.co.kr/@kiwon4321/29" TargetMode="External"/><Relationship Id="rId4" Type="http://schemas.openxmlformats.org/officeDocument/2006/relationships/hyperlink" Target="https://brunch.co.kr/@cysstory/153" TargetMode="External"/><Relationship Id="rId9" Type="http://schemas.openxmlformats.org/officeDocument/2006/relationships/hyperlink" Target="https://www.pinterest.co.kr/pin/279082508149926015/" TargetMode="External"/><Relationship Id="rId5" Type="http://schemas.openxmlformats.org/officeDocument/2006/relationships/hyperlink" Target="https://www.figma.com/file/6V7EIbfo09aw4ABGC0T434/Tables-with-auto-layout-and-variants-in-Japanese-%7C-%E6%97%A5%E6%9C%AC%E8%AA%9E%E3%82%AA%E3%83%BC%E3%83%88%E3%83%AC%E3%82%A4%E3%82%A2%E3%82%A6%E3%83%88%E3%83%86%E3%83%BC%E3%83%96%E3%83%AB-(Community)?type=design&amp;node-id=304-199&amp;mode=design&amp;t=NxjQrahHsw5hazBG-0" TargetMode="External"/><Relationship Id="rId6" Type="http://schemas.openxmlformats.org/officeDocument/2006/relationships/hyperlink" Target="https://www.figma.com/community/widget/1027585818512741999" TargetMode="External"/><Relationship Id="rId7" Type="http://schemas.openxmlformats.org/officeDocument/2006/relationships/hyperlink" Target="https://www.figma.com/community/file/1095593406921925255/content-calendar-with-auto-layout?searchSessionId=lrzzx1fj-zznzux8k2p" TargetMode="External"/><Relationship Id="rId8" Type="http://schemas.openxmlformats.org/officeDocument/2006/relationships/hyperlink" Target="https://www.figma.com/file/3XavSFPTw8l1u65UaNY5ri/ChartJS---Responsive-graphs%2C-pie%2C-bar%2C-line%2C-doughnut%2C-radar%2C-multitype-graph-for-JS-library-(Community)?type=design&amp;node-id=151-22182&amp;mode=design&amp;t=QRZSEvEw1937gJvW-0" TargetMode="External"/><Relationship Id="rId11" Type="http://schemas.openxmlformats.org/officeDocument/2006/relationships/hyperlink" Target="https://www.figma.com/file/OcB9Z5vVobUZAvenIOiQBr/UI-Modals-(Community)?type=design&amp;node-id=0-1&amp;mode=design&amp;t=DP9Vkvnhva4MkDZe-0" TargetMode="External"/><Relationship Id="rId10" Type="http://schemas.openxmlformats.org/officeDocument/2006/relationships/hyperlink" Target="https://www.figma.com/file/zMt2iuIKmeIiFMIyjh3M8l/Interactive-Dropdown-(Community)?type=design&amp;node-id=0-1&amp;mode=design&amp;t=m7u7QM8QM8KiYjpV-0" TargetMode="External"/><Relationship Id="rId13" Type="http://schemas.openxmlformats.org/officeDocument/2006/relationships/hyperlink" Target="https://www.figma.com/file/OrwWanV2C7olyFVTGiUq6p/Starter-Kit-(1.5)-(Community)?type=design&amp;node-id=0-1&amp;mode=design&amp;t=9TH0utiOCCgEOYCn-0" TargetMode="External"/><Relationship Id="rId12" Type="http://schemas.openxmlformats.org/officeDocument/2006/relationships/hyperlink" Target="https://www.figma.com/file/3XavSFPTw8l1u65UaNY5ri/ChartJS---Responsive-graphs%2C-pie%2C-bar%2C-line%2C-doughnut%2C-radar%2C-multitype-graph-for-JS-library-(Community)?type=design&amp;node-id=151-22182&amp;mode=design&amp;t=QRZSEvEw1937gJvW-0" TargetMode="External"/><Relationship Id="rId15" Type="http://schemas.openxmlformats.org/officeDocument/2006/relationships/hyperlink" Target="https://www.figma.com/file/F2vEL9zV3kO91yvm3muJlj/How-to-Glassmorphism-Effect---Weather-Icon-Tutorial-(Community)?type=design&amp;node-id=42-551&amp;mode=design&amp;t=9rsPR7vvCnu2Fz65-0" TargetMode="External"/><Relationship Id="rId14" Type="http://schemas.openxmlformats.org/officeDocument/2006/relationships/hyperlink" Target="https://www.figma.com/file/xVrlqSZtgDMtFsi8p3XDhd/Complex-Interfaces-UI-Kit-V2-(Community)?type=design&amp;node-id=71-10708&amp;mode=design&amp;t=olllrh8cCp07T8bm-0" TargetMode="External"/><Relationship Id="rId17" Type="http://schemas.openxmlformats.org/officeDocument/2006/relationships/hyperlink" Target="https://www.figma.com/file/o5JsHjGIwutgShOlcWsEOe/%F0%9F%93%9D-Form-Elements-(Community)?type=design&amp;node-id=0-1&amp;mode=design&amp;t=Yt9pcoOWYZ3ZE7LZ-0" TargetMode="External"/><Relationship Id="rId16" Type="http://schemas.openxmlformats.org/officeDocument/2006/relationships/hyperlink" Target="https://www.pinterest.co.kr/pin/624030092137966937/" TargetMode="External"/><Relationship Id="rId19" Type="http://schemas.openxmlformats.org/officeDocument/2006/relationships/drawing" Target="../drawings/drawing22.xml"/><Relationship Id="rId18" Type="http://schemas.openxmlformats.org/officeDocument/2006/relationships/hyperlink" Target="https://www.figma.com/file/ocaJJqiH7NAtDPeBlnK0SW/File-Uploader-Widget-(Community)?type=design&amp;node-id=62-2140&amp;mode=design&amp;t=mJ9J04dm6j3oc2fN-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2.0"/>
    <col customWidth="1" min="2" max="2" width="30.57"/>
    <col customWidth="1" min="3" max="3" width="27.0"/>
    <col customWidth="1" min="4" max="4" width="23.43"/>
  </cols>
  <sheetData>
    <row r="2">
      <c r="A2" s="1" t="s">
        <v>0</v>
      </c>
    </row>
    <row r="3">
      <c r="A3" s="2" t="s">
        <v>1</v>
      </c>
      <c r="B3" s="2" t="s">
        <v>2</v>
      </c>
      <c r="C3" s="2" t="s">
        <v>3</v>
      </c>
      <c r="D3" s="2" t="s">
        <v>4</v>
      </c>
    </row>
    <row r="4">
      <c r="A4" s="3" t="s">
        <v>5</v>
      </c>
      <c r="B4" s="3" t="s">
        <v>6</v>
      </c>
      <c r="C4" s="3" t="s">
        <v>7</v>
      </c>
      <c r="D4" s="4"/>
    </row>
    <row r="5">
      <c r="A5" s="3" t="s">
        <v>8</v>
      </c>
      <c r="B5" s="3" t="s">
        <v>9</v>
      </c>
      <c r="C5" s="3" t="s">
        <v>10</v>
      </c>
      <c r="D5" s="4"/>
    </row>
    <row r="6">
      <c r="A6" s="3" t="s">
        <v>11</v>
      </c>
      <c r="B6" s="3" t="s">
        <v>12</v>
      </c>
      <c r="C6" s="4"/>
      <c r="D6" s="3" t="s">
        <v>13</v>
      </c>
    </row>
    <row r="7">
      <c r="A7" s="3" t="s">
        <v>14</v>
      </c>
      <c r="B7" s="3" t="s">
        <v>15</v>
      </c>
      <c r="C7" s="3" t="s">
        <v>16</v>
      </c>
      <c r="D7" s="4"/>
    </row>
    <row r="8">
      <c r="A8" s="3" t="s">
        <v>17</v>
      </c>
      <c r="B8" s="3" t="s">
        <v>18</v>
      </c>
      <c r="C8" s="3" t="s">
        <v>19</v>
      </c>
      <c r="D8" s="4"/>
    </row>
    <row r="10">
      <c r="A10" s="1" t="s">
        <v>20</v>
      </c>
    </row>
    <row r="11">
      <c r="A11" s="2" t="s">
        <v>21</v>
      </c>
      <c r="B11" s="2" t="s">
        <v>3</v>
      </c>
      <c r="C11" s="2" t="s">
        <v>22</v>
      </c>
      <c r="D11" s="2" t="s">
        <v>4</v>
      </c>
    </row>
    <row r="12">
      <c r="A12" s="3" t="s">
        <v>23</v>
      </c>
      <c r="B12" s="3">
        <v>8.5</v>
      </c>
      <c r="C12" s="3" t="s">
        <v>24</v>
      </c>
      <c r="D12" s="4"/>
    </row>
    <row r="13">
      <c r="A13" s="3" t="s">
        <v>25</v>
      </c>
      <c r="B13" s="3" t="s">
        <v>26</v>
      </c>
      <c r="C13" s="3" t="s">
        <v>27</v>
      </c>
      <c r="D13" s="4"/>
    </row>
    <row r="15">
      <c r="A15" s="1" t="s">
        <v>28</v>
      </c>
    </row>
    <row r="16">
      <c r="A16" s="2" t="s">
        <v>1</v>
      </c>
      <c r="B16" s="2" t="s">
        <v>3</v>
      </c>
      <c r="C16" s="2" t="s">
        <v>4</v>
      </c>
      <c r="D16" s="5"/>
    </row>
    <row r="17">
      <c r="A17" s="3" t="s">
        <v>29</v>
      </c>
      <c r="B17" s="3" t="s">
        <v>30</v>
      </c>
      <c r="C17" s="4"/>
      <c r="D17" s="5"/>
    </row>
    <row r="18">
      <c r="A18" s="3" t="s">
        <v>31</v>
      </c>
      <c r="B18" s="3" t="s">
        <v>32</v>
      </c>
      <c r="C18" s="4"/>
      <c r="D18" s="5"/>
    </row>
    <row r="19">
      <c r="A19" s="3" t="s">
        <v>33</v>
      </c>
      <c r="B19" s="3">
        <v>5.0</v>
      </c>
      <c r="C19" s="6" t="s">
        <v>34</v>
      </c>
      <c r="D19" s="5"/>
    </row>
    <row r="20">
      <c r="A20" s="3" t="s">
        <v>35</v>
      </c>
      <c r="B20" s="4"/>
      <c r="C20" s="4"/>
      <c r="D20" s="5"/>
    </row>
    <row r="22">
      <c r="A22" s="1" t="s">
        <v>36</v>
      </c>
    </row>
    <row r="23">
      <c r="A23" s="2" t="s">
        <v>1</v>
      </c>
      <c r="B23" s="2" t="s">
        <v>3</v>
      </c>
      <c r="C23" s="2" t="s">
        <v>37</v>
      </c>
      <c r="D23" s="5"/>
    </row>
    <row r="24">
      <c r="A24" s="3" t="s">
        <v>38</v>
      </c>
      <c r="B24" s="3" t="s">
        <v>39</v>
      </c>
      <c r="C24" s="3" t="s">
        <v>40</v>
      </c>
      <c r="D24" s="5"/>
    </row>
    <row r="26">
      <c r="A26" s="1" t="s">
        <v>41</v>
      </c>
    </row>
    <row r="27">
      <c r="A27" s="2" t="s">
        <v>1</v>
      </c>
      <c r="B27" s="2" t="s">
        <v>22</v>
      </c>
      <c r="C27" s="2" t="s">
        <v>37</v>
      </c>
      <c r="D27" s="5"/>
    </row>
    <row r="28">
      <c r="A28" s="3" t="s">
        <v>42</v>
      </c>
      <c r="B28" s="4"/>
      <c r="C28" s="4"/>
      <c r="D28" s="5"/>
    </row>
    <row r="29">
      <c r="A29" s="3" t="s">
        <v>43</v>
      </c>
      <c r="B29" s="3" t="s">
        <v>44</v>
      </c>
      <c r="C29" s="4"/>
      <c r="D29" s="5"/>
    </row>
    <row r="30">
      <c r="A30" s="3" t="s">
        <v>45</v>
      </c>
      <c r="B30" s="3" t="s">
        <v>46</v>
      </c>
      <c r="C30" s="4"/>
      <c r="D30" s="5"/>
    </row>
    <row r="31">
      <c r="A31" s="3" t="s">
        <v>47</v>
      </c>
      <c r="B31" s="3" t="s">
        <v>48</v>
      </c>
      <c r="C31" s="4"/>
    </row>
    <row r="32">
      <c r="A32" s="3" t="s">
        <v>49</v>
      </c>
      <c r="B32" s="3" t="s">
        <v>50</v>
      </c>
      <c r="C32" s="4"/>
      <c r="D32" s="5"/>
    </row>
    <row r="33">
      <c r="A33" s="3" t="s">
        <v>51</v>
      </c>
      <c r="B33" s="3" t="s">
        <v>52</v>
      </c>
      <c r="C33" s="4"/>
      <c r="D33" s="5"/>
    </row>
    <row r="34">
      <c r="A34" s="3" t="s">
        <v>53</v>
      </c>
      <c r="B34" s="3" t="s">
        <v>54</v>
      </c>
      <c r="C34" s="4"/>
      <c r="D34" s="5"/>
    </row>
    <row r="35">
      <c r="A35" s="3" t="s">
        <v>55</v>
      </c>
      <c r="B35" s="3" t="s">
        <v>56</v>
      </c>
      <c r="C35" s="4"/>
      <c r="D35" s="5"/>
    </row>
    <row r="36">
      <c r="A36" s="3" t="s">
        <v>57</v>
      </c>
      <c r="B36" s="3" t="s">
        <v>58</v>
      </c>
      <c r="C36" s="4"/>
    </row>
    <row r="37">
      <c r="A37" s="3" t="s">
        <v>59</v>
      </c>
      <c r="B37" s="3"/>
      <c r="C37" s="4"/>
    </row>
    <row r="48">
      <c r="A48" s="2" t="s">
        <v>60</v>
      </c>
      <c r="B48" s="2" t="s">
        <v>3</v>
      </c>
      <c r="C48" s="2" t="s">
        <v>4</v>
      </c>
      <c r="D48" s="5"/>
    </row>
    <row r="49">
      <c r="A49" s="3" t="s">
        <v>61</v>
      </c>
      <c r="B49" s="3">
        <v>1.1</v>
      </c>
      <c r="C49" s="4"/>
      <c r="D49" s="7"/>
    </row>
    <row r="50">
      <c r="A50" s="3" t="s">
        <v>62</v>
      </c>
      <c r="B50" s="3" t="s">
        <v>63</v>
      </c>
      <c r="C50" s="4"/>
      <c r="D50" s="5"/>
      <c r="E50" s="8" t="s">
        <v>64</v>
      </c>
    </row>
    <row r="51">
      <c r="A51" s="3" t="s">
        <v>65</v>
      </c>
      <c r="B51" s="3" t="s">
        <v>66</v>
      </c>
      <c r="C51" s="4"/>
      <c r="D51" s="5"/>
    </row>
    <row r="52">
      <c r="A52" s="3" t="s">
        <v>67</v>
      </c>
      <c r="B52" s="3" t="s">
        <v>68</v>
      </c>
      <c r="C52" s="4"/>
      <c r="D52" s="5"/>
    </row>
    <row r="53">
      <c r="A53" s="3" t="s">
        <v>69</v>
      </c>
      <c r="B53" s="3" t="s">
        <v>70</v>
      </c>
      <c r="C53" s="4"/>
      <c r="D53" s="5"/>
    </row>
    <row r="54">
      <c r="A54" s="3" t="s">
        <v>71</v>
      </c>
      <c r="B54" s="3" t="s">
        <v>72</v>
      </c>
      <c r="C54" s="4"/>
      <c r="D54" s="5"/>
    </row>
    <row r="55">
      <c r="A55" s="3" t="s">
        <v>73</v>
      </c>
      <c r="B55" s="3" t="s">
        <v>74</v>
      </c>
      <c r="C55" s="4"/>
      <c r="D55" s="5"/>
    </row>
    <row r="56">
      <c r="A56" s="3" t="s">
        <v>75</v>
      </c>
      <c r="B56" s="3">
        <v>1.11</v>
      </c>
      <c r="C56" s="4"/>
      <c r="D56" s="5"/>
    </row>
    <row r="57">
      <c r="A57" s="3" t="s">
        <v>76</v>
      </c>
      <c r="B57" s="3" t="s">
        <v>77</v>
      </c>
      <c r="C57" s="4"/>
      <c r="D57" s="5"/>
    </row>
    <row r="58">
      <c r="A58" s="3" t="s">
        <v>78</v>
      </c>
      <c r="B58" s="3" t="s">
        <v>79</v>
      </c>
      <c r="C58" s="4"/>
      <c r="D58" s="5"/>
    </row>
    <row r="59">
      <c r="A59" s="3" t="s">
        <v>80</v>
      </c>
      <c r="B59" s="3">
        <v>2.0</v>
      </c>
      <c r="C59" s="4"/>
      <c r="D59" s="5"/>
    </row>
    <row r="60">
      <c r="A60" s="3" t="s">
        <v>81</v>
      </c>
      <c r="B60" s="3">
        <v>1.5</v>
      </c>
      <c r="C60" s="4"/>
      <c r="D60" s="5"/>
    </row>
    <row r="61">
      <c r="A61" s="3" t="s">
        <v>82</v>
      </c>
      <c r="B61" s="3" t="s">
        <v>79</v>
      </c>
      <c r="C61" s="4"/>
      <c r="D61" s="5"/>
    </row>
    <row r="62">
      <c r="A62" s="3" t="s">
        <v>83</v>
      </c>
      <c r="B62" s="3" t="s">
        <v>84</v>
      </c>
      <c r="C62" s="4"/>
      <c r="D62" s="5"/>
    </row>
    <row r="63">
      <c r="A63" s="3" t="s">
        <v>85</v>
      </c>
      <c r="B63" s="3">
        <v>1.2</v>
      </c>
      <c r="C63" s="4"/>
      <c r="D63" s="5"/>
    </row>
    <row r="64">
      <c r="A64" s="3" t="s">
        <v>86</v>
      </c>
      <c r="B64" s="3" t="s">
        <v>87</v>
      </c>
      <c r="C64" s="4"/>
      <c r="D64" s="5"/>
    </row>
    <row r="65">
      <c r="A65" s="3" t="s">
        <v>88</v>
      </c>
      <c r="B65" s="3" t="s">
        <v>89</v>
      </c>
      <c r="C65" s="4"/>
      <c r="D65" s="5"/>
    </row>
    <row r="66">
      <c r="A66" s="3" t="s">
        <v>90</v>
      </c>
      <c r="B66" s="3" t="s">
        <v>91</v>
      </c>
      <c r="C66" s="4"/>
    </row>
    <row r="67">
      <c r="A67" s="3" t="s">
        <v>92</v>
      </c>
      <c r="B67" s="3" t="s">
        <v>93</v>
      </c>
      <c r="C67" s="4"/>
    </row>
    <row r="68">
      <c r="A68" s="3" t="s">
        <v>94</v>
      </c>
      <c r="B68" s="3" t="s">
        <v>95</v>
      </c>
      <c r="C68" s="4"/>
    </row>
    <row r="69">
      <c r="A69" s="3" t="s">
        <v>96</v>
      </c>
      <c r="B69" s="3" t="s">
        <v>97</v>
      </c>
      <c r="C69" s="4"/>
    </row>
    <row r="70">
      <c r="A70" s="3" t="s">
        <v>98</v>
      </c>
      <c r="B70" s="3" t="s">
        <v>99</v>
      </c>
      <c r="C70" s="4"/>
    </row>
    <row r="71">
      <c r="A71" s="3" t="s">
        <v>100</v>
      </c>
      <c r="B71" s="3" t="s">
        <v>101</v>
      </c>
      <c r="C71" s="4"/>
    </row>
    <row r="72">
      <c r="A72" s="3" t="s">
        <v>102</v>
      </c>
      <c r="B72" s="3" t="s">
        <v>103</v>
      </c>
      <c r="C72" s="4"/>
    </row>
    <row r="73">
      <c r="A73" s="3" t="s">
        <v>104</v>
      </c>
      <c r="B73" s="3" t="s">
        <v>105</v>
      </c>
      <c r="C73" s="4"/>
    </row>
    <row r="74">
      <c r="A74" s="3" t="s">
        <v>106</v>
      </c>
      <c r="B74" s="3">
        <v>1.3</v>
      </c>
      <c r="C74" s="4"/>
    </row>
    <row r="75">
      <c r="A75" s="3" t="s">
        <v>107</v>
      </c>
      <c r="B75" s="3" t="s">
        <v>108</v>
      </c>
      <c r="C75" s="4"/>
    </row>
    <row r="76">
      <c r="A76" s="3" t="s">
        <v>109</v>
      </c>
      <c r="B76" s="3" t="s">
        <v>110</v>
      </c>
      <c r="C76" s="4"/>
    </row>
    <row r="77">
      <c r="A77" s="3" t="s">
        <v>111</v>
      </c>
      <c r="B77" s="3" t="s">
        <v>108</v>
      </c>
      <c r="C77" s="4"/>
    </row>
    <row r="78">
      <c r="A78" s="3" t="s">
        <v>112</v>
      </c>
      <c r="B78" s="3" t="s">
        <v>108</v>
      </c>
      <c r="C78" s="4"/>
    </row>
    <row r="79">
      <c r="A79" s="3" t="s">
        <v>113</v>
      </c>
      <c r="B79" s="3" t="s">
        <v>114</v>
      </c>
      <c r="C79" s="4"/>
    </row>
    <row r="80">
      <c r="A80" s="3" t="s">
        <v>115</v>
      </c>
      <c r="B80" s="3" t="s">
        <v>116</v>
      </c>
      <c r="C80" s="4"/>
    </row>
    <row r="81">
      <c r="A81" s="3" t="s">
        <v>117</v>
      </c>
      <c r="B81" s="3" t="s">
        <v>118</v>
      </c>
      <c r="C81" s="4"/>
    </row>
    <row r="82">
      <c r="A82" s="3" t="s">
        <v>119</v>
      </c>
      <c r="B82" s="3" t="s">
        <v>120</v>
      </c>
      <c r="C82" s="4"/>
    </row>
    <row r="83">
      <c r="A83" s="3" t="s">
        <v>121</v>
      </c>
      <c r="B83" s="3" t="s">
        <v>122</v>
      </c>
      <c r="C83" s="4"/>
    </row>
    <row r="84">
      <c r="A84" s="3" t="s">
        <v>123</v>
      </c>
      <c r="B84" s="3">
        <v>1.0</v>
      </c>
      <c r="C84" s="4"/>
    </row>
    <row r="85">
      <c r="A85" s="3" t="s">
        <v>124</v>
      </c>
      <c r="B85" s="3" t="s">
        <v>125</v>
      </c>
      <c r="C85" s="4"/>
    </row>
    <row r="86">
      <c r="A86" s="3" t="s">
        <v>126</v>
      </c>
      <c r="B86" s="3" t="s">
        <v>127</v>
      </c>
      <c r="C86" s="4"/>
    </row>
    <row r="87">
      <c r="A87" s="3" t="s">
        <v>128</v>
      </c>
      <c r="B87" s="3" t="s">
        <v>129</v>
      </c>
      <c r="C87" s="4"/>
    </row>
    <row r="88">
      <c r="A88" s="3" t="s">
        <v>130</v>
      </c>
      <c r="B88" s="3" t="s">
        <v>131</v>
      </c>
      <c r="C88" s="4"/>
    </row>
    <row r="89">
      <c r="A89" s="3" t="s">
        <v>132</v>
      </c>
      <c r="B89" s="3" t="s">
        <v>133</v>
      </c>
      <c r="C89" s="4"/>
    </row>
    <row r="90">
      <c r="A90" s="3" t="s">
        <v>134</v>
      </c>
      <c r="B90" s="3">
        <v>2.2</v>
      </c>
      <c r="C90" s="4"/>
    </row>
    <row r="91">
      <c r="A91" s="3" t="s">
        <v>135</v>
      </c>
      <c r="B91" s="3" t="s">
        <v>136</v>
      </c>
      <c r="C91" s="4"/>
    </row>
    <row r="92">
      <c r="A92" s="3" t="s">
        <v>137</v>
      </c>
      <c r="B92" s="3">
        <v>1.2</v>
      </c>
      <c r="C92" s="4"/>
    </row>
    <row r="93">
      <c r="A93" s="3" t="s">
        <v>138</v>
      </c>
      <c r="B93" s="3" t="s">
        <v>139</v>
      </c>
      <c r="C93" s="4"/>
    </row>
    <row r="94">
      <c r="A94" s="3" t="s">
        <v>140</v>
      </c>
      <c r="B94" s="3" t="s">
        <v>139</v>
      </c>
      <c r="C94" s="4"/>
    </row>
    <row r="95">
      <c r="A95" s="3" t="s">
        <v>141</v>
      </c>
      <c r="B95" s="3" t="s">
        <v>142</v>
      </c>
      <c r="C95" s="4"/>
    </row>
    <row r="96">
      <c r="A96" s="3" t="s">
        <v>143</v>
      </c>
      <c r="B96" s="3" t="s">
        <v>142</v>
      </c>
      <c r="C96" s="4"/>
    </row>
    <row r="97">
      <c r="A97" s="3" t="s">
        <v>144</v>
      </c>
      <c r="B97" s="3" t="s">
        <v>145</v>
      </c>
      <c r="C97" s="4"/>
    </row>
    <row r="98">
      <c r="A98" s="3" t="s">
        <v>146</v>
      </c>
      <c r="B98" s="3" t="s">
        <v>145</v>
      </c>
      <c r="C98" s="4"/>
    </row>
    <row r="99">
      <c r="A99" s="3" t="s">
        <v>147</v>
      </c>
      <c r="B99" s="3" t="s">
        <v>145</v>
      </c>
      <c r="C99" s="4"/>
    </row>
    <row r="100">
      <c r="A100" s="3" t="s">
        <v>148</v>
      </c>
      <c r="B100" s="3">
        <v>1.16</v>
      </c>
      <c r="C100" s="4"/>
    </row>
    <row r="101">
      <c r="A101" s="3" t="s">
        <v>149</v>
      </c>
      <c r="B101" s="3" t="s">
        <v>150</v>
      </c>
      <c r="C101" s="4"/>
    </row>
    <row r="102">
      <c r="A102" s="3" t="s">
        <v>151</v>
      </c>
      <c r="B102" s="3" t="s">
        <v>127</v>
      </c>
      <c r="C102" s="4"/>
    </row>
    <row r="103">
      <c r="A103" s="3" t="s">
        <v>152</v>
      </c>
      <c r="B103" s="3" t="s">
        <v>153</v>
      </c>
      <c r="C103" s="4"/>
    </row>
    <row r="104">
      <c r="A104" s="3" t="s">
        <v>154</v>
      </c>
      <c r="B104" s="3" t="s">
        <v>155</v>
      </c>
      <c r="C104" s="4"/>
    </row>
    <row r="105">
      <c r="A105" s="3" t="s">
        <v>156</v>
      </c>
      <c r="B105" s="3" t="s">
        <v>157</v>
      </c>
      <c r="C105" s="4"/>
    </row>
    <row r="106">
      <c r="A106" s="3" t="s">
        <v>158</v>
      </c>
      <c r="B106" s="3" t="s">
        <v>159</v>
      </c>
      <c r="C106" s="4"/>
    </row>
    <row r="107">
      <c r="A107" s="3" t="s">
        <v>160</v>
      </c>
      <c r="B107" s="3" t="s">
        <v>161</v>
      </c>
      <c r="C107" s="4"/>
    </row>
    <row r="108">
      <c r="A108" s="3" t="s">
        <v>162</v>
      </c>
      <c r="B108" s="3" t="s">
        <v>161</v>
      </c>
      <c r="C108" s="4"/>
    </row>
    <row r="109">
      <c r="A109" s="3" t="s">
        <v>163</v>
      </c>
      <c r="B109" s="3" t="s">
        <v>164</v>
      </c>
      <c r="C109" s="4"/>
    </row>
    <row r="110">
      <c r="A110" s="3" t="s">
        <v>165</v>
      </c>
      <c r="B110" s="3" t="s">
        <v>166</v>
      </c>
      <c r="C110" s="4"/>
    </row>
    <row r="111">
      <c r="A111" s="3" t="s">
        <v>167</v>
      </c>
      <c r="B111" s="3" t="s">
        <v>168</v>
      </c>
      <c r="C111" s="4"/>
    </row>
    <row r="112">
      <c r="A112" s="3" t="s">
        <v>169</v>
      </c>
      <c r="B112" s="3" t="s">
        <v>170</v>
      </c>
      <c r="C112" s="4"/>
    </row>
    <row r="113">
      <c r="A113" s="3" t="s">
        <v>171</v>
      </c>
      <c r="B113" s="3" t="s">
        <v>172</v>
      </c>
      <c r="C113" s="4"/>
    </row>
    <row r="114">
      <c r="A114" s="3" t="s">
        <v>173</v>
      </c>
      <c r="B114" s="3" t="s">
        <v>172</v>
      </c>
      <c r="C114" s="4"/>
    </row>
    <row r="115">
      <c r="A115" s="3" t="s">
        <v>174</v>
      </c>
      <c r="B115" s="3" t="s">
        <v>175</v>
      </c>
      <c r="C115" s="4"/>
    </row>
    <row r="116">
      <c r="A116" s="3" t="s">
        <v>176</v>
      </c>
      <c r="B116" s="3" t="s">
        <v>172</v>
      </c>
      <c r="C116" s="4"/>
    </row>
    <row r="117">
      <c r="A117" s="3" t="s">
        <v>177</v>
      </c>
      <c r="B117" s="3" t="s">
        <v>172</v>
      </c>
      <c r="C117" s="4"/>
    </row>
    <row r="118">
      <c r="A118" s="3" t="s">
        <v>178</v>
      </c>
      <c r="B118" s="3" t="s">
        <v>172</v>
      </c>
      <c r="C118" s="4"/>
    </row>
    <row r="119">
      <c r="A119" s="3" t="s">
        <v>179</v>
      </c>
      <c r="B119" s="3" t="s">
        <v>172</v>
      </c>
      <c r="C119" s="4"/>
    </row>
    <row r="120">
      <c r="A120" s="3" t="s">
        <v>180</v>
      </c>
      <c r="B120" s="3" t="s">
        <v>172</v>
      </c>
      <c r="C120" s="4"/>
    </row>
    <row r="121">
      <c r="A121" s="3" t="s">
        <v>181</v>
      </c>
      <c r="B121" s="3" t="s">
        <v>172</v>
      </c>
      <c r="C121" s="4"/>
    </row>
    <row r="122">
      <c r="A122" s="3" t="s">
        <v>182</v>
      </c>
      <c r="B122" s="3" t="s">
        <v>172</v>
      </c>
      <c r="C122" s="4"/>
    </row>
    <row r="123">
      <c r="A123" s="3" t="s">
        <v>183</v>
      </c>
      <c r="B123" s="3" t="s">
        <v>172</v>
      </c>
      <c r="C123" s="4"/>
    </row>
    <row r="124">
      <c r="A124" s="3" t="s">
        <v>184</v>
      </c>
      <c r="B124" s="3" t="s">
        <v>172</v>
      </c>
      <c r="C124" s="4"/>
    </row>
    <row r="125">
      <c r="A125" s="3" t="s">
        <v>185</v>
      </c>
      <c r="B125" s="3" t="s">
        <v>186</v>
      </c>
      <c r="C125" s="4"/>
    </row>
    <row r="126">
      <c r="A126" s="3" t="s">
        <v>187</v>
      </c>
      <c r="B126" s="3">
        <v>1.2</v>
      </c>
      <c r="C126" s="4"/>
    </row>
    <row r="127">
      <c r="A127" s="3" t="s">
        <v>188</v>
      </c>
      <c r="B127" s="3" t="s">
        <v>186</v>
      </c>
      <c r="C127" s="4"/>
    </row>
    <row r="128">
      <c r="A128" s="3" t="s">
        <v>189</v>
      </c>
      <c r="B128" s="3" t="s">
        <v>186</v>
      </c>
      <c r="C128" s="4"/>
    </row>
    <row r="129">
      <c r="A129" s="3" t="s">
        <v>190</v>
      </c>
      <c r="B129" s="3" t="s">
        <v>191</v>
      </c>
      <c r="C129" s="4"/>
    </row>
    <row r="130">
      <c r="A130" s="3" t="s">
        <v>192</v>
      </c>
      <c r="B130" s="3" t="s">
        <v>191</v>
      </c>
      <c r="C130" s="4"/>
    </row>
    <row r="131">
      <c r="A131" s="3" t="s">
        <v>193</v>
      </c>
      <c r="B131" s="3" t="s">
        <v>191</v>
      </c>
      <c r="C131" s="4"/>
    </row>
    <row r="132">
      <c r="A132" s="3" t="s">
        <v>194</v>
      </c>
      <c r="B132" s="3" t="s">
        <v>186</v>
      </c>
      <c r="C132" s="4"/>
    </row>
    <row r="133">
      <c r="A133" s="3" t="s">
        <v>195</v>
      </c>
      <c r="B133" s="3" t="s">
        <v>186</v>
      </c>
      <c r="C133"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22.86"/>
    <col customWidth="1" min="4" max="4" width="89.0"/>
    <col customWidth="1" min="5" max="7" width="33.86"/>
  </cols>
  <sheetData>
    <row r="2" ht="36.0" customHeight="1">
      <c r="A2" s="9"/>
      <c r="B2" s="10" t="s">
        <v>1</v>
      </c>
      <c r="C2" s="11" t="s">
        <v>196</v>
      </c>
      <c r="D2" s="11" t="s">
        <v>197</v>
      </c>
      <c r="E2" s="11" t="s">
        <v>4</v>
      </c>
      <c r="F2" s="9"/>
      <c r="G2" s="9"/>
      <c r="H2" s="9"/>
      <c r="I2" s="9"/>
      <c r="J2" s="9"/>
      <c r="K2" s="9"/>
      <c r="L2" s="9"/>
      <c r="M2" s="9"/>
      <c r="N2" s="9"/>
      <c r="O2" s="9"/>
      <c r="P2" s="9"/>
      <c r="Q2" s="9"/>
      <c r="R2" s="9"/>
      <c r="S2" s="9"/>
      <c r="T2" s="9"/>
      <c r="U2" s="9"/>
      <c r="V2" s="9"/>
      <c r="W2" s="9"/>
      <c r="X2" s="9"/>
      <c r="Y2" s="9"/>
      <c r="Z2" s="9"/>
    </row>
    <row r="3" ht="36.0" customHeight="1">
      <c r="A3" s="9"/>
      <c r="B3" s="12" t="s">
        <v>198</v>
      </c>
      <c r="C3" s="13" t="s">
        <v>199</v>
      </c>
      <c r="D3" s="14" t="s">
        <v>200</v>
      </c>
      <c r="E3" s="15"/>
      <c r="F3" s="9"/>
      <c r="G3" s="9"/>
      <c r="H3" s="9"/>
      <c r="I3" s="9"/>
      <c r="J3" s="9"/>
      <c r="K3" s="9"/>
      <c r="L3" s="9"/>
      <c r="M3" s="9"/>
      <c r="N3" s="9"/>
      <c r="O3" s="9"/>
      <c r="P3" s="9"/>
      <c r="Q3" s="9"/>
      <c r="R3" s="9"/>
      <c r="S3" s="9"/>
      <c r="T3" s="9"/>
      <c r="U3" s="9"/>
      <c r="V3" s="9"/>
      <c r="W3" s="9"/>
      <c r="X3" s="9"/>
      <c r="Y3" s="9"/>
      <c r="Z3" s="9"/>
    </row>
    <row r="4" ht="36.0" customHeight="1">
      <c r="A4" s="9"/>
      <c r="B4" s="12" t="s">
        <v>201</v>
      </c>
      <c r="C4" s="13" t="s">
        <v>202</v>
      </c>
      <c r="D4" s="14" t="s">
        <v>203</v>
      </c>
      <c r="E4" s="15"/>
      <c r="F4" s="9"/>
      <c r="G4" s="9"/>
      <c r="H4" s="9"/>
      <c r="I4" s="9"/>
      <c r="J4" s="9"/>
      <c r="K4" s="9"/>
      <c r="L4" s="9"/>
      <c r="M4" s="9"/>
      <c r="N4" s="9"/>
      <c r="O4" s="9"/>
      <c r="P4" s="9"/>
      <c r="Q4" s="9"/>
      <c r="R4" s="9"/>
      <c r="S4" s="9"/>
      <c r="T4" s="9"/>
      <c r="U4" s="9"/>
      <c r="V4" s="9"/>
      <c r="W4" s="9"/>
      <c r="X4" s="9"/>
      <c r="Y4" s="9"/>
      <c r="Z4" s="9"/>
    </row>
    <row r="5" ht="36.0" customHeight="1">
      <c r="A5" s="9"/>
      <c r="B5" s="12" t="s">
        <v>204</v>
      </c>
      <c r="C5" s="13" t="s">
        <v>205</v>
      </c>
      <c r="D5" s="14" t="s">
        <v>206</v>
      </c>
      <c r="E5" s="15"/>
      <c r="F5" s="9"/>
      <c r="G5" s="9"/>
      <c r="H5" s="9"/>
      <c r="I5" s="9"/>
      <c r="J5" s="9"/>
      <c r="K5" s="9"/>
      <c r="L5" s="9"/>
      <c r="M5" s="9"/>
      <c r="N5" s="9"/>
      <c r="O5" s="9"/>
      <c r="P5" s="9"/>
      <c r="Q5" s="9"/>
      <c r="R5" s="9"/>
      <c r="S5" s="9"/>
      <c r="T5" s="9"/>
      <c r="U5" s="9"/>
      <c r="V5" s="9"/>
      <c r="W5" s="9"/>
      <c r="X5" s="9"/>
      <c r="Y5" s="9"/>
      <c r="Z5" s="9"/>
    </row>
    <row r="6" ht="36.0" customHeight="1">
      <c r="A6" s="9"/>
      <c r="B6" s="12" t="s">
        <v>207</v>
      </c>
      <c r="C6" s="13" t="s">
        <v>208</v>
      </c>
      <c r="D6" s="14" t="s">
        <v>209</v>
      </c>
      <c r="E6" s="15"/>
      <c r="F6" s="9"/>
      <c r="G6" s="9"/>
      <c r="H6" s="9"/>
      <c r="I6" s="9"/>
      <c r="J6" s="9"/>
      <c r="K6" s="9"/>
      <c r="L6" s="9"/>
      <c r="M6" s="9"/>
      <c r="N6" s="9"/>
      <c r="O6" s="9"/>
      <c r="P6" s="9"/>
      <c r="Q6" s="9"/>
      <c r="R6" s="9"/>
      <c r="S6" s="9"/>
      <c r="T6" s="9"/>
      <c r="U6" s="9"/>
      <c r="V6" s="9"/>
      <c r="W6" s="9"/>
      <c r="X6" s="9"/>
      <c r="Y6" s="9"/>
      <c r="Z6" s="9"/>
    </row>
    <row r="7" ht="62.25" customHeight="1">
      <c r="A7" s="9"/>
      <c r="B7" s="12" t="s">
        <v>210</v>
      </c>
      <c r="C7" s="13"/>
      <c r="D7" s="14" t="s">
        <v>211</v>
      </c>
      <c r="E7" s="15"/>
      <c r="F7" s="9"/>
      <c r="G7" s="9"/>
      <c r="H7" s="9"/>
      <c r="I7" s="9"/>
      <c r="J7" s="9"/>
      <c r="K7" s="9"/>
      <c r="L7" s="9"/>
      <c r="M7" s="9"/>
      <c r="N7" s="9"/>
      <c r="O7" s="9"/>
      <c r="P7" s="9"/>
      <c r="Q7" s="9"/>
      <c r="R7" s="9"/>
      <c r="S7" s="9"/>
      <c r="T7" s="9"/>
      <c r="U7" s="9"/>
      <c r="V7" s="9"/>
      <c r="W7" s="9"/>
      <c r="X7" s="9"/>
      <c r="Y7" s="9"/>
      <c r="Z7" s="9"/>
    </row>
    <row r="8" ht="36.0" customHeight="1">
      <c r="A8" s="9"/>
      <c r="B8" s="12" t="s">
        <v>212</v>
      </c>
      <c r="C8" s="15"/>
      <c r="D8" s="14" t="s">
        <v>213</v>
      </c>
      <c r="E8" s="15"/>
      <c r="F8" s="9"/>
      <c r="G8" s="9"/>
      <c r="H8" s="9"/>
      <c r="I8" s="9"/>
      <c r="J8" s="9"/>
      <c r="K8" s="9"/>
      <c r="L8" s="9"/>
      <c r="M8" s="9"/>
      <c r="N8" s="9"/>
      <c r="O8" s="9"/>
      <c r="P8" s="9"/>
      <c r="Q8" s="9"/>
      <c r="R8" s="9"/>
      <c r="S8" s="9"/>
      <c r="T8" s="9"/>
      <c r="U8" s="9"/>
      <c r="V8" s="9"/>
      <c r="W8" s="9"/>
      <c r="X8" s="9"/>
      <c r="Y8" s="9"/>
      <c r="Z8" s="9"/>
    </row>
    <row r="9" ht="36.0" customHeight="1">
      <c r="A9" s="9"/>
      <c r="B9" s="12" t="s">
        <v>214</v>
      </c>
      <c r="C9" s="15"/>
      <c r="D9" s="16" t="s">
        <v>215</v>
      </c>
      <c r="E9" s="15"/>
      <c r="F9" s="9"/>
      <c r="G9" s="9"/>
      <c r="H9" s="9"/>
      <c r="I9" s="9"/>
      <c r="J9" s="9"/>
      <c r="K9" s="9"/>
      <c r="L9" s="9"/>
      <c r="M9" s="9"/>
      <c r="N9" s="9"/>
      <c r="O9" s="9"/>
      <c r="P9" s="9"/>
      <c r="Q9" s="9"/>
      <c r="R9" s="9"/>
      <c r="S9" s="9"/>
      <c r="T9" s="9"/>
      <c r="U9" s="9"/>
      <c r="V9" s="9"/>
      <c r="W9" s="9"/>
      <c r="X9" s="9"/>
      <c r="Y9" s="9"/>
      <c r="Z9" s="9"/>
    </row>
    <row r="10" ht="81.0" customHeight="1">
      <c r="A10" s="9"/>
      <c r="B10" s="17" t="s">
        <v>216</v>
      </c>
      <c r="C10" s="18"/>
      <c r="D10" s="19" t="s">
        <v>217</v>
      </c>
      <c r="E10" s="18"/>
      <c r="F10" s="9"/>
      <c r="G10" s="9"/>
      <c r="H10" s="9"/>
      <c r="I10" s="9"/>
      <c r="J10" s="9"/>
      <c r="K10" s="9"/>
      <c r="L10" s="9"/>
      <c r="M10" s="9"/>
      <c r="N10" s="9"/>
      <c r="O10" s="9"/>
      <c r="P10" s="9"/>
      <c r="Q10" s="9"/>
      <c r="R10" s="9"/>
      <c r="S10" s="9"/>
      <c r="T10" s="9"/>
      <c r="U10" s="9"/>
      <c r="V10" s="9"/>
      <c r="W10" s="9"/>
      <c r="X10" s="9"/>
      <c r="Y10" s="9"/>
      <c r="Z10" s="9"/>
    </row>
    <row r="12">
      <c r="B12" s="20" t="s">
        <v>218</v>
      </c>
      <c r="C12" s="21" t="s">
        <v>219</v>
      </c>
      <c r="D12" s="21" t="s">
        <v>220</v>
      </c>
      <c r="E12" s="21" t="s">
        <v>4</v>
      </c>
    </row>
    <row r="13">
      <c r="B13" s="12" t="s">
        <v>221</v>
      </c>
      <c r="C13" s="22" t="s">
        <v>222</v>
      </c>
      <c r="D13" s="14" t="s">
        <v>223</v>
      </c>
      <c r="E13" s="23" t="s">
        <v>224</v>
      </c>
    </row>
    <row r="14" ht="38.25" customHeight="1">
      <c r="B14" s="24" t="s">
        <v>225</v>
      </c>
      <c r="C14" s="22" t="s">
        <v>226</v>
      </c>
      <c r="D14" s="14" t="s">
        <v>227</v>
      </c>
      <c r="E14" s="25"/>
    </row>
    <row r="15" ht="38.25" customHeight="1">
      <c r="A15" s="9"/>
      <c r="B15" s="26"/>
      <c r="C15" s="22" t="s">
        <v>228</v>
      </c>
      <c r="D15" s="14" t="s">
        <v>229</v>
      </c>
      <c r="E15" s="25"/>
      <c r="F15" s="27"/>
      <c r="G15" s="27"/>
      <c r="H15" s="9"/>
      <c r="I15" s="9"/>
      <c r="J15" s="9"/>
      <c r="K15" s="9"/>
      <c r="L15" s="9"/>
      <c r="M15" s="9"/>
      <c r="N15" s="9"/>
      <c r="O15" s="9"/>
      <c r="P15" s="9"/>
      <c r="Q15" s="9"/>
      <c r="R15" s="9"/>
      <c r="S15" s="9"/>
      <c r="T15" s="9"/>
      <c r="U15" s="9"/>
      <c r="V15" s="9"/>
      <c r="W15" s="9"/>
      <c r="X15" s="9"/>
      <c r="Y15" s="9"/>
      <c r="Z15" s="9"/>
    </row>
    <row r="16" ht="38.25" customHeight="1">
      <c r="A16" s="9"/>
      <c r="B16" s="26"/>
      <c r="C16" s="22" t="s">
        <v>230</v>
      </c>
      <c r="D16" s="14" t="s">
        <v>231</v>
      </c>
      <c r="E16" s="25"/>
      <c r="F16" s="27"/>
      <c r="G16" s="27"/>
      <c r="H16" s="9"/>
      <c r="I16" s="9"/>
      <c r="J16" s="9"/>
      <c r="K16" s="9"/>
      <c r="L16" s="9"/>
      <c r="M16" s="9"/>
      <c r="N16" s="9"/>
      <c r="O16" s="9"/>
      <c r="P16" s="9"/>
      <c r="Q16" s="9"/>
      <c r="R16" s="9"/>
      <c r="S16" s="9"/>
      <c r="T16" s="9"/>
      <c r="U16" s="9"/>
      <c r="V16" s="9"/>
      <c r="W16" s="9"/>
      <c r="X16" s="9"/>
      <c r="Y16" s="9"/>
      <c r="Z16" s="9"/>
    </row>
    <row r="17" ht="38.25" customHeight="1">
      <c r="A17" s="9"/>
      <c r="B17" s="26"/>
      <c r="C17" s="22" t="s">
        <v>232</v>
      </c>
      <c r="D17" s="14" t="s">
        <v>233</v>
      </c>
      <c r="E17" s="25"/>
      <c r="F17" s="27"/>
      <c r="G17" s="27"/>
      <c r="H17" s="9"/>
      <c r="I17" s="9"/>
      <c r="J17" s="9"/>
      <c r="K17" s="9"/>
      <c r="L17" s="9"/>
      <c r="M17" s="9"/>
      <c r="N17" s="9"/>
      <c r="O17" s="9"/>
      <c r="P17" s="9"/>
      <c r="Q17" s="9"/>
      <c r="R17" s="9"/>
      <c r="S17" s="9"/>
      <c r="T17" s="9"/>
      <c r="U17" s="9"/>
      <c r="V17" s="9"/>
      <c r="W17" s="9"/>
      <c r="X17" s="9"/>
      <c r="Y17" s="9"/>
      <c r="Z17" s="9"/>
    </row>
    <row r="18" ht="38.25" customHeight="1">
      <c r="A18" s="9"/>
      <c r="B18" s="28"/>
      <c r="C18" s="22" t="s">
        <v>234</v>
      </c>
      <c r="D18" s="14" t="s">
        <v>235</v>
      </c>
      <c r="E18" s="25"/>
      <c r="F18" s="27"/>
      <c r="G18" s="27"/>
      <c r="H18" s="9"/>
      <c r="I18" s="9"/>
      <c r="J18" s="9"/>
      <c r="K18" s="9"/>
      <c r="L18" s="9"/>
      <c r="M18" s="9"/>
      <c r="N18" s="9"/>
      <c r="O18" s="9"/>
      <c r="P18" s="9"/>
      <c r="Q18" s="9"/>
      <c r="R18" s="9"/>
      <c r="S18" s="9"/>
      <c r="T18" s="9"/>
      <c r="U18" s="9"/>
      <c r="V18" s="9"/>
      <c r="W18" s="9"/>
      <c r="X18" s="9"/>
      <c r="Y18" s="9"/>
      <c r="Z18" s="9"/>
    </row>
    <row r="19" ht="38.25" customHeight="1">
      <c r="A19" s="9"/>
      <c r="B19" s="24" t="s">
        <v>204</v>
      </c>
      <c r="C19" s="22" t="s">
        <v>236</v>
      </c>
      <c r="D19" s="14" t="s">
        <v>237</v>
      </c>
      <c r="E19" s="25"/>
      <c r="F19" s="27"/>
      <c r="G19" s="27"/>
      <c r="H19" s="9"/>
      <c r="I19" s="9"/>
      <c r="J19" s="9"/>
      <c r="K19" s="9"/>
      <c r="L19" s="9"/>
      <c r="M19" s="9"/>
      <c r="N19" s="9"/>
      <c r="O19" s="9"/>
      <c r="P19" s="9"/>
      <c r="Q19" s="9"/>
      <c r="R19" s="9"/>
      <c r="S19" s="9"/>
      <c r="T19" s="9"/>
      <c r="U19" s="9"/>
      <c r="V19" s="9"/>
      <c r="W19" s="9"/>
      <c r="X19" s="9"/>
      <c r="Y19" s="9"/>
      <c r="Z19" s="9"/>
    </row>
    <row r="20" ht="38.25" customHeight="1">
      <c r="A20" s="9"/>
      <c r="B20" s="26"/>
      <c r="C20" s="22" t="s">
        <v>238</v>
      </c>
      <c r="D20" s="14" t="s">
        <v>239</v>
      </c>
      <c r="E20" s="25"/>
      <c r="F20" s="27"/>
      <c r="G20" s="27"/>
      <c r="H20" s="9"/>
      <c r="I20" s="9"/>
      <c r="J20" s="9"/>
      <c r="K20" s="9"/>
      <c r="L20" s="9"/>
      <c r="M20" s="9"/>
      <c r="N20" s="9"/>
      <c r="O20" s="9"/>
      <c r="P20" s="9"/>
      <c r="Q20" s="9"/>
      <c r="R20" s="9"/>
      <c r="S20" s="9"/>
      <c r="T20" s="9"/>
      <c r="U20" s="9"/>
      <c r="V20" s="9"/>
      <c r="W20" s="9"/>
      <c r="X20" s="9"/>
      <c r="Y20" s="9"/>
      <c r="Z20" s="9"/>
    </row>
    <row r="21" ht="38.25" customHeight="1">
      <c r="A21" s="9"/>
      <c r="B21" s="28"/>
      <c r="C21" s="22" t="s">
        <v>240</v>
      </c>
      <c r="D21" s="14" t="s">
        <v>241</v>
      </c>
      <c r="E21" s="25"/>
      <c r="F21" s="27"/>
      <c r="G21" s="27"/>
      <c r="H21" s="9"/>
      <c r="I21" s="9"/>
      <c r="J21" s="9"/>
      <c r="K21" s="9"/>
      <c r="L21" s="9"/>
      <c r="M21" s="9"/>
      <c r="N21" s="9"/>
      <c r="O21" s="9"/>
      <c r="P21" s="9"/>
      <c r="Q21" s="9"/>
      <c r="R21" s="9"/>
      <c r="S21" s="9"/>
      <c r="T21" s="9"/>
      <c r="U21" s="9"/>
      <c r="V21" s="9"/>
      <c r="W21" s="9"/>
      <c r="X21" s="9"/>
      <c r="Y21" s="9"/>
      <c r="Z21" s="9"/>
    </row>
    <row r="22" ht="38.25" customHeight="1">
      <c r="A22" s="9"/>
      <c r="B22" s="12" t="s">
        <v>207</v>
      </c>
      <c r="C22" s="22" t="s">
        <v>242</v>
      </c>
      <c r="D22" s="14" t="s">
        <v>243</v>
      </c>
      <c r="E22" s="25"/>
      <c r="F22" s="27"/>
      <c r="G22" s="27"/>
      <c r="H22" s="9"/>
      <c r="I22" s="9"/>
      <c r="J22" s="9"/>
      <c r="K22" s="9"/>
      <c r="L22" s="9"/>
      <c r="M22" s="9"/>
      <c r="N22" s="9"/>
      <c r="O22" s="9"/>
      <c r="P22" s="9"/>
      <c r="Q22" s="9"/>
      <c r="R22" s="9"/>
      <c r="S22" s="9"/>
      <c r="T22" s="9"/>
      <c r="U22" s="9"/>
      <c r="V22" s="9"/>
      <c r="W22" s="9"/>
      <c r="X22" s="9"/>
      <c r="Y22" s="9"/>
      <c r="Z22" s="9"/>
    </row>
    <row r="23" ht="63.0" customHeight="1">
      <c r="A23" s="9"/>
      <c r="B23" s="29"/>
      <c r="C23" s="22" t="s">
        <v>244</v>
      </c>
      <c r="D23" s="14" t="s">
        <v>245</v>
      </c>
      <c r="E23" s="18"/>
      <c r="F23" s="27"/>
      <c r="G23" s="27"/>
      <c r="H23" s="9"/>
      <c r="I23" s="9"/>
      <c r="J23" s="9"/>
      <c r="K23" s="9"/>
      <c r="L23" s="9"/>
      <c r="M23" s="9"/>
      <c r="N23" s="9"/>
      <c r="O23" s="9"/>
      <c r="P23" s="9"/>
      <c r="Q23" s="9"/>
      <c r="R23" s="9"/>
      <c r="S23" s="9"/>
      <c r="T23" s="9"/>
      <c r="U23" s="9"/>
      <c r="V23" s="9"/>
      <c r="W23" s="9"/>
      <c r="X23" s="9"/>
      <c r="Y23" s="9"/>
      <c r="Z23" s="9"/>
    </row>
    <row r="24" ht="38.25" customHeight="1">
      <c r="A24" s="9"/>
      <c r="B24" s="27"/>
      <c r="C24" s="27"/>
      <c r="D24" s="27"/>
      <c r="E24" s="27"/>
      <c r="F24" s="27"/>
      <c r="G24" s="27"/>
      <c r="H24" s="9"/>
      <c r="I24" s="9"/>
      <c r="J24" s="9"/>
      <c r="K24" s="9"/>
      <c r="L24" s="9"/>
      <c r="M24" s="9"/>
      <c r="N24" s="9"/>
      <c r="O24" s="9"/>
      <c r="P24" s="9"/>
      <c r="Q24" s="9"/>
      <c r="R24" s="9"/>
      <c r="S24" s="9"/>
      <c r="T24" s="9"/>
      <c r="U24" s="9"/>
      <c r="V24" s="9"/>
      <c r="W24" s="9"/>
      <c r="X24" s="9"/>
      <c r="Y24" s="9"/>
      <c r="Z24" s="9"/>
    </row>
    <row r="25" ht="38.25" customHeight="1">
      <c r="A25" s="9"/>
      <c r="B25" s="30" t="s">
        <v>246</v>
      </c>
      <c r="C25" s="31"/>
      <c r="D25" s="32" t="s">
        <v>247</v>
      </c>
      <c r="E25" s="32" t="s">
        <v>248</v>
      </c>
      <c r="F25" s="32" t="s">
        <v>249</v>
      </c>
      <c r="G25" s="32" t="s">
        <v>250</v>
      </c>
      <c r="H25" s="9"/>
      <c r="I25" s="9"/>
      <c r="J25" s="9"/>
      <c r="K25" s="9"/>
      <c r="L25" s="9"/>
      <c r="M25" s="9"/>
      <c r="N25" s="9"/>
      <c r="O25" s="9"/>
      <c r="P25" s="9"/>
      <c r="Q25" s="9"/>
      <c r="R25" s="9"/>
      <c r="S25" s="9"/>
      <c r="T25" s="9"/>
      <c r="U25" s="9"/>
      <c r="V25" s="9"/>
      <c r="W25" s="9"/>
      <c r="X25" s="9"/>
      <c r="Y25" s="9"/>
      <c r="Z25" s="9"/>
    </row>
    <row r="26" ht="38.25" customHeight="1">
      <c r="A26" s="9"/>
      <c r="B26" s="33" t="s">
        <v>251</v>
      </c>
      <c r="C26" s="18"/>
      <c r="D26" s="34" t="s">
        <v>252</v>
      </c>
      <c r="E26" s="35" t="s">
        <v>253</v>
      </c>
      <c r="F26" s="36"/>
      <c r="G26" s="36"/>
      <c r="H26" s="9"/>
      <c r="I26" s="9"/>
      <c r="J26" s="9"/>
      <c r="K26" s="9"/>
      <c r="L26" s="9"/>
      <c r="M26" s="9"/>
      <c r="N26" s="9"/>
      <c r="O26" s="9"/>
      <c r="P26" s="9"/>
      <c r="Q26" s="9"/>
      <c r="R26" s="9"/>
      <c r="S26" s="9"/>
      <c r="T26" s="9"/>
      <c r="U26" s="9"/>
      <c r="V26" s="9"/>
      <c r="W26" s="9"/>
      <c r="X26" s="9"/>
      <c r="Y26" s="9"/>
      <c r="Z26" s="9"/>
    </row>
    <row r="27" ht="38.25" customHeight="1">
      <c r="A27" s="9"/>
      <c r="B27" s="33" t="s">
        <v>254</v>
      </c>
      <c r="C27" s="18"/>
      <c r="D27" s="34" t="s">
        <v>255</v>
      </c>
      <c r="E27" s="36"/>
      <c r="F27" s="36"/>
      <c r="G27" s="36"/>
      <c r="H27" s="9"/>
      <c r="I27" s="9"/>
      <c r="J27" s="9"/>
      <c r="K27" s="9"/>
      <c r="L27" s="9"/>
      <c r="M27" s="9"/>
      <c r="N27" s="9"/>
      <c r="O27" s="9"/>
      <c r="P27" s="9"/>
      <c r="Q27" s="9"/>
      <c r="R27" s="9"/>
      <c r="S27" s="9"/>
      <c r="T27" s="9"/>
      <c r="U27" s="9"/>
      <c r="V27" s="9"/>
      <c r="W27" s="9"/>
      <c r="X27" s="9"/>
      <c r="Y27" s="9"/>
      <c r="Z27" s="9"/>
    </row>
    <row r="28" ht="38.25" customHeight="1">
      <c r="A28" s="9"/>
      <c r="B28" s="33" t="s">
        <v>256</v>
      </c>
      <c r="C28" s="18"/>
      <c r="D28" s="34" t="s">
        <v>257</v>
      </c>
      <c r="E28" s="36"/>
      <c r="F28" s="36"/>
      <c r="G28" s="36"/>
      <c r="H28" s="9"/>
      <c r="I28" s="9"/>
      <c r="J28" s="9"/>
      <c r="K28" s="9"/>
      <c r="L28" s="9"/>
      <c r="M28" s="9"/>
      <c r="N28" s="9"/>
      <c r="O28" s="9"/>
      <c r="P28" s="9"/>
      <c r="Q28" s="9"/>
      <c r="R28" s="9"/>
      <c r="S28" s="9"/>
      <c r="T28" s="9"/>
      <c r="U28" s="9"/>
      <c r="V28" s="9"/>
      <c r="W28" s="9"/>
      <c r="X28" s="9"/>
      <c r="Y28" s="9"/>
      <c r="Z28" s="9"/>
    </row>
    <row r="29" ht="38.25" customHeight="1">
      <c r="A29" s="9"/>
      <c r="B29" s="33" t="s">
        <v>258</v>
      </c>
      <c r="C29" s="18"/>
      <c r="D29" s="34" t="s">
        <v>259</v>
      </c>
      <c r="E29" s="36"/>
      <c r="F29" s="36"/>
      <c r="G29" s="36"/>
      <c r="H29" s="9"/>
      <c r="I29" s="9"/>
      <c r="J29" s="9"/>
      <c r="K29" s="9"/>
      <c r="L29" s="9"/>
      <c r="M29" s="9"/>
      <c r="N29" s="9"/>
      <c r="O29" s="9"/>
      <c r="P29" s="9"/>
      <c r="Q29" s="9"/>
      <c r="R29" s="9"/>
      <c r="S29" s="9"/>
      <c r="T29" s="9"/>
      <c r="U29" s="9"/>
      <c r="V29" s="9"/>
      <c r="W29" s="9"/>
      <c r="X29" s="9"/>
      <c r="Y29" s="9"/>
      <c r="Z29" s="9"/>
    </row>
    <row r="30">
      <c r="A30" s="9"/>
      <c r="B30" s="33" t="s">
        <v>260</v>
      </c>
      <c r="C30" s="18"/>
      <c r="D30" s="34" t="s">
        <v>261</v>
      </c>
      <c r="E30" s="36"/>
      <c r="F30" s="36"/>
      <c r="G30" s="36"/>
      <c r="H30" s="9"/>
      <c r="I30" s="9"/>
      <c r="J30" s="9"/>
      <c r="K30" s="9"/>
      <c r="L30" s="9"/>
      <c r="M30" s="9"/>
      <c r="N30" s="9"/>
      <c r="O30" s="9"/>
      <c r="P30" s="9"/>
      <c r="Q30" s="9"/>
      <c r="R30" s="9"/>
      <c r="S30" s="9"/>
      <c r="T30" s="9"/>
      <c r="U30" s="9"/>
      <c r="V30" s="9"/>
      <c r="W30" s="9"/>
      <c r="X30" s="9"/>
      <c r="Y30" s="9"/>
      <c r="Z30" s="9"/>
    </row>
    <row r="31" ht="38.25" customHeight="1">
      <c r="A31" s="9"/>
      <c r="B31" s="37" t="s">
        <v>262</v>
      </c>
      <c r="C31" s="35" t="s">
        <v>263</v>
      </c>
      <c r="D31" s="36"/>
      <c r="E31" s="36"/>
      <c r="F31" s="36"/>
      <c r="G31" s="36"/>
      <c r="H31" s="9"/>
      <c r="I31" s="9"/>
      <c r="J31" s="9"/>
      <c r="K31" s="9"/>
      <c r="L31" s="9"/>
      <c r="M31" s="9"/>
      <c r="N31" s="9"/>
      <c r="O31" s="9"/>
      <c r="P31" s="9"/>
      <c r="Q31" s="9"/>
      <c r="R31" s="9"/>
      <c r="S31" s="9"/>
      <c r="T31" s="9"/>
      <c r="U31" s="9"/>
      <c r="V31" s="9"/>
      <c r="W31" s="9"/>
      <c r="X31" s="9"/>
      <c r="Y31" s="9"/>
      <c r="Z31" s="9"/>
    </row>
    <row r="32" ht="38.25" customHeight="1">
      <c r="A32" s="9"/>
      <c r="B32" s="26"/>
      <c r="C32" s="35" t="s">
        <v>264</v>
      </c>
      <c r="D32" s="36"/>
      <c r="E32" s="36"/>
      <c r="F32" s="36"/>
      <c r="G32" s="36"/>
      <c r="H32" s="9"/>
      <c r="I32" s="9"/>
      <c r="J32" s="9"/>
      <c r="K32" s="9"/>
      <c r="L32" s="9"/>
      <c r="M32" s="9"/>
      <c r="N32" s="9"/>
      <c r="O32" s="9"/>
      <c r="P32" s="9"/>
      <c r="Q32" s="9"/>
      <c r="R32" s="9"/>
      <c r="S32" s="9"/>
      <c r="T32" s="9"/>
      <c r="U32" s="9"/>
      <c r="V32" s="9"/>
      <c r="W32" s="9"/>
      <c r="X32" s="9"/>
      <c r="Y32" s="9"/>
      <c r="Z32" s="9"/>
    </row>
    <row r="33" ht="38.25" customHeight="1">
      <c r="A33" s="9"/>
      <c r="B33" s="26"/>
      <c r="C33" s="35" t="s">
        <v>265</v>
      </c>
      <c r="D33" s="36"/>
      <c r="E33" s="36"/>
      <c r="F33" s="36"/>
      <c r="G33" s="36"/>
      <c r="H33" s="9"/>
      <c r="I33" s="9"/>
      <c r="J33" s="9"/>
      <c r="K33" s="9"/>
      <c r="L33" s="9"/>
      <c r="M33" s="9"/>
      <c r="N33" s="9"/>
      <c r="O33" s="9"/>
      <c r="P33" s="9"/>
      <c r="Q33" s="9"/>
      <c r="R33" s="9"/>
      <c r="S33" s="9"/>
      <c r="T33" s="9"/>
      <c r="U33" s="9"/>
      <c r="V33" s="9"/>
      <c r="W33" s="9"/>
      <c r="X33" s="9"/>
      <c r="Y33" s="9"/>
      <c r="Z33" s="9"/>
    </row>
    <row r="34" ht="38.25" customHeight="1">
      <c r="A34" s="9"/>
      <c r="B34" s="26"/>
      <c r="C34" s="35" t="s">
        <v>266</v>
      </c>
      <c r="D34" s="36"/>
      <c r="E34" s="36"/>
      <c r="F34" s="36"/>
      <c r="G34" s="36"/>
      <c r="H34" s="9"/>
      <c r="I34" s="9"/>
      <c r="J34" s="9"/>
      <c r="K34" s="9"/>
      <c r="L34" s="9"/>
      <c r="M34" s="9"/>
      <c r="N34" s="9"/>
      <c r="O34" s="9"/>
      <c r="P34" s="9"/>
      <c r="Q34" s="9"/>
      <c r="R34" s="9"/>
      <c r="S34" s="9"/>
      <c r="T34" s="9"/>
      <c r="U34" s="9"/>
      <c r="V34" s="9"/>
      <c r="W34" s="9"/>
      <c r="X34" s="9"/>
      <c r="Y34" s="9"/>
      <c r="Z34" s="9"/>
    </row>
    <row r="35" ht="38.25" customHeight="1">
      <c r="A35" s="9"/>
      <c r="B35" s="28"/>
      <c r="C35" s="35" t="s">
        <v>267</v>
      </c>
      <c r="D35" s="36"/>
      <c r="E35" s="36"/>
      <c r="F35" s="36"/>
      <c r="G35" s="36"/>
      <c r="H35" s="9"/>
      <c r="I35" s="9"/>
      <c r="J35" s="9"/>
      <c r="K35" s="9"/>
      <c r="L35" s="9"/>
      <c r="M35" s="9"/>
      <c r="N35" s="9"/>
      <c r="O35" s="9"/>
      <c r="P35" s="9"/>
      <c r="Q35" s="9"/>
      <c r="R35" s="9"/>
      <c r="S35" s="9"/>
      <c r="T35" s="9"/>
      <c r="U35" s="9"/>
      <c r="V35" s="9"/>
      <c r="W35" s="9"/>
      <c r="X35" s="9"/>
      <c r="Y35" s="9"/>
      <c r="Z35" s="9"/>
    </row>
  </sheetData>
  <mergeCells count="12">
    <mergeCell ref="B27:C27"/>
    <mergeCell ref="B28:C28"/>
    <mergeCell ref="B29:C29"/>
    <mergeCell ref="B30:C30"/>
    <mergeCell ref="B31:B35"/>
    <mergeCell ref="B10:C10"/>
    <mergeCell ref="D10:E10"/>
    <mergeCell ref="E13:E23"/>
    <mergeCell ref="B14:B18"/>
    <mergeCell ref="B19:B21"/>
    <mergeCell ref="B25:C25"/>
    <mergeCell ref="B26:C2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1.0"/>
    <col customWidth="1" min="2" max="2" width="14.43"/>
    <col customWidth="1" min="3" max="3" width="36.29"/>
    <col customWidth="1" min="4" max="4" width="11.43"/>
    <col customWidth="1" min="5" max="6" width="12.14"/>
    <col customWidth="1" min="7" max="7" width="12.86"/>
    <col customWidth="1" min="8" max="8" width="15.86"/>
    <col customWidth="1" min="9" max="9" width="19.71"/>
    <col customWidth="1" min="10" max="10" width="11.43"/>
    <col customWidth="1" min="11" max="72" width="4.71"/>
    <col customWidth="1" min="73" max="74" width="8.86"/>
  </cols>
  <sheetData>
    <row r="1" ht="19.5" customHeight="1">
      <c r="A1" s="38"/>
      <c r="B1" s="38"/>
      <c r="C1" s="38"/>
      <c r="D1" s="38"/>
      <c r="E1" s="39"/>
      <c r="F1" s="39"/>
      <c r="G1" s="39"/>
      <c r="H1" s="39"/>
      <c r="I1" s="39"/>
      <c r="J1" s="38"/>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8"/>
      <c r="BT1" s="38"/>
      <c r="BU1" s="38"/>
      <c r="BV1" s="38"/>
    </row>
    <row r="2" ht="19.5" customHeight="1">
      <c r="A2" s="38"/>
      <c r="B2" s="40" t="s">
        <v>268</v>
      </c>
      <c r="C2" s="41" t="s">
        <v>269</v>
      </c>
      <c r="D2" s="42"/>
      <c r="E2" s="42"/>
      <c r="F2" s="42"/>
      <c r="G2" s="42"/>
      <c r="H2" s="42"/>
      <c r="I2" s="31"/>
      <c r="J2" s="38"/>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8"/>
      <c r="BT2" s="38"/>
      <c r="BU2" s="38"/>
      <c r="BV2" s="38"/>
    </row>
    <row r="3" ht="19.5" customHeight="1">
      <c r="A3" s="38"/>
      <c r="B3" s="43" t="s">
        <v>270</v>
      </c>
      <c r="C3" s="41" t="s">
        <v>271</v>
      </c>
      <c r="D3" s="42"/>
      <c r="E3" s="42"/>
      <c r="F3" s="42"/>
      <c r="G3" s="42"/>
      <c r="H3" s="42"/>
      <c r="I3" s="31"/>
      <c r="J3" s="38"/>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8"/>
      <c r="BT3" s="38"/>
      <c r="BU3" s="38"/>
      <c r="BV3" s="38"/>
    </row>
    <row r="4" ht="19.5" customHeight="1">
      <c r="A4" s="38"/>
      <c r="B4" s="43" t="s">
        <v>272</v>
      </c>
      <c r="C4" s="41" t="s">
        <v>273</v>
      </c>
      <c r="D4" s="42"/>
      <c r="E4" s="42"/>
      <c r="F4" s="42"/>
      <c r="G4" s="42"/>
      <c r="H4" s="42"/>
      <c r="I4" s="31"/>
      <c r="J4" s="38"/>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8"/>
      <c r="BT4" s="38"/>
      <c r="BU4" s="38"/>
      <c r="BV4" s="38"/>
    </row>
    <row r="5" ht="19.5" customHeight="1">
      <c r="A5" s="38"/>
      <c r="B5" s="43" t="s">
        <v>274</v>
      </c>
      <c r="C5" s="41" t="s">
        <v>275</v>
      </c>
      <c r="D5" s="42"/>
      <c r="E5" s="42"/>
      <c r="F5" s="42"/>
      <c r="G5" s="42"/>
      <c r="H5" s="42"/>
      <c r="I5" s="31"/>
      <c r="J5" s="38"/>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8"/>
      <c r="BT5" s="38"/>
      <c r="BU5" s="38"/>
      <c r="BV5" s="38"/>
    </row>
    <row r="6" ht="19.5" customHeight="1">
      <c r="A6" s="38"/>
      <c r="B6" s="43" t="s">
        <v>276</v>
      </c>
      <c r="C6" s="41" t="s">
        <v>271</v>
      </c>
      <c r="D6" s="42"/>
      <c r="E6" s="42"/>
      <c r="F6" s="42"/>
      <c r="G6" s="42"/>
      <c r="H6" s="42"/>
      <c r="I6" s="31"/>
      <c r="J6" s="38"/>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8"/>
      <c r="BT6" s="38"/>
      <c r="BU6" s="38"/>
      <c r="BV6" s="38"/>
    </row>
    <row r="7" ht="19.5" customHeight="1">
      <c r="A7" s="38"/>
      <c r="B7" s="43" t="s">
        <v>3</v>
      </c>
      <c r="C7" s="44"/>
      <c r="D7" s="42"/>
      <c r="E7" s="42"/>
      <c r="F7" s="42"/>
      <c r="G7" s="42"/>
      <c r="H7" s="42"/>
      <c r="I7" s="31"/>
      <c r="J7" s="38"/>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8"/>
      <c r="BT7" s="38"/>
      <c r="BU7" s="38"/>
      <c r="BV7" s="38"/>
    </row>
    <row r="8" ht="19.5" customHeight="1">
      <c r="A8" s="38"/>
      <c r="B8" s="38"/>
      <c r="C8" s="38"/>
      <c r="D8" s="38"/>
      <c r="E8" s="39"/>
      <c r="F8" s="39"/>
      <c r="G8" s="39"/>
      <c r="H8" s="39"/>
      <c r="I8" s="39"/>
      <c r="J8" s="38"/>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8"/>
      <c r="BB8" s="38"/>
      <c r="BC8" s="38"/>
      <c r="BD8" s="38"/>
    </row>
    <row r="9" ht="19.5" customHeight="1">
      <c r="A9" s="38"/>
      <c r="B9" s="45" t="s">
        <v>277</v>
      </c>
      <c r="C9" s="42"/>
      <c r="D9" s="42"/>
      <c r="E9" s="42"/>
      <c r="F9" s="42"/>
      <c r="G9" s="42"/>
      <c r="H9" s="42"/>
      <c r="I9" s="31"/>
      <c r="J9" s="38"/>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8"/>
      <c r="BB9" s="38"/>
      <c r="BC9" s="38"/>
      <c r="BD9" s="38"/>
    </row>
    <row r="10" ht="22.5" customHeight="1">
      <c r="A10" s="46"/>
      <c r="B10" s="47" t="s">
        <v>278</v>
      </c>
      <c r="C10" s="48" t="s">
        <v>279</v>
      </c>
      <c r="D10" s="42"/>
      <c r="E10" s="42"/>
      <c r="F10" s="42"/>
      <c r="G10" s="42"/>
      <c r="H10" s="42"/>
      <c r="I10" s="31"/>
      <c r="BB10" s="46"/>
      <c r="BC10" s="46"/>
      <c r="BD10" s="46"/>
    </row>
    <row r="11" ht="22.5" customHeight="1">
      <c r="A11" s="38"/>
      <c r="B11" s="49" t="s">
        <v>280</v>
      </c>
      <c r="C11" s="50" t="s">
        <v>281</v>
      </c>
      <c r="D11" s="42"/>
      <c r="E11" s="42"/>
      <c r="F11" s="42"/>
      <c r="G11" s="42"/>
      <c r="H11" s="42"/>
      <c r="I11" s="31"/>
      <c r="BB11" s="38"/>
      <c r="BC11" s="38"/>
      <c r="BD11" s="38"/>
    </row>
    <row r="12" ht="22.5" customHeight="1">
      <c r="A12" s="38"/>
      <c r="B12" s="49" t="s">
        <v>282</v>
      </c>
      <c r="C12" s="50" t="s">
        <v>283</v>
      </c>
      <c r="D12" s="42"/>
      <c r="E12" s="42"/>
      <c r="F12" s="42"/>
      <c r="G12" s="42"/>
      <c r="H12" s="42"/>
      <c r="I12" s="31"/>
      <c r="BT12" s="38"/>
      <c r="BU12" s="38"/>
      <c r="BV12" s="38"/>
    </row>
    <row r="13" ht="22.5" customHeight="1">
      <c r="A13" s="38"/>
      <c r="B13" s="49" t="s">
        <v>284</v>
      </c>
      <c r="C13" s="50" t="s">
        <v>285</v>
      </c>
      <c r="D13" s="42"/>
      <c r="E13" s="42"/>
      <c r="F13" s="42"/>
      <c r="G13" s="42"/>
      <c r="H13" s="42"/>
      <c r="I13" s="31"/>
      <c r="BT13" s="38"/>
      <c r="BU13" s="38"/>
      <c r="BV13" s="38"/>
    </row>
    <row r="14" ht="35.25" customHeight="1">
      <c r="A14" s="38"/>
      <c r="B14" s="49" t="s">
        <v>286</v>
      </c>
      <c r="C14" s="50" t="s">
        <v>287</v>
      </c>
      <c r="D14" s="42"/>
      <c r="E14" s="42"/>
      <c r="F14" s="42"/>
      <c r="G14" s="42"/>
      <c r="H14" s="42"/>
      <c r="I14" s="31"/>
      <c r="BT14" s="38"/>
      <c r="BU14" s="38"/>
      <c r="BV14" s="38"/>
    </row>
    <row r="15" ht="22.5" customHeight="1">
      <c r="A15" s="38"/>
      <c r="B15" s="51" t="s">
        <v>288</v>
      </c>
      <c r="C15" s="50" t="s">
        <v>289</v>
      </c>
      <c r="D15" s="42"/>
      <c r="E15" s="42"/>
      <c r="F15" s="42"/>
      <c r="G15" s="42"/>
      <c r="H15" s="42"/>
      <c r="I15" s="31"/>
      <c r="BT15" s="38"/>
      <c r="BU15" s="38"/>
      <c r="BV15" s="38"/>
    </row>
    <row r="16" ht="22.5" customHeight="1">
      <c r="A16" s="38"/>
      <c r="B16" s="52" t="s">
        <v>290</v>
      </c>
      <c r="C16" s="50" t="s">
        <v>291</v>
      </c>
      <c r="D16" s="42"/>
      <c r="E16" s="42"/>
      <c r="F16" s="42"/>
      <c r="G16" s="42"/>
      <c r="H16" s="42"/>
      <c r="I16" s="31"/>
      <c r="BT16" s="38"/>
      <c r="BU16" s="38"/>
      <c r="BV16" s="38"/>
    </row>
    <row r="17" ht="22.5" customHeight="1">
      <c r="A17" s="38"/>
      <c r="B17" s="53" t="s">
        <v>292</v>
      </c>
      <c r="C17" s="50" t="s">
        <v>293</v>
      </c>
      <c r="D17" s="42"/>
      <c r="E17" s="42"/>
      <c r="F17" s="42"/>
      <c r="G17" s="42"/>
      <c r="H17" s="42"/>
      <c r="I17" s="31"/>
      <c r="BT17" s="38"/>
      <c r="BU17" s="38"/>
      <c r="BV17" s="38"/>
    </row>
    <row r="18" ht="22.5" customHeight="1">
      <c r="A18" s="38"/>
      <c r="B18" s="51" t="s">
        <v>294</v>
      </c>
      <c r="C18" s="50" t="s">
        <v>295</v>
      </c>
      <c r="D18" s="42"/>
      <c r="E18" s="42"/>
      <c r="F18" s="42"/>
      <c r="G18" s="42"/>
      <c r="H18" s="42"/>
      <c r="I18" s="31"/>
      <c r="BT18" s="38"/>
      <c r="BU18" s="38"/>
      <c r="BV18" s="38"/>
    </row>
    <row r="19" ht="19.5" customHeight="1">
      <c r="A19" s="38"/>
      <c r="B19" s="54" t="s">
        <v>296</v>
      </c>
      <c r="C19" s="50" t="s">
        <v>297</v>
      </c>
      <c r="D19" s="42"/>
      <c r="E19" s="42"/>
      <c r="F19" s="42"/>
      <c r="G19" s="42"/>
      <c r="H19" s="42"/>
      <c r="I19" s="31"/>
      <c r="BT19" s="38"/>
      <c r="BU19" s="38"/>
      <c r="BV19" s="38"/>
    </row>
    <row r="20" ht="19.5" customHeight="1">
      <c r="A20" s="38"/>
      <c r="B20" s="55" t="s">
        <v>298</v>
      </c>
      <c r="C20" s="56" t="s">
        <v>299</v>
      </c>
      <c r="D20" s="42"/>
      <c r="E20" s="42"/>
      <c r="F20" s="42"/>
      <c r="G20" s="42"/>
      <c r="H20" s="42"/>
      <c r="I20" s="31"/>
      <c r="J20" s="38"/>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8"/>
      <c r="BT20" s="38"/>
      <c r="BU20" s="38"/>
      <c r="BV20" s="38"/>
    </row>
    <row r="21" ht="19.5" customHeight="1">
      <c r="A21" s="38"/>
      <c r="B21" s="57"/>
      <c r="C21" s="58"/>
      <c r="D21" s="58"/>
      <c r="E21" s="58"/>
      <c r="F21" s="58"/>
      <c r="G21" s="58"/>
      <c r="H21" s="58"/>
      <c r="I21" s="58"/>
      <c r="J21" s="38"/>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8"/>
      <c r="BT21" s="38"/>
      <c r="BU21" s="38"/>
      <c r="BV21" s="38"/>
    </row>
    <row r="22" ht="19.5" customHeight="1">
      <c r="A22" s="38"/>
      <c r="B22" s="57" t="s">
        <v>300</v>
      </c>
      <c r="C22" s="58" t="s">
        <v>301</v>
      </c>
      <c r="D22" s="58"/>
      <c r="E22" s="58"/>
      <c r="F22" s="58"/>
      <c r="G22" s="58"/>
      <c r="H22" s="58"/>
      <c r="I22" s="58"/>
      <c r="J22" s="38"/>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8"/>
      <c r="BT22" s="38"/>
      <c r="BU22" s="38"/>
      <c r="BV22" s="38"/>
    </row>
    <row r="23" ht="19.5" customHeight="1">
      <c r="A23" s="38"/>
      <c r="B23" s="57"/>
      <c r="C23" s="58" t="s">
        <v>302</v>
      </c>
      <c r="D23" s="58"/>
      <c r="E23" s="58"/>
      <c r="F23" s="58"/>
      <c r="G23" s="58"/>
      <c r="H23" s="58"/>
      <c r="I23" s="58"/>
      <c r="J23" s="38"/>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8"/>
      <c r="BT23" s="38"/>
      <c r="BU23" s="38"/>
      <c r="BV23" s="38"/>
    </row>
    <row r="24" ht="19.5" customHeight="1">
      <c r="A24" s="38"/>
      <c r="B24" s="57"/>
      <c r="C24" s="58" t="s">
        <v>303</v>
      </c>
      <c r="D24" s="58"/>
      <c r="E24" s="58"/>
      <c r="F24" s="58"/>
      <c r="G24" s="58"/>
      <c r="H24" s="58"/>
      <c r="I24" s="58"/>
      <c r="J24" s="38"/>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8"/>
      <c r="BT24" s="38"/>
      <c r="BU24" s="38"/>
      <c r="BV24" s="38"/>
    </row>
    <row r="25" ht="19.5" customHeight="1">
      <c r="A25" s="38"/>
      <c r="B25" s="59" t="s">
        <v>304</v>
      </c>
      <c r="C25" s="60" t="s">
        <v>1</v>
      </c>
      <c r="D25" s="59" t="s">
        <v>305</v>
      </c>
      <c r="E25" s="59" t="s">
        <v>306</v>
      </c>
      <c r="F25" s="59" t="s">
        <v>307</v>
      </c>
      <c r="G25" s="59" t="s">
        <v>308</v>
      </c>
      <c r="H25" s="60" t="s">
        <v>309</v>
      </c>
      <c r="I25" s="60" t="s">
        <v>310</v>
      </c>
      <c r="J25" s="61" t="s">
        <v>311</v>
      </c>
      <c r="K25" s="62" t="s">
        <v>312</v>
      </c>
      <c r="L25" s="63" t="s">
        <v>313</v>
      </c>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5"/>
      <c r="AP25" s="66" t="s">
        <v>314</v>
      </c>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31"/>
      <c r="BU25" s="38"/>
      <c r="BV25" s="38"/>
    </row>
    <row r="26" ht="19.5" customHeight="1">
      <c r="A26" s="38"/>
      <c r="B26" s="26"/>
      <c r="C26" s="26"/>
      <c r="D26" s="26"/>
      <c r="E26" s="26"/>
      <c r="F26" s="26"/>
      <c r="G26" s="26"/>
      <c r="H26" s="26"/>
      <c r="I26" s="26"/>
      <c r="J26" s="26"/>
      <c r="K26" s="62" t="s">
        <v>315</v>
      </c>
      <c r="L26" s="67" t="s">
        <v>316</v>
      </c>
      <c r="M26" s="42"/>
      <c r="N26" s="42"/>
      <c r="O26" s="42"/>
      <c r="P26" s="42"/>
      <c r="Q26" s="42"/>
      <c r="R26" s="31"/>
      <c r="S26" s="68" t="s">
        <v>317</v>
      </c>
      <c r="T26" s="42"/>
      <c r="U26" s="42"/>
      <c r="V26" s="42"/>
      <c r="W26" s="42"/>
      <c r="X26" s="42"/>
      <c r="Y26" s="31"/>
      <c r="Z26" s="68" t="s">
        <v>318</v>
      </c>
      <c r="AA26" s="42"/>
      <c r="AB26" s="42"/>
      <c r="AC26" s="42"/>
      <c r="AD26" s="42"/>
      <c r="AE26" s="42"/>
      <c r="AF26" s="31"/>
      <c r="AG26" s="68" t="s">
        <v>319</v>
      </c>
      <c r="AH26" s="42"/>
      <c r="AI26" s="42"/>
      <c r="AJ26" s="42"/>
      <c r="AK26" s="42"/>
      <c r="AL26" s="42"/>
      <c r="AM26" s="31"/>
      <c r="AN26" s="68" t="s">
        <v>320</v>
      </c>
      <c r="AO26" s="31"/>
      <c r="AP26" s="67" t="s">
        <v>316</v>
      </c>
      <c r="AQ26" s="42"/>
      <c r="AR26" s="42"/>
      <c r="AS26" s="42"/>
      <c r="AT26" s="42"/>
      <c r="AU26" s="42"/>
      <c r="AV26" s="31"/>
      <c r="AW26" s="68" t="s">
        <v>317</v>
      </c>
      <c r="AX26" s="42"/>
      <c r="AY26" s="42"/>
      <c r="AZ26" s="42"/>
      <c r="BA26" s="42"/>
      <c r="BB26" s="42"/>
      <c r="BC26" s="31"/>
      <c r="BD26" s="68" t="s">
        <v>318</v>
      </c>
      <c r="BE26" s="42"/>
      <c r="BF26" s="42"/>
      <c r="BG26" s="42"/>
      <c r="BH26" s="42"/>
      <c r="BI26" s="42"/>
      <c r="BJ26" s="31"/>
      <c r="BK26" s="68" t="s">
        <v>319</v>
      </c>
      <c r="BL26" s="42"/>
      <c r="BM26" s="42"/>
      <c r="BN26" s="42"/>
      <c r="BO26" s="42"/>
      <c r="BP26" s="42"/>
      <c r="BQ26" s="31"/>
      <c r="BR26" s="68" t="s">
        <v>320</v>
      </c>
      <c r="BS26" s="42"/>
      <c r="BT26" s="31"/>
      <c r="BU26" s="38"/>
      <c r="BV26" s="38"/>
    </row>
    <row r="27" ht="19.5" customHeight="1">
      <c r="A27" s="38"/>
      <c r="B27" s="28"/>
      <c r="C27" s="28"/>
      <c r="D27" s="28"/>
      <c r="E27" s="28"/>
      <c r="F27" s="28"/>
      <c r="G27" s="28"/>
      <c r="H27" s="28"/>
      <c r="I27" s="28"/>
      <c r="J27" s="28"/>
      <c r="K27" s="62" t="s">
        <v>321</v>
      </c>
      <c r="L27" s="69">
        <v>22.0</v>
      </c>
      <c r="M27" s="69">
        <v>23.0</v>
      </c>
      <c r="N27" s="69">
        <v>24.0</v>
      </c>
      <c r="O27" s="69">
        <v>25.0</v>
      </c>
      <c r="P27" s="69">
        <v>26.0</v>
      </c>
      <c r="Q27" s="69">
        <v>27.0</v>
      </c>
      <c r="R27" s="69">
        <v>28.0</v>
      </c>
      <c r="S27" s="69">
        <v>29.0</v>
      </c>
      <c r="T27" s="69">
        <v>30.0</v>
      </c>
      <c r="U27" s="69">
        <v>31.0</v>
      </c>
      <c r="V27" s="69">
        <v>1.0</v>
      </c>
      <c r="W27" s="69">
        <v>2.0</v>
      </c>
      <c r="X27" s="69">
        <v>3.0</v>
      </c>
      <c r="Y27" s="69">
        <v>4.0</v>
      </c>
      <c r="Z27" s="69">
        <v>5.0</v>
      </c>
      <c r="AA27" s="69">
        <v>6.0</v>
      </c>
      <c r="AB27" s="69">
        <v>7.0</v>
      </c>
      <c r="AC27" s="69">
        <v>8.0</v>
      </c>
      <c r="AD27" s="69">
        <v>9.0</v>
      </c>
      <c r="AE27" s="69">
        <v>10.0</v>
      </c>
      <c r="AF27" s="69">
        <v>11.0</v>
      </c>
      <c r="AG27" s="69" t="s">
        <v>322</v>
      </c>
      <c r="AH27" s="69" t="s">
        <v>323</v>
      </c>
      <c r="AI27" s="69" t="s">
        <v>324</v>
      </c>
      <c r="AJ27" s="69" t="s">
        <v>325</v>
      </c>
      <c r="AK27" s="69" t="s">
        <v>326</v>
      </c>
      <c r="AL27" s="69" t="s">
        <v>327</v>
      </c>
      <c r="AM27" s="69" t="s">
        <v>328</v>
      </c>
      <c r="AN27" s="69" t="s">
        <v>329</v>
      </c>
      <c r="AO27" s="69" t="s">
        <v>330</v>
      </c>
      <c r="AP27" s="69" t="s">
        <v>331</v>
      </c>
      <c r="AQ27" s="69" t="s">
        <v>332</v>
      </c>
      <c r="AR27" s="69" t="s">
        <v>333</v>
      </c>
      <c r="AS27" s="69" t="s">
        <v>334</v>
      </c>
      <c r="AT27" s="69" t="s">
        <v>335</v>
      </c>
      <c r="AU27" s="69" t="s">
        <v>336</v>
      </c>
      <c r="AV27" s="69" t="s">
        <v>337</v>
      </c>
      <c r="AW27" s="69" t="s">
        <v>338</v>
      </c>
      <c r="AX27" s="69" t="s">
        <v>339</v>
      </c>
      <c r="AY27" s="69" t="s">
        <v>340</v>
      </c>
      <c r="AZ27" s="69" t="s">
        <v>341</v>
      </c>
      <c r="BA27" s="69" t="s">
        <v>342</v>
      </c>
      <c r="BB27" s="69" t="s">
        <v>343</v>
      </c>
      <c r="BC27" s="69" t="s">
        <v>344</v>
      </c>
      <c r="BD27" s="69" t="s">
        <v>345</v>
      </c>
      <c r="BE27" s="69" t="s">
        <v>346</v>
      </c>
      <c r="BF27" s="69" t="s">
        <v>347</v>
      </c>
      <c r="BG27" s="69" t="s">
        <v>348</v>
      </c>
      <c r="BH27" s="69" t="s">
        <v>349</v>
      </c>
      <c r="BI27" s="69" t="s">
        <v>350</v>
      </c>
      <c r="BJ27" s="69" t="s">
        <v>351</v>
      </c>
      <c r="BK27" s="69" t="s">
        <v>322</v>
      </c>
      <c r="BL27" s="69" t="s">
        <v>323</v>
      </c>
      <c r="BM27" s="69" t="s">
        <v>324</v>
      </c>
      <c r="BN27" s="69" t="s">
        <v>325</v>
      </c>
      <c r="BO27" s="69" t="s">
        <v>326</v>
      </c>
      <c r="BP27" s="69" t="s">
        <v>327</v>
      </c>
      <c r="BQ27" s="69" t="s">
        <v>328</v>
      </c>
      <c r="BR27" s="69" t="s">
        <v>329</v>
      </c>
      <c r="BS27" s="69" t="s">
        <v>330</v>
      </c>
      <c r="BT27" s="69" t="s">
        <v>352</v>
      </c>
      <c r="BU27" s="38"/>
      <c r="BV27" s="38"/>
    </row>
    <row r="28" ht="19.5" customHeight="1">
      <c r="A28" s="38"/>
      <c r="B28" s="3">
        <v>1.0</v>
      </c>
      <c r="C28" s="70" t="s">
        <v>353</v>
      </c>
      <c r="D28" s="71" t="s">
        <v>263</v>
      </c>
      <c r="E28" s="72"/>
      <c r="F28" s="72"/>
      <c r="G28" s="72"/>
      <c r="H28" s="73" t="s">
        <v>354</v>
      </c>
      <c r="I28" s="74">
        <v>1.0</v>
      </c>
      <c r="J28" s="75">
        <v>5.0</v>
      </c>
      <c r="K28" s="76"/>
      <c r="L28" s="77"/>
      <c r="M28" s="77"/>
      <c r="N28" s="77"/>
      <c r="O28" s="77"/>
      <c r="P28" s="77"/>
      <c r="Q28" s="77"/>
      <c r="R28" s="77"/>
      <c r="S28" s="77"/>
      <c r="T28" s="77"/>
      <c r="U28" s="77"/>
      <c r="V28" s="77"/>
      <c r="W28" s="77"/>
      <c r="X28" s="77"/>
      <c r="Y28" s="77"/>
      <c r="Z28" s="77"/>
      <c r="AA28" s="77"/>
      <c r="AB28" s="78"/>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c r="BM28" s="77"/>
      <c r="BN28" s="77"/>
      <c r="BO28" s="77"/>
      <c r="BP28" s="77"/>
      <c r="BQ28" s="77"/>
      <c r="BR28" s="77"/>
      <c r="BS28" s="77"/>
      <c r="BT28" s="76"/>
      <c r="BU28" s="38"/>
      <c r="BV28" s="38"/>
    </row>
    <row r="29" ht="19.5" customHeight="1">
      <c r="A29" s="79"/>
      <c r="B29" s="3">
        <v>2.0</v>
      </c>
      <c r="C29" s="80" t="s">
        <v>355</v>
      </c>
      <c r="D29" s="71" t="s">
        <v>264</v>
      </c>
      <c r="E29" s="70" t="s">
        <v>356</v>
      </c>
      <c r="F29" s="72"/>
      <c r="G29" s="72"/>
      <c r="H29" s="73" t="s">
        <v>354</v>
      </c>
      <c r="I29" s="74">
        <v>1.0</v>
      </c>
      <c r="J29" s="75">
        <v>5.0</v>
      </c>
      <c r="K29" s="76"/>
      <c r="L29" s="77"/>
      <c r="M29" s="81"/>
      <c r="N29" s="81"/>
      <c r="O29" s="81"/>
      <c r="P29" s="81"/>
      <c r="Q29" s="77"/>
      <c r="R29" s="77"/>
      <c r="S29" s="77"/>
      <c r="T29" s="77"/>
      <c r="U29" s="77"/>
      <c r="V29" s="77"/>
      <c r="W29" s="77"/>
      <c r="X29" s="77"/>
      <c r="Y29" s="77"/>
      <c r="Z29" s="77"/>
      <c r="AA29" s="77"/>
      <c r="AB29" s="78"/>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7"/>
      <c r="BD29" s="77"/>
      <c r="BE29" s="77"/>
      <c r="BF29" s="77"/>
      <c r="BG29" s="77"/>
      <c r="BH29" s="77"/>
      <c r="BI29" s="77"/>
      <c r="BJ29" s="77"/>
      <c r="BK29" s="77"/>
      <c r="BL29" s="77"/>
      <c r="BM29" s="77"/>
      <c r="BN29" s="77"/>
      <c r="BO29" s="77"/>
      <c r="BP29" s="77"/>
      <c r="BQ29" s="77"/>
      <c r="BR29" s="77"/>
      <c r="BS29" s="77"/>
      <c r="BT29" s="76"/>
      <c r="BU29" s="38"/>
      <c r="BV29" s="38"/>
    </row>
    <row r="30" ht="19.5" customHeight="1">
      <c r="A30" s="79"/>
      <c r="B30" s="3">
        <v>3.0</v>
      </c>
      <c r="C30" s="82" t="s">
        <v>357</v>
      </c>
      <c r="D30" s="71" t="s">
        <v>264</v>
      </c>
      <c r="E30" s="72"/>
      <c r="F30" s="72"/>
      <c r="G30" s="72"/>
      <c r="H30" s="73" t="s">
        <v>354</v>
      </c>
      <c r="I30" s="74">
        <v>1.0</v>
      </c>
      <c r="J30" s="75">
        <v>2.0</v>
      </c>
      <c r="K30" s="76"/>
      <c r="L30" s="83"/>
      <c r="M30" s="84"/>
      <c r="N30" s="77"/>
      <c r="O30" s="77"/>
      <c r="P30" s="77"/>
      <c r="Q30" s="77"/>
      <c r="R30" s="77"/>
      <c r="S30" s="77"/>
      <c r="T30" s="77"/>
      <c r="U30" s="77"/>
      <c r="V30" s="77"/>
      <c r="W30" s="77"/>
      <c r="X30" s="77"/>
      <c r="Y30" s="77"/>
      <c r="Z30" s="77"/>
      <c r="AA30" s="77"/>
      <c r="AB30" s="78"/>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7"/>
      <c r="BD30" s="77"/>
      <c r="BE30" s="77"/>
      <c r="BF30" s="77"/>
      <c r="BG30" s="77"/>
      <c r="BH30" s="77"/>
      <c r="BI30" s="77"/>
      <c r="BJ30" s="77"/>
      <c r="BK30" s="77"/>
      <c r="BL30" s="77"/>
      <c r="BM30" s="77"/>
      <c r="BN30" s="77"/>
      <c r="BO30" s="77"/>
      <c r="BP30" s="77"/>
      <c r="BQ30" s="77"/>
      <c r="BR30" s="77"/>
      <c r="BS30" s="77"/>
      <c r="BT30" s="76"/>
      <c r="BU30" s="38"/>
      <c r="BV30" s="38"/>
    </row>
    <row r="31" ht="19.5" customHeight="1">
      <c r="A31" s="38"/>
      <c r="B31" s="3">
        <v>4.0</v>
      </c>
      <c r="C31" s="85" t="s">
        <v>358</v>
      </c>
      <c r="D31" s="71" t="s">
        <v>264</v>
      </c>
      <c r="E31" s="72"/>
      <c r="F31" s="72"/>
      <c r="G31" s="72"/>
      <c r="H31" s="73" t="s">
        <v>359</v>
      </c>
      <c r="I31" s="74">
        <v>1.0</v>
      </c>
      <c r="J31" s="75">
        <v>3.0</v>
      </c>
      <c r="K31" s="76"/>
      <c r="L31" s="77"/>
      <c r="M31" s="72"/>
      <c r="N31" s="72"/>
      <c r="O31" s="86"/>
      <c r="P31" s="87"/>
      <c r="Q31" s="87"/>
      <c r="R31" s="87"/>
      <c r="S31" s="88"/>
      <c r="T31" s="77"/>
      <c r="U31" s="77"/>
      <c r="V31" s="77"/>
      <c r="W31" s="77"/>
      <c r="X31" s="77"/>
      <c r="Y31" s="77"/>
      <c r="Z31" s="77"/>
      <c r="AA31" s="77"/>
      <c r="AB31" s="78"/>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77"/>
      <c r="BL31" s="77"/>
      <c r="BM31" s="77"/>
      <c r="BN31" s="77"/>
      <c r="BO31" s="77"/>
      <c r="BP31" s="77"/>
      <c r="BQ31" s="77"/>
      <c r="BR31" s="77"/>
      <c r="BS31" s="77"/>
      <c r="BT31" s="76"/>
      <c r="BU31" s="38"/>
      <c r="BV31" s="38"/>
    </row>
    <row r="32" ht="19.5" customHeight="1">
      <c r="A32" s="38"/>
      <c r="B32" s="3">
        <v>5.0</v>
      </c>
      <c r="C32" s="89" t="s">
        <v>360</v>
      </c>
      <c r="D32" s="71" t="s">
        <v>264</v>
      </c>
      <c r="E32" s="72"/>
      <c r="F32" s="72"/>
      <c r="G32" s="72"/>
      <c r="H32" s="73" t="s">
        <v>354</v>
      </c>
      <c r="I32" s="74">
        <v>1.0</v>
      </c>
      <c r="J32" s="77"/>
      <c r="K32" s="76"/>
      <c r="L32" s="77"/>
      <c r="M32" s="77"/>
      <c r="N32" s="72"/>
      <c r="O32" s="86"/>
      <c r="P32" s="87"/>
      <c r="Q32" s="87"/>
      <c r="R32" s="87"/>
      <c r="S32" s="88"/>
      <c r="T32" s="77"/>
      <c r="U32" s="77"/>
      <c r="V32" s="77"/>
      <c r="W32" s="77"/>
      <c r="X32" s="77"/>
      <c r="Y32" s="77"/>
      <c r="Z32" s="77"/>
      <c r="AA32" s="77"/>
      <c r="AB32" s="78"/>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c r="BG32" s="77"/>
      <c r="BH32" s="77"/>
      <c r="BI32" s="77"/>
      <c r="BJ32" s="77"/>
      <c r="BK32" s="77"/>
      <c r="BL32" s="77"/>
      <c r="BM32" s="77"/>
      <c r="BN32" s="77"/>
      <c r="BO32" s="77"/>
      <c r="BP32" s="77"/>
      <c r="BQ32" s="77"/>
      <c r="BR32" s="77"/>
      <c r="BS32" s="77"/>
      <c r="BT32" s="76"/>
      <c r="BU32" s="38"/>
      <c r="BV32" s="38"/>
    </row>
    <row r="33" ht="19.5" customHeight="1">
      <c r="A33" s="38"/>
      <c r="B33" s="3">
        <v>6.0</v>
      </c>
      <c r="C33" s="90" t="s">
        <v>361</v>
      </c>
      <c r="D33" s="71" t="s">
        <v>263</v>
      </c>
      <c r="E33" s="91"/>
      <c r="F33" s="91"/>
      <c r="G33" s="91" t="s">
        <v>362</v>
      </c>
      <c r="H33" s="73" t="s">
        <v>354</v>
      </c>
      <c r="I33" s="74">
        <v>1.0</v>
      </c>
      <c r="J33" s="77"/>
      <c r="K33" s="76"/>
      <c r="L33" s="77"/>
      <c r="M33" s="72"/>
      <c r="N33" s="72"/>
      <c r="O33" s="84"/>
      <c r="P33" s="84"/>
      <c r="Q33" s="77"/>
      <c r="R33" s="88"/>
      <c r="S33" s="77"/>
      <c r="T33" s="77"/>
      <c r="U33" s="77"/>
      <c r="V33" s="77"/>
      <c r="W33" s="77"/>
      <c r="X33" s="77"/>
      <c r="Y33" s="77"/>
      <c r="Z33" s="77"/>
      <c r="AA33" s="77"/>
      <c r="AB33" s="78"/>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7"/>
      <c r="BD33" s="77"/>
      <c r="BE33" s="77"/>
      <c r="BF33" s="77"/>
      <c r="BG33" s="77"/>
      <c r="BH33" s="77"/>
      <c r="BI33" s="77"/>
      <c r="BJ33" s="77"/>
      <c r="BK33" s="77"/>
      <c r="BL33" s="77"/>
      <c r="BM33" s="77"/>
      <c r="BN33" s="77"/>
      <c r="BO33" s="77"/>
      <c r="BP33" s="77"/>
      <c r="BQ33" s="77"/>
      <c r="BR33" s="77"/>
      <c r="BS33" s="77"/>
      <c r="BT33" s="76"/>
      <c r="BU33" s="38"/>
      <c r="BV33" s="38"/>
    </row>
    <row r="34" ht="19.5" customHeight="1">
      <c r="A34" s="38"/>
      <c r="B34" s="3">
        <v>7.0</v>
      </c>
      <c r="C34" s="92" t="s">
        <v>363</v>
      </c>
      <c r="D34" s="71" t="s">
        <v>263</v>
      </c>
      <c r="E34" s="72"/>
      <c r="F34" s="72"/>
      <c r="G34" s="72"/>
      <c r="H34" s="73" t="s">
        <v>364</v>
      </c>
      <c r="I34" s="74">
        <v>0.3</v>
      </c>
      <c r="J34" s="77"/>
      <c r="K34" s="76"/>
      <c r="L34" s="77"/>
      <c r="M34" s="77"/>
      <c r="N34" s="77"/>
      <c r="O34" s="77"/>
      <c r="P34" s="72"/>
      <c r="Q34" s="72"/>
      <c r="R34" s="93"/>
      <c r="S34" s="93"/>
      <c r="T34" s="93"/>
      <c r="U34" s="88"/>
      <c r="V34" s="88"/>
      <c r="W34" s="77"/>
      <c r="X34" s="77"/>
      <c r="Y34" s="77"/>
      <c r="Z34" s="77"/>
      <c r="AA34" s="77"/>
      <c r="AB34" s="78"/>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7"/>
      <c r="BD34" s="77"/>
      <c r="BE34" s="77"/>
      <c r="BF34" s="77"/>
      <c r="BG34" s="77"/>
      <c r="BH34" s="77"/>
      <c r="BI34" s="77"/>
      <c r="BJ34" s="77"/>
      <c r="BK34" s="77"/>
      <c r="BL34" s="77"/>
      <c r="BM34" s="77"/>
      <c r="BN34" s="77"/>
      <c r="BO34" s="77"/>
      <c r="BP34" s="77"/>
      <c r="BQ34" s="77"/>
      <c r="BR34" s="77"/>
      <c r="BS34" s="77"/>
      <c r="BT34" s="76"/>
      <c r="BU34" s="38"/>
      <c r="BV34" s="38"/>
    </row>
    <row r="35" ht="19.5" customHeight="1">
      <c r="A35" s="38"/>
      <c r="B35" s="3">
        <v>8.0</v>
      </c>
      <c r="C35" s="94" t="s">
        <v>365</v>
      </c>
      <c r="D35" s="71" t="s">
        <v>267</v>
      </c>
      <c r="E35" s="72"/>
      <c r="F35" s="72"/>
      <c r="G35" s="72"/>
      <c r="H35" s="73" t="s">
        <v>366</v>
      </c>
      <c r="I35" s="74">
        <v>0.1</v>
      </c>
      <c r="J35" s="77"/>
      <c r="K35" s="76"/>
      <c r="L35" s="77"/>
      <c r="M35" s="77"/>
      <c r="N35" s="77"/>
      <c r="O35" s="77"/>
      <c r="P35" s="77"/>
      <c r="Q35" s="77"/>
      <c r="R35" s="77"/>
      <c r="S35" s="77"/>
      <c r="T35" s="86"/>
      <c r="U35" s="77"/>
      <c r="V35" s="77"/>
      <c r="W35" s="77"/>
      <c r="X35" s="77"/>
      <c r="Y35" s="77"/>
      <c r="Z35" s="77"/>
      <c r="AA35" s="77"/>
      <c r="AB35" s="78"/>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7"/>
      <c r="BD35" s="77"/>
      <c r="BE35" s="77"/>
      <c r="BF35" s="77"/>
      <c r="BG35" s="77"/>
      <c r="BH35" s="77"/>
      <c r="BI35" s="77"/>
      <c r="BJ35" s="77"/>
      <c r="BK35" s="77"/>
      <c r="BL35" s="77"/>
      <c r="BM35" s="77"/>
      <c r="BN35" s="77"/>
      <c r="BO35" s="77"/>
      <c r="BP35" s="77"/>
      <c r="BQ35" s="77"/>
      <c r="BR35" s="77"/>
      <c r="BS35" s="77"/>
      <c r="BT35" s="76"/>
      <c r="BU35" s="38"/>
      <c r="BV35" s="38"/>
    </row>
    <row r="36" ht="19.5" customHeight="1">
      <c r="A36" s="38"/>
      <c r="B36" s="3">
        <v>9.0</v>
      </c>
      <c r="C36" s="95" t="s">
        <v>367</v>
      </c>
      <c r="D36" s="71" t="s">
        <v>267</v>
      </c>
      <c r="E36" s="91" t="s">
        <v>368</v>
      </c>
      <c r="F36" s="91" t="s">
        <v>369</v>
      </c>
      <c r="G36" s="72"/>
      <c r="H36" s="73" t="s">
        <v>354</v>
      </c>
      <c r="I36" s="74">
        <v>1.0</v>
      </c>
      <c r="J36" s="77"/>
      <c r="K36" s="76"/>
      <c r="L36" s="77"/>
      <c r="M36" s="77"/>
      <c r="N36" s="77"/>
      <c r="O36" s="77"/>
      <c r="P36" s="77"/>
      <c r="Q36" s="77"/>
      <c r="R36" s="77"/>
      <c r="S36" s="88"/>
      <c r="T36" s="88"/>
      <c r="U36" s="87" t="s">
        <v>370</v>
      </c>
      <c r="V36" s="88"/>
      <c r="W36" s="87" t="s">
        <v>371</v>
      </c>
      <c r="X36" s="88"/>
      <c r="Y36" s="88"/>
      <c r="Z36" s="87" t="s">
        <v>372</v>
      </c>
      <c r="AA36" s="77"/>
      <c r="AB36" s="78"/>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7"/>
      <c r="BL36" s="77"/>
      <c r="BM36" s="77"/>
      <c r="BN36" s="77"/>
      <c r="BO36" s="77"/>
      <c r="BP36" s="77"/>
      <c r="BQ36" s="77"/>
      <c r="BR36" s="77"/>
      <c r="BS36" s="77"/>
      <c r="BT36" s="76"/>
      <c r="BU36" s="38"/>
      <c r="BV36" s="38"/>
    </row>
    <row r="37" ht="19.5" customHeight="1">
      <c r="A37" s="38"/>
      <c r="B37" s="3">
        <v>10.0</v>
      </c>
      <c r="C37" s="95" t="s">
        <v>373</v>
      </c>
      <c r="D37" s="71" t="s">
        <v>267</v>
      </c>
      <c r="E37" s="72"/>
      <c r="F37" s="72"/>
      <c r="G37" s="72"/>
      <c r="H37" s="73" t="s">
        <v>364</v>
      </c>
      <c r="I37" s="74">
        <v>0.9</v>
      </c>
      <c r="J37" s="77"/>
      <c r="K37" s="76"/>
      <c r="L37" s="77"/>
      <c r="M37" s="77"/>
      <c r="N37" s="77"/>
      <c r="O37" s="77"/>
      <c r="P37" s="77"/>
      <c r="Q37" s="77"/>
      <c r="R37" s="77"/>
      <c r="S37" s="77"/>
      <c r="T37" s="96"/>
      <c r="U37" s="96"/>
      <c r="V37" s="96"/>
      <c r="W37" s="96"/>
      <c r="X37" s="96"/>
      <c r="Y37" s="77"/>
      <c r="Z37" s="77"/>
      <c r="AA37" s="77"/>
      <c r="AB37" s="78"/>
      <c r="AC37" s="77"/>
      <c r="AD37" s="77"/>
      <c r="AE37" s="77"/>
      <c r="AF37" s="77"/>
      <c r="AG37" s="77"/>
      <c r="AH37" s="77"/>
      <c r="AI37" s="77"/>
      <c r="AJ37" s="77"/>
      <c r="AK37" s="77"/>
      <c r="AL37" s="77"/>
      <c r="AM37" s="77"/>
      <c r="AN37" s="77"/>
      <c r="AO37" s="77"/>
      <c r="AP37" s="77"/>
      <c r="AQ37" s="77"/>
      <c r="AR37" s="77"/>
      <c r="AS37" s="77"/>
      <c r="AT37" s="77"/>
      <c r="AU37" s="77"/>
      <c r="AV37" s="77"/>
      <c r="AW37" s="77"/>
      <c r="AX37" s="77"/>
      <c r="AY37" s="77"/>
      <c r="AZ37" s="77"/>
      <c r="BA37" s="77"/>
      <c r="BB37" s="77"/>
      <c r="BC37" s="77"/>
      <c r="BD37" s="77"/>
      <c r="BE37" s="77"/>
      <c r="BF37" s="77"/>
      <c r="BG37" s="77"/>
      <c r="BH37" s="77"/>
      <c r="BI37" s="77"/>
      <c r="BJ37" s="77"/>
      <c r="BK37" s="77"/>
      <c r="BL37" s="77"/>
      <c r="BM37" s="77"/>
      <c r="BN37" s="77"/>
      <c r="BO37" s="77"/>
      <c r="BP37" s="77"/>
      <c r="BQ37" s="77"/>
      <c r="BR37" s="77"/>
      <c r="BS37" s="77"/>
      <c r="BT37" s="76"/>
      <c r="BU37" s="38"/>
      <c r="BV37" s="38"/>
    </row>
    <row r="38" ht="19.5" customHeight="1">
      <c r="A38" s="38"/>
      <c r="B38" s="3">
        <v>11.0</v>
      </c>
      <c r="C38" s="97" t="s">
        <v>374</v>
      </c>
      <c r="D38" s="71" t="s">
        <v>266</v>
      </c>
      <c r="E38" s="91" t="s">
        <v>375</v>
      </c>
      <c r="F38" s="91"/>
      <c r="G38" s="91"/>
      <c r="H38" s="73" t="s">
        <v>354</v>
      </c>
      <c r="I38" s="74">
        <v>0.9</v>
      </c>
      <c r="J38" s="77"/>
      <c r="K38" s="76"/>
      <c r="L38" s="77"/>
      <c r="M38" s="77"/>
      <c r="N38" s="77"/>
      <c r="O38" s="77"/>
      <c r="P38" s="98"/>
      <c r="Q38" s="77"/>
      <c r="R38" s="99"/>
      <c r="S38" s="98"/>
      <c r="T38" s="98"/>
      <c r="U38" s="77"/>
      <c r="V38" s="77"/>
      <c r="W38" s="77"/>
      <c r="X38" s="77"/>
      <c r="Y38" s="77"/>
      <c r="Z38" s="77"/>
      <c r="AA38" s="77"/>
      <c r="AB38" s="78"/>
      <c r="AC38" s="77"/>
      <c r="AD38" s="77"/>
      <c r="AE38" s="77"/>
      <c r="AF38" s="77"/>
      <c r="AG38" s="77"/>
      <c r="AH38" s="77"/>
      <c r="AI38" s="77"/>
      <c r="AJ38" s="77"/>
      <c r="AK38" s="77"/>
      <c r="AL38" s="77"/>
      <c r="AM38" s="77"/>
      <c r="AN38" s="77"/>
      <c r="AO38" s="77"/>
      <c r="AP38" s="77"/>
      <c r="AQ38" s="77"/>
      <c r="AR38" s="77"/>
      <c r="AS38" s="77"/>
      <c r="AT38" s="77"/>
      <c r="AU38" s="77"/>
      <c r="AV38" s="77"/>
      <c r="AW38" s="77"/>
      <c r="AX38" s="77"/>
      <c r="AY38" s="77"/>
      <c r="AZ38" s="77"/>
      <c r="BA38" s="77"/>
      <c r="BB38" s="77"/>
      <c r="BC38" s="77"/>
      <c r="BD38" s="77"/>
      <c r="BE38" s="77"/>
      <c r="BF38" s="77"/>
      <c r="BG38" s="77"/>
      <c r="BH38" s="77"/>
      <c r="BI38" s="77"/>
      <c r="BJ38" s="77"/>
      <c r="BK38" s="77"/>
      <c r="BL38" s="77"/>
      <c r="BM38" s="77"/>
      <c r="BN38" s="77"/>
      <c r="BO38" s="77"/>
      <c r="BP38" s="77"/>
      <c r="BQ38" s="77"/>
      <c r="BR38" s="77"/>
      <c r="BS38" s="77"/>
      <c r="BT38" s="76"/>
      <c r="BU38" s="38"/>
      <c r="BV38" s="38"/>
    </row>
    <row r="39" ht="19.5" customHeight="1">
      <c r="A39" s="38"/>
      <c r="B39" s="3">
        <v>12.0</v>
      </c>
      <c r="C39" s="100" t="s">
        <v>376</v>
      </c>
      <c r="D39" s="71" t="s">
        <v>266</v>
      </c>
      <c r="E39" s="91" t="s">
        <v>377</v>
      </c>
      <c r="F39" s="72"/>
      <c r="G39" s="72"/>
      <c r="H39" s="73" t="s">
        <v>354</v>
      </c>
      <c r="I39" s="74">
        <v>1.0</v>
      </c>
      <c r="J39" s="77"/>
      <c r="K39" s="76"/>
      <c r="L39" s="77"/>
      <c r="M39" s="77"/>
      <c r="N39" s="77"/>
      <c r="O39" s="77"/>
      <c r="P39" s="77"/>
      <c r="Q39" s="77"/>
      <c r="R39" s="72"/>
      <c r="S39" s="101"/>
      <c r="T39" s="101"/>
      <c r="U39" s="102" t="s">
        <v>378</v>
      </c>
      <c r="V39" s="101"/>
      <c r="W39" s="77"/>
      <c r="X39" s="77"/>
      <c r="Y39" s="77"/>
      <c r="Z39" s="77"/>
      <c r="AA39" s="77"/>
      <c r="AB39" s="78"/>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77"/>
      <c r="BD39" s="77"/>
      <c r="BE39" s="77"/>
      <c r="BF39" s="77"/>
      <c r="BG39" s="77"/>
      <c r="BH39" s="77"/>
      <c r="BI39" s="77"/>
      <c r="BJ39" s="77"/>
      <c r="BK39" s="77"/>
      <c r="BL39" s="77"/>
      <c r="BM39" s="77"/>
      <c r="BN39" s="77"/>
      <c r="BO39" s="77"/>
      <c r="BP39" s="77"/>
      <c r="BQ39" s="77"/>
      <c r="BR39" s="77"/>
      <c r="BS39" s="77"/>
      <c r="BT39" s="76"/>
      <c r="BU39" s="38"/>
      <c r="BV39" s="38"/>
    </row>
    <row r="40" ht="19.5" customHeight="1">
      <c r="A40" s="38"/>
      <c r="B40" s="3">
        <v>13.0</v>
      </c>
      <c r="C40" s="100" t="s">
        <v>379</v>
      </c>
      <c r="D40" s="71" t="s">
        <v>266</v>
      </c>
      <c r="E40" s="72"/>
      <c r="F40" s="72"/>
      <c r="G40" s="72"/>
      <c r="H40" s="73" t="s">
        <v>364</v>
      </c>
      <c r="I40" s="74">
        <v>0.9</v>
      </c>
      <c r="J40" s="77"/>
      <c r="K40" s="76"/>
      <c r="L40" s="77"/>
      <c r="M40" s="77"/>
      <c r="N40" s="77"/>
      <c r="O40" s="77"/>
      <c r="P40" s="77"/>
      <c r="Q40" s="77"/>
      <c r="R40" s="72"/>
      <c r="S40" s="101"/>
      <c r="T40" s="101"/>
      <c r="U40" s="101"/>
      <c r="V40" s="101"/>
      <c r="W40" s="88"/>
      <c r="X40" s="87" t="s">
        <v>370</v>
      </c>
      <c r="Y40" s="77"/>
      <c r="Z40" s="77"/>
      <c r="AA40" s="77"/>
      <c r="AB40" s="78"/>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c r="BC40" s="77"/>
      <c r="BD40" s="77"/>
      <c r="BE40" s="77"/>
      <c r="BF40" s="77"/>
      <c r="BG40" s="77"/>
      <c r="BH40" s="77"/>
      <c r="BI40" s="77"/>
      <c r="BJ40" s="77"/>
      <c r="BK40" s="77"/>
      <c r="BL40" s="77"/>
      <c r="BM40" s="77"/>
      <c r="BN40" s="77"/>
      <c r="BO40" s="77"/>
      <c r="BP40" s="77"/>
      <c r="BQ40" s="77"/>
      <c r="BR40" s="77"/>
      <c r="BS40" s="77"/>
      <c r="BT40" s="76"/>
      <c r="BU40" s="38"/>
      <c r="BV40" s="38"/>
    </row>
    <row r="41" ht="19.5" customHeight="1">
      <c r="A41" s="38"/>
      <c r="B41" s="3">
        <v>14.0</v>
      </c>
      <c r="C41" s="100" t="s">
        <v>380</v>
      </c>
      <c r="D41" s="71" t="s">
        <v>266</v>
      </c>
      <c r="E41" s="72"/>
      <c r="F41" s="72"/>
      <c r="G41" s="72"/>
      <c r="H41" s="73" t="s">
        <v>354</v>
      </c>
      <c r="I41" s="74">
        <v>1.0</v>
      </c>
      <c r="J41" s="77"/>
      <c r="K41" s="76"/>
      <c r="L41" s="77"/>
      <c r="M41" s="77"/>
      <c r="N41" s="77"/>
      <c r="O41" s="77"/>
      <c r="P41" s="77"/>
      <c r="Q41" s="77"/>
      <c r="R41" s="72"/>
      <c r="S41" s="101"/>
      <c r="T41" s="101"/>
      <c r="U41" s="101"/>
      <c r="V41" s="102" t="s">
        <v>378</v>
      </c>
      <c r="W41" s="77"/>
      <c r="X41" s="77"/>
      <c r="Y41" s="77"/>
      <c r="Z41" s="77"/>
      <c r="AA41" s="77"/>
      <c r="AB41" s="78"/>
      <c r="AC41" s="77"/>
      <c r="AD41" s="77"/>
      <c r="AE41" s="77"/>
      <c r="AF41" s="77"/>
      <c r="AG41" s="77"/>
      <c r="AH41" s="77"/>
      <c r="AI41" s="77"/>
      <c r="AJ41" s="77"/>
      <c r="AK41" s="77"/>
      <c r="AL41" s="77"/>
      <c r="AM41" s="77"/>
      <c r="AN41" s="77"/>
      <c r="AO41" s="77"/>
      <c r="AP41" s="77"/>
      <c r="AQ41" s="77"/>
      <c r="AR41" s="77"/>
      <c r="AS41" s="77"/>
      <c r="AT41" s="77"/>
      <c r="AU41" s="77"/>
      <c r="AV41" s="77"/>
      <c r="AW41" s="77"/>
      <c r="AX41" s="77"/>
      <c r="AY41" s="77"/>
      <c r="AZ41" s="77"/>
      <c r="BA41" s="77"/>
      <c r="BB41" s="77"/>
      <c r="BC41" s="77"/>
      <c r="BD41" s="77"/>
      <c r="BE41" s="77"/>
      <c r="BF41" s="77"/>
      <c r="BG41" s="77"/>
      <c r="BH41" s="77"/>
      <c r="BI41" s="77"/>
      <c r="BJ41" s="77"/>
      <c r="BK41" s="77"/>
      <c r="BL41" s="77"/>
      <c r="BM41" s="77"/>
      <c r="BN41" s="77"/>
      <c r="BO41" s="77"/>
      <c r="BP41" s="77"/>
      <c r="BQ41" s="77"/>
      <c r="BR41" s="77"/>
      <c r="BS41" s="77"/>
      <c r="BT41" s="76"/>
      <c r="BU41" s="38"/>
      <c r="BV41" s="38"/>
    </row>
    <row r="42" ht="19.5" customHeight="1">
      <c r="A42" s="38"/>
      <c r="B42" s="3">
        <v>15.0</v>
      </c>
      <c r="C42" s="100" t="s">
        <v>381</v>
      </c>
      <c r="D42" s="71" t="s">
        <v>266</v>
      </c>
      <c r="E42" s="72"/>
      <c r="F42" s="72"/>
      <c r="G42" s="91" t="s">
        <v>382</v>
      </c>
      <c r="H42" s="73" t="s">
        <v>354</v>
      </c>
      <c r="I42" s="74">
        <v>1.0</v>
      </c>
      <c r="J42" s="77"/>
      <c r="K42" s="76"/>
      <c r="L42" s="77"/>
      <c r="M42" s="77"/>
      <c r="N42" s="77"/>
      <c r="O42" s="77"/>
      <c r="P42" s="77"/>
      <c r="Q42" s="77"/>
      <c r="R42" s="72"/>
      <c r="S42" s="101"/>
      <c r="T42" s="101"/>
      <c r="U42" s="101"/>
      <c r="V42" s="101"/>
      <c r="W42" s="88"/>
      <c r="X42" s="88"/>
      <c r="Y42" s="88"/>
      <c r="Z42" s="88"/>
      <c r="AA42" s="88"/>
      <c r="AB42" s="78"/>
      <c r="AC42" s="77"/>
      <c r="AD42" s="77"/>
      <c r="AE42" s="77"/>
      <c r="AF42" s="77"/>
      <c r="AG42" s="77"/>
      <c r="AH42" s="77"/>
      <c r="AI42" s="77"/>
      <c r="AJ42" s="77"/>
      <c r="AK42" s="77"/>
      <c r="AL42" s="77"/>
      <c r="AM42" s="77"/>
      <c r="AN42" s="77"/>
      <c r="AO42" s="77"/>
      <c r="AP42" s="77"/>
      <c r="AQ42" s="77"/>
      <c r="AR42" s="77"/>
      <c r="AS42" s="77"/>
      <c r="AT42" s="77"/>
      <c r="AU42" s="77"/>
      <c r="AV42" s="77"/>
      <c r="AW42" s="77"/>
      <c r="AX42" s="77"/>
      <c r="AY42" s="77"/>
      <c r="AZ42" s="77"/>
      <c r="BA42" s="77"/>
      <c r="BB42" s="77"/>
      <c r="BC42" s="77"/>
      <c r="BD42" s="77"/>
      <c r="BE42" s="77"/>
      <c r="BF42" s="77"/>
      <c r="BG42" s="77"/>
      <c r="BH42" s="77"/>
      <c r="BI42" s="77"/>
      <c r="BJ42" s="77"/>
      <c r="BK42" s="77"/>
      <c r="BL42" s="77"/>
      <c r="BM42" s="77"/>
      <c r="BN42" s="77"/>
      <c r="BO42" s="77"/>
      <c r="BP42" s="77"/>
      <c r="BQ42" s="77"/>
      <c r="BR42" s="77"/>
      <c r="BS42" s="77"/>
      <c r="BT42" s="76"/>
      <c r="BU42" s="38"/>
      <c r="BV42" s="38"/>
    </row>
    <row r="43" ht="19.5" customHeight="1">
      <c r="A43" s="38"/>
      <c r="B43" s="3">
        <v>16.0</v>
      </c>
      <c r="C43" s="103" t="s">
        <v>383</v>
      </c>
      <c r="D43" s="71" t="s">
        <v>266</v>
      </c>
      <c r="E43" s="72"/>
      <c r="F43" s="72"/>
      <c r="G43" s="72"/>
      <c r="H43" s="73" t="s">
        <v>364</v>
      </c>
      <c r="I43" s="74">
        <v>0.9</v>
      </c>
      <c r="J43" s="77"/>
      <c r="K43" s="76"/>
      <c r="L43" s="77"/>
      <c r="M43" s="77"/>
      <c r="N43" s="77"/>
      <c r="O43" s="77"/>
      <c r="P43" s="77"/>
      <c r="Q43" s="77"/>
      <c r="R43" s="77"/>
      <c r="S43" s="77"/>
      <c r="T43" s="77"/>
      <c r="U43" s="77"/>
      <c r="V43" s="104"/>
      <c r="W43" s="104"/>
      <c r="X43" s="104"/>
      <c r="Y43" s="77"/>
      <c r="Z43" s="77"/>
      <c r="AA43" s="77"/>
      <c r="AB43" s="78"/>
      <c r="AC43" s="77"/>
      <c r="AD43" s="77"/>
      <c r="AE43" s="77"/>
      <c r="AF43" s="77"/>
      <c r="AG43" s="77"/>
      <c r="AH43" s="77"/>
      <c r="AI43" s="77"/>
      <c r="AJ43" s="77"/>
      <c r="AK43" s="77"/>
      <c r="AL43" s="77"/>
      <c r="AM43" s="77"/>
      <c r="AN43" s="77"/>
      <c r="AO43" s="77"/>
      <c r="AP43" s="77"/>
      <c r="AQ43" s="77"/>
      <c r="AR43" s="77"/>
      <c r="AS43" s="77"/>
      <c r="AT43" s="77"/>
      <c r="AU43" s="77"/>
      <c r="AV43" s="77"/>
      <c r="AW43" s="77"/>
      <c r="AX43" s="77"/>
      <c r="AY43" s="77"/>
      <c r="AZ43" s="77"/>
      <c r="BA43" s="77"/>
      <c r="BB43" s="77"/>
      <c r="BC43" s="77"/>
      <c r="BD43" s="77"/>
      <c r="BE43" s="77"/>
      <c r="BF43" s="77"/>
      <c r="BG43" s="77"/>
      <c r="BH43" s="77"/>
      <c r="BI43" s="77"/>
      <c r="BJ43" s="77"/>
      <c r="BK43" s="77"/>
      <c r="BL43" s="77"/>
      <c r="BM43" s="77"/>
      <c r="BN43" s="77"/>
      <c r="BO43" s="77"/>
      <c r="BP43" s="77"/>
      <c r="BQ43" s="77"/>
      <c r="BR43" s="77"/>
      <c r="BS43" s="77"/>
      <c r="BT43" s="76"/>
      <c r="BU43" s="38"/>
      <c r="BV43" s="38"/>
    </row>
    <row r="44" ht="19.5" customHeight="1">
      <c r="A44" s="76"/>
      <c r="B44" s="3">
        <v>17.0</v>
      </c>
      <c r="C44" s="71" t="s">
        <v>384</v>
      </c>
      <c r="D44" s="76"/>
      <c r="E44" s="72"/>
      <c r="F44" s="72"/>
      <c r="G44" s="91" t="s">
        <v>284</v>
      </c>
      <c r="H44" s="73" t="s">
        <v>366</v>
      </c>
      <c r="I44" s="74">
        <v>0.1</v>
      </c>
      <c r="J44" s="76"/>
      <c r="K44" s="77"/>
      <c r="L44" s="77"/>
      <c r="M44" s="77"/>
      <c r="N44" s="77"/>
      <c r="O44" s="77"/>
      <c r="P44" s="77"/>
      <c r="Q44" s="77"/>
      <c r="R44" s="77"/>
      <c r="S44" s="77"/>
      <c r="T44" s="77"/>
      <c r="U44" s="77"/>
      <c r="V44" s="77"/>
      <c r="W44" s="77"/>
      <c r="X44" s="77"/>
      <c r="Y44" s="77"/>
      <c r="Z44" s="77"/>
      <c r="AA44" s="77"/>
      <c r="AB44" s="78"/>
      <c r="AC44" s="77"/>
      <c r="AD44" s="77"/>
      <c r="AE44" s="77"/>
      <c r="AF44" s="77"/>
      <c r="AG44" s="77"/>
      <c r="AH44" s="77"/>
      <c r="AI44" s="77"/>
      <c r="AJ44" s="77"/>
      <c r="AK44" s="77"/>
      <c r="AL44" s="77"/>
      <c r="AM44" s="77"/>
      <c r="AN44" s="77"/>
      <c r="AO44" s="77"/>
      <c r="AP44" s="77"/>
      <c r="AQ44" s="77"/>
      <c r="AR44" s="77"/>
      <c r="AS44" s="77"/>
      <c r="AT44" s="77"/>
      <c r="AU44" s="77"/>
      <c r="AV44" s="77"/>
      <c r="AW44" s="77"/>
      <c r="AX44" s="77"/>
      <c r="AY44" s="77"/>
      <c r="AZ44" s="77"/>
      <c r="BA44" s="77"/>
      <c r="BB44" s="77"/>
      <c r="BC44" s="77"/>
      <c r="BD44" s="77"/>
      <c r="BE44" s="77"/>
      <c r="BF44" s="77"/>
      <c r="BG44" s="77"/>
      <c r="BH44" s="77"/>
      <c r="BI44" s="77"/>
      <c r="BJ44" s="77"/>
      <c r="BK44" s="77"/>
      <c r="BL44" s="77"/>
      <c r="BM44" s="77"/>
      <c r="BN44" s="77"/>
      <c r="BO44" s="77"/>
      <c r="BP44" s="77"/>
      <c r="BQ44" s="77"/>
      <c r="BR44" s="77"/>
      <c r="BS44" s="76"/>
      <c r="BT44" s="76"/>
      <c r="BU44" s="76"/>
      <c r="BV44" s="76"/>
    </row>
    <row r="45" ht="19.5" customHeight="1">
      <c r="A45" s="76"/>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69">
        <v>7.0</v>
      </c>
      <c r="AC45" s="69">
        <v>8.0</v>
      </c>
      <c r="AD45" s="69">
        <v>9.0</v>
      </c>
      <c r="AE45" s="69">
        <v>10.0</v>
      </c>
      <c r="AF45" s="69">
        <v>11.0</v>
      </c>
      <c r="AG45" s="69">
        <v>12.0</v>
      </c>
      <c r="AH45" s="69">
        <v>13.0</v>
      </c>
      <c r="AI45" s="69">
        <v>14.0</v>
      </c>
      <c r="AJ45" s="69">
        <v>15.0</v>
      </c>
      <c r="AK45" s="69">
        <v>16.0</v>
      </c>
      <c r="AL45" s="69">
        <v>17.0</v>
      </c>
      <c r="AM45" s="69">
        <v>18.0</v>
      </c>
      <c r="AN45" s="69">
        <v>19.0</v>
      </c>
      <c r="AO45" s="69">
        <v>20.0</v>
      </c>
      <c r="AP45" s="69">
        <v>21.0</v>
      </c>
      <c r="AQ45" s="69">
        <v>22.0</v>
      </c>
      <c r="AR45" s="69">
        <v>23.0</v>
      </c>
      <c r="AS45" s="69">
        <v>24.0</v>
      </c>
      <c r="AT45" s="69">
        <v>25.0</v>
      </c>
      <c r="AU45" s="69">
        <v>26.0</v>
      </c>
      <c r="AV45" s="69">
        <v>27.0</v>
      </c>
      <c r="AW45" s="69">
        <v>28.0</v>
      </c>
      <c r="AX45" s="69">
        <v>29.0</v>
      </c>
      <c r="AY45" s="107">
        <v>45352.0</v>
      </c>
      <c r="AZ45" s="108">
        <v>2.0</v>
      </c>
      <c r="BA45" s="108">
        <v>3.0</v>
      </c>
      <c r="BB45" s="108">
        <v>4.0</v>
      </c>
      <c r="BC45" s="108">
        <v>5.0</v>
      </c>
      <c r="BD45" s="108">
        <v>6.0</v>
      </c>
      <c r="BE45" s="108">
        <v>7.0</v>
      </c>
      <c r="BF45" s="108">
        <v>8.0</v>
      </c>
      <c r="BG45" s="108">
        <v>9.0</v>
      </c>
      <c r="BH45" s="108">
        <v>10.0</v>
      </c>
      <c r="BI45" s="108">
        <v>11.0</v>
      </c>
      <c r="BJ45" s="108">
        <v>12.0</v>
      </c>
      <c r="BK45" s="108">
        <v>13.0</v>
      </c>
      <c r="BL45" s="108">
        <v>14.0</v>
      </c>
      <c r="BM45" s="108">
        <v>15.0</v>
      </c>
      <c r="BN45" s="108">
        <v>16.0</v>
      </c>
      <c r="BO45" s="108">
        <v>17.0</v>
      </c>
      <c r="BP45" s="69" t="s">
        <v>327</v>
      </c>
      <c r="BQ45" s="69" t="s">
        <v>328</v>
      </c>
      <c r="BR45" s="69" t="s">
        <v>329</v>
      </c>
      <c r="BS45" s="69" t="s">
        <v>330</v>
      </c>
      <c r="BT45" s="69" t="s">
        <v>352</v>
      </c>
      <c r="BU45" s="76"/>
      <c r="BV45" s="76"/>
    </row>
    <row r="46" ht="19.5" customHeight="1">
      <c r="A46" s="76"/>
      <c r="B46" s="109">
        <v>18.0</v>
      </c>
      <c r="C46" s="110" t="s">
        <v>385</v>
      </c>
      <c r="D46" s="71" t="s">
        <v>386</v>
      </c>
      <c r="E46" s="77"/>
      <c r="F46" s="77"/>
      <c r="G46" s="77"/>
      <c r="H46" s="77"/>
      <c r="I46" s="74">
        <v>0.1</v>
      </c>
      <c r="J46" s="76"/>
      <c r="K46" s="77"/>
      <c r="L46" s="77"/>
      <c r="M46" s="77"/>
      <c r="N46" s="77"/>
      <c r="O46" s="77"/>
      <c r="P46" s="77"/>
      <c r="Q46" s="77"/>
      <c r="R46" s="77"/>
      <c r="S46" s="77"/>
      <c r="T46" s="77"/>
      <c r="U46" s="77"/>
      <c r="V46" s="77"/>
      <c r="W46" s="77"/>
      <c r="X46" s="77"/>
      <c r="Y46" s="111"/>
      <c r="AB46" s="87" t="s">
        <v>387</v>
      </c>
      <c r="AC46" s="87"/>
      <c r="AD46" s="77"/>
      <c r="AE46" s="77"/>
      <c r="AF46" s="77"/>
      <c r="AG46" s="77"/>
      <c r="AH46" s="87" t="s">
        <v>388</v>
      </c>
      <c r="AI46" s="77"/>
      <c r="AJ46" s="77"/>
      <c r="AK46" s="87" t="s">
        <v>388</v>
      </c>
      <c r="AL46" s="77"/>
      <c r="AM46" s="77"/>
      <c r="AN46" s="77"/>
      <c r="AO46" s="77"/>
      <c r="AP46" s="77"/>
      <c r="AQ46" s="77"/>
      <c r="AR46" s="77"/>
      <c r="AS46" s="77"/>
      <c r="AT46" s="77"/>
      <c r="AU46" s="77"/>
      <c r="AV46" s="77"/>
      <c r="AW46" s="77"/>
      <c r="AX46" s="77"/>
      <c r="AY46" s="77"/>
      <c r="AZ46" s="77"/>
      <c r="BA46" s="77"/>
      <c r="BB46" s="77"/>
      <c r="BC46" s="77"/>
      <c r="BD46" s="77"/>
      <c r="BE46" s="77"/>
      <c r="BF46" s="77"/>
      <c r="BG46" s="77"/>
      <c r="BH46" s="77"/>
      <c r="BI46" s="77"/>
      <c r="BJ46" s="77"/>
      <c r="BK46" s="77"/>
      <c r="BL46" s="77"/>
      <c r="BM46" s="77"/>
      <c r="BN46" s="77"/>
      <c r="BO46" s="77"/>
      <c r="BP46" s="77"/>
      <c r="BQ46" s="77"/>
      <c r="BR46" s="77"/>
      <c r="BS46" s="76"/>
      <c r="BT46" s="76"/>
      <c r="BU46" s="76"/>
      <c r="BV46" s="76"/>
    </row>
    <row r="47" ht="19.5" customHeight="1">
      <c r="A47" s="76"/>
      <c r="B47" s="109">
        <v>19.0</v>
      </c>
      <c r="C47" s="110" t="s">
        <v>389</v>
      </c>
      <c r="D47" s="71" t="s">
        <v>390</v>
      </c>
      <c r="E47" s="77"/>
      <c r="F47" s="77"/>
      <c r="G47" s="77"/>
      <c r="H47" s="77"/>
      <c r="I47" s="74">
        <v>0.3</v>
      </c>
      <c r="J47" s="76"/>
      <c r="K47" s="77"/>
      <c r="L47" s="77"/>
      <c r="M47" s="77"/>
      <c r="N47" s="77"/>
      <c r="O47" s="77"/>
      <c r="P47" s="77"/>
      <c r="Q47" s="77"/>
      <c r="R47" s="77"/>
      <c r="S47" s="77"/>
      <c r="T47" s="77"/>
      <c r="U47" s="77"/>
      <c r="V47" s="77"/>
      <c r="W47" s="77"/>
      <c r="X47" s="77"/>
      <c r="Y47" s="77"/>
      <c r="Z47" s="77"/>
      <c r="AA47" s="77"/>
      <c r="AB47" s="87" t="s">
        <v>387</v>
      </c>
      <c r="AC47" s="87"/>
      <c r="AD47" s="77"/>
      <c r="AE47" s="77"/>
      <c r="AF47" s="77"/>
      <c r="AG47" s="77"/>
      <c r="AH47" s="87" t="s">
        <v>391</v>
      </c>
      <c r="AI47" s="77"/>
      <c r="AJ47" s="77"/>
      <c r="AK47" s="87" t="s">
        <v>391</v>
      </c>
      <c r="AL47" s="77"/>
      <c r="AM47" s="77"/>
      <c r="AN47" s="77"/>
      <c r="AO47" s="77"/>
      <c r="AP47" s="77"/>
      <c r="AQ47" s="77"/>
      <c r="AR47" s="77"/>
      <c r="AS47" s="77"/>
      <c r="AT47" s="77"/>
      <c r="AU47" s="77"/>
      <c r="AV47" s="77"/>
      <c r="AW47" s="77"/>
      <c r="AX47" s="77"/>
      <c r="AY47" s="77"/>
      <c r="AZ47" s="77"/>
      <c r="BA47" s="77"/>
      <c r="BB47" s="77"/>
      <c r="BC47" s="77"/>
      <c r="BD47" s="77"/>
      <c r="BE47" s="77"/>
      <c r="BF47" s="77"/>
      <c r="BG47" s="77"/>
      <c r="BH47" s="77"/>
      <c r="BI47" s="77"/>
      <c r="BJ47" s="77"/>
      <c r="BK47" s="77"/>
      <c r="BL47" s="77"/>
      <c r="BM47" s="77"/>
      <c r="BN47" s="77"/>
      <c r="BO47" s="77"/>
      <c r="BP47" s="77"/>
      <c r="BQ47" s="77"/>
      <c r="BR47" s="77"/>
      <c r="BS47" s="76"/>
      <c r="BT47" s="76"/>
      <c r="BU47" s="76"/>
      <c r="BV47" s="76"/>
    </row>
    <row r="48" ht="19.5" customHeight="1">
      <c r="A48" s="76"/>
      <c r="B48" s="109">
        <v>26.0</v>
      </c>
      <c r="C48" s="112" t="s">
        <v>392</v>
      </c>
      <c r="D48" s="113" t="s">
        <v>393</v>
      </c>
      <c r="E48" s="77"/>
      <c r="F48" s="77"/>
      <c r="G48" s="77"/>
      <c r="H48" s="77"/>
      <c r="I48" s="74">
        <v>1.0</v>
      </c>
      <c r="J48" s="76"/>
      <c r="K48" s="77"/>
      <c r="L48" s="77"/>
      <c r="M48" s="77"/>
      <c r="N48" s="77"/>
      <c r="O48" s="77"/>
      <c r="P48" s="77"/>
      <c r="Q48" s="77"/>
      <c r="R48" s="77"/>
      <c r="S48" s="77"/>
      <c r="T48" s="77"/>
      <c r="U48" s="77"/>
      <c r="V48" s="77"/>
      <c r="W48" s="77"/>
      <c r="X48" s="77"/>
      <c r="Y48" s="77"/>
      <c r="Z48" s="77"/>
      <c r="AA48" s="77"/>
      <c r="AB48" s="77"/>
      <c r="AC48" s="77"/>
      <c r="AD48" s="86" t="s">
        <v>394</v>
      </c>
      <c r="AE48" s="77"/>
      <c r="AF48" s="77"/>
      <c r="AG48" s="77"/>
      <c r="AH48" s="87" t="s">
        <v>395</v>
      </c>
      <c r="AI48" s="77"/>
      <c r="AJ48" s="77"/>
      <c r="AK48" s="87" t="s">
        <v>396</v>
      </c>
      <c r="AL48" s="77"/>
      <c r="AM48" s="77"/>
      <c r="AN48" s="77"/>
      <c r="AO48" s="77"/>
      <c r="AP48" s="77"/>
      <c r="AQ48" s="77"/>
      <c r="AR48" s="77"/>
      <c r="AS48" s="77"/>
      <c r="AT48" s="77"/>
      <c r="AU48" s="77"/>
      <c r="AV48" s="77"/>
      <c r="AW48" s="77"/>
      <c r="AX48" s="77"/>
      <c r="AY48" s="77"/>
      <c r="AZ48" s="77"/>
      <c r="BA48" s="77"/>
      <c r="BB48" s="77"/>
      <c r="BC48" s="77"/>
      <c r="BD48" s="77"/>
      <c r="BE48" s="77"/>
      <c r="BF48" s="77"/>
      <c r="BG48" s="77"/>
      <c r="BH48" s="77"/>
      <c r="BI48" s="77"/>
      <c r="BJ48" s="77"/>
      <c r="BK48" s="86" t="s">
        <v>397</v>
      </c>
      <c r="BL48" s="77"/>
      <c r="BM48" s="77"/>
      <c r="BN48" s="77"/>
      <c r="BO48" s="77"/>
      <c r="BP48" s="77"/>
      <c r="BQ48" s="77"/>
      <c r="BR48" s="77"/>
      <c r="BS48" s="76"/>
      <c r="BT48" s="76"/>
      <c r="BU48" s="76"/>
      <c r="BV48" s="76"/>
    </row>
    <row r="49" ht="19.5" customHeight="1">
      <c r="A49" s="76"/>
      <c r="B49" s="109">
        <v>22.0</v>
      </c>
      <c r="C49" s="114" t="s">
        <v>398</v>
      </c>
      <c r="D49" s="113" t="s">
        <v>263</v>
      </c>
      <c r="E49" s="77"/>
      <c r="F49" s="77"/>
      <c r="G49" s="77"/>
      <c r="H49" s="77"/>
      <c r="I49" s="74">
        <v>1.0</v>
      </c>
      <c r="J49" s="76"/>
      <c r="K49" s="77"/>
      <c r="L49" s="77"/>
      <c r="M49" s="77"/>
      <c r="N49" s="77"/>
      <c r="O49" s="77"/>
      <c r="P49" s="77"/>
      <c r="Q49" s="72"/>
      <c r="R49" s="77"/>
      <c r="S49" s="77"/>
      <c r="T49" s="77"/>
      <c r="U49" s="77"/>
      <c r="V49" s="77"/>
      <c r="W49" s="77"/>
      <c r="X49" s="77"/>
      <c r="Y49" s="77"/>
      <c r="Z49" s="77"/>
      <c r="AA49" s="77"/>
      <c r="AB49" s="115"/>
      <c r="AC49" s="116"/>
      <c r="AD49" s="86" t="s">
        <v>399</v>
      </c>
      <c r="AE49" s="86" t="s">
        <v>400</v>
      </c>
      <c r="AF49" s="77"/>
      <c r="AG49" s="77"/>
      <c r="AH49" s="87" t="s">
        <v>401</v>
      </c>
      <c r="AI49" s="77"/>
      <c r="AJ49" s="77"/>
      <c r="AK49" s="87" t="s">
        <v>402</v>
      </c>
      <c r="AL49" s="77"/>
      <c r="AM49" s="77"/>
      <c r="AN49" s="77"/>
      <c r="AO49" s="77"/>
      <c r="AP49" s="77"/>
      <c r="AQ49" s="77"/>
      <c r="AR49" s="77"/>
      <c r="AS49" s="77"/>
      <c r="AT49" s="77"/>
      <c r="AU49" s="77"/>
      <c r="AV49" s="77"/>
      <c r="AW49" s="77"/>
      <c r="AX49" s="77"/>
      <c r="AY49" s="77"/>
      <c r="AZ49" s="77"/>
      <c r="BA49" s="77"/>
      <c r="BB49" s="77"/>
      <c r="BC49" s="77"/>
      <c r="BD49" s="77"/>
      <c r="BE49" s="77"/>
      <c r="BF49" s="77"/>
      <c r="BG49" s="77"/>
      <c r="BH49" s="77"/>
      <c r="BI49" s="77"/>
      <c r="BJ49" s="77"/>
      <c r="BK49" s="77"/>
      <c r="BL49" s="77"/>
      <c r="BM49" s="77"/>
      <c r="BN49" s="77"/>
      <c r="BO49" s="77"/>
      <c r="BP49" s="77"/>
      <c r="BQ49" s="77"/>
      <c r="BR49" s="77"/>
      <c r="BS49" s="76"/>
      <c r="BT49" s="76"/>
      <c r="BU49" s="76"/>
      <c r="BV49" s="76"/>
    </row>
    <row r="50" ht="19.5" customHeight="1">
      <c r="A50" s="76"/>
      <c r="B50" s="109">
        <v>24.0</v>
      </c>
      <c r="C50" s="114" t="s">
        <v>403</v>
      </c>
      <c r="D50" s="113" t="s">
        <v>263</v>
      </c>
      <c r="E50" s="77"/>
      <c r="F50" s="77"/>
      <c r="G50" s="77"/>
      <c r="H50" s="77"/>
      <c r="I50" s="74">
        <v>1.0</v>
      </c>
      <c r="J50" s="76"/>
      <c r="K50" s="77"/>
      <c r="L50" s="77"/>
      <c r="M50" s="77"/>
      <c r="N50" s="77"/>
      <c r="O50" s="77"/>
      <c r="P50" s="77"/>
      <c r="Q50" s="72"/>
      <c r="R50" s="77"/>
      <c r="S50" s="77"/>
      <c r="T50" s="77"/>
      <c r="U50" s="77"/>
      <c r="V50" s="77"/>
      <c r="W50" s="77"/>
      <c r="X50" s="77"/>
      <c r="Y50" s="77"/>
      <c r="Z50" s="77"/>
      <c r="AA50" s="77"/>
      <c r="AB50" s="115" t="s">
        <v>404</v>
      </c>
      <c r="AC50" s="77"/>
      <c r="AD50" s="72"/>
      <c r="AE50" s="77"/>
      <c r="AF50" s="77"/>
      <c r="AG50" s="77"/>
      <c r="AH50" s="87" t="s">
        <v>405</v>
      </c>
      <c r="AI50" s="77"/>
      <c r="AJ50" s="77"/>
      <c r="AK50" s="87" t="s">
        <v>406</v>
      </c>
      <c r="AL50" s="77"/>
      <c r="AM50" s="77"/>
      <c r="AN50" s="77"/>
      <c r="AO50" s="77"/>
      <c r="AP50" s="77"/>
      <c r="AQ50" s="77"/>
      <c r="AR50" s="77"/>
      <c r="AS50" s="77"/>
      <c r="AT50" s="77"/>
      <c r="AU50" s="77"/>
      <c r="AV50" s="77"/>
      <c r="AW50" s="77"/>
      <c r="AX50" s="77"/>
      <c r="AY50" s="77"/>
      <c r="AZ50" s="77"/>
      <c r="BA50" s="77"/>
      <c r="BB50" s="77"/>
      <c r="BC50" s="77"/>
      <c r="BD50" s="77"/>
      <c r="BE50" s="77"/>
      <c r="BF50" s="77"/>
      <c r="BG50" s="77"/>
      <c r="BH50" s="77"/>
      <c r="BI50" s="77"/>
      <c r="BJ50" s="77"/>
      <c r="BK50" s="77"/>
      <c r="BL50" s="77"/>
      <c r="BM50" s="77"/>
      <c r="BN50" s="77"/>
      <c r="BO50" s="77"/>
      <c r="BP50" s="77"/>
      <c r="BQ50" s="77"/>
      <c r="BR50" s="77"/>
      <c r="BS50" s="76"/>
      <c r="BT50" s="76"/>
      <c r="BU50" s="76"/>
      <c r="BV50" s="76"/>
    </row>
    <row r="51" ht="19.5" customHeight="1">
      <c r="A51" s="76"/>
      <c r="B51" s="109">
        <v>23.0</v>
      </c>
      <c r="C51" s="114" t="s">
        <v>407</v>
      </c>
      <c r="D51" s="113" t="s">
        <v>264</v>
      </c>
      <c r="E51" s="77"/>
      <c r="F51" s="77"/>
      <c r="G51" s="77"/>
      <c r="H51" s="77"/>
      <c r="I51" s="74">
        <v>0.1</v>
      </c>
      <c r="J51" s="76"/>
      <c r="K51" s="77"/>
      <c r="L51" s="77"/>
      <c r="M51" s="77"/>
      <c r="N51" s="77"/>
      <c r="O51" s="77"/>
      <c r="P51" s="77"/>
      <c r="Q51" s="72"/>
      <c r="R51" s="77"/>
      <c r="S51" s="77"/>
      <c r="T51" s="77"/>
      <c r="U51" s="77"/>
      <c r="V51" s="77"/>
      <c r="W51" s="77"/>
      <c r="X51" s="77"/>
      <c r="Y51" s="77"/>
      <c r="Z51" s="77"/>
      <c r="AA51" s="77"/>
      <c r="AB51" s="86"/>
      <c r="AC51" s="77"/>
      <c r="AD51" s="116"/>
      <c r="AE51" s="77"/>
      <c r="AF51" s="77"/>
      <c r="AG51" s="77"/>
      <c r="AH51" s="87" t="s">
        <v>406</v>
      </c>
      <c r="AI51" s="77"/>
      <c r="AJ51" s="77"/>
      <c r="AK51" s="87" t="s">
        <v>408</v>
      </c>
      <c r="AL51" s="77"/>
      <c r="AM51" s="77"/>
      <c r="AN51" s="77"/>
      <c r="AO51" s="77"/>
      <c r="AP51" s="77"/>
      <c r="AQ51" s="77"/>
      <c r="AR51" s="77"/>
      <c r="AS51" s="77"/>
      <c r="AT51" s="77"/>
      <c r="AU51" s="77"/>
      <c r="AV51" s="77"/>
      <c r="AW51" s="77"/>
      <c r="AX51" s="77"/>
      <c r="AY51" s="77"/>
      <c r="AZ51" s="77"/>
      <c r="BA51" s="77"/>
      <c r="BB51" s="77"/>
      <c r="BC51" s="77"/>
      <c r="BD51" s="77"/>
      <c r="BE51" s="77"/>
      <c r="BF51" s="77"/>
      <c r="BG51" s="77"/>
      <c r="BH51" s="77"/>
      <c r="BI51" s="77"/>
      <c r="BJ51" s="77"/>
      <c r="BK51" s="77"/>
      <c r="BL51" s="77"/>
      <c r="BM51" s="77"/>
      <c r="BN51" s="77"/>
      <c r="BO51" s="77"/>
      <c r="BP51" s="77"/>
      <c r="BQ51" s="77"/>
      <c r="BR51" s="77"/>
      <c r="BS51" s="76"/>
      <c r="BT51" s="76"/>
      <c r="BU51" s="76"/>
      <c r="BV51" s="76"/>
    </row>
    <row r="52" ht="19.5" customHeight="1">
      <c r="A52" s="76"/>
      <c r="B52" s="109">
        <v>35.0</v>
      </c>
      <c r="C52" s="112" t="s">
        <v>409</v>
      </c>
      <c r="D52" s="71" t="s">
        <v>263</v>
      </c>
      <c r="E52" s="77"/>
      <c r="F52" s="77"/>
      <c r="G52" s="77"/>
      <c r="H52" s="77"/>
      <c r="I52" s="74">
        <v>0.9</v>
      </c>
      <c r="J52" s="76"/>
      <c r="K52" s="77"/>
      <c r="L52" s="77"/>
      <c r="M52" s="77"/>
      <c r="N52" s="77"/>
      <c r="O52" s="77"/>
      <c r="P52" s="77"/>
      <c r="Q52" s="77"/>
      <c r="R52" s="77"/>
      <c r="S52" s="77"/>
      <c r="T52" s="77"/>
      <c r="U52" s="77"/>
      <c r="V52" s="77"/>
      <c r="W52" s="77"/>
      <c r="X52" s="77"/>
      <c r="Y52" s="77"/>
      <c r="Z52" s="77"/>
      <c r="AA52" s="77"/>
      <c r="AB52" s="77"/>
      <c r="AC52" s="77"/>
      <c r="AD52" s="77"/>
      <c r="AE52" s="77"/>
      <c r="AF52" s="77"/>
      <c r="AG52" s="77"/>
      <c r="AH52" s="87" t="s">
        <v>408</v>
      </c>
      <c r="AI52" s="77"/>
      <c r="AJ52" s="77"/>
      <c r="AK52" s="87" t="s">
        <v>410</v>
      </c>
      <c r="AL52" s="77"/>
      <c r="AM52" s="77"/>
      <c r="AN52" s="77"/>
      <c r="AO52" s="77"/>
      <c r="AP52" s="77"/>
      <c r="AQ52" s="77"/>
      <c r="AR52" s="77"/>
      <c r="AS52" s="77"/>
      <c r="AT52" s="77"/>
      <c r="AU52" s="77"/>
      <c r="AV52" s="77"/>
      <c r="AW52" s="77"/>
      <c r="AX52" s="77"/>
      <c r="AY52" s="77"/>
      <c r="AZ52" s="77"/>
      <c r="BA52" s="77"/>
      <c r="BB52" s="77"/>
      <c r="BC52" s="77"/>
      <c r="BD52" s="77"/>
      <c r="BE52" s="77"/>
      <c r="BF52" s="77"/>
      <c r="BG52" s="77"/>
      <c r="BH52" s="77"/>
      <c r="BI52" s="77"/>
      <c r="BJ52" s="77"/>
      <c r="BK52" s="77"/>
      <c r="BL52" s="77"/>
      <c r="BM52" s="77"/>
      <c r="BN52" s="77"/>
      <c r="BO52" s="77"/>
      <c r="BP52" s="77"/>
      <c r="BQ52" s="77"/>
      <c r="BR52" s="77"/>
      <c r="BS52" s="76"/>
      <c r="BT52" s="76"/>
      <c r="BU52" s="76"/>
      <c r="BV52" s="76"/>
    </row>
    <row r="53" ht="19.5" customHeight="1">
      <c r="A53" s="76"/>
      <c r="B53" s="109">
        <v>27.0</v>
      </c>
      <c r="C53" s="112" t="s">
        <v>411</v>
      </c>
      <c r="D53" s="91" t="s">
        <v>386</v>
      </c>
      <c r="E53" s="72"/>
      <c r="F53" s="72"/>
      <c r="G53" s="72"/>
      <c r="H53" s="72"/>
      <c r="I53" s="74">
        <v>0.3</v>
      </c>
      <c r="AF53" s="77"/>
      <c r="AG53" s="77"/>
      <c r="AH53" s="117"/>
      <c r="AI53" s="77"/>
      <c r="AJ53" s="77"/>
      <c r="AK53" s="117"/>
      <c r="AL53" s="77"/>
      <c r="AM53" s="77"/>
      <c r="AN53" s="77"/>
      <c r="AO53" s="77"/>
      <c r="AP53" s="77"/>
      <c r="AQ53" s="77"/>
      <c r="AR53" s="77"/>
      <c r="AS53" s="77"/>
      <c r="AT53" s="77"/>
      <c r="AU53" s="77"/>
      <c r="AV53" s="77"/>
      <c r="AW53" s="77"/>
      <c r="AX53" s="77"/>
      <c r="AY53" s="77"/>
      <c r="AZ53" s="77"/>
      <c r="BA53" s="77"/>
      <c r="BB53" s="77"/>
      <c r="BC53" s="77"/>
      <c r="BD53" s="77"/>
      <c r="BE53" s="77"/>
      <c r="BF53" s="77"/>
      <c r="BG53" s="77"/>
      <c r="BH53" s="77"/>
      <c r="BI53" s="77"/>
      <c r="BJ53" s="77"/>
      <c r="BK53" s="77"/>
      <c r="BL53" s="77"/>
      <c r="BM53" s="77"/>
      <c r="BN53" s="77"/>
      <c r="BO53" s="77"/>
      <c r="BP53" s="77"/>
      <c r="BQ53" s="77"/>
      <c r="BR53" s="77"/>
      <c r="BS53" s="76"/>
      <c r="BT53" s="76"/>
      <c r="BU53" s="76"/>
      <c r="BV53" s="76"/>
    </row>
    <row r="54" ht="19.5" customHeight="1">
      <c r="A54" s="76"/>
      <c r="B54" s="109">
        <v>28.0</v>
      </c>
      <c r="C54" s="118" t="s">
        <v>412</v>
      </c>
      <c r="D54" s="113" t="s">
        <v>413</v>
      </c>
      <c r="E54" s="77"/>
      <c r="F54" s="77"/>
      <c r="G54" s="77"/>
      <c r="H54" s="77"/>
      <c r="I54" s="74">
        <v>0.1</v>
      </c>
      <c r="J54" s="76"/>
      <c r="K54" s="77"/>
      <c r="L54" s="77"/>
      <c r="M54" s="77"/>
      <c r="N54" s="77"/>
      <c r="O54" s="77"/>
      <c r="P54" s="77"/>
      <c r="Q54" s="77"/>
      <c r="R54" s="77"/>
      <c r="S54" s="77"/>
      <c r="T54" s="77"/>
      <c r="U54" s="77"/>
      <c r="V54" s="77"/>
      <c r="W54" s="77"/>
      <c r="X54" s="77"/>
      <c r="Y54" s="77"/>
      <c r="Z54" s="77"/>
      <c r="AA54" s="77"/>
      <c r="AB54" s="77"/>
      <c r="AC54" s="77"/>
      <c r="AD54" s="119"/>
      <c r="AE54" s="119"/>
      <c r="AF54" s="77"/>
      <c r="AG54" s="77"/>
      <c r="AH54" s="117"/>
      <c r="AI54" s="77"/>
      <c r="AJ54" s="77"/>
      <c r="AK54" s="11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6"/>
      <c r="BT54" s="76"/>
      <c r="BU54" s="76"/>
      <c r="BV54" s="76"/>
    </row>
    <row r="55" ht="19.5" customHeight="1">
      <c r="A55" s="76"/>
      <c r="B55" s="109">
        <v>29.0</v>
      </c>
      <c r="C55" s="118" t="s">
        <v>414</v>
      </c>
      <c r="D55" s="113" t="s">
        <v>413</v>
      </c>
      <c r="E55" s="77"/>
      <c r="F55" s="77"/>
      <c r="G55" s="77"/>
      <c r="H55" s="77"/>
      <c r="I55" s="74">
        <v>0.1</v>
      </c>
      <c r="J55" s="76"/>
      <c r="K55" s="77"/>
      <c r="L55" s="77"/>
      <c r="M55" s="77"/>
      <c r="N55" s="77"/>
      <c r="O55" s="77"/>
      <c r="P55" s="77"/>
      <c r="Q55" s="77"/>
      <c r="R55" s="77"/>
      <c r="S55" s="77"/>
      <c r="T55" s="77"/>
      <c r="U55" s="77"/>
      <c r="V55" s="77"/>
      <c r="W55" s="77"/>
      <c r="X55" s="77"/>
      <c r="Y55" s="77"/>
      <c r="Z55" s="77"/>
      <c r="AA55" s="77"/>
      <c r="AB55" s="77"/>
      <c r="AD55" s="119"/>
      <c r="AE55" s="119"/>
      <c r="AF55" s="77"/>
      <c r="AG55" s="77"/>
      <c r="AH55" s="117"/>
      <c r="AI55" s="77"/>
      <c r="AJ55" s="77"/>
      <c r="AK55" s="11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6"/>
      <c r="BT55" s="76"/>
      <c r="BU55" s="76"/>
      <c r="BV55" s="76"/>
    </row>
    <row r="56" ht="19.5" customHeight="1">
      <c r="A56" s="76"/>
      <c r="B56" s="109">
        <v>30.0</v>
      </c>
      <c r="C56" s="118" t="s">
        <v>415</v>
      </c>
      <c r="D56" s="113" t="s">
        <v>413</v>
      </c>
      <c r="E56" s="77"/>
      <c r="F56" s="77"/>
      <c r="G56" s="77"/>
      <c r="H56" s="77"/>
      <c r="I56" s="74">
        <v>1.0</v>
      </c>
      <c r="J56" s="76"/>
      <c r="K56" s="77"/>
      <c r="L56" s="77"/>
      <c r="M56" s="77"/>
      <c r="N56" s="77"/>
      <c r="O56" s="77"/>
      <c r="P56" s="77"/>
      <c r="Q56" s="77"/>
      <c r="R56" s="77"/>
      <c r="S56" s="77"/>
      <c r="T56" s="77"/>
      <c r="U56" s="77"/>
      <c r="V56" s="77"/>
      <c r="W56" s="77"/>
      <c r="X56" s="77"/>
      <c r="Y56" s="77"/>
      <c r="Z56" s="77"/>
      <c r="AA56" s="77"/>
      <c r="AB56" s="72"/>
      <c r="AD56" s="119"/>
      <c r="AE56" s="119"/>
      <c r="AF56" s="77"/>
      <c r="AG56" s="77"/>
      <c r="AH56" s="117"/>
      <c r="AI56" s="77"/>
      <c r="AJ56" s="77"/>
      <c r="AK56" s="11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6"/>
      <c r="BT56" s="76"/>
      <c r="BU56" s="76"/>
      <c r="BV56" s="76"/>
    </row>
    <row r="57" ht="19.5" customHeight="1">
      <c r="A57" s="76"/>
      <c r="B57" s="109">
        <v>31.0</v>
      </c>
      <c r="C57" s="118" t="s">
        <v>411</v>
      </c>
      <c r="D57" s="113" t="s">
        <v>416</v>
      </c>
      <c r="E57" s="77"/>
      <c r="F57" s="77"/>
      <c r="G57" s="77"/>
      <c r="H57" s="77"/>
      <c r="I57" s="74">
        <v>0.1</v>
      </c>
      <c r="J57" s="76"/>
      <c r="K57" s="77"/>
      <c r="L57" s="77"/>
      <c r="M57" s="77"/>
      <c r="N57" s="77"/>
      <c r="O57" s="77"/>
      <c r="P57" s="77"/>
      <c r="Q57" s="77"/>
      <c r="R57" s="77"/>
      <c r="S57" s="77"/>
      <c r="T57" s="77"/>
      <c r="U57" s="77"/>
      <c r="V57" s="77"/>
      <c r="W57" s="77"/>
      <c r="X57" s="77"/>
      <c r="Y57" s="77"/>
      <c r="Z57" s="77"/>
      <c r="AA57" s="77"/>
      <c r="AB57" s="77"/>
      <c r="AC57" s="77"/>
      <c r="AD57" s="77"/>
      <c r="AE57" s="77"/>
      <c r="AF57" s="86" t="s">
        <v>417</v>
      </c>
      <c r="AG57" s="77"/>
      <c r="AH57" s="117"/>
      <c r="AI57" s="77"/>
      <c r="AJ57" s="77"/>
      <c r="AK57" s="11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7"/>
      <c r="BN57" s="77"/>
      <c r="BO57" s="77"/>
      <c r="BP57" s="77"/>
      <c r="BQ57" s="77"/>
      <c r="BR57" s="77"/>
      <c r="BS57" s="76"/>
      <c r="BT57" s="76"/>
      <c r="BU57" s="76"/>
      <c r="BV57" s="76"/>
    </row>
    <row r="58" ht="19.5" customHeight="1">
      <c r="A58" s="76"/>
      <c r="B58" s="109">
        <v>32.0</v>
      </c>
      <c r="C58" s="85" t="s">
        <v>418</v>
      </c>
      <c r="D58" s="71" t="s">
        <v>386</v>
      </c>
      <c r="E58" s="77"/>
      <c r="F58" s="77"/>
      <c r="G58" s="77"/>
      <c r="H58" s="77"/>
      <c r="I58" s="74">
        <v>0.1</v>
      </c>
      <c r="J58" s="76"/>
      <c r="K58" s="77"/>
      <c r="L58" s="77"/>
      <c r="M58" s="77"/>
      <c r="N58" s="77"/>
      <c r="O58" s="77"/>
      <c r="P58" s="77"/>
      <c r="Q58" s="77"/>
      <c r="R58" s="77"/>
      <c r="S58" s="77"/>
      <c r="T58" s="77"/>
      <c r="U58" s="77"/>
      <c r="V58" s="77"/>
      <c r="W58" s="77"/>
      <c r="X58" s="77"/>
      <c r="Y58" s="77"/>
      <c r="Z58" s="77"/>
      <c r="AA58" s="77"/>
      <c r="AB58" s="77"/>
      <c r="AC58" s="77"/>
      <c r="AD58" s="77"/>
      <c r="AE58" s="77"/>
      <c r="AF58" s="77"/>
      <c r="AG58" s="77"/>
      <c r="AH58" s="117"/>
      <c r="AI58" s="77"/>
      <c r="AJ58" s="77"/>
      <c r="AK58" s="11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7"/>
      <c r="BN58" s="77"/>
      <c r="BO58" s="77"/>
      <c r="BP58" s="77"/>
      <c r="BQ58" s="77"/>
      <c r="BR58" s="77"/>
      <c r="BS58" s="76"/>
      <c r="BT58" s="76"/>
      <c r="BU58" s="76"/>
      <c r="BV58" s="76"/>
    </row>
    <row r="59" ht="19.5" customHeight="1">
      <c r="A59" s="76"/>
      <c r="B59" s="109">
        <v>33.0</v>
      </c>
      <c r="C59" s="85" t="s">
        <v>419</v>
      </c>
      <c r="D59" s="71" t="s">
        <v>386</v>
      </c>
      <c r="E59" s="77"/>
      <c r="F59" s="77"/>
      <c r="G59" s="77"/>
      <c r="H59" s="77"/>
      <c r="I59" s="74">
        <v>0.1</v>
      </c>
      <c r="J59" s="76"/>
      <c r="K59" s="77"/>
      <c r="L59" s="77"/>
      <c r="M59" s="77"/>
      <c r="N59" s="77"/>
      <c r="O59" s="77"/>
      <c r="P59" s="77"/>
      <c r="Q59" s="77"/>
      <c r="R59" s="77"/>
      <c r="S59" s="77"/>
      <c r="T59" s="77"/>
      <c r="U59" s="77"/>
      <c r="V59" s="77"/>
      <c r="W59" s="77"/>
      <c r="X59" s="77"/>
      <c r="Y59" s="77"/>
      <c r="Z59" s="77"/>
      <c r="AA59" s="77"/>
      <c r="AB59" s="77"/>
      <c r="AC59" s="77"/>
      <c r="AD59" s="77"/>
      <c r="AE59" s="77"/>
      <c r="AF59" s="77"/>
      <c r="AG59" s="77"/>
      <c r="AH59" s="117"/>
      <c r="AI59" s="77"/>
      <c r="AJ59" s="77"/>
      <c r="AK59" s="11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c r="BN59" s="77"/>
      <c r="BO59" s="77"/>
      <c r="BP59" s="77"/>
      <c r="BQ59" s="77"/>
      <c r="BR59" s="77"/>
      <c r="BS59" s="76"/>
      <c r="BT59" s="76"/>
      <c r="BU59" s="76"/>
      <c r="BV59" s="76"/>
    </row>
    <row r="60" ht="19.5" customHeight="1">
      <c r="A60" s="76"/>
      <c r="B60" s="109">
        <v>34.0</v>
      </c>
      <c r="C60" s="85" t="s">
        <v>420</v>
      </c>
      <c r="D60" s="71" t="s">
        <v>390</v>
      </c>
      <c r="E60" s="77"/>
      <c r="F60" s="77"/>
      <c r="G60" s="77"/>
      <c r="H60" s="77"/>
      <c r="I60" s="74">
        <v>0.1</v>
      </c>
      <c r="J60" s="76"/>
      <c r="K60" s="77"/>
      <c r="L60" s="77"/>
      <c r="M60" s="77"/>
      <c r="N60" s="77"/>
      <c r="O60" s="77"/>
      <c r="P60" s="77"/>
      <c r="Q60" s="77"/>
      <c r="R60" s="77"/>
      <c r="S60" s="77"/>
      <c r="T60" s="77"/>
      <c r="U60" s="77"/>
      <c r="V60" s="77"/>
      <c r="W60" s="77"/>
      <c r="X60" s="77"/>
      <c r="Y60" s="77"/>
      <c r="Z60" s="77"/>
      <c r="AA60" s="77"/>
      <c r="AB60" s="77"/>
      <c r="AC60" s="77"/>
      <c r="AD60" s="77"/>
      <c r="AE60" s="77"/>
      <c r="AF60" s="77"/>
      <c r="AG60" s="77"/>
      <c r="AH60" s="117"/>
      <c r="AI60" s="77"/>
      <c r="AJ60" s="77"/>
      <c r="AK60" s="11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7"/>
      <c r="BN60" s="77"/>
      <c r="BO60" s="77"/>
      <c r="BP60" s="77"/>
      <c r="BQ60" s="77"/>
      <c r="BR60" s="77"/>
      <c r="BS60" s="76"/>
      <c r="BT60" s="76"/>
      <c r="BU60" s="76"/>
      <c r="BV60" s="76"/>
    </row>
    <row r="61" ht="19.5" customHeight="1">
      <c r="A61" s="76"/>
      <c r="B61" s="109">
        <v>25.0</v>
      </c>
      <c r="C61" s="120" t="s">
        <v>421</v>
      </c>
      <c r="D61" s="71" t="s">
        <v>263</v>
      </c>
      <c r="E61" s="77"/>
      <c r="F61" s="77"/>
      <c r="G61" s="77"/>
      <c r="H61" s="77"/>
      <c r="I61" s="74">
        <v>0.1</v>
      </c>
      <c r="J61" s="76"/>
      <c r="K61" s="77"/>
      <c r="L61" s="77"/>
      <c r="M61" s="77"/>
      <c r="N61" s="77"/>
      <c r="O61" s="77"/>
      <c r="P61" s="77"/>
      <c r="Q61" s="77"/>
      <c r="R61" s="77"/>
      <c r="S61" s="77"/>
      <c r="T61" s="77"/>
      <c r="U61" s="77"/>
      <c r="V61" s="77"/>
      <c r="W61" s="77"/>
      <c r="X61" s="77"/>
      <c r="Y61" s="77"/>
      <c r="Z61" s="77"/>
      <c r="AA61" s="77"/>
      <c r="AB61" s="72"/>
      <c r="AC61" s="72"/>
      <c r="AD61" s="72"/>
      <c r="AE61" s="121" t="s">
        <v>422</v>
      </c>
      <c r="AF61" s="121" t="s">
        <v>423</v>
      </c>
      <c r="AG61" s="77"/>
      <c r="AH61" s="117"/>
      <c r="AI61" s="77"/>
      <c r="AJ61" s="77"/>
      <c r="AK61" s="117"/>
      <c r="AL61" s="77"/>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c r="BK61" s="77"/>
      <c r="BL61" s="77"/>
      <c r="BM61" s="77"/>
      <c r="BN61" s="77"/>
      <c r="BO61" s="77"/>
      <c r="BP61" s="77"/>
      <c r="BQ61" s="77"/>
      <c r="BR61" s="77"/>
      <c r="BS61" s="76"/>
      <c r="BT61" s="76"/>
      <c r="BU61" s="76"/>
      <c r="BV61" s="76"/>
    </row>
    <row r="62" ht="19.5" customHeight="1">
      <c r="A62" s="76"/>
      <c r="B62" s="109">
        <v>36.0</v>
      </c>
      <c r="C62" s="76"/>
      <c r="D62" s="76"/>
      <c r="E62" s="77"/>
      <c r="F62" s="77"/>
      <c r="G62" s="77"/>
      <c r="H62" s="77"/>
      <c r="I62" s="77"/>
      <c r="J62" s="76"/>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c r="AZ62" s="77"/>
      <c r="BA62" s="77"/>
      <c r="BB62" s="77"/>
      <c r="BC62" s="77"/>
      <c r="BD62" s="77"/>
      <c r="BE62" s="77"/>
      <c r="BF62" s="77"/>
      <c r="BG62" s="77"/>
      <c r="BH62" s="77"/>
      <c r="BI62" s="77"/>
      <c r="BJ62" s="77"/>
      <c r="BK62" s="77"/>
      <c r="BL62" s="77"/>
      <c r="BM62" s="77"/>
      <c r="BN62" s="77"/>
      <c r="BO62" s="77"/>
      <c r="BP62" s="77"/>
      <c r="BQ62" s="77"/>
      <c r="BR62" s="77"/>
      <c r="BS62" s="76"/>
      <c r="BT62" s="76"/>
      <c r="BU62" s="76"/>
      <c r="BV62" s="76"/>
    </row>
    <row r="63" ht="19.5" customHeight="1">
      <c r="A63" s="76"/>
      <c r="B63" s="3">
        <v>37.0</v>
      </c>
      <c r="C63" s="76"/>
      <c r="D63" s="76"/>
      <c r="E63" s="77"/>
      <c r="F63" s="77"/>
      <c r="G63" s="77"/>
      <c r="H63" s="77"/>
      <c r="I63" s="77"/>
      <c r="J63" s="76"/>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7"/>
      <c r="BN63" s="77"/>
      <c r="BO63" s="77"/>
      <c r="BP63" s="77"/>
      <c r="BQ63" s="77"/>
      <c r="BR63" s="77"/>
      <c r="BS63" s="76"/>
      <c r="BT63" s="76"/>
      <c r="BU63" s="76"/>
      <c r="BV63" s="76"/>
    </row>
    <row r="64" ht="19.5" customHeight="1">
      <c r="A64" s="76"/>
      <c r="B64" s="3">
        <v>38.0</v>
      </c>
      <c r="C64" s="76"/>
      <c r="D64" s="76"/>
      <c r="E64" s="77"/>
      <c r="F64" s="77"/>
      <c r="G64" s="77"/>
      <c r="H64" s="77"/>
      <c r="I64" s="77"/>
      <c r="J64" s="76"/>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77"/>
      <c r="AZ64" s="77"/>
      <c r="BA64" s="77"/>
      <c r="BB64" s="77"/>
      <c r="BC64" s="77"/>
      <c r="BD64" s="77"/>
      <c r="BE64" s="77"/>
      <c r="BF64" s="77"/>
      <c r="BG64" s="77"/>
      <c r="BH64" s="77"/>
      <c r="BI64" s="77"/>
      <c r="BJ64" s="77"/>
      <c r="BK64" s="77"/>
      <c r="BL64" s="77"/>
      <c r="BM64" s="77"/>
      <c r="BN64" s="77"/>
      <c r="BO64" s="77"/>
      <c r="BP64" s="77"/>
      <c r="BQ64" s="77"/>
      <c r="BR64" s="77"/>
      <c r="BS64" s="76"/>
      <c r="BT64" s="76"/>
      <c r="BU64" s="76"/>
      <c r="BV64" s="76"/>
    </row>
    <row r="65" ht="19.5" customHeight="1">
      <c r="A65" s="76"/>
      <c r="B65" s="3">
        <v>39.0</v>
      </c>
      <c r="C65" s="76"/>
      <c r="D65" s="76"/>
      <c r="E65" s="77"/>
      <c r="F65" s="77"/>
      <c r="G65" s="77"/>
      <c r="H65" s="77"/>
      <c r="I65" s="77"/>
      <c r="J65" s="76"/>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c r="BC65" s="77"/>
      <c r="BD65" s="77"/>
      <c r="BE65" s="77"/>
      <c r="BF65" s="77"/>
      <c r="BG65" s="77"/>
      <c r="BH65" s="77"/>
      <c r="BI65" s="77"/>
      <c r="BJ65" s="77"/>
      <c r="BK65" s="77"/>
      <c r="BL65" s="77"/>
      <c r="BM65" s="77"/>
      <c r="BN65" s="77"/>
      <c r="BO65" s="77"/>
      <c r="BP65" s="77"/>
      <c r="BQ65" s="77"/>
      <c r="BR65" s="77"/>
      <c r="BS65" s="76"/>
      <c r="BT65" s="76"/>
      <c r="BU65" s="76"/>
      <c r="BV65" s="76"/>
    </row>
    <row r="66" ht="19.5" customHeight="1">
      <c r="A66" s="76"/>
      <c r="B66" s="3">
        <v>40.0</v>
      </c>
      <c r="C66" s="76"/>
      <c r="D66" s="76"/>
      <c r="E66" s="77"/>
      <c r="F66" s="77"/>
      <c r="G66" s="77"/>
      <c r="H66" s="77"/>
      <c r="I66" s="77"/>
      <c r="J66" s="76"/>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77"/>
      <c r="AX66" s="77"/>
      <c r="AY66" s="77"/>
      <c r="AZ66" s="77"/>
      <c r="BA66" s="77"/>
      <c r="BB66" s="77"/>
      <c r="BC66" s="77"/>
      <c r="BD66" s="77"/>
      <c r="BE66" s="77"/>
      <c r="BF66" s="77"/>
      <c r="BG66" s="77"/>
      <c r="BH66" s="77"/>
      <c r="BI66" s="77"/>
      <c r="BJ66" s="77"/>
      <c r="BK66" s="77"/>
      <c r="BL66" s="77"/>
      <c r="BM66" s="77"/>
      <c r="BN66" s="77"/>
      <c r="BO66" s="77"/>
      <c r="BP66" s="77"/>
      <c r="BQ66" s="77"/>
      <c r="BR66" s="77"/>
      <c r="BS66" s="76"/>
      <c r="BT66" s="76"/>
      <c r="BU66" s="76"/>
      <c r="BV66" s="76"/>
    </row>
    <row r="67" ht="19.5" customHeight="1">
      <c r="A67" s="76"/>
      <c r="B67" s="3">
        <v>41.0</v>
      </c>
      <c r="C67" s="76"/>
      <c r="D67" s="76"/>
      <c r="E67" s="77"/>
      <c r="F67" s="77"/>
      <c r="G67" s="77"/>
      <c r="H67" s="77"/>
      <c r="I67" s="77"/>
      <c r="J67" s="76"/>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c r="AQ67" s="77"/>
      <c r="AR67" s="77"/>
      <c r="AS67" s="77"/>
      <c r="AT67" s="77"/>
      <c r="AU67" s="77"/>
      <c r="AV67" s="77"/>
      <c r="AW67" s="77"/>
      <c r="AX67" s="77"/>
      <c r="AY67" s="77"/>
      <c r="AZ67" s="77"/>
      <c r="BA67" s="77"/>
      <c r="BB67" s="77"/>
      <c r="BC67" s="77"/>
      <c r="BD67" s="77"/>
      <c r="BE67" s="77"/>
      <c r="BF67" s="77"/>
      <c r="BG67" s="77"/>
      <c r="BH67" s="77"/>
      <c r="BI67" s="77"/>
      <c r="BJ67" s="77"/>
      <c r="BK67" s="77"/>
      <c r="BL67" s="77"/>
      <c r="BM67" s="77"/>
      <c r="BN67" s="77"/>
      <c r="BO67" s="77"/>
      <c r="BP67" s="77"/>
      <c r="BQ67" s="77"/>
      <c r="BR67" s="77"/>
      <c r="BS67" s="76"/>
      <c r="BT67" s="76"/>
      <c r="BU67" s="76"/>
      <c r="BV67" s="76"/>
    </row>
    <row r="68" ht="19.5" customHeight="1">
      <c r="A68" s="38"/>
      <c r="B68" s="38"/>
      <c r="C68" s="38"/>
      <c r="D68" s="38"/>
      <c r="E68" s="39"/>
      <c r="F68" s="39"/>
      <c r="G68" s="39"/>
      <c r="H68" s="39"/>
      <c r="I68" s="39"/>
      <c r="J68" s="38"/>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9"/>
      <c r="BJ68" s="39"/>
      <c r="BK68" s="39"/>
      <c r="BL68" s="39"/>
      <c r="BM68" s="39"/>
      <c r="BN68" s="39"/>
      <c r="BO68" s="39"/>
      <c r="BP68" s="39"/>
      <c r="BQ68" s="39"/>
      <c r="BR68" s="39"/>
      <c r="BS68" s="38"/>
      <c r="BT68" s="38"/>
      <c r="BU68" s="38"/>
      <c r="BV68" s="38"/>
    </row>
    <row r="69" ht="19.5" customHeight="1">
      <c r="A69" s="38"/>
      <c r="B69" s="38"/>
      <c r="C69" s="38"/>
      <c r="D69" s="38"/>
      <c r="E69" s="39"/>
      <c r="F69" s="39"/>
      <c r="G69" s="39"/>
      <c r="H69" s="39"/>
      <c r="I69" s="39"/>
      <c r="J69" s="38"/>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8"/>
      <c r="BT69" s="38"/>
      <c r="BU69" s="38"/>
      <c r="BV69" s="38"/>
    </row>
    <row r="70" ht="19.5" customHeight="1">
      <c r="A70" s="38"/>
      <c r="B70" s="38"/>
      <c r="C70" s="38"/>
      <c r="D70" s="38"/>
      <c r="E70" s="39"/>
      <c r="F70" s="39"/>
      <c r="G70" s="39"/>
      <c r="H70" s="39"/>
      <c r="I70" s="39"/>
      <c r="J70" s="38"/>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c r="BQ70" s="39"/>
      <c r="BR70" s="39"/>
      <c r="BS70" s="38"/>
      <c r="BT70" s="38"/>
      <c r="BU70" s="38"/>
      <c r="BV70" s="38"/>
    </row>
    <row r="71" ht="19.5" customHeight="1">
      <c r="A71" s="38"/>
      <c r="B71" s="38"/>
      <c r="C71" s="38"/>
      <c r="D71" s="38"/>
      <c r="E71" s="39"/>
      <c r="F71" s="39"/>
      <c r="G71" s="39"/>
      <c r="H71" s="39"/>
      <c r="I71" s="39"/>
      <c r="J71" s="38"/>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c r="BS71" s="38"/>
      <c r="BT71" s="38"/>
      <c r="BU71" s="38"/>
      <c r="BV71" s="38"/>
    </row>
    <row r="72" ht="19.5" customHeight="1">
      <c r="A72" s="38"/>
      <c r="B72" s="38"/>
      <c r="C72" s="38"/>
      <c r="D72" s="38"/>
      <c r="E72" s="39"/>
      <c r="F72" s="39"/>
      <c r="G72" s="39"/>
      <c r="H72" s="39"/>
      <c r="I72" s="39"/>
      <c r="J72" s="38"/>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8"/>
      <c r="BT72" s="38"/>
      <c r="BU72" s="38"/>
      <c r="BV72" s="38"/>
    </row>
    <row r="73" ht="19.5" customHeight="1">
      <c r="A73" s="38"/>
      <c r="B73" s="38"/>
      <c r="C73" s="38"/>
      <c r="D73" s="38"/>
      <c r="E73" s="39"/>
      <c r="F73" s="39"/>
      <c r="G73" s="39"/>
      <c r="H73" s="39"/>
      <c r="I73" s="39"/>
      <c r="J73" s="38"/>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c r="BS73" s="38"/>
      <c r="BT73" s="38"/>
      <c r="BU73" s="38"/>
      <c r="BV73" s="38"/>
    </row>
    <row r="74" ht="19.5" customHeight="1">
      <c r="A74" s="38"/>
      <c r="B74" s="38"/>
      <c r="C74" s="38"/>
      <c r="D74" s="38"/>
      <c r="E74" s="39"/>
      <c r="F74" s="39"/>
      <c r="G74" s="39"/>
      <c r="H74" s="39"/>
      <c r="I74" s="39"/>
      <c r="J74" s="38"/>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c r="BR74" s="39"/>
      <c r="BS74" s="38"/>
      <c r="BT74" s="38"/>
      <c r="BU74" s="38"/>
      <c r="BV74" s="38"/>
    </row>
    <row r="75" ht="19.5" customHeight="1">
      <c r="A75" s="38"/>
      <c r="B75" s="38"/>
      <c r="C75" s="38"/>
      <c r="D75" s="38"/>
      <c r="E75" s="39"/>
      <c r="F75" s="39"/>
      <c r="G75" s="39"/>
      <c r="H75" s="39"/>
      <c r="I75" s="39"/>
      <c r="J75" s="38"/>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8"/>
      <c r="BT75" s="38"/>
      <c r="BU75" s="38"/>
      <c r="BV75" s="38"/>
    </row>
    <row r="76" ht="19.5" customHeight="1">
      <c r="A76" s="38"/>
      <c r="B76" s="59" t="s">
        <v>304</v>
      </c>
      <c r="C76" s="60" t="s">
        <v>1</v>
      </c>
      <c r="D76" s="62" t="s">
        <v>312</v>
      </c>
      <c r="E76" s="122" t="s">
        <v>313</v>
      </c>
      <c r="AH76" s="123"/>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c r="BR76" s="39"/>
      <c r="BS76" s="38"/>
      <c r="BT76" s="38"/>
      <c r="BU76" s="38"/>
      <c r="BV76" s="38"/>
    </row>
    <row r="77" ht="19.5" customHeight="1">
      <c r="A77" s="38"/>
      <c r="B77" s="26"/>
      <c r="C77" s="26"/>
      <c r="D77" s="62" t="s">
        <v>315</v>
      </c>
      <c r="E77" s="67" t="s">
        <v>316</v>
      </c>
      <c r="F77" s="42"/>
      <c r="G77" s="42"/>
      <c r="H77" s="42"/>
      <c r="I77" s="42"/>
      <c r="J77" s="42"/>
      <c r="K77" s="31"/>
      <c r="L77" s="68" t="s">
        <v>317</v>
      </c>
      <c r="M77" s="42"/>
      <c r="N77" s="42"/>
      <c r="O77" s="42"/>
      <c r="P77" s="42"/>
      <c r="Q77" s="42"/>
      <c r="R77" s="31"/>
      <c r="S77" s="124" t="s">
        <v>424</v>
      </c>
      <c r="T77" s="42"/>
      <c r="U77" s="42"/>
      <c r="V77" s="42"/>
      <c r="W77" s="42"/>
      <c r="X77" s="42"/>
      <c r="Y77" s="31"/>
      <c r="Z77" s="124" t="s">
        <v>424</v>
      </c>
      <c r="AA77" s="42"/>
      <c r="AB77" s="42"/>
      <c r="AC77" s="42"/>
      <c r="AD77" s="42"/>
      <c r="AE77" s="42"/>
      <c r="AF77" s="31"/>
      <c r="AG77" s="125" t="s">
        <v>425</v>
      </c>
      <c r="AH77" s="126"/>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c r="BQ77" s="39"/>
      <c r="BR77" s="39"/>
      <c r="BS77" s="38"/>
      <c r="BT77" s="38"/>
      <c r="BU77" s="38"/>
      <c r="BV77" s="38"/>
    </row>
    <row r="78" ht="19.5" customHeight="1">
      <c r="A78" s="38"/>
      <c r="B78" s="28"/>
      <c r="C78" s="28"/>
      <c r="D78" s="62" t="s">
        <v>321</v>
      </c>
      <c r="E78" s="108">
        <v>8.0</v>
      </c>
      <c r="F78" s="108">
        <v>9.0</v>
      </c>
      <c r="G78" s="108">
        <v>10.0</v>
      </c>
      <c r="H78" s="108">
        <v>11.0</v>
      </c>
      <c r="I78" s="108">
        <v>12.0</v>
      </c>
      <c r="J78" s="108">
        <v>13.0</v>
      </c>
      <c r="K78" s="108">
        <v>14.0</v>
      </c>
      <c r="L78" s="108">
        <v>15.0</v>
      </c>
      <c r="M78" s="108">
        <v>16.0</v>
      </c>
      <c r="N78" s="108">
        <v>17.0</v>
      </c>
      <c r="O78" s="108">
        <v>18.0</v>
      </c>
      <c r="P78" s="108">
        <v>19.0</v>
      </c>
      <c r="Q78" s="127">
        <v>20.0</v>
      </c>
      <c r="R78" s="127">
        <v>21.0</v>
      </c>
      <c r="S78" s="128">
        <v>22.0</v>
      </c>
      <c r="T78" s="128">
        <v>23.0</v>
      </c>
      <c r="U78" s="129">
        <v>24.0</v>
      </c>
      <c r="V78" s="129">
        <v>25.0</v>
      </c>
      <c r="W78" s="129">
        <v>26.0</v>
      </c>
      <c r="X78" s="129">
        <v>27.0</v>
      </c>
      <c r="Y78" s="129">
        <v>28.0</v>
      </c>
      <c r="Z78" s="129">
        <v>29.0</v>
      </c>
      <c r="AA78" s="129">
        <v>1.0</v>
      </c>
      <c r="AB78" s="129">
        <v>2.0</v>
      </c>
      <c r="AC78" s="108">
        <v>29.0</v>
      </c>
      <c r="AD78" s="108">
        <v>30.0</v>
      </c>
      <c r="AE78" s="108">
        <v>31.0</v>
      </c>
      <c r="AF78" s="108">
        <v>1.0</v>
      </c>
      <c r="AG78" s="129">
        <v>7.0</v>
      </c>
      <c r="AH78" s="108">
        <v>52.0</v>
      </c>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8"/>
      <c r="BT78" s="38"/>
      <c r="BU78" s="38"/>
      <c r="BV78" s="38"/>
    </row>
    <row r="79" ht="19.5" customHeight="1">
      <c r="A79" s="38"/>
      <c r="B79" s="3">
        <v>1.0</v>
      </c>
      <c r="C79" s="130" t="s">
        <v>385</v>
      </c>
      <c r="D79" s="86"/>
      <c r="E79" s="131"/>
      <c r="F79" s="131"/>
      <c r="G79" s="131"/>
      <c r="H79" s="131"/>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132"/>
      <c r="AH79" s="132"/>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c r="BO79" s="39"/>
      <c r="BP79" s="39"/>
      <c r="BQ79" s="39"/>
      <c r="BR79" s="39"/>
      <c r="BS79" s="38"/>
      <c r="BT79" s="38"/>
      <c r="BU79" s="38"/>
      <c r="BV79" s="38"/>
    </row>
    <row r="80" ht="19.5" customHeight="1">
      <c r="A80" s="38"/>
      <c r="B80" s="3">
        <v>2.0</v>
      </c>
      <c r="C80" s="130" t="s">
        <v>389</v>
      </c>
      <c r="D80" s="86"/>
      <c r="E80" s="131"/>
      <c r="F80" s="131"/>
      <c r="G80" s="131"/>
      <c r="H80" s="131"/>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132"/>
      <c r="AH80" s="132"/>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8"/>
      <c r="BT80" s="38"/>
      <c r="BU80" s="38"/>
      <c r="BV80" s="38"/>
    </row>
    <row r="81" ht="19.5" customHeight="1">
      <c r="A81" s="38"/>
      <c r="B81" s="3">
        <v>3.0</v>
      </c>
      <c r="C81" s="130" t="s">
        <v>426</v>
      </c>
      <c r="D81" s="86"/>
      <c r="E81" s="131"/>
      <c r="F81" s="131"/>
      <c r="G81" s="131"/>
      <c r="H81" s="131"/>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132"/>
      <c r="AH81" s="132"/>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c r="BO81" s="39"/>
      <c r="BP81" s="39"/>
      <c r="BQ81" s="39"/>
      <c r="BR81" s="39"/>
      <c r="BS81" s="38"/>
      <c r="BT81" s="38"/>
      <c r="BU81" s="38"/>
      <c r="BV81" s="38"/>
    </row>
    <row r="82" ht="18.75" customHeight="1">
      <c r="A82" s="38"/>
      <c r="B82" s="3">
        <v>4.0</v>
      </c>
      <c r="C82" s="130" t="s">
        <v>427</v>
      </c>
      <c r="D82" s="86"/>
      <c r="E82" s="131"/>
      <c r="F82" s="131"/>
      <c r="G82" s="131"/>
      <c r="H82" s="131"/>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132"/>
      <c r="AH82" s="132"/>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39"/>
      <c r="BR82" s="39"/>
      <c r="BS82" s="38"/>
      <c r="BT82" s="38"/>
      <c r="BU82" s="38"/>
      <c r="BV82" s="38"/>
    </row>
    <row r="83" ht="19.5" customHeight="1">
      <c r="A83" s="38"/>
      <c r="B83" s="3">
        <v>5.0</v>
      </c>
      <c r="C83" s="133" t="s">
        <v>428</v>
      </c>
      <c r="D83" s="86"/>
      <c r="E83" s="86"/>
      <c r="F83" s="86"/>
      <c r="G83" s="86"/>
      <c r="H83" s="86"/>
      <c r="I83" s="84"/>
      <c r="J83" s="84"/>
      <c r="K83" s="84"/>
      <c r="L83" s="84"/>
      <c r="M83" s="86"/>
      <c r="N83" s="86"/>
      <c r="O83" s="86"/>
      <c r="P83" s="86"/>
      <c r="Q83" s="86"/>
      <c r="R83" s="86"/>
      <c r="S83" s="86"/>
      <c r="T83" s="86"/>
      <c r="U83" s="86"/>
      <c r="V83" s="86"/>
      <c r="W83" s="86"/>
      <c r="X83" s="86"/>
      <c r="Y83" s="86"/>
      <c r="Z83" s="86"/>
      <c r="AA83" s="86"/>
      <c r="AB83" s="86"/>
      <c r="AC83" s="86"/>
      <c r="AD83" s="86"/>
      <c r="AE83" s="86"/>
      <c r="AF83" s="86"/>
      <c r="AG83" s="132"/>
      <c r="AH83" s="132"/>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c r="BR83" s="39"/>
      <c r="BS83" s="38"/>
      <c r="BT83" s="38"/>
      <c r="BU83" s="38"/>
      <c r="BV83" s="38"/>
    </row>
    <row r="84" ht="19.5" customHeight="1">
      <c r="A84" s="38"/>
      <c r="B84" s="3">
        <v>6.0</v>
      </c>
      <c r="C84" s="130" t="s">
        <v>429</v>
      </c>
      <c r="D84" s="86"/>
      <c r="E84" s="86"/>
      <c r="F84" s="86"/>
      <c r="G84" s="86"/>
      <c r="H84" s="86"/>
      <c r="I84" s="84"/>
      <c r="J84" s="84"/>
      <c r="K84" s="84"/>
      <c r="L84" s="84"/>
      <c r="M84" s="86"/>
      <c r="N84" s="86"/>
      <c r="O84" s="86"/>
      <c r="P84" s="86"/>
      <c r="Q84" s="86"/>
      <c r="R84" s="86"/>
      <c r="S84" s="86"/>
      <c r="T84" s="86"/>
      <c r="U84" s="86"/>
      <c r="V84" s="86"/>
      <c r="W84" s="86"/>
      <c r="X84" s="86"/>
      <c r="Y84" s="86"/>
      <c r="Z84" s="86"/>
      <c r="AA84" s="86"/>
      <c r="AB84" s="86"/>
      <c r="AC84" s="86"/>
      <c r="AD84" s="86"/>
      <c r="AE84" s="86"/>
      <c r="AF84" s="86"/>
      <c r="AG84" s="132"/>
      <c r="AH84" s="132"/>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8"/>
      <c r="BT84" s="38"/>
      <c r="BU84" s="38"/>
      <c r="BV84" s="38"/>
    </row>
    <row r="85" ht="19.5" customHeight="1">
      <c r="A85" s="38"/>
      <c r="B85" s="3">
        <v>7.0</v>
      </c>
      <c r="C85" s="130" t="s">
        <v>430</v>
      </c>
      <c r="D85" s="86"/>
      <c r="E85" s="86"/>
      <c r="F85" s="86"/>
      <c r="G85" s="86"/>
      <c r="H85" s="86"/>
      <c r="I85" s="84"/>
      <c r="J85" s="84"/>
      <c r="K85" s="84"/>
      <c r="L85" s="84"/>
      <c r="M85" s="86"/>
      <c r="N85" s="86"/>
      <c r="O85" s="86"/>
      <c r="P85" s="86"/>
      <c r="Q85" s="86"/>
      <c r="R85" s="86"/>
      <c r="S85" s="86"/>
      <c r="T85" s="86"/>
      <c r="U85" s="86"/>
      <c r="V85" s="86"/>
      <c r="W85" s="86"/>
      <c r="X85" s="86"/>
      <c r="Y85" s="86"/>
      <c r="Z85" s="86"/>
      <c r="AA85" s="86"/>
      <c r="AB85" s="86"/>
      <c r="AC85" s="86"/>
      <c r="AD85" s="86"/>
      <c r="AE85" s="86"/>
      <c r="AF85" s="86"/>
      <c r="AG85" s="132"/>
      <c r="AH85" s="132"/>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8"/>
      <c r="BT85" s="38"/>
      <c r="BU85" s="38"/>
      <c r="BV85" s="38"/>
    </row>
    <row r="86" ht="19.5" customHeight="1">
      <c r="A86" s="38"/>
      <c r="B86" s="3">
        <v>8.0</v>
      </c>
      <c r="C86" s="133" t="s">
        <v>421</v>
      </c>
      <c r="D86" s="86"/>
      <c r="E86" s="86"/>
      <c r="F86" s="86"/>
      <c r="G86" s="86"/>
      <c r="H86" s="86"/>
      <c r="I86" s="84"/>
      <c r="J86" s="84"/>
      <c r="K86" s="84"/>
      <c r="L86" s="84"/>
      <c r="M86" s="86"/>
      <c r="N86" s="86"/>
      <c r="O86" s="86"/>
      <c r="P86" s="86"/>
      <c r="Q86" s="86"/>
      <c r="R86" s="86"/>
      <c r="S86" s="86"/>
      <c r="T86" s="86"/>
      <c r="U86" s="86"/>
      <c r="V86" s="86"/>
      <c r="W86" s="86"/>
      <c r="X86" s="86"/>
      <c r="Y86" s="86"/>
      <c r="Z86" s="86"/>
      <c r="AA86" s="86"/>
      <c r="AB86" s="86"/>
      <c r="AC86" s="86"/>
      <c r="AD86" s="86"/>
      <c r="AE86" s="86"/>
      <c r="AF86" s="86"/>
      <c r="AG86" s="132"/>
      <c r="AH86" s="132"/>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c r="BS86" s="38"/>
      <c r="BT86" s="38"/>
      <c r="BU86" s="38"/>
      <c r="BV86" s="38"/>
    </row>
    <row r="87" ht="19.5" customHeight="1">
      <c r="A87" s="38"/>
      <c r="B87" s="3">
        <v>9.0</v>
      </c>
      <c r="C87" s="130" t="s">
        <v>392</v>
      </c>
      <c r="D87" s="86"/>
      <c r="E87" s="86"/>
      <c r="F87" s="86"/>
      <c r="G87" s="86"/>
      <c r="H87" s="86"/>
      <c r="I87" s="86"/>
      <c r="J87" s="87"/>
      <c r="K87" s="87"/>
      <c r="L87" s="87"/>
      <c r="M87" s="87"/>
      <c r="N87" s="87"/>
      <c r="O87" s="87"/>
      <c r="P87" s="87"/>
      <c r="Q87" s="87"/>
      <c r="R87" s="87"/>
      <c r="S87" s="86"/>
      <c r="T87" s="86"/>
      <c r="U87" s="86"/>
      <c r="V87" s="86"/>
      <c r="W87" s="86"/>
      <c r="X87" s="86"/>
      <c r="Y87" s="86"/>
      <c r="Z87" s="86"/>
      <c r="AA87" s="86"/>
      <c r="AB87" s="86"/>
      <c r="AC87" s="86"/>
      <c r="AD87" s="86"/>
      <c r="AE87" s="86"/>
      <c r="AF87" s="86"/>
      <c r="AG87" s="132"/>
      <c r="AH87" s="132"/>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39"/>
      <c r="BR87" s="39"/>
      <c r="BS87" s="38"/>
      <c r="BT87" s="38"/>
      <c r="BU87" s="38"/>
      <c r="BV87" s="38"/>
    </row>
    <row r="88" ht="19.5" customHeight="1">
      <c r="A88" s="38"/>
      <c r="B88" s="3">
        <v>10.0</v>
      </c>
      <c r="C88" s="130" t="s">
        <v>412</v>
      </c>
      <c r="D88" s="86"/>
      <c r="E88" s="86"/>
      <c r="F88" s="86"/>
      <c r="G88" s="86"/>
      <c r="H88" s="86"/>
      <c r="I88" s="86"/>
      <c r="J88" s="87"/>
      <c r="K88" s="87"/>
      <c r="L88" s="87"/>
      <c r="M88" s="87"/>
      <c r="N88" s="87"/>
      <c r="O88" s="87"/>
      <c r="P88" s="87"/>
      <c r="Q88" s="87"/>
      <c r="R88" s="87"/>
      <c r="S88" s="86"/>
      <c r="T88" s="86"/>
      <c r="U88" s="86"/>
      <c r="V88" s="86"/>
      <c r="W88" s="86"/>
      <c r="X88" s="86"/>
      <c r="Y88" s="86"/>
      <c r="Z88" s="86"/>
      <c r="AA88" s="86"/>
      <c r="AB88" s="86"/>
      <c r="AC88" s="86"/>
      <c r="AD88" s="86"/>
      <c r="AE88" s="86"/>
      <c r="AF88" s="86"/>
      <c r="AG88" s="132"/>
      <c r="AH88" s="132"/>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39"/>
      <c r="BR88" s="39"/>
      <c r="BS88" s="38"/>
      <c r="BT88" s="38"/>
      <c r="BU88" s="38"/>
      <c r="BV88" s="38"/>
    </row>
    <row r="89" ht="19.5" customHeight="1">
      <c r="A89" s="38"/>
      <c r="B89" s="3">
        <v>11.0</v>
      </c>
      <c r="C89" s="130" t="s">
        <v>414</v>
      </c>
      <c r="D89" s="86"/>
      <c r="E89" s="86"/>
      <c r="F89" s="86"/>
      <c r="G89" s="86"/>
      <c r="H89" s="86"/>
      <c r="I89" s="86"/>
      <c r="J89" s="87"/>
      <c r="K89" s="87"/>
      <c r="L89" s="87"/>
      <c r="M89" s="87"/>
      <c r="N89" s="87"/>
      <c r="O89" s="87"/>
      <c r="P89" s="87"/>
      <c r="Q89" s="87"/>
      <c r="R89" s="87"/>
      <c r="S89" s="86"/>
      <c r="T89" s="86"/>
      <c r="U89" s="86"/>
      <c r="V89" s="86"/>
      <c r="W89" s="86"/>
      <c r="X89" s="86"/>
      <c r="Y89" s="86"/>
      <c r="Z89" s="86"/>
      <c r="AA89" s="86"/>
      <c r="AB89" s="86"/>
      <c r="AC89" s="86"/>
      <c r="AD89" s="86"/>
      <c r="AE89" s="86"/>
      <c r="AF89" s="86"/>
      <c r="AG89" s="132"/>
      <c r="AH89" s="132"/>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c r="BR89" s="39"/>
      <c r="BS89" s="38"/>
      <c r="BT89" s="38"/>
      <c r="BU89" s="38"/>
      <c r="BV89" s="38"/>
    </row>
    <row r="90" ht="19.5" customHeight="1">
      <c r="A90" s="38"/>
      <c r="B90" s="3">
        <v>12.0</v>
      </c>
      <c r="C90" s="130" t="s">
        <v>415</v>
      </c>
      <c r="D90" s="86"/>
      <c r="E90" s="86"/>
      <c r="F90" s="86"/>
      <c r="G90" s="86"/>
      <c r="H90" s="86"/>
      <c r="I90" s="86"/>
      <c r="J90" s="87"/>
      <c r="K90" s="87"/>
      <c r="L90" s="87"/>
      <c r="M90" s="87"/>
      <c r="N90" s="87"/>
      <c r="O90" s="87"/>
      <c r="P90" s="87"/>
      <c r="Q90" s="87"/>
      <c r="R90" s="87"/>
      <c r="S90" s="86"/>
      <c r="T90" s="86"/>
      <c r="U90" s="86"/>
      <c r="V90" s="86"/>
      <c r="W90" s="86"/>
      <c r="X90" s="86"/>
      <c r="Y90" s="86"/>
      <c r="Z90" s="86"/>
      <c r="AA90" s="86"/>
      <c r="AB90" s="86"/>
      <c r="AC90" s="86"/>
      <c r="AD90" s="86"/>
      <c r="AE90" s="86"/>
      <c r="AF90" s="86"/>
      <c r="AG90" s="132"/>
      <c r="AH90" s="132"/>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8"/>
      <c r="BT90" s="38"/>
      <c r="BU90" s="38"/>
      <c r="BV90" s="38"/>
    </row>
    <row r="91" ht="19.5" customHeight="1">
      <c r="A91" s="38"/>
      <c r="B91" s="3">
        <v>13.0</v>
      </c>
      <c r="C91" s="133" t="s">
        <v>418</v>
      </c>
      <c r="D91" s="86"/>
      <c r="E91" s="86"/>
      <c r="F91" s="86"/>
      <c r="G91" s="86"/>
      <c r="H91" s="86"/>
      <c r="I91" s="111"/>
      <c r="J91" s="115"/>
      <c r="K91" s="115"/>
      <c r="L91" s="115"/>
      <c r="M91" s="115"/>
      <c r="N91" s="115"/>
      <c r="O91" s="115"/>
      <c r="P91" s="115"/>
      <c r="Q91" s="115"/>
      <c r="R91" s="115"/>
      <c r="S91" s="115"/>
      <c r="T91" s="115"/>
      <c r="U91" s="115"/>
      <c r="V91" s="115"/>
      <c r="W91" s="115"/>
      <c r="X91" s="115"/>
      <c r="Y91" s="115"/>
      <c r="Z91" s="115"/>
      <c r="AA91" s="115"/>
      <c r="AB91" s="115"/>
      <c r="AC91" s="115"/>
      <c r="AD91" s="115"/>
      <c r="AE91" s="115"/>
      <c r="AF91" s="86"/>
      <c r="AG91" s="132"/>
      <c r="AH91" s="132"/>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c r="BR91" s="39"/>
      <c r="BS91" s="38"/>
      <c r="BT91" s="38"/>
      <c r="BU91" s="38"/>
      <c r="BV91" s="38"/>
    </row>
    <row r="92" ht="19.5" customHeight="1">
      <c r="A92" s="38"/>
      <c r="B92" s="3">
        <v>14.0</v>
      </c>
      <c r="C92" s="133" t="s">
        <v>431</v>
      </c>
      <c r="D92" s="86"/>
      <c r="E92" s="86"/>
      <c r="F92" s="86"/>
      <c r="G92" s="86"/>
      <c r="H92" s="86"/>
      <c r="I92" s="86"/>
      <c r="J92" s="86"/>
      <c r="K92" s="86"/>
      <c r="L92" s="86"/>
      <c r="M92" s="86"/>
      <c r="N92" s="86"/>
      <c r="O92" s="86"/>
      <c r="P92" s="86"/>
      <c r="Q92" s="86"/>
      <c r="R92" s="86"/>
      <c r="S92" s="121"/>
      <c r="T92" s="121"/>
      <c r="U92" s="121"/>
      <c r="V92" s="121"/>
      <c r="W92" s="121"/>
      <c r="X92" s="121"/>
      <c r="Y92" s="121"/>
      <c r="Z92" s="121"/>
      <c r="AA92" s="121"/>
      <c r="AB92" s="121"/>
      <c r="AC92" s="86"/>
      <c r="AD92" s="86"/>
      <c r="AE92" s="86"/>
      <c r="AF92" s="86"/>
      <c r="AG92" s="132"/>
      <c r="AH92" s="132"/>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c r="BR92" s="39"/>
      <c r="BS92" s="38"/>
      <c r="BT92" s="38"/>
      <c r="BU92" s="38"/>
      <c r="BV92" s="38"/>
    </row>
    <row r="93" ht="19.5" customHeight="1">
      <c r="A93" s="38"/>
      <c r="B93" s="3">
        <v>15.0</v>
      </c>
      <c r="C93" s="133" t="s">
        <v>419</v>
      </c>
      <c r="D93" s="86"/>
      <c r="E93" s="86"/>
      <c r="F93" s="86"/>
      <c r="G93" s="86"/>
      <c r="H93" s="86"/>
      <c r="I93" s="86"/>
      <c r="J93" s="86"/>
      <c r="K93" s="86"/>
      <c r="L93" s="86"/>
      <c r="M93" s="86"/>
      <c r="N93" s="86"/>
      <c r="O93" s="86"/>
      <c r="P93" s="86"/>
      <c r="Q93" s="86"/>
      <c r="R93" s="86"/>
      <c r="S93" s="86"/>
      <c r="T93" s="86"/>
      <c r="U93" s="86"/>
      <c r="V93" s="86"/>
      <c r="W93" s="86"/>
      <c r="X93" s="86"/>
      <c r="Y93" s="86"/>
      <c r="Z93" s="86"/>
      <c r="AA93" s="86"/>
      <c r="AB93" s="86"/>
      <c r="AC93" s="134"/>
      <c r="AD93" s="134"/>
      <c r="AE93" s="134"/>
      <c r="AF93" s="86"/>
      <c r="AG93" s="132"/>
      <c r="AH93" s="132"/>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c r="BR93" s="39"/>
      <c r="BS93" s="38"/>
      <c r="BT93" s="38"/>
      <c r="BU93" s="38"/>
      <c r="BV93" s="38"/>
    </row>
    <row r="94" ht="19.5" customHeight="1">
      <c r="A94" s="38"/>
      <c r="B94" s="3">
        <v>16.0</v>
      </c>
      <c r="C94" s="133" t="s">
        <v>420</v>
      </c>
      <c r="D94" s="86"/>
      <c r="E94" s="86"/>
      <c r="F94" s="86"/>
      <c r="G94" s="86"/>
      <c r="H94" s="86"/>
      <c r="I94" s="86"/>
      <c r="J94" s="86"/>
      <c r="K94" s="86"/>
      <c r="L94" s="86"/>
      <c r="M94" s="86"/>
      <c r="N94" s="86"/>
      <c r="O94" s="86"/>
      <c r="P94" s="86"/>
      <c r="Q94" s="86"/>
      <c r="R94" s="86"/>
      <c r="S94" s="86"/>
      <c r="T94" s="86"/>
      <c r="U94" s="86"/>
      <c r="V94" s="86"/>
      <c r="W94" s="86"/>
      <c r="X94" s="86"/>
      <c r="Y94" s="86"/>
      <c r="Z94" s="86"/>
      <c r="AA94" s="86"/>
      <c r="AB94" s="86"/>
      <c r="AC94" s="134"/>
      <c r="AD94" s="134"/>
      <c r="AE94" s="134"/>
      <c r="AF94" s="86"/>
      <c r="AG94" s="132"/>
      <c r="AH94" s="132"/>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c r="BR94" s="39"/>
      <c r="BS94" s="38"/>
      <c r="BT94" s="38"/>
      <c r="BU94" s="38"/>
      <c r="BV94" s="38"/>
    </row>
    <row r="95" ht="19.5" customHeight="1">
      <c r="A95" s="38"/>
      <c r="B95" s="3">
        <v>17.0</v>
      </c>
      <c r="C95" s="133" t="s">
        <v>432</v>
      </c>
      <c r="D95" s="135"/>
      <c r="E95" s="135"/>
      <c r="F95" s="135"/>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6"/>
      <c r="AG95" s="137"/>
      <c r="AH95" s="137"/>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c r="BS95" s="38"/>
      <c r="BT95" s="38"/>
      <c r="BU95" s="38"/>
      <c r="BV95" s="38"/>
    </row>
    <row r="96" ht="19.5" customHeight="1">
      <c r="A96" s="38"/>
      <c r="B96" s="38"/>
      <c r="C96" s="38"/>
      <c r="D96" s="38"/>
      <c r="E96" s="39"/>
      <c r="F96" s="39"/>
      <c r="G96" s="39"/>
      <c r="H96" s="39"/>
      <c r="I96" s="39"/>
      <c r="J96" s="38"/>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38"/>
      <c r="BT96" s="38"/>
      <c r="BU96" s="38"/>
      <c r="BV96" s="38"/>
    </row>
    <row r="97" ht="19.5" customHeight="1">
      <c r="A97" s="38"/>
      <c r="B97" s="38"/>
      <c r="C97" s="38"/>
      <c r="D97" s="38"/>
      <c r="E97" s="39"/>
      <c r="F97" s="39"/>
      <c r="G97" s="39"/>
      <c r="H97" s="39"/>
      <c r="I97" s="39"/>
      <c r="J97" s="38"/>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c r="BR97" s="39"/>
      <c r="BS97" s="38"/>
      <c r="BT97" s="38"/>
      <c r="BU97" s="38"/>
      <c r="BV97" s="38"/>
    </row>
    <row r="98" ht="19.5" customHeight="1">
      <c r="A98" s="38"/>
      <c r="B98" s="38"/>
      <c r="C98" s="38"/>
      <c r="D98" s="38"/>
      <c r="E98" s="39"/>
      <c r="F98" s="39"/>
      <c r="G98" s="39"/>
      <c r="H98" s="39"/>
      <c r="I98" s="39"/>
      <c r="J98" s="38"/>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c r="BR98" s="39"/>
      <c r="BS98" s="38"/>
      <c r="BT98" s="38"/>
      <c r="BU98" s="38"/>
      <c r="BV98" s="38"/>
    </row>
    <row r="99" ht="19.5" customHeight="1">
      <c r="A99" s="38"/>
      <c r="B99" s="38"/>
      <c r="C99" s="38"/>
      <c r="D99" s="38"/>
      <c r="E99" s="39"/>
      <c r="F99" s="39"/>
      <c r="G99" s="39"/>
      <c r="H99" s="39"/>
      <c r="I99" s="39"/>
      <c r="J99" s="38"/>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8"/>
      <c r="BT99" s="38"/>
      <c r="BU99" s="38"/>
      <c r="BV99" s="38"/>
    </row>
    <row r="100" ht="19.5" customHeight="1">
      <c r="A100" s="38"/>
      <c r="B100" s="38"/>
      <c r="C100" s="38"/>
      <c r="D100" s="138"/>
      <c r="E100" s="39"/>
      <c r="F100" s="39"/>
      <c r="G100" s="39"/>
      <c r="H100" s="39"/>
      <c r="I100" s="39"/>
      <c r="J100" s="38"/>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8"/>
      <c r="BT100" s="38"/>
      <c r="BU100" s="38"/>
      <c r="BV100" s="38"/>
    </row>
    <row r="101" ht="19.5" customHeight="1">
      <c r="A101" s="38"/>
      <c r="B101" s="38"/>
      <c r="C101" s="38"/>
      <c r="E101" s="39"/>
      <c r="F101" s="39"/>
      <c r="G101" s="39"/>
      <c r="H101" s="39"/>
      <c r="I101" s="39"/>
      <c r="J101" s="38"/>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8"/>
      <c r="BT101" s="38"/>
      <c r="BU101" s="38"/>
      <c r="BV101" s="38"/>
    </row>
    <row r="102" ht="19.5" customHeight="1">
      <c r="A102" s="38"/>
      <c r="B102" s="38"/>
      <c r="C102" s="38"/>
      <c r="E102" s="39"/>
      <c r="F102" s="39"/>
      <c r="G102" s="39"/>
      <c r="H102" s="39"/>
      <c r="I102" s="39"/>
      <c r="J102" s="38"/>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c r="BS102" s="38"/>
      <c r="BT102" s="38"/>
      <c r="BU102" s="38"/>
      <c r="BV102" s="38"/>
    </row>
    <row r="103" ht="19.5" customHeight="1">
      <c r="A103" s="38"/>
      <c r="B103" s="38"/>
      <c r="C103" s="38"/>
      <c r="D103" s="132"/>
      <c r="E103" s="39"/>
      <c r="F103" s="39"/>
      <c r="G103" s="39"/>
      <c r="H103" s="39"/>
      <c r="I103" s="39"/>
      <c r="J103" s="38"/>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8"/>
      <c r="BT103" s="38"/>
      <c r="BU103" s="38"/>
      <c r="BV103" s="38"/>
    </row>
    <row r="104" ht="19.5" customHeight="1">
      <c r="A104" s="38"/>
      <c r="B104" s="38"/>
      <c r="C104" s="38"/>
      <c r="D104" s="132"/>
      <c r="E104" s="39"/>
      <c r="F104" s="39"/>
      <c r="G104" s="39"/>
      <c r="H104" s="39"/>
      <c r="I104" s="39"/>
      <c r="J104" s="38"/>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8"/>
      <c r="BT104" s="38"/>
      <c r="BU104" s="38"/>
      <c r="BV104" s="38"/>
    </row>
    <row r="105" ht="19.5" customHeight="1">
      <c r="A105" s="38"/>
      <c r="B105" s="38"/>
      <c r="C105" s="38"/>
      <c r="D105" s="132"/>
      <c r="E105" s="39"/>
      <c r="F105" s="39"/>
      <c r="G105" s="39"/>
      <c r="H105" s="39"/>
      <c r="I105" s="39"/>
      <c r="J105" s="38"/>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8"/>
      <c r="BT105" s="38"/>
      <c r="BU105" s="38"/>
      <c r="BV105" s="38"/>
    </row>
    <row r="106" ht="19.5" customHeight="1">
      <c r="A106" s="38"/>
      <c r="B106" s="38"/>
      <c r="C106" s="38"/>
      <c r="D106" s="132"/>
      <c r="E106" s="39"/>
      <c r="F106" s="39"/>
      <c r="G106" s="39"/>
      <c r="H106" s="39"/>
      <c r="I106" s="39"/>
      <c r="J106" s="38"/>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8"/>
      <c r="BT106" s="38"/>
      <c r="BU106" s="38"/>
      <c r="BV106" s="38"/>
    </row>
    <row r="107" ht="19.5" customHeight="1">
      <c r="A107" s="38"/>
      <c r="B107" s="38"/>
      <c r="C107" s="38"/>
      <c r="D107" s="132"/>
      <c r="E107" s="39"/>
      <c r="F107" s="39"/>
      <c r="G107" s="39"/>
      <c r="H107" s="39"/>
      <c r="I107" s="39"/>
      <c r="J107" s="38"/>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c r="BS107" s="38"/>
      <c r="BT107" s="38"/>
      <c r="BU107" s="38"/>
      <c r="BV107" s="38"/>
    </row>
    <row r="108" ht="19.5" customHeight="1">
      <c r="A108" s="38"/>
      <c r="B108" s="38"/>
      <c r="C108" s="38"/>
      <c r="D108" s="132"/>
      <c r="E108" s="39"/>
      <c r="F108" s="39"/>
      <c r="G108" s="39"/>
      <c r="H108" s="39"/>
      <c r="I108" s="39"/>
      <c r="J108" s="38"/>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39"/>
      <c r="BR108" s="39"/>
      <c r="BS108" s="38"/>
      <c r="BT108" s="38"/>
      <c r="BU108" s="38"/>
      <c r="BV108" s="38"/>
    </row>
    <row r="109" ht="19.5" customHeight="1">
      <c r="A109" s="38"/>
      <c r="B109" s="38"/>
      <c r="C109" s="38"/>
      <c r="D109" s="132"/>
      <c r="E109" s="39"/>
      <c r="F109" s="39"/>
      <c r="G109" s="39"/>
      <c r="H109" s="39"/>
      <c r="I109" s="39"/>
      <c r="J109" s="38"/>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8"/>
      <c r="BT109" s="38"/>
      <c r="BU109" s="38"/>
      <c r="BV109" s="38"/>
    </row>
    <row r="110" ht="19.5" customHeight="1">
      <c r="A110" s="38"/>
      <c r="B110" s="38"/>
      <c r="C110" s="38"/>
      <c r="D110" s="132"/>
      <c r="E110" s="39"/>
      <c r="F110" s="39"/>
      <c r="G110" s="39"/>
      <c r="H110" s="39"/>
      <c r="I110" s="39"/>
      <c r="J110" s="38"/>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8"/>
      <c r="BT110" s="38"/>
      <c r="BU110" s="38"/>
      <c r="BV110" s="38"/>
    </row>
    <row r="111" ht="19.5" customHeight="1">
      <c r="A111" s="38"/>
      <c r="B111" s="38"/>
      <c r="C111" s="38"/>
      <c r="D111" s="132"/>
      <c r="E111" s="39"/>
      <c r="F111" s="39"/>
      <c r="G111" s="39"/>
      <c r="H111" s="39"/>
      <c r="I111" s="39"/>
      <c r="J111" s="38"/>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8"/>
      <c r="BT111" s="38"/>
      <c r="BU111" s="38"/>
      <c r="BV111" s="38"/>
    </row>
    <row r="112" ht="19.5" customHeight="1">
      <c r="A112" s="38"/>
      <c r="B112" s="38"/>
      <c r="C112" s="38"/>
      <c r="D112" s="132"/>
      <c r="E112" s="39"/>
      <c r="F112" s="39"/>
      <c r="G112" s="39"/>
      <c r="H112" s="39"/>
      <c r="I112" s="39"/>
      <c r="J112" s="38"/>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8"/>
      <c r="BT112" s="38"/>
      <c r="BU112" s="38"/>
      <c r="BV112" s="38"/>
    </row>
    <row r="113" ht="19.5" customHeight="1">
      <c r="A113" s="38"/>
      <c r="B113" s="38"/>
      <c r="C113" s="38"/>
      <c r="D113" s="132"/>
      <c r="E113" s="39"/>
      <c r="F113" s="39"/>
      <c r="G113" s="39"/>
      <c r="H113" s="39"/>
      <c r="I113" s="39"/>
      <c r="J113" s="38"/>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8"/>
      <c r="BT113" s="38"/>
      <c r="BU113" s="38"/>
      <c r="BV113" s="38"/>
    </row>
    <row r="114" ht="19.5" customHeight="1">
      <c r="A114" s="38"/>
      <c r="B114" s="38"/>
      <c r="C114" s="38"/>
      <c r="D114" s="132"/>
      <c r="E114" s="39"/>
      <c r="F114" s="39"/>
      <c r="G114" s="39"/>
      <c r="H114" s="39"/>
      <c r="I114" s="39"/>
      <c r="J114" s="38"/>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c r="BS114" s="38"/>
      <c r="BT114" s="38"/>
      <c r="BU114" s="38"/>
      <c r="BV114" s="38"/>
    </row>
    <row r="115" ht="19.5" customHeight="1">
      <c r="A115" s="38"/>
      <c r="B115" s="38"/>
      <c r="C115" s="38"/>
      <c r="D115" s="132"/>
      <c r="E115" s="39"/>
      <c r="F115" s="39"/>
      <c r="G115" s="39"/>
      <c r="H115" s="39"/>
      <c r="I115" s="39"/>
      <c r="J115" s="38"/>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c r="BQ115" s="39"/>
      <c r="BR115" s="39"/>
      <c r="BS115" s="38"/>
      <c r="BT115" s="38"/>
      <c r="BU115" s="38"/>
      <c r="BV115" s="38"/>
    </row>
    <row r="116" ht="19.5" customHeight="1">
      <c r="A116" s="38"/>
      <c r="B116" s="38"/>
      <c r="C116" s="38"/>
      <c r="D116" s="132"/>
      <c r="E116" s="39"/>
      <c r="F116" s="39"/>
      <c r="G116" s="39"/>
      <c r="H116" s="39"/>
      <c r="I116" s="39"/>
      <c r="J116" s="38"/>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c r="BQ116" s="39"/>
      <c r="BR116" s="39"/>
      <c r="BS116" s="38"/>
      <c r="BT116" s="38"/>
      <c r="BU116" s="38"/>
      <c r="BV116" s="38"/>
    </row>
    <row r="117" ht="19.5" customHeight="1">
      <c r="A117" s="38"/>
      <c r="B117" s="38"/>
      <c r="C117" s="38"/>
      <c r="D117" s="132"/>
      <c r="E117" s="39"/>
      <c r="F117" s="39"/>
      <c r="G117" s="39"/>
      <c r="H117" s="39"/>
      <c r="I117" s="39"/>
      <c r="J117" s="38"/>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c r="BQ117" s="39"/>
      <c r="BR117" s="39"/>
      <c r="BS117" s="38"/>
      <c r="BT117" s="38"/>
      <c r="BU117" s="38"/>
      <c r="BV117" s="38"/>
    </row>
    <row r="118" ht="19.5" customHeight="1">
      <c r="A118" s="38"/>
      <c r="B118" s="38"/>
      <c r="C118" s="38"/>
      <c r="D118" s="132"/>
      <c r="E118" s="39"/>
      <c r="F118" s="39"/>
      <c r="G118" s="39"/>
      <c r="H118" s="39"/>
      <c r="I118" s="39"/>
      <c r="J118" s="38"/>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c r="BF118" s="39"/>
      <c r="BG118" s="39"/>
      <c r="BH118" s="39"/>
      <c r="BI118" s="39"/>
      <c r="BJ118" s="39"/>
      <c r="BK118" s="39"/>
      <c r="BL118" s="39"/>
      <c r="BM118" s="39"/>
      <c r="BN118" s="39"/>
      <c r="BO118" s="39"/>
      <c r="BP118" s="39"/>
      <c r="BQ118" s="39"/>
      <c r="BR118" s="39"/>
      <c r="BS118" s="38"/>
      <c r="BT118" s="38"/>
      <c r="BU118" s="38"/>
      <c r="BV118" s="38"/>
    </row>
    <row r="119" ht="19.5" customHeight="1">
      <c r="A119" s="38"/>
      <c r="B119" s="38"/>
      <c r="C119" s="38"/>
      <c r="D119" s="139"/>
      <c r="E119" s="39"/>
      <c r="F119" s="39"/>
      <c r="G119" s="39"/>
      <c r="H119" s="39"/>
      <c r="I119" s="39"/>
      <c r="J119" s="38"/>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8"/>
      <c r="BT119" s="38"/>
      <c r="BU119" s="38"/>
      <c r="BV119" s="38"/>
    </row>
    <row r="120" ht="19.5" customHeight="1">
      <c r="A120" s="38"/>
      <c r="B120" s="38"/>
      <c r="C120" s="38"/>
      <c r="D120" s="38"/>
      <c r="E120" s="39"/>
      <c r="F120" s="39"/>
      <c r="G120" s="39"/>
      <c r="H120" s="39"/>
      <c r="I120" s="39"/>
      <c r="J120" s="38"/>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8"/>
      <c r="BT120" s="38"/>
      <c r="BU120" s="38"/>
      <c r="BV120" s="38"/>
    </row>
    <row r="121" ht="19.5" customHeight="1">
      <c r="A121" s="38"/>
      <c r="B121" s="38"/>
      <c r="C121" s="38"/>
      <c r="D121" s="38"/>
      <c r="E121" s="39"/>
      <c r="F121" s="39"/>
      <c r="G121" s="39"/>
      <c r="H121" s="39"/>
      <c r="I121" s="39"/>
      <c r="J121" s="38"/>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8"/>
      <c r="BT121" s="38"/>
      <c r="BU121" s="38"/>
      <c r="BV121" s="38"/>
    </row>
    <row r="122" ht="19.5" customHeight="1">
      <c r="A122" s="38"/>
      <c r="B122" s="38"/>
      <c r="C122" s="38"/>
      <c r="D122" s="38"/>
      <c r="E122" s="39"/>
      <c r="F122" s="39"/>
      <c r="G122" s="39"/>
      <c r="H122" s="39"/>
      <c r="I122" s="39"/>
      <c r="J122" s="38"/>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c r="BO122" s="39"/>
      <c r="BP122" s="39"/>
      <c r="BQ122" s="39"/>
      <c r="BR122" s="39"/>
      <c r="BS122" s="38"/>
      <c r="BT122" s="38"/>
      <c r="BU122" s="38"/>
      <c r="BV122" s="38"/>
    </row>
    <row r="123" ht="19.5" customHeight="1">
      <c r="A123" s="38"/>
      <c r="B123" s="38"/>
      <c r="C123" s="38"/>
      <c r="D123" s="38"/>
      <c r="E123" s="39"/>
      <c r="F123" s="39"/>
      <c r="G123" s="39"/>
      <c r="H123" s="39"/>
      <c r="I123" s="39"/>
      <c r="J123" s="38"/>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c r="BQ123" s="39"/>
      <c r="BR123" s="39"/>
      <c r="BS123" s="38"/>
      <c r="BT123" s="38"/>
      <c r="BU123" s="38"/>
      <c r="BV123" s="38"/>
    </row>
    <row r="124" ht="19.5" customHeight="1">
      <c r="A124" s="38"/>
      <c r="B124" s="38"/>
      <c r="C124" s="38"/>
      <c r="D124" s="38"/>
      <c r="E124" s="39"/>
      <c r="F124" s="39"/>
      <c r="G124" s="39"/>
      <c r="H124" s="39"/>
      <c r="I124" s="39"/>
      <c r="J124" s="38"/>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c r="BQ124" s="39"/>
      <c r="BR124" s="39"/>
      <c r="BS124" s="38"/>
      <c r="BT124" s="38"/>
      <c r="BU124" s="38"/>
      <c r="BV124" s="38"/>
    </row>
    <row r="125" ht="19.5" customHeight="1">
      <c r="A125" s="38"/>
      <c r="B125" s="38"/>
      <c r="C125" s="38"/>
      <c r="D125" s="38"/>
      <c r="E125" s="39"/>
      <c r="F125" s="39"/>
      <c r="G125" s="39"/>
      <c r="H125" s="39"/>
      <c r="I125" s="39"/>
      <c r="J125" s="38"/>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c r="BQ125" s="39"/>
      <c r="BR125" s="39"/>
      <c r="BS125" s="38"/>
      <c r="BT125" s="38"/>
      <c r="BU125" s="38"/>
      <c r="BV125" s="38"/>
    </row>
    <row r="126" ht="19.5" customHeight="1">
      <c r="A126" s="38"/>
      <c r="B126" s="38"/>
      <c r="C126" s="38"/>
      <c r="D126" s="38"/>
      <c r="E126" s="39"/>
      <c r="F126" s="39"/>
      <c r="G126" s="39"/>
      <c r="H126" s="39"/>
      <c r="I126" s="39"/>
      <c r="J126" s="38"/>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39"/>
      <c r="BO126" s="39"/>
      <c r="BP126" s="39"/>
      <c r="BQ126" s="39"/>
      <c r="BR126" s="39"/>
      <c r="BS126" s="38"/>
      <c r="BT126" s="38"/>
      <c r="BU126" s="38"/>
      <c r="BV126" s="38"/>
    </row>
    <row r="127" ht="19.5" customHeight="1">
      <c r="A127" s="38"/>
      <c r="B127" s="38"/>
      <c r="C127" s="38"/>
      <c r="D127" s="38"/>
      <c r="E127" s="39"/>
      <c r="F127" s="39"/>
      <c r="G127" s="39"/>
      <c r="H127" s="39"/>
      <c r="I127" s="39"/>
      <c r="J127" s="38"/>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8"/>
      <c r="BT127" s="38"/>
      <c r="BU127" s="38"/>
      <c r="BV127" s="38"/>
    </row>
    <row r="128" ht="19.5" customHeight="1">
      <c r="A128" s="38"/>
      <c r="B128" s="38"/>
      <c r="C128" s="38"/>
      <c r="D128" s="38"/>
      <c r="E128" s="39"/>
      <c r="F128" s="39"/>
      <c r="G128" s="39"/>
      <c r="H128" s="39"/>
      <c r="I128" s="39"/>
      <c r="J128" s="38"/>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c r="BO128" s="39"/>
      <c r="BP128" s="39"/>
      <c r="BQ128" s="39"/>
      <c r="BR128" s="39"/>
      <c r="BS128" s="38"/>
      <c r="BT128" s="38"/>
      <c r="BU128" s="38"/>
      <c r="BV128" s="38"/>
    </row>
    <row r="129" ht="19.5" customHeight="1">
      <c r="A129" s="38"/>
      <c r="B129" s="38"/>
      <c r="C129" s="38"/>
      <c r="D129" s="38"/>
      <c r="E129" s="39"/>
      <c r="F129" s="39"/>
      <c r="G129" s="39"/>
      <c r="H129" s="39"/>
      <c r="I129" s="39"/>
      <c r="J129" s="38"/>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8"/>
      <c r="BT129" s="38"/>
      <c r="BU129" s="38"/>
      <c r="BV129" s="38"/>
    </row>
    <row r="130" ht="19.5" customHeight="1">
      <c r="A130" s="38"/>
      <c r="B130" s="38"/>
      <c r="C130" s="38"/>
      <c r="D130" s="38"/>
      <c r="E130" s="39"/>
      <c r="F130" s="39"/>
      <c r="G130" s="39"/>
      <c r="H130" s="39"/>
      <c r="I130" s="39"/>
      <c r="J130" s="38"/>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c r="BO130" s="39"/>
      <c r="BP130" s="39"/>
      <c r="BQ130" s="39"/>
      <c r="BR130" s="39"/>
      <c r="BS130" s="38"/>
      <c r="BT130" s="38"/>
      <c r="BU130" s="38"/>
      <c r="BV130" s="38"/>
    </row>
    <row r="131" ht="19.5" customHeight="1">
      <c r="A131" s="38"/>
      <c r="B131" s="38"/>
      <c r="C131" s="38"/>
      <c r="D131" s="38"/>
      <c r="E131" s="39"/>
      <c r="F131" s="39"/>
      <c r="G131" s="39"/>
      <c r="H131" s="39"/>
      <c r="I131" s="39"/>
      <c r="J131" s="38"/>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8"/>
      <c r="BT131" s="38"/>
      <c r="BU131" s="38"/>
      <c r="BV131" s="38"/>
    </row>
    <row r="132" ht="19.5" customHeight="1">
      <c r="A132" s="38"/>
      <c r="B132" s="38"/>
      <c r="C132" s="38"/>
      <c r="D132" s="38"/>
      <c r="E132" s="39"/>
      <c r="F132" s="39"/>
      <c r="G132" s="39"/>
      <c r="H132" s="39"/>
      <c r="I132" s="39"/>
      <c r="J132" s="38"/>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c r="BR132" s="39"/>
      <c r="BS132" s="38"/>
      <c r="BT132" s="38"/>
      <c r="BU132" s="38"/>
      <c r="BV132" s="38"/>
    </row>
    <row r="133" ht="19.5" customHeight="1">
      <c r="A133" s="38"/>
      <c r="B133" s="38"/>
      <c r="C133" s="38"/>
      <c r="D133" s="38"/>
      <c r="E133" s="39"/>
      <c r="F133" s="39"/>
      <c r="G133" s="39"/>
      <c r="H133" s="39"/>
      <c r="I133" s="39"/>
      <c r="J133" s="38"/>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c r="BR133" s="39"/>
      <c r="BS133" s="38"/>
      <c r="BT133" s="38"/>
      <c r="BU133" s="38"/>
      <c r="BV133" s="38"/>
    </row>
    <row r="134" ht="19.5" customHeight="1">
      <c r="A134" s="38"/>
      <c r="B134" s="38"/>
      <c r="C134" s="38"/>
      <c r="D134" s="38"/>
      <c r="E134" s="39"/>
      <c r="F134" s="39"/>
      <c r="G134" s="39"/>
      <c r="H134" s="39"/>
      <c r="I134" s="39"/>
      <c r="J134" s="38"/>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c r="BQ134" s="39"/>
      <c r="BR134" s="39"/>
      <c r="BS134" s="38"/>
      <c r="BT134" s="38"/>
      <c r="BU134" s="38"/>
      <c r="BV134" s="38"/>
    </row>
    <row r="135" ht="19.5" customHeight="1">
      <c r="A135" s="38"/>
      <c r="B135" s="38"/>
      <c r="C135" s="38"/>
      <c r="D135" s="38"/>
      <c r="E135" s="39"/>
      <c r="F135" s="39"/>
      <c r="G135" s="39"/>
      <c r="H135" s="39"/>
      <c r="I135" s="39"/>
      <c r="J135" s="38"/>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8"/>
      <c r="BT135" s="38"/>
      <c r="BU135" s="38"/>
      <c r="BV135" s="38"/>
    </row>
    <row r="136" ht="19.5" customHeight="1">
      <c r="A136" s="38"/>
      <c r="B136" s="38"/>
      <c r="C136" s="38"/>
      <c r="D136" s="38"/>
      <c r="E136" s="39"/>
      <c r="F136" s="39"/>
      <c r="G136" s="39"/>
      <c r="H136" s="39"/>
      <c r="I136" s="39"/>
      <c r="J136" s="38"/>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c r="BO136" s="39"/>
      <c r="BP136" s="39"/>
      <c r="BQ136" s="39"/>
      <c r="BR136" s="39"/>
      <c r="BS136" s="38"/>
      <c r="BT136" s="38"/>
      <c r="BU136" s="38"/>
      <c r="BV136" s="38"/>
    </row>
    <row r="137" ht="19.5" customHeight="1">
      <c r="A137" s="38"/>
      <c r="B137" s="38"/>
      <c r="C137" s="38"/>
      <c r="D137" s="38"/>
      <c r="E137" s="39"/>
      <c r="F137" s="39"/>
      <c r="G137" s="39"/>
      <c r="H137" s="39"/>
      <c r="I137" s="39"/>
      <c r="J137" s="38"/>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c r="BC137" s="39"/>
      <c r="BD137" s="39"/>
      <c r="BE137" s="39"/>
      <c r="BF137" s="39"/>
      <c r="BG137" s="39"/>
      <c r="BH137" s="39"/>
      <c r="BI137" s="39"/>
      <c r="BJ137" s="39"/>
      <c r="BK137" s="39"/>
      <c r="BL137" s="39"/>
      <c r="BM137" s="39"/>
      <c r="BN137" s="39"/>
      <c r="BO137" s="39"/>
      <c r="BP137" s="39"/>
      <c r="BQ137" s="39"/>
      <c r="BR137" s="39"/>
      <c r="BS137" s="38"/>
      <c r="BT137" s="38"/>
      <c r="BU137" s="38"/>
      <c r="BV137" s="38"/>
    </row>
    <row r="138" ht="19.5" customHeight="1">
      <c r="A138" s="38"/>
      <c r="B138" s="38"/>
      <c r="C138" s="38"/>
      <c r="D138" s="38"/>
      <c r="E138" s="39"/>
      <c r="F138" s="39"/>
      <c r="G138" s="39"/>
      <c r="H138" s="39"/>
      <c r="I138" s="39"/>
      <c r="J138" s="38"/>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c r="BC138" s="39"/>
      <c r="BD138" s="39"/>
      <c r="BE138" s="39"/>
      <c r="BF138" s="39"/>
      <c r="BG138" s="39"/>
      <c r="BH138" s="39"/>
      <c r="BI138" s="39"/>
      <c r="BJ138" s="39"/>
      <c r="BK138" s="39"/>
      <c r="BL138" s="39"/>
      <c r="BM138" s="39"/>
      <c r="BN138" s="39"/>
      <c r="BO138" s="39"/>
      <c r="BP138" s="39"/>
      <c r="BQ138" s="39"/>
      <c r="BR138" s="39"/>
      <c r="BS138" s="38"/>
      <c r="BT138" s="38"/>
      <c r="BU138" s="38"/>
      <c r="BV138" s="38"/>
    </row>
    <row r="139" ht="19.5" customHeight="1">
      <c r="A139" s="38"/>
      <c r="B139" s="38"/>
      <c r="C139" s="38"/>
      <c r="D139" s="38"/>
      <c r="E139" s="39"/>
      <c r="F139" s="39"/>
      <c r="G139" s="39"/>
      <c r="H139" s="39"/>
      <c r="I139" s="39"/>
      <c r="J139" s="38"/>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c r="BQ139" s="39"/>
      <c r="BR139" s="39"/>
      <c r="BS139" s="38"/>
      <c r="BT139" s="38"/>
      <c r="BU139" s="38"/>
      <c r="BV139" s="38"/>
    </row>
    <row r="140" ht="19.5" customHeight="1">
      <c r="A140" s="38"/>
      <c r="B140" s="38"/>
      <c r="C140" s="38"/>
      <c r="D140" s="38"/>
      <c r="E140" s="39"/>
      <c r="F140" s="39"/>
      <c r="G140" s="39"/>
      <c r="H140" s="39"/>
      <c r="I140" s="39"/>
      <c r="J140" s="38"/>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c r="BC140" s="39"/>
      <c r="BD140" s="39"/>
      <c r="BE140" s="39"/>
      <c r="BF140" s="39"/>
      <c r="BG140" s="39"/>
      <c r="BH140" s="39"/>
      <c r="BI140" s="39"/>
      <c r="BJ140" s="39"/>
      <c r="BK140" s="39"/>
      <c r="BL140" s="39"/>
      <c r="BM140" s="39"/>
      <c r="BN140" s="39"/>
      <c r="BO140" s="39"/>
      <c r="BP140" s="39"/>
      <c r="BQ140" s="39"/>
      <c r="BR140" s="39"/>
      <c r="BS140" s="38"/>
      <c r="BT140" s="38"/>
      <c r="BU140" s="38"/>
      <c r="BV140" s="38"/>
    </row>
    <row r="141" ht="19.5" customHeight="1">
      <c r="A141" s="38"/>
      <c r="B141" s="38"/>
      <c r="C141" s="38"/>
      <c r="D141" s="38"/>
      <c r="E141" s="39"/>
      <c r="F141" s="39"/>
      <c r="G141" s="39"/>
      <c r="H141" s="39"/>
      <c r="I141" s="39"/>
      <c r="J141" s="38"/>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c r="BO141" s="39"/>
      <c r="BP141" s="39"/>
      <c r="BQ141" s="39"/>
      <c r="BR141" s="39"/>
      <c r="BS141" s="38"/>
      <c r="BT141" s="38"/>
      <c r="BU141" s="38"/>
      <c r="BV141" s="38"/>
    </row>
    <row r="142" ht="19.5" customHeight="1">
      <c r="A142" s="38"/>
      <c r="B142" s="38"/>
      <c r="C142" s="38"/>
      <c r="D142" s="38"/>
      <c r="E142" s="39"/>
      <c r="F142" s="39"/>
      <c r="G142" s="39"/>
      <c r="H142" s="39"/>
      <c r="I142" s="39"/>
      <c r="J142" s="38"/>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c r="BC142" s="39"/>
      <c r="BD142" s="39"/>
      <c r="BE142" s="39"/>
      <c r="BF142" s="39"/>
      <c r="BG142" s="39"/>
      <c r="BH142" s="39"/>
      <c r="BI142" s="39"/>
      <c r="BJ142" s="39"/>
      <c r="BK142" s="39"/>
      <c r="BL142" s="39"/>
      <c r="BM142" s="39"/>
      <c r="BN142" s="39"/>
      <c r="BO142" s="39"/>
      <c r="BP142" s="39"/>
      <c r="BQ142" s="39"/>
      <c r="BR142" s="39"/>
      <c r="BS142" s="38"/>
      <c r="BT142" s="38"/>
      <c r="BU142" s="38"/>
      <c r="BV142" s="38"/>
    </row>
    <row r="143" ht="19.5" customHeight="1">
      <c r="A143" s="38"/>
      <c r="B143" s="38"/>
      <c r="C143" s="38"/>
      <c r="D143" s="38"/>
      <c r="E143" s="39"/>
      <c r="F143" s="39"/>
      <c r="G143" s="39"/>
      <c r="H143" s="39"/>
      <c r="I143" s="39"/>
      <c r="J143" s="38"/>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B143" s="39"/>
      <c r="BC143" s="39"/>
      <c r="BD143" s="39"/>
      <c r="BE143" s="39"/>
      <c r="BF143" s="39"/>
      <c r="BG143" s="39"/>
      <c r="BH143" s="39"/>
      <c r="BI143" s="39"/>
      <c r="BJ143" s="39"/>
      <c r="BK143" s="39"/>
      <c r="BL143" s="39"/>
      <c r="BM143" s="39"/>
      <c r="BN143" s="39"/>
      <c r="BO143" s="39"/>
      <c r="BP143" s="39"/>
      <c r="BQ143" s="39"/>
      <c r="BR143" s="39"/>
      <c r="BS143" s="38"/>
      <c r="BT143" s="38"/>
      <c r="BU143" s="38"/>
      <c r="BV143" s="38"/>
    </row>
    <row r="144" ht="19.5" customHeight="1">
      <c r="A144" s="38"/>
      <c r="B144" s="38"/>
      <c r="C144" s="38"/>
      <c r="D144" s="38"/>
      <c r="E144" s="39"/>
      <c r="F144" s="39"/>
      <c r="G144" s="39"/>
      <c r="H144" s="39"/>
      <c r="I144" s="39"/>
      <c r="J144" s="38"/>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c r="BC144" s="39"/>
      <c r="BD144" s="39"/>
      <c r="BE144" s="39"/>
      <c r="BF144" s="39"/>
      <c r="BG144" s="39"/>
      <c r="BH144" s="39"/>
      <c r="BI144" s="39"/>
      <c r="BJ144" s="39"/>
      <c r="BK144" s="39"/>
      <c r="BL144" s="39"/>
      <c r="BM144" s="39"/>
      <c r="BN144" s="39"/>
      <c r="BO144" s="39"/>
      <c r="BP144" s="39"/>
      <c r="BQ144" s="39"/>
      <c r="BR144" s="39"/>
      <c r="BS144" s="38"/>
      <c r="BT144" s="38"/>
      <c r="BU144" s="38"/>
      <c r="BV144" s="38"/>
    </row>
    <row r="145" ht="19.5" customHeight="1">
      <c r="A145" s="38"/>
      <c r="B145" s="38"/>
      <c r="C145" s="38"/>
      <c r="D145" s="38"/>
      <c r="E145" s="39"/>
      <c r="F145" s="39"/>
      <c r="G145" s="39"/>
      <c r="H145" s="39"/>
      <c r="I145" s="39"/>
      <c r="J145" s="38"/>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c r="BQ145" s="39"/>
      <c r="BR145" s="39"/>
      <c r="BS145" s="38"/>
      <c r="BT145" s="38"/>
      <c r="BU145" s="38"/>
      <c r="BV145" s="38"/>
    </row>
    <row r="146" ht="19.5" customHeight="1">
      <c r="A146" s="38"/>
      <c r="B146" s="38"/>
      <c r="C146" s="38"/>
      <c r="D146" s="38"/>
      <c r="E146" s="39"/>
      <c r="F146" s="39"/>
      <c r="G146" s="39"/>
      <c r="H146" s="39"/>
      <c r="I146" s="39"/>
      <c r="J146" s="38"/>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39"/>
      <c r="BI146" s="39"/>
      <c r="BJ146" s="39"/>
      <c r="BK146" s="39"/>
      <c r="BL146" s="39"/>
      <c r="BM146" s="39"/>
      <c r="BN146" s="39"/>
      <c r="BO146" s="39"/>
      <c r="BP146" s="39"/>
      <c r="BQ146" s="39"/>
      <c r="BR146" s="39"/>
      <c r="BS146" s="38"/>
      <c r="BT146" s="38"/>
      <c r="BU146" s="38"/>
      <c r="BV146" s="38"/>
    </row>
    <row r="147" ht="19.5" customHeight="1">
      <c r="A147" s="38"/>
      <c r="B147" s="38"/>
      <c r="C147" s="38"/>
      <c r="D147" s="38"/>
      <c r="E147" s="39"/>
      <c r="F147" s="39"/>
      <c r="G147" s="39"/>
      <c r="H147" s="39"/>
      <c r="I147" s="39"/>
      <c r="J147" s="38"/>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c r="BQ147" s="39"/>
      <c r="BR147" s="39"/>
      <c r="BS147" s="38"/>
      <c r="BT147" s="38"/>
      <c r="BU147" s="38"/>
      <c r="BV147" s="38"/>
    </row>
    <row r="148" ht="19.5" customHeight="1">
      <c r="A148" s="38"/>
      <c r="B148" s="38"/>
      <c r="C148" s="38"/>
      <c r="D148" s="38"/>
      <c r="E148" s="39"/>
      <c r="F148" s="39"/>
      <c r="G148" s="39"/>
      <c r="H148" s="39"/>
      <c r="I148" s="39"/>
      <c r="J148" s="38"/>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9"/>
      <c r="BC148" s="39"/>
      <c r="BD148" s="39"/>
      <c r="BE148" s="39"/>
      <c r="BF148" s="39"/>
      <c r="BG148" s="39"/>
      <c r="BH148" s="39"/>
      <c r="BI148" s="39"/>
      <c r="BJ148" s="39"/>
      <c r="BK148" s="39"/>
      <c r="BL148" s="39"/>
      <c r="BM148" s="39"/>
      <c r="BN148" s="39"/>
      <c r="BO148" s="39"/>
      <c r="BP148" s="39"/>
      <c r="BQ148" s="39"/>
      <c r="BR148" s="39"/>
      <c r="BS148" s="38"/>
      <c r="BT148" s="38"/>
      <c r="BU148" s="38"/>
      <c r="BV148" s="38"/>
    </row>
    <row r="149" ht="19.5" customHeight="1">
      <c r="A149" s="38"/>
      <c r="B149" s="38"/>
      <c r="C149" s="38"/>
      <c r="D149" s="38"/>
      <c r="E149" s="39"/>
      <c r="F149" s="39"/>
      <c r="G149" s="39"/>
      <c r="H149" s="39"/>
      <c r="I149" s="39"/>
      <c r="J149" s="38"/>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8"/>
      <c r="BT149" s="38"/>
      <c r="BU149" s="38"/>
      <c r="BV149" s="38"/>
    </row>
    <row r="150" ht="19.5" customHeight="1">
      <c r="A150" s="38"/>
      <c r="B150" s="38"/>
      <c r="C150" s="38"/>
      <c r="D150" s="38"/>
      <c r="E150" s="39"/>
      <c r="F150" s="39"/>
      <c r="G150" s="39"/>
      <c r="H150" s="39"/>
      <c r="I150" s="39"/>
      <c r="J150" s="38"/>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c r="BC150" s="39"/>
      <c r="BD150" s="39"/>
      <c r="BE150" s="39"/>
      <c r="BF150" s="39"/>
      <c r="BG150" s="39"/>
      <c r="BH150" s="39"/>
      <c r="BI150" s="39"/>
      <c r="BJ150" s="39"/>
      <c r="BK150" s="39"/>
      <c r="BL150" s="39"/>
      <c r="BM150" s="39"/>
      <c r="BN150" s="39"/>
      <c r="BO150" s="39"/>
      <c r="BP150" s="39"/>
      <c r="BQ150" s="39"/>
      <c r="BR150" s="39"/>
      <c r="BS150" s="38"/>
      <c r="BT150" s="38"/>
      <c r="BU150" s="38"/>
      <c r="BV150" s="38"/>
    </row>
    <row r="151" ht="19.5" customHeight="1">
      <c r="A151" s="38"/>
      <c r="B151" s="38"/>
      <c r="C151" s="38"/>
      <c r="D151" s="38"/>
      <c r="E151" s="39"/>
      <c r="F151" s="39"/>
      <c r="G151" s="39"/>
      <c r="H151" s="39"/>
      <c r="I151" s="39"/>
      <c r="J151" s="38"/>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8"/>
      <c r="BT151" s="38"/>
      <c r="BU151" s="38"/>
      <c r="BV151" s="38"/>
    </row>
    <row r="152" ht="19.5" customHeight="1">
      <c r="A152" s="38"/>
      <c r="B152" s="38"/>
      <c r="C152" s="38"/>
      <c r="D152" s="38"/>
      <c r="E152" s="39"/>
      <c r="F152" s="39"/>
      <c r="G152" s="39"/>
      <c r="H152" s="39"/>
      <c r="I152" s="39"/>
      <c r="J152" s="38"/>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c r="BC152" s="39"/>
      <c r="BD152" s="39"/>
      <c r="BE152" s="39"/>
      <c r="BF152" s="39"/>
      <c r="BG152" s="39"/>
      <c r="BH152" s="39"/>
      <c r="BI152" s="39"/>
      <c r="BJ152" s="39"/>
      <c r="BK152" s="39"/>
      <c r="BL152" s="39"/>
      <c r="BM152" s="39"/>
      <c r="BN152" s="39"/>
      <c r="BO152" s="39"/>
      <c r="BP152" s="39"/>
      <c r="BQ152" s="39"/>
      <c r="BR152" s="39"/>
      <c r="BS152" s="38"/>
      <c r="BT152" s="38"/>
      <c r="BU152" s="38"/>
      <c r="BV152" s="38"/>
    </row>
    <row r="153" ht="19.5" customHeight="1">
      <c r="A153" s="38"/>
      <c r="B153" s="38"/>
      <c r="C153" s="38"/>
      <c r="D153" s="38"/>
      <c r="E153" s="39"/>
      <c r="F153" s="39"/>
      <c r="G153" s="39"/>
      <c r="H153" s="39"/>
      <c r="I153" s="39"/>
      <c r="J153" s="38"/>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8"/>
      <c r="BT153" s="38"/>
      <c r="BU153" s="38"/>
      <c r="BV153" s="38"/>
    </row>
    <row r="154" ht="19.5" customHeight="1">
      <c r="A154" s="38"/>
      <c r="B154" s="38"/>
      <c r="C154" s="38"/>
      <c r="D154" s="38"/>
      <c r="E154" s="39"/>
      <c r="F154" s="39"/>
      <c r="G154" s="39"/>
      <c r="H154" s="39"/>
      <c r="I154" s="39"/>
      <c r="J154" s="38"/>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c r="BC154" s="39"/>
      <c r="BD154" s="39"/>
      <c r="BE154" s="39"/>
      <c r="BF154" s="39"/>
      <c r="BG154" s="39"/>
      <c r="BH154" s="39"/>
      <c r="BI154" s="39"/>
      <c r="BJ154" s="39"/>
      <c r="BK154" s="39"/>
      <c r="BL154" s="39"/>
      <c r="BM154" s="39"/>
      <c r="BN154" s="39"/>
      <c r="BO154" s="39"/>
      <c r="BP154" s="39"/>
      <c r="BQ154" s="39"/>
      <c r="BR154" s="39"/>
      <c r="BS154" s="38"/>
      <c r="BT154" s="38"/>
      <c r="BU154" s="38"/>
      <c r="BV154" s="38"/>
    </row>
    <row r="155" ht="19.5" customHeight="1">
      <c r="A155" s="38"/>
      <c r="B155" s="38"/>
      <c r="C155" s="38"/>
      <c r="D155" s="38"/>
      <c r="E155" s="39"/>
      <c r="F155" s="39"/>
      <c r="G155" s="39"/>
      <c r="H155" s="39"/>
      <c r="I155" s="39"/>
      <c r="J155" s="38"/>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8"/>
      <c r="BT155" s="38"/>
      <c r="BU155" s="38"/>
      <c r="BV155" s="38"/>
    </row>
    <row r="156" ht="19.5" customHeight="1">
      <c r="A156" s="38"/>
      <c r="B156" s="38"/>
      <c r="C156" s="38"/>
      <c r="D156" s="38"/>
      <c r="E156" s="39"/>
      <c r="F156" s="39"/>
      <c r="G156" s="39"/>
      <c r="H156" s="39"/>
      <c r="I156" s="39"/>
      <c r="J156" s="38"/>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c r="BC156" s="39"/>
      <c r="BD156" s="39"/>
      <c r="BE156" s="39"/>
      <c r="BF156" s="39"/>
      <c r="BG156" s="39"/>
      <c r="BH156" s="39"/>
      <c r="BI156" s="39"/>
      <c r="BJ156" s="39"/>
      <c r="BK156" s="39"/>
      <c r="BL156" s="39"/>
      <c r="BM156" s="39"/>
      <c r="BN156" s="39"/>
      <c r="BO156" s="39"/>
      <c r="BP156" s="39"/>
      <c r="BQ156" s="39"/>
      <c r="BR156" s="39"/>
      <c r="BS156" s="38"/>
      <c r="BT156" s="38"/>
      <c r="BU156" s="38"/>
      <c r="BV156" s="38"/>
    </row>
    <row r="157" ht="19.5" customHeight="1">
      <c r="A157" s="38"/>
      <c r="B157" s="38"/>
      <c r="C157" s="38"/>
      <c r="D157" s="38"/>
      <c r="E157" s="39"/>
      <c r="F157" s="39"/>
      <c r="G157" s="39"/>
      <c r="H157" s="39"/>
      <c r="I157" s="39"/>
      <c r="J157" s="38"/>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8"/>
      <c r="BT157" s="38"/>
      <c r="BU157" s="38"/>
      <c r="BV157" s="38"/>
    </row>
    <row r="158" ht="19.5" customHeight="1">
      <c r="A158" s="38"/>
      <c r="B158" s="38"/>
      <c r="C158" s="38"/>
      <c r="D158" s="38"/>
      <c r="E158" s="39"/>
      <c r="F158" s="39"/>
      <c r="G158" s="39"/>
      <c r="H158" s="39"/>
      <c r="I158" s="39"/>
      <c r="J158" s="38"/>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c r="BC158" s="39"/>
      <c r="BD158" s="39"/>
      <c r="BE158" s="39"/>
      <c r="BF158" s="39"/>
      <c r="BG158" s="39"/>
      <c r="BH158" s="39"/>
      <c r="BI158" s="39"/>
      <c r="BJ158" s="39"/>
      <c r="BK158" s="39"/>
      <c r="BL158" s="39"/>
      <c r="BM158" s="39"/>
      <c r="BN158" s="39"/>
      <c r="BO158" s="39"/>
      <c r="BP158" s="39"/>
      <c r="BQ158" s="39"/>
      <c r="BR158" s="39"/>
      <c r="BS158" s="38"/>
      <c r="BT158" s="38"/>
      <c r="BU158" s="38"/>
      <c r="BV158" s="38"/>
    </row>
    <row r="159" ht="19.5" customHeight="1">
      <c r="A159" s="38"/>
      <c r="B159" s="38"/>
      <c r="C159" s="38"/>
      <c r="D159" s="38"/>
      <c r="E159" s="39"/>
      <c r="F159" s="39"/>
      <c r="G159" s="39"/>
      <c r="H159" s="39"/>
      <c r="I159" s="39"/>
      <c r="J159" s="38"/>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8"/>
      <c r="BT159" s="38"/>
      <c r="BU159" s="38"/>
      <c r="BV159" s="38"/>
    </row>
    <row r="160" ht="19.5" customHeight="1">
      <c r="A160" s="38"/>
      <c r="B160" s="38"/>
      <c r="C160" s="38"/>
      <c r="D160" s="38"/>
      <c r="E160" s="39"/>
      <c r="F160" s="39"/>
      <c r="G160" s="39"/>
      <c r="H160" s="39"/>
      <c r="I160" s="39"/>
      <c r="J160" s="38"/>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c r="BC160" s="39"/>
      <c r="BD160" s="39"/>
      <c r="BE160" s="39"/>
      <c r="BF160" s="39"/>
      <c r="BG160" s="39"/>
      <c r="BH160" s="39"/>
      <c r="BI160" s="39"/>
      <c r="BJ160" s="39"/>
      <c r="BK160" s="39"/>
      <c r="BL160" s="39"/>
      <c r="BM160" s="39"/>
      <c r="BN160" s="39"/>
      <c r="BO160" s="39"/>
      <c r="BP160" s="39"/>
      <c r="BQ160" s="39"/>
      <c r="BR160" s="39"/>
      <c r="BS160" s="38"/>
      <c r="BT160" s="38"/>
      <c r="BU160" s="38"/>
      <c r="BV160" s="38"/>
    </row>
    <row r="161" ht="19.5" customHeight="1">
      <c r="A161" s="38"/>
      <c r="B161" s="38"/>
      <c r="C161" s="38"/>
      <c r="D161" s="38"/>
      <c r="E161" s="39"/>
      <c r="F161" s="39"/>
      <c r="G161" s="39"/>
      <c r="H161" s="39"/>
      <c r="I161" s="39"/>
      <c r="J161" s="38"/>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9"/>
      <c r="BC161" s="39"/>
      <c r="BD161" s="39"/>
      <c r="BE161" s="39"/>
      <c r="BF161" s="39"/>
      <c r="BG161" s="39"/>
      <c r="BH161" s="39"/>
      <c r="BI161" s="39"/>
      <c r="BJ161" s="39"/>
      <c r="BK161" s="39"/>
      <c r="BL161" s="39"/>
      <c r="BM161" s="39"/>
      <c r="BN161" s="39"/>
      <c r="BO161" s="39"/>
      <c r="BP161" s="39"/>
      <c r="BQ161" s="39"/>
      <c r="BR161" s="39"/>
      <c r="BS161" s="38"/>
      <c r="BT161" s="38"/>
      <c r="BU161" s="38"/>
      <c r="BV161" s="38"/>
    </row>
    <row r="162" ht="19.5" customHeight="1">
      <c r="A162" s="38"/>
      <c r="B162" s="38"/>
      <c r="C162" s="38"/>
      <c r="D162" s="38"/>
      <c r="E162" s="39"/>
      <c r="F162" s="39"/>
      <c r="G162" s="39"/>
      <c r="H162" s="39"/>
      <c r="I162" s="39"/>
      <c r="J162" s="38"/>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c r="BC162" s="39"/>
      <c r="BD162" s="39"/>
      <c r="BE162" s="39"/>
      <c r="BF162" s="39"/>
      <c r="BG162" s="39"/>
      <c r="BH162" s="39"/>
      <c r="BI162" s="39"/>
      <c r="BJ162" s="39"/>
      <c r="BK162" s="39"/>
      <c r="BL162" s="39"/>
      <c r="BM162" s="39"/>
      <c r="BN162" s="39"/>
      <c r="BO162" s="39"/>
      <c r="BP162" s="39"/>
      <c r="BQ162" s="39"/>
      <c r="BR162" s="39"/>
      <c r="BS162" s="38"/>
      <c r="BT162" s="38"/>
      <c r="BU162" s="38"/>
      <c r="BV162" s="38"/>
    </row>
    <row r="163" ht="19.5" customHeight="1">
      <c r="A163" s="38"/>
      <c r="B163" s="38"/>
      <c r="C163" s="38"/>
      <c r="D163" s="38"/>
      <c r="E163" s="39"/>
      <c r="F163" s="39"/>
      <c r="G163" s="39"/>
      <c r="H163" s="39"/>
      <c r="I163" s="39"/>
      <c r="J163" s="38"/>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c r="BC163" s="39"/>
      <c r="BD163" s="39"/>
      <c r="BE163" s="39"/>
      <c r="BF163" s="39"/>
      <c r="BG163" s="39"/>
      <c r="BH163" s="39"/>
      <c r="BI163" s="39"/>
      <c r="BJ163" s="39"/>
      <c r="BK163" s="39"/>
      <c r="BL163" s="39"/>
      <c r="BM163" s="39"/>
      <c r="BN163" s="39"/>
      <c r="BO163" s="39"/>
      <c r="BP163" s="39"/>
      <c r="BQ163" s="39"/>
      <c r="BR163" s="39"/>
      <c r="BS163" s="38"/>
      <c r="BT163" s="38"/>
      <c r="BU163" s="38"/>
      <c r="BV163" s="38"/>
    </row>
    <row r="164" ht="19.5" customHeight="1">
      <c r="A164" s="38"/>
      <c r="B164" s="38"/>
      <c r="C164" s="38"/>
      <c r="D164" s="38"/>
      <c r="E164" s="39"/>
      <c r="F164" s="39"/>
      <c r="G164" s="39"/>
      <c r="H164" s="39"/>
      <c r="I164" s="39"/>
      <c r="J164" s="38"/>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8"/>
      <c r="BT164" s="38"/>
      <c r="BU164" s="38"/>
      <c r="BV164" s="38"/>
    </row>
    <row r="165" ht="19.5" customHeight="1">
      <c r="A165" s="38"/>
      <c r="B165" s="38"/>
      <c r="C165" s="38"/>
      <c r="D165" s="38"/>
      <c r="E165" s="39"/>
      <c r="F165" s="39"/>
      <c r="G165" s="39"/>
      <c r="H165" s="39"/>
      <c r="I165" s="39"/>
      <c r="J165" s="38"/>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c r="BC165" s="39"/>
      <c r="BD165" s="39"/>
      <c r="BE165" s="39"/>
      <c r="BF165" s="39"/>
      <c r="BG165" s="39"/>
      <c r="BH165" s="39"/>
      <c r="BI165" s="39"/>
      <c r="BJ165" s="39"/>
      <c r="BK165" s="39"/>
      <c r="BL165" s="39"/>
      <c r="BM165" s="39"/>
      <c r="BN165" s="39"/>
      <c r="BO165" s="39"/>
      <c r="BP165" s="39"/>
      <c r="BQ165" s="39"/>
      <c r="BR165" s="39"/>
      <c r="BS165" s="38"/>
      <c r="BT165" s="38"/>
      <c r="BU165" s="38"/>
      <c r="BV165" s="38"/>
    </row>
    <row r="166" ht="19.5" customHeight="1">
      <c r="A166" s="38"/>
      <c r="B166" s="38"/>
      <c r="C166" s="38"/>
      <c r="D166" s="38"/>
      <c r="E166" s="39"/>
      <c r="F166" s="39"/>
      <c r="G166" s="39"/>
      <c r="H166" s="39"/>
      <c r="I166" s="39"/>
      <c r="J166" s="38"/>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c r="BC166" s="39"/>
      <c r="BD166" s="39"/>
      <c r="BE166" s="39"/>
      <c r="BF166" s="39"/>
      <c r="BG166" s="39"/>
      <c r="BH166" s="39"/>
      <c r="BI166" s="39"/>
      <c r="BJ166" s="39"/>
      <c r="BK166" s="39"/>
      <c r="BL166" s="39"/>
      <c r="BM166" s="39"/>
      <c r="BN166" s="39"/>
      <c r="BO166" s="39"/>
      <c r="BP166" s="39"/>
      <c r="BQ166" s="39"/>
      <c r="BR166" s="39"/>
      <c r="BS166" s="38"/>
      <c r="BT166" s="38"/>
      <c r="BU166" s="38"/>
      <c r="BV166" s="38"/>
    </row>
    <row r="167" ht="19.5" customHeight="1">
      <c r="A167" s="38"/>
      <c r="B167" s="38"/>
      <c r="C167" s="38"/>
      <c r="D167" s="38"/>
      <c r="E167" s="39"/>
      <c r="F167" s="39"/>
      <c r="G167" s="39"/>
      <c r="H167" s="39"/>
      <c r="I167" s="39"/>
      <c r="J167" s="38"/>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c r="BC167" s="39"/>
      <c r="BD167" s="39"/>
      <c r="BE167" s="39"/>
      <c r="BF167" s="39"/>
      <c r="BG167" s="39"/>
      <c r="BH167" s="39"/>
      <c r="BI167" s="39"/>
      <c r="BJ167" s="39"/>
      <c r="BK167" s="39"/>
      <c r="BL167" s="39"/>
      <c r="BM167" s="39"/>
      <c r="BN167" s="39"/>
      <c r="BO167" s="39"/>
      <c r="BP167" s="39"/>
      <c r="BQ167" s="39"/>
      <c r="BR167" s="39"/>
      <c r="BS167" s="38"/>
      <c r="BT167" s="38"/>
      <c r="BU167" s="38"/>
      <c r="BV167" s="38"/>
    </row>
    <row r="168" ht="19.5" customHeight="1">
      <c r="A168" s="38"/>
      <c r="B168" s="38"/>
      <c r="C168" s="38"/>
      <c r="D168" s="38"/>
      <c r="E168" s="39"/>
      <c r="F168" s="39"/>
      <c r="G168" s="39"/>
      <c r="H168" s="39"/>
      <c r="I168" s="39"/>
      <c r="J168" s="38"/>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39"/>
      <c r="BO168" s="39"/>
      <c r="BP168" s="39"/>
      <c r="BQ168" s="39"/>
      <c r="BR168" s="39"/>
      <c r="BS168" s="38"/>
      <c r="BT168" s="38"/>
      <c r="BU168" s="38"/>
      <c r="BV168" s="38"/>
    </row>
    <row r="169" ht="19.5" customHeight="1">
      <c r="A169" s="38"/>
      <c r="B169" s="38"/>
      <c r="C169" s="38"/>
      <c r="D169" s="38"/>
      <c r="E169" s="39"/>
      <c r="F169" s="39"/>
      <c r="G169" s="39"/>
      <c r="H169" s="39"/>
      <c r="I169" s="39"/>
      <c r="J169" s="38"/>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8"/>
      <c r="BT169" s="38"/>
      <c r="BU169" s="38"/>
      <c r="BV169" s="38"/>
    </row>
    <row r="170" ht="19.5" customHeight="1">
      <c r="A170" s="38"/>
      <c r="B170" s="38"/>
      <c r="C170" s="38"/>
      <c r="D170" s="38"/>
      <c r="E170" s="39"/>
      <c r="F170" s="39"/>
      <c r="G170" s="39"/>
      <c r="H170" s="39"/>
      <c r="I170" s="39"/>
      <c r="J170" s="38"/>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c r="BC170" s="39"/>
      <c r="BD170" s="39"/>
      <c r="BE170" s="39"/>
      <c r="BF170" s="39"/>
      <c r="BG170" s="39"/>
      <c r="BH170" s="39"/>
      <c r="BI170" s="39"/>
      <c r="BJ170" s="39"/>
      <c r="BK170" s="39"/>
      <c r="BL170" s="39"/>
      <c r="BM170" s="39"/>
      <c r="BN170" s="39"/>
      <c r="BO170" s="39"/>
      <c r="BP170" s="39"/>
      <c r="BQ170" s="39"/>
      <c r="BR170" s="39"/>
      <c r="BS170" s="38"/>
      <c r="BT170" s="38"/>
      <c r="BU170" s="38"/>
      <c r="BV170" s="38"/>
    </row>
    <row r="171" ht="19.5" customHeight="1">
      <c r="A171" s="38"/>
      <c r="B171" s="38"/>
      <c r="C171" s="38"/>
      <c r="D171" s="38"/>
      <c r="E171" s="39"/>
      <c r="F171" s="39"/>
      <c r="G171" s="39"/>
      <c r="H171" s="39"/>
      <c r="I171" s="39"/>
      <c r="J171" s="38"/>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c r="BC171" s="39"/>
      <c r="BD171" s="39"/>
      <c r="BE171" s="39"/>
      <c r="BF171" s="39"/>
      <c r="BG171" s="39"/>
      <c r="BH171" s="39"/>
      <c r="BI171" s="39"/>
      <c r="BJ171" s="39"/>
      <c r="BK171" s="39"/>
      <c r="BL171" s="39"/>
      <c r="BM171" s="39"/>
      <c r="BN171" s="39"/>
      <c r="BO171" s="39"/>
      <c r="BP171" s="39"/>
      <c r="BQ171" s="39"/>
      <c r="BR171" s="39"/>
      <c r="BS171" s="38"/>
      <c r="BT171" s="38"/>
      <c r="BU171" s="38"/>
      <c r="BV171" s="38"/>
    </row>
    <row r="172" ht="19.5" customHeight="1">
      <c r="A172" s="38"/>
      <c r="B172" s="38"/>
      <c r="C172" s="38"/>
      <c r="D172" s="38"/>
      <c r="E172" s="39"/>
      <c r="F172" s="39"/>
      <c r="G172" s="39"/>
      <c r="H172" s="39"/>
      <c r="I172" s="39"/>
      <c r="J172" s="38"/>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c r="BC172" s="39"/>
      <c r="BD172" s="39"/>
      <c r="BE172" s="39"/>
      <c r="BF172" s="39"/>
      <c r="BG172" s="39"/>
      <c r="BH172" s="39"/>
      <c r="BI172" s="39"/>
      <c r="BJ172" s="39"/>
      <c r="BK172" s="39"/>
      <c r="BL172" s="39"/>
      <c r="BM172" s="39"/>
      <c r="BN172" s="39"/>
      <c r="BO172" s="39"/>
      <c r="BP172" s="39"/>
      <c r="BQ172" s="39"/>
      <c r="BR172" s="39"/>
      <c r="BS172" s="38"/>
      <c r="BT172" s="38"/>
      <c r="BU172" s="38"/>
      <c r="BV172" s="38"/>
    </row>
    <row r="173" ht="19.5" customHeight="1">
      <c r="A173" s="38"/>
      <c r="B173" s="38"/>
      <c r="C173" s="38"/>
      <c r="D173" s="38"/>
      <c r="E173" s="39"/>
      <c r="F173" s="39"/>
      <c r="G173" s="39"/>
      <c r="H173" s="39"/>
      <c r="I173" s="39"/>
      <c r="J173" s="38"/>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c r="BC173" s="39"/>
      <c r="BD173" s="39"/>
      <c r="BE173" s="39"/>
      <c r="BF173" s="39"/>
      <c r="BG173" s="39"/>
      <c r="BH173" s="39"/>
      <c r="BI173" s="39"/>
      <c r="BJ173" s="39"/>
      <c r="BK173" s="39"/>
      <c r="BL173" s="39"/>
      <c r="BM173" s="39"/>
      <c r="BN173" s="39"/>
      <c r="BO173" s="39"/>
      <c r="BP173" s="39"/>
      <c r="BQ173" s="39"/>
      <c r="BR173" s="39"/>
      <c r="BS173" s="38"/>
      <c r="BT173" s="38"/>
      <c r="BU173" s="38"/>
      <c r="BV173" s="38"/>
    </row>
    <row r="174" ht="19.5" customHeight="1">
      <c r="A174" s="38"/>
      <c r="B174" s="38"/>
      <c r="C174" s="38"/>
      <c r="D174" s="38"/>
      <c r="E174" s="39"/>
      <c r="F174" s="39"/>
      <c r="G174" s="39"/>
      <c r="H174" s="39"/>
      <c r="I174" s="39"/>
      <c r="J174" s="38"/>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8"/>
      <c r="BT174" s="38"/>
      <c r="BU174" s="38"/>
      <c r="BV174" s="38"/>
    </row>
    <row r="175" ht="19.5" customHeight="1">
      <c r="A175" s="38"/>
      <c r="B175" s="38"/>
      <c r="C175" s="38"/>
      <c r="D175" s="38"/>
      <c r="E175" s="39"/>
      <c r="F175" s="39"/>
      <c r="G175" s="39"/>
      <c r="H175" s="39"/>
      <c r="I175" s="39"/>
      <c r="J175" s="38"/>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9"/>
      <c r="BC175" s="39"/>
      <c r="BD175" s="39"/>
      <c r="BE175" s="39"/>
      <c r="BF175" s="39"/>
      <c r="BG175" s="39"/>
      <c r="BH175" s="39"/>
      <c r="BI175" s="39"/>
      <c r="BJ175" s="39"/>
      <c r="BK175" s="39"/>
      <c r="BL175" s="39"/>
      <c r="BM175" s="39"/>
      <c r="BN175" s="39"/>
      <c r="BO175" s="39"/>
      <c r="BP175" s="39"/>
      <c r="BQ175" s="39"/>
      <c r="BR175" s="39"/>
      <c r="BS175" s="38"/>
      <c r="BT175" s="38"/>
      <c r="BU175" s="38"/>
      <c r="BV175" s="38"/>
    </row>
    <row r="176" ht="19.5" customHeight="1">
      <c r="A176" s="38"/>
      <c r="B176" s="38"/>
      <c r="C176" s="38"/>
      <c r="D176" s="38"/>
      <c r="E176" s="39"/>
      <c r="F176" s="39"/>
      <c r="G176" s="39"/>
      <c r="H176" s="39"/>
      <c r="I176" s="39"/>
      <c r="J176" s="38"/>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8"/>
      <c r="BT176" s="38"/>
      <c r="BU176" s="38"/>
      <c r="BV176" s="38"/>
    </row>
    <row r="177" ht="19.5" customHeight="1">
      <c r="A177" s="38"/>
      <c r="B177" s="38"/>
      <c r="C177" s="38"/>
      <c r="D177" s="38"/>
      <c r="E177" s="39"/>
      <c r="F177" s="39"/>
      <c r="G177" s="39"/>
      <c r="H177" s="39"/>
      <c r="I177" s="39"/>
      <c r="J177" s="38"/>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c r="BC177" s="39"/>
      <c r="BD177" s="39"/>
      <c r="BE177" s="39"/>
      <c r="BF177" s="39"/>
      <c r="BG177" s="39"/>
      <c r="BH177" s="39"/>
      <c r="BI177" s="39"/>
      <c r="BJ177" s="39"/>
      <c r="BK177" s="39"/>
      <c r="BL177" s="39"/>
      <c r="BM177" s="39"/>
      <c r="BN177" s="39"/>
      <c r="BO177" s="39"/>
      <c r="BP177" s="39"/>
      <c r="BQ177" s="39"/>
      <c r="BR177" s="39"/>
      <c r="BS177" s="38"/>
      <c r="BT177" s="38"/>
      <c r="BU177" s="38"/>
      <c r="BV177" s="38"/>
    </row>
    <row r="178" ht="19.5" customHeight="1">
      <c r="A178" s="38"/>
      <c r="B178" s="38"/>
      <c r="C178" s="38"/>
      <c r="D178" s="38"/>
      <c r="E178" s="39"/>
      <c r="F178" s="39"/>
      <c r="G178" s="39"/>
      <c r="H178" s="39"/>
      <c r="I178" s="39"/>
      <c r="J178" s="38"/>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9"/>
      <c r="BC178" s="39"/>
      <c r="BD178" s="39"/>
      <c r="BE178" s="39"/>
      <c r="BF178" s="39"/>
      <c r="BG178" s="39"/>
      <c r="BH178" s="39"/>
      <c r="BI178" s="39"/>
      <c r="BJ178" s="39"/>
      <c r="BK178" s="39"/>
      <c r="BL178" s="39"/>
      <c r="BM178" s="39"/>
      <c r="BN178" s="39"/>
      <c r="BO178" s="39"/>
      <c r="BP178" s="39"/>
      <c r="BQ178" s="39"/>
      <c r="BR178" s="39"/>
      <c r="BS178" s="38"/>
      <c r="BT178" s="38"/>
      <c r="BU178" s="38"/>
      <c r="BV178" s="38"/>
    </row>
    <row r="179" ht="19.5" customHeight="1">
      <c r="A179" s="38"/>
      <c r="B179" s="38"/>
      <c r="C179" s="38"/>
      <c r="D179" s="38"/>
      <c r="E179" s="39"/>
      <c r="F179" s="39"/>
      <c r="G179" s="39"/>
      <c r="H179" s="39"/>
      <c r="I179" s="39"/>
      <c r="J179" s="38"/>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c r="BQ179" s="39"/>
      <c r="BR179" s="39"/>
      <c r="BS179" s="38"/>
      <c r="BT179" s="38"/>
      <c r="BU179" s="38"/>
      <c r="BV179" s="38"/>
    </row>
    <row r="180" ht="19.5" customHeight="1">
      <c r="A180" s="38"/>
      <c r="B180" s="38"/>
      <c r="C180" s="38"/>
      <c r="D180" s="38"/>
      <c r="E180" s="39"/>
      <c r="F180" s="39"/>
      <c r="G180" s="39"/>
      <c r="H180" s="39"/>
      <c r="I180" s="39"/>
      <c r="J180" s="38"/>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c r="BC180" s="39"/>
      <c r="BD180" s="39"/>
      <c r="BE180" s="39"/>
      <c r="BF180" s="39"/>
      <c r="BG180" s="39"/>
      <c r="BH180" s="39"/>
      <c r="BI180" s="39"/>
      <c r="BJ180" s="39"/>
      <c r="BK180" s="39"/>
      <c r="BL180" s="39"/>
      <c r="BM180" s="39"/>
      <c r="BN180" s="39"/>
      <c r="BO180" s="39"/>
      <c r="BP180" s="39"/>
      <c r="BQ180" s="39"/>
      <c r="BR180" s="39"/>
      <c r="BS180" s="38"/>
      <c r="BT180" s="38"/>
      <c r="BU180" s="38"/>
      <c r="BV180" s="38"/>
    </row>
    <row r="181" ht="19.5" customHeight="1">
      <c r="A181" s="38"/>
      <c r="B181" s="38"/>
      <c r="C181" s="38"/>
      <c r="D181" s="38"/>
      <c r="E181" s="39"/>
      <c r="F181" s="39"/>
      <c r="G181" s="39"/>
      <c r="H181" s="39"/>
      <c r="I181" s="39"/>
      <c r="J181" s="38"/>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c r="BQ181" s="39"/>
      <c r="BR181" s="39"/>
      <c r="BS181" s="38"/>
      <c r="BT181" s="38"/>
      <c r="BU181" s="38"/>
      <c r="BV181" s="38"/>
    </row>
    <row r="182" ht="19.5" customHeight="1">
      <c r="A182" s="38"/>
      <c r="B182" s="38"/>
      <c r="C182" s="38"/>
      <c r="D182" s="38"/>
      <c r="E182" s="39"/>
      <c r="F182" s="39"/>
      <c r="G182" s="39"/>
      <c r="H182" s="39"/>
      <c r="I182" s="39"/>
      <c r="J182" s="38"/>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B182" s="39"/>
      <c r="BC182" s="39"/>
      <c r="BD182" s="39"/>
      <c r="BE182" s="39"/>
      <c r="BF182" s="39"/>
      <c r="BG182" s="39"/>
      <c r="BH182" s="39"/>
      <c r="BI182" s="39"/>
      <c r="BJ182" s="39"/>
      <c r="BK182" s="39"/>
      <c r="BL182" s="39"/>
      <c r="BM182" s="39"/>
      <c r="BN182" s="39"/>
      <c r="BO182" s="39"/>
      <c r="BP182" s="39"/>
      <c r="BQ182" s="39"/>
      <c r="BR182" s="39"/>
      <c r="BS182" s="38"/>
      <c r="BT182" s="38"/>
      <c r="BU182" s="38"/>
      <c r="BV182" s="38"/>
    </row>
    <row r="183" ht="19.5" customHeight="1">
      <c r="A183" s="38"/>
      <c r="B183" s="38"/>
      <c r="C183" s="38"/>
      <c r="D183" s="38"/>
      <c r="E183" s="39"/>
      <c r="F183" s="39"/>
      <c r="G183" s="39"/>
      <c r="H183" s="39"/>
      <c r="I183" s="39"/>
      <c r="J183" s="38"/>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8"/>
      <c r="BT183" s="38"/>
      <c r="BU183" s="38"/>
      <c r="BV183" s="38"/>
    </row>
    <row r="184" ht="19.5" customHeight="1">
      <c r="A184" s="38"/>
      <c r="B184" s="38"/>
      <c r="C184" s="38"/>
      <c r="D184" s="38"/>
      <c r="E184" s="39"/>
      <c r="F184" s="39"/>
      <c r="G184" s="39"/>
      <c r="H184" s="39"/>
      <c r="I184" s="39"/>
      <c r="J184" s="38"/>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c r="BA184" s="39"/>
      <c r="BB184" s="39"/>
      <c r="BC184" s="39"/>
      <c r="BD184" s="39"/>
      <c r="BE184" s="39"/>
      <c r="BF184" s="39"/>
      <c r="BG184" s="39"/>
      <c r="BH184" s="39"/>
      <c r="BI184" s="39"/>
      <c r="BJ184" s="39"/>
      <c r="BK184" s="39"/>
      <c r="BL184" s="39"/>
      <c r="BM184" s="39"/>
      <c r="BN184" s="39"/>
      <c r="BO184" s="39"/>
      <c r="BP184" s="39"/>
      <c r="BQ184" s="39"/>
      <c r="BR184" s="39"/>
      <c r="BS184" s="38"/>
      <c r="BT184" s="38"/>
      <c r="BU184" s="38"/>
      <c r="BV184" s="38"/>
    </row>
    <row r="185" ht="19.5" customHeight="1">
      <c r="A185" s="38"/>
      <c r="B185" s="38"/>
      <c r="C185" s="38"/>
      <c r="D185" s="38"/>
      <c r="E185" s="39"/>
      <c r="F185" s="39"/>
      <c r="G185" s="39"/>
      <c r="H185" s="39"/>
      <c r="I185" s="39"/>
      <c r="J185" s="38"/>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8"/>
      <c r="BT185" s="38"/>
      <c r="BU185" s="38"/>
      <c r="BV185" s="38"/>
    </row>
    <row r="186" ht="19.5" customHeight="1">
      <c r="A186" s="38"/>
      <c r="B186" s="38"/>
      <c r="C186" s="38"/>
      <c r="D186" s="38"/>
      <c r="E186" s="39"/>
      <c r="F186" s="39"/>
      <c r="G186" s="39"/>
      <c r="H186" s="39"/>
      <c r="I186" s="39"/>
      <c r="J186" s="38"/>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c r="BN186" s="39"/>
      <c r="BO186" s="39"/>
      <c r="BP186" s="39"/>
      <c r="BQ186" s="39"/>
      <c r="BR186" s="39"/>
      <c r="BS186" s="38"/>
      <c r="BT186" s="38"/>
      <c r="BU186" s="38"/>
      <c r="BV186" s="38"/>
    </row>
    <row r="187" ht="19.5" customHeight="1">
      <c r="A187" s="38"/>
      <c r="B187" s="38"/>
      <c r="C187" s="38"/>
      <c r="D187" s="38"/>
      <c r="E187" s="39"/>
      <c r="F187" s="39"/>
      <c r="G187" s="39"/>
      <c r="H187" s="39"/>
      <c r="I187" s="39"/>
      <c r="J187" s="38"/>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8"/>
      <c r="BT187" s="38"/>
      <c r="BU187" s="38"/>
      <c r="BV187" s="38"/>
    </row>
    <row r="188" ht="19.5" customHeight="1">
      <c r="A188" s="38"/>
      <c r="B188" s="38"/>
      <c r="C188" s="38"/>
      <c r="D188" s="38"/>
      <c r="E188" s="39"/>
      <c r="F188" s="39"/>
      <c r="G188" s="39"/>
      <c r="H188" s="39"/>
      <c r="I188" s="39"/>
      <c r="J188" s="38"/>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B188" s="39"/>
      <c r="BC188" s="39"/>
      <c r="BD188" s="39"/>
      <c r="BE188" s="39"/>
      <c r="BF188" s="39"/>
      <c r="BG188" s="39"/>
      <c r="BH188" s="39"/>
      <c r="BI188" s="39"/>
      <c r="BJ188" s="39"/>
      <c r="BK188" s="39"/>
      <c r="BL188" s="39"/>
      <c r="BM188" s="39"/>
      <c r="BN188" s="39"/>
      <c r="BO188" s="39"/>
      <c r="BP188" s="39"/>
      <c r="BQ188" s="39"/>
      <c r="BR188" s="39"/>
      <c r="BS188" s="38"/>
      <c r="BT188" s="38"/>
      <c r="BU188" s="38"/>
      <c r="BV188" s="38"/>
    </row>
    <row r="189" ht="19.5" customHeight="1">
      <c r="A189" s="38"/>
      <c r="B189" s="38"/>
      <c r="C189" s="38"/>
      <c r="D189" s="38"/>
      <c r="E189" s="39"/>
      <c r="F189" s="39"/>
      <c r="G189" s="39"/>
      <c r="H189" s="39"/>
      <c r="I189" s="39"/>
      <c r="J189" s="38"/>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8"/>
      <c r="BT189" s="38"/>
      <c r="BU189" s="38"/>
      <c r="BV189" s="38"/>
    </row>
    <row r="190" ht="19.5" customHeight="1">
      <c r="A190" s="38"/>
      <c r="B190" s="38"/>
      <c r="C190" s="38"/>
      <c r="D190" s="38"/>
      <c r="E190" s="39"/>
      <c r="F190" s="39"/>
      <c r="G190" s="39"/>
      <c r="H190" s="39"/>
      <c r="I190" s="39"/>
      <c r="J190" s="38"/>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B190" s="39"/>
      <c r="BC190" s="39"/>
      <c r="BD190" s="39"/>
      <c r="BE190" s="39"/>
      <c r="BF190" s="39"/>
      <c r="BG190" s="39"/>
      <c r="BH190" s="39"/>
      <c r="BI190" s="39"/>
      <c r="BJ190" s="39"/>
      <c r="BK190" s="39"/>
      <c r="BL190" s="39"/>
      <c r="BM190" s="39"/>
      <c r="BN190" s="39"/>
      <c r="BO190" s="39"/>
      <c r="BP190" s="39"/>
      <c r="BQ190" s="39"/>
      <c r="BR190" s="39"/>
      <c r="BS190" s="38"/>
      <c r="BT190" s="38"/>
      <c r="BU190" s="38"/>
      <c r="BV190" s="38"/>
    </row>
    <row r="191" ht="19.5" customHeight="1">
      <c r="A191" s="38"/>
      <c r="B191" s="38"/>
      <c r="C191" s="38"/>
      <c r="D191" s="38"/>
      <c r="E191" s="39"/>
      <c r="F191" s="39"/>
      <c r="G191" s="39"/>
      <c r="H191" s="39"/>
      <c r="I191" s="39"/>
      <c r="J191" s="38"/>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B191" s="39"/>
      <c r="BC191" s="39"/>
      <c r="BD191" s="39"/>
      <c r="BE191" s="39"/>
      <c r="BF191" s="39"/>
      <c r="BG191" s="39"/>
      <c r="BH191" s="39"/>
      <c r="BI191" s="39"/>
      <c r="BJ191" s="39"/>
      <c r="BK191" s="39"/>
      <c r="BL191" s="39"/>
      <c r="BM191" s="39"/>
      <c r="BN191" s="39"/>
      <c r="BO191" s="39"/>
      <c r="BP191" s="39"/>
      <c r="BQ191" s="39"/>
      <c r="BR191" s="39"/>
      <c r="BS191" s="38"/>
      <c r="BT191" s="38"/>
      <c r="BU191" s="38"/>
      <c r="BV191" s="38"/>
    </row>
    <row r="192" ht="19.5" customHeight="1">
      <c r="A192" s="38"/>
      <c r="B192" s="38"/>
      <c r="C192" s="38"/>
      <c r="D192" s="38"/>
      <c r="E192" s="39"/>
      <c r="F192" s="39"/>
      <c r="G192" s="39"/>
      <c r="H192" s="39"/>
      <c r="I192" s="39"/>
      <c r="J192" s="38"/>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c r="AY192" s="39"/>
      <c r="AZ192" s="39"/>
      <c r="BA192" s="39"/>
      <c r="BB192" s="39"/>
      <c r="BC192" s="39"/>
      <c r="BD192" s="39"/>
      <c r="BE192" s="39"/>
      <c r="BF192" s="39"/>
      <c r="BG192" s="39"/>
      <c r="BH192" s="39"/>
      <c r="BI192" s="39"/>
      <c r="BJ192" s="39"/>
      <c r="BK192" s="39"/>
      <c r="BL192" s="39"/>
      <c r="BM192" s="39"/>
      <c r="BN192" s="39"/>
      <c r="BO192" s="39"/>
      <c r="BP192" s="39"/>
      <c r="BQ192" s="39"/>
      <c r="BR192" s="39"/>
      <c r="BS192" s="38"/>
      <c r="BT192" s="38"/>
      <c r="BU192" s="38"/>
      <c r="BV192" s="38"/>
    </row>
    <row r="193" ht="19.5" customHeight="1">
      <c r="A193" s="38"/>
      <c r="B193" s="38"/>
      <c r="C193" s="38"/>
      <c r="D193" s="38"/>
      <c r="E193" s="39"/>
      <c r="F193" s="39"/>
      <c r="G193" s="39"/>
      <c r="H193" s="39"/>
      <c r="I193" s="39"/>
      <c r="J193" s="38"/>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c r="AY193" s="39"/>
      <c r="AZ193" s="39"/>
      <c r="BA193" s="39"/>
      <c r="BB193" s="39"/>
      <c r="BC193" s="39"/>
      <c r="BD193" s="39"/>
      <c r="BE193" s="39"/>
      <c r="BF193" s="39"/>
      <c r="BG193" s="39"/>
      <c r="BH193" s="39"/>
      <c r="BI193" s="39"/>
      <c r="BJ193" s="39"/>
      <c r="BK193" s="39"/>
      <c r="BL193" s="39"/>
      <c r="BM193" s="39"/>
      <c r="BN193" s="39"/>
      <c r="BO193" s="39"/>
      <c r="BP193" s="39"/>
      <c r="BQ193" s="39"/>
      <c r="BR193" s="39"/>
      <c r="BS193" s="38"/>
      <c r="BT193" s="38"/>
      <c r="BU193" s="38"/>
      <c r="BV193" s="38"/>
    </row>
    <row r="194" ht="19.5" customHeight="1">
      <c r="A194" s="38"/>
      <c r="B194" s="38"/>
      <c r="C194" s="38"/>
      <c r="D194" s="38"/>
      <c r="E194" s="39"/>
      <c r="F194" s="39"/>
      <c r="G194" s="39"/>
      <c r="H194" s="39"/>
      <c r="I194" s="39"/>
      <c r="J194" s="38"/>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c r="AY194" s="39"/>
      <c r="AZ194" s="39"/>
      <c r="BA194" s="39"/>
      <c r="BB194" s="39"/>
      <c r="BC194" s="39"/>
      <c r="BD194" s="39"/>
      <c r="BE194" s="39"/>
      <c r="BF194" s="39"/>
      <c r="BG194" s="39"/>
      <c r="BH194" s="39"/>
      <c r="BI194" s="39"/>
      <c r="BJ194" s="39"/>
      <c r="BK194" s="39"/>
      <c r="BL194" s="39"/>
      <c r="BM194" s="39"/>
      <c r="BN194" s="39"/>
      <c r="BO194" s="39"/>
      <c r="BP194" s="39"/>
      <c r="BQ194" s="39"/>
      <c r="BR194" s="39"/>
      <c r="BS194" s="38"/>
      <c r="BT194" s="38"/>
      <c r="BU194" s="38"/>
      <c r="BV194" s="38"/>
    </row>
    <row r="195" ht="19.5" customHeight="1">
      <c r="A195" s="38"/>
      <c r="B195" s="38"/>
      <c r="C195" s="38"/>
      <c r="D195" s="38"/>
      <c r="E195" s="39"/>
      <c r="F195" s="39"/>
      <c r="G195" s="39"/>
      <c r="H195" s="39"/>
      <c r="I195" s="39"/>
      <c r="J195" s="38"/>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B195" s="39"/>
      <c r="BC195" s="39"/>
      <c r="BD195" s="39"/>
      <c r="BE195" s="39"/>
      <c r="BF195" s="39"/>
      <c r="BG195" s="39"/>
      <c r="BH195" s="39"/>
      <c r="BI195" s="39"/>
      <c r="BJ195" s="39"/>
      <c r="BK195" s="39"/>
      <c r="BL195" s="39"/>
      <c r="BM195" s="39"/>
      <c r="BN195" s="39"/>
      <c r="BO195" s="39"/>
      <c r="BP195" s="39"/>
      <c r="BQ195" s="39"/>
      <c r="BR195" s="39"/>
      <c r="BS195" s="38"/>
      <c r="BT195" s="38"/>
      <c r="BU195" s="38"/>
      <c r="BV195" s="38"/>
    </row>
    <row r="196" ht="19.5" customHeight="1">
      <c r="A196" s="38"/>
      <c r="B196" s="38"/>
      <c r="C196" s="38"/>
      <c r="D196" s="38"/>
      <c r="E196" s="39"/>
      <c r="F196" s="39"/>
      <c r="G196" s="39"/>
      <c r="H196" s="39"/>
      <c r="I196" s="39"/>
      <c r="J196" s="38"/>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c r="AY196" s="39"/>
      <c r="AZ196" s="39"/>
      <c r="BA196" s="39"/>
      <c r="BB196" s="39"/>
      <c r="BC196" s="39"/>
      <c r="BD196" s="39"/>
      <c r="BE196" s="39"/>
      <c r="BF196" s="39"/>
      <c r="BG196" s="39"/>
      <c r="BH196" s="39"/>
      <c r="BI196" s="39"/>
      <c r="BJ196" s="39"/>
      <c r="BK196" s="39"/>
      <c r="BL196" s="39"/>
      <c r="BM196" s="39"/>
      <c r="BN196" s="39"/>
      <c r="BO196" s="39"/>
      <c r="BP196" s="39"/>
      <c r="BQ196" s="39"/>
      <c r="BR196" s="39"/>
      <c r="BS196" s="38"/>
      <c r="BT196" s="38"/>
      <c r="BU196" s="38"/>
      <c r="BV196" s="38"/>
    </row>
    <row r="197" ht="19.5" customHeight="1">
      <c r="A197" s="38"/>
      <c r="B197" s="38"/>
      <c r="C197" s="38"/>
      <c r="D197" s="38"/>
      <c r="E197" s="39"/>
      <c r="F197" s="39"/>
      <c r="G197" s="39"/>
      <c r="H197" s="39"/>
      <c r="I197" s="39"/>
      <c r="J197" s="38"/>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c r="BC197" s="39"/>
      <c r="BD197" s="39"/>
      <c r="BE197" s="39"/>
      <c r="BF197" s="39"/>
      <c r="BG197" s="39"/>
      <c r="BH197" s="39"/>
      <c r="BI197" s="39"/>
      <c r="BJ197" s="39"/>
      <c r="BK197" s="39"/>
      <c r="BL197" s="39"/>
      <c r="BM197" s="39"/>
      <c r="BN197" s="39"/>
      <c r="BO197" s="39"/>
      <c r="BP197" s="39"/>
      <c r="BQ197" s="39"/>
      <c r="BR197" s="39"/>
      <c r="BS197" s="38"/>
      <c r="BT197" s="38"/>
      <c r="BU197" s="38"/>
      <c r="BV197" s="38"/>
    </row>
    <row r="198" ht="19.5" customHeight="1">
      <c r="A198" s="38"/>
      <c r="B198" s="38"/>
      <c r="C198" s="38"/>
      <c r="D198" s="38"/>
      <c r="E198" s="39"/>
      <c r="F198" s="39"/>
      <c r="G198" s="39"/>
      <c r="H198" s="39"/>
      <c r="I198" s="39"/>
      <c r="J198" s="38"/>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B198" s="39"/>
      <c r="BC198" s="39"/>
      <c r="BD198" s="39"/>
      <c r="BE198" s="39"/>
      <c r="BF198" s="39"/>
      <c r="BG198" s="39"/>
      <c r="BH198" s="39"/>
      <c r="BI198" s="39"/>
      <c r="BJ198" s="39"/>
      <c r="BK198" s="39"/>
      <c r="BL198" s="39"/>
      <c r="BM198" s="39"/>
      <c r="BN198" s="39"/>
      <c r="BO198" s="39"/>
      <c r="BP198" s="39"/>
      <c r="BQ198" s="39"/>
      <c r="BR198" s="39"/>
      <c r="BS198" s="38"/>
      <c r="BT198" s="38"/>
      <c r="BU198" s="38"/>
      <c r="BV198" s="38"/>
    </row>
    <row r="199" ht="19.5" customHeight="1">
      <c r="A199" s="38"/>
      <c r="B199" s="38"/>
      <c r="C199" s="38"/>
      <c r="D199" s="38"/>
      <c r="E199" s="39"/>
      <c r="F199" s="39"/>
      <c r="G199" s="39"/>
      <c r="H199" s="39"/>
      <c r="I199" s="39"/>
      <c r="J199" s="38"/>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c r="BC199" s="39"/>
      <c r="BD199" s="39"/>
      <c r="BE199" s="39"/>
      <c r="BF199" s="39"/>
      <c r="BG199" s="39"/>
      <c r="BH199" s="39"/>
      <c r="BI199" s="39"/>
      <c r="BJ199" s="39"/>
      <c r="BK199" s="39"/>
      <c r="BL199" s="39"/>
      <c r="BM199" s="39"/>
      <c r="BN199" s="39"/>
      <c r="BO199" s="39"/>
      <c r="BP199" s="39"/>
      <c r="BQ199" s="39"/>
      <c r="BR199" s="39"/>
      <c r="BS199" s="38"/>
      <c r="BT199" s="38"/>
      <c r="BU199" s="38"/>
      <c r="BV199" s="38"/>
    </row>
    <row r="200" ht="19.5" customHeight="1">
      <c r="A200" s="38"/>
      <c r="B200" s="38"/>
      <c r="C200" s="38"/>
      <c r="D200" s="38"/>
      <c r="E200" s="39"/>
      <c r="F200" s="39"/>
      <c r="G200" s="39"/>
      <c r="H200" s="39"/>
      <c r="I200" s="39"/>
      <c r="J200" s="38"/>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c r="BA200" s="39"/>
      <c r="BB200" s="39"/>
      <c r="BC200" s="39"/>
      <c r="BD200" s="39"/>
      <c r="BE200" s="39"/>
      <c r="BF200" s="39"/>
      <c r="BG200" s="39"/>
      <c r="BH200" s="39"/>
      <c r="BI200" s="39"/>
      <c r="BJ200" s="39"/>
      <c r="BK200" s="39"/>
      <c r="BL200" s="39"/>
      <c r="BM200" s="39"/>
      <c r="BN200" s="39"/>
      <c r="BO200" s="39"/>
      <c r="BP200" s="39"/>
      <c r="BQ200" s="39"/>
      <c r="BR200" s="39"/>
      <c r="BS200" s="38"/>
      <c r="BT200" s="38"/>
      <c r="BU200" s="38"/>
      <c r="BV200" s="38"/>
    </row>
    <row r="201" ht="19.5" customHeight="1">
      <c r="A201" s="38"/>
      <c r="B201" s="38"/>
      <c r="C201" s="38"/>
      <c r="D201" s="38"/>
      <c r="E201" s="39"/>
      <c r="F201" s="39"/>
      <c r="G201" s="39"/>
      <c r="H201" s="39"/>
      <c r="I201" s="39"/>
      <c r="J201" s="38"/>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c r="BC201" s="39"/>
      <c r="BD201" s="39"/>
      <c r="BE201" s="39"/>
      <c r="BF201" s="39"/>
      <c r="BG201" s="39"/>
      <c r="BH201" s="39"/>
      <c r="BI201" s="39"/>
      <c r="BJ201" s="39"/>
      <c r="BK201" s="39"/>
      <c r="BL201" s="39"/>
      <c r="BM201" s="39"/>
      <c r="BN201" s="39"/>
      <c r="BO201" s="39"/>
      <c r="BP201" s="39"/>
      <c r="BQ201" s="39"/>
      <c r="BR201" s="39"/>
      <c r="BS201" s="38"/>
      <c r="BT201" s="38"/>
      <c r="BU201" s="38"/>
      <c r="BV201" s="38"/>
    </row>
    <row r="202" ht="19.5" customHeight="1">
      <c r="A202" s="38"/>
      <c r="B202" s="38"/>
      <c r="C202" s="38"/>
      <c r="D202" s="38"/>
      <c r="E202" s="39"/>
      <c r="F202" s="39"/>
      <c r="G202" s="39"/>
      <c r="H202" s="39"/>
      <c r="I202" s="39"/>
      <c r="J202" s="38"/>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c r="AZ202" s="39"/>
      <c r="BA202" s="39"/>
      <c r="BB202" s="39"/>
      <c r="BC202" s="39"/>
      <c r="BD202" s="39"/>
      <c r="BE202" s="39"/>
      <c r="BF202" s="39"/>
      <c r="BG202" s="39"/>
      <c r="BH202" s="39"/>
      <c r="BI202" s="39"/>
      <c r="BJ202" s="39"/>
      <c r="BK202" s="39"/>
      <c r="BL202" s="39"/>
      <c r="BM202" s="39"/>
      <c r="BN202" s="39"/>
      <c r="BO202" s="39"/>
      <c r="BP202" s="39"/>
      <c r="BQ202" s="39"/>
      <c r="BR202" s="39"/>
      <c r="BS202" s="38"/>
      <c r="BT202" s="38"/>
      <c r="BU202" s="38"/>
      <c r="BV202" s="38"/>
    </row>
    <row r="203" ht="19.5" customHeight="1">
      <c r="A203" s="38"/>
      <c r="B203" s="38"/>
      <c r="C203" s="38"/>
      <c r="D203" s="38"/>
      <c r="E203" s="39"/>
      <c r="F203" s="39"/>
      <c r="G203" s="39"/>
      <c r="H203" s="39"/>
      <c r="I203" s="39"/>
      <c r="J203" s="38"/>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c r="BC203" s="39"/>
      <c r="BD203" s="39"/>
      <c r="BE203" s="39"/>
      <c r="BF203" s="39"/>
      <c r="BG203" s="39"/>
      <c r="BH203" s="39"/>
      <c r="BI203" s="39"/>
      <c r="BJ203" s="39"/>
      <c r="BK203" s="39"/>
      <c r="BL203" s="39"/>
      <c r="BM203" s="39"/>
      <c r="BN203" s="39"/>
      <c r="BO203" s="39"/>
      <c r="BP203" s="39"/>
      <c r="BQ203" s="39"/>
      <c r="BR203" s="39"/>
      <c r="BS203" s="38"/>
      <c r="BT203" s="38"/>
      <c r="BU203" s="38"/>
      <c r="BV203" s="38"/>
    </row>
    <row r="204" ht="19.5" customHeight="1">
      <c r="A204" s="38"/>
      <c r="B204" s="38"/>
      <c r="C204" s="38"/>
      <c r="D204" s="38"/>
      <c r="E204" s="39"/>
      <c r="F204" s="39"/>
      <c r="G204" s="39"/>
      <c r="H204" s="39"/>
      <c r="I204" s="39"/>
      <c r="J204" s="38"/>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c r="BA204" s="39"/>
      <c r="BB204" s="39"/>
      <c r="BC204" s="39"/>
      <c r="BD204" s="39"/>
      <c r="BE204" s="39"/>
      <c r="BF204" s="39"/>
      <c r="BG204" s="39"/>
      <c r="BH204" s="39"/>
      <c r="BI204" s="39"/>
      <c r="BJ204" s="39"/>
      <c r="BK204" s="39"/>
      <c r="BL204" s="39"/>
      <c r="BM204" s="39"/>
      <c r="BN204" s="39"/>
      <c r="BO204" s="39"/>
      <c r="BP204" s="39"/>
      <c r="BQ204" s="39"/>
      <c r="BR204" s="39"/>
      <c r="BS204" s="38"/>
      <c r="BT204" s="38"/>
      <c r="BU204" s="38"/>
      <c r="BV204" s="38"/>
    </row>
    <row r="205" ht="19.5" customHeight="1">
      <c r="A205" s="38"/>
      <c r="B205" s="38"/>
      <c r="C205" s="38"/>
      <c r="D205" s="38"/>
      <c r="E205" s="39"/>
      <c r="F205" s="39"/>
      <c r="G205" s="39"/>
      <c r="H205" s="39"/>
      <c r="I205" s="39"/>
      <c r="J205" s="38"/>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8"/>
      <c r="BT205" s="38"/>
      <c r="BU205" s="38"/>
      <c r="BV205" s="38"/>
    </row>
    <row r="206" ht="19.5" customHeight="1">
      <c r="A206" s="38"/>
      <c r="B206" s="38"/>
      <c r="C206" s="38"/>
      <c r="D206" s="38"/>
      <c r="E206" s="39"/>
      <c r="F206" s="39"/>
      <c r="G206" s="39"/>
      <c r="H206" s="39"/>
      <c r="I206" s="39"/>
      <c r="J206" s="38"/>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c r="AX206" s="39"/>
      <c r="AY206" s="39"/>
      <c r="AZ206" s="39"/>
      <c r="BA206" s="39"/>
      <c r="BB206" s="39"/>
      <c r="BC206" s="39"/>
      <c r="BD206" s="39"/>
      <c r="BE206" s="39"/>
      <c r="BF206" s="39"/>
      <c r="BG206" s="39"/>
      <c r="BH206" s="39"/>
      <c r="BI206" s="39"/>
      <c r="BJ206" s="39"/>
      <c r="BK206" s="39"/>
      <c r="BL206" s="39"/>
      <c r="BM206" s="39"/>
      <c r="BN206" s="39"/>
      <c r="BO206" s="39"/>
      <c r="BP206" s="39"/>
      <c r="BQ206" s="39"/>
      <c r="BR206" s="39"/>
      <c r="BS206" s="38"/>
      <c r="BT206" s="38"/>
      <c r="BU206" s="38"/>
      <c r="BV206" s="38"/>
    </row>
    <row r="207" ht="19.5" customHeight="1">
      <c r="A207" s="38"/>
      <c r="B207" s="38"/>
      <c r="C207" s="38"/>
      <c r="D207" s="38"/>
      <c r="E207" s="39"/>
      <c r="F207" s="39"/>
      <c r="G207" s="39"/>
      <c r="H207" s="39"/>
      <c r="I207" s="39"/>
      <c r="J207" s="38"/>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8"/>
      <c r="BT207" s="38"/>
      <c r="BU207" s="38"/>
      <c r="BV207" s="38"/>
    </row>
    <row r="208" ht="19.5" customHeight="1">
      <c r="A208" s="38"/>
      <c r="B208" s="38"/>
      <c r="C208" s="38"/>
      <c r="D208" s="38"/>
      <c r="E208" s="39"/>
      <c r="F208" s="39"/>
      <c r="G208" s="39"/>
      <c r="H208" s="39"/>
      <c r="I208" s="39"/>
      <c r="J208" s="38"/>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c r="BA208" s="39"/>
      <c r="BB208" s="39"/>
      <c r="BC208" s="39"/>
      <c r="BD208" s="39"/>
      <c r="BE208" s="39"/>
      <c r="BF208" s="39"/>
      <c r="BG208" s="39"/>
      <c r="BH208" s="39"/>
      <c r="BI208" s="39"/>
      <c r="BJ208" s="39"/>
      <c r="BK208" s="39"/>
      <c r="BL208" s="39"/>
      <c r="BM208" s="39"/>
      <c r="BN208" s="39"/>
      <c r="BO208" s="39"/>
      <c r="BP208" s="39"/>
      <c r="BQ208" s="39"/>
      <c r="BR208" s="39"/>
      <c r="BS208" s="38"/>
      <c r="BT208" s="38"/>
      <c r="BU208" s="38"/>
      <c r="BV208" s="38"/>
    </row>
    <row r="209" ht="19.5" customHeight="1">
      <c r="A209" s="38"/>
      <c r="B209" s="38"/>
      <c r="C209" s="38"/>
      <c r="D209" s="38"/>
      <c r="E209" s="39"/>
      <c r="F209" s="39"/>
      <c r="G209" s="39"/>
      <c r="H209" s="39"/>
      <c r="I209" s="39"/>
      <c r="J209" s="38"/>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8"/>
      <c r="BT209" s="38"/>
      <c r="BU209" s="38"/>
      <c r="BV209" s="38"/>
    </row>
    <row r="210" ht="19.5" customHeight="1">
      <c r="A210" s="38"/>
      <c r="B210" s="38"/>
      <c r="C210" s="38"/>
      <c r="D210" s="38"/>
      <c r="E210" s="39"/>
      <c r="F210" s="39"/>
      <c r="G210" s="39"/>
      <c r="H210" s="39"/>
      <c r="I210" s="39"/>
      <c r="J210" s="38"/>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B210" s="39"/>
      <c r="BC210" s="39"/>
      <c r="BD210" s="39"/>
      <c r="BE210" s="39"/>
      <c r="BF210" s="39"/>
      <c r="BG210" s="39"/>
      <c r="BH210" s="39"/>
      <c r="BI210" s="39"/>
      <c r="BJ210" s="39"/>
      <c r="BK210" s="39"/>
      <c r="BL210" s="39"/>
      <c r="BM210" s="39"/>
      <c r="BN210" s="39"/>
      <c r="BO210" s="39"/>
      <c r="BP210" s="39"/>
      <c r="BQ210" s="39"/>
      <c r="BR210" s="39"/>
      <c r="BS210" s="38"/>
      <c r="BT210" s="38"/>
      <c r="BU210" s="38"/>
      <c r="BV210" s="38"/>
    </row>
    <row r="211" ht="19.5" customHeight="1">
      <c r="A211" s="38"/>
      <c r="B211" s="38"/>
      <c r="C211" s="38"/>
      <c r="D211" s="38"/>
      <c r="E211" s="39"/>
      <c r="F211" s="39"/>
      <c r="G211" s="39"/>
      <c r="H211" s="39"/>
      <c r="I211" s="39"/>
      <c r="J211" s="38"/>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8"/>
      <c r="BT211" s="38"/>
      <c r="BU211" s="38"/>
      <c r="BV211" s="38"/>
    </row>
    <row r="212" ht="19.5" customHeight="1">
      <c r="A212" s="38"/>
      <c r="B212" s="38"/>
      <c r="C212" s="38"/>
      <c r="D212" s="38"/>
      <c r="E212" s="39"/>
      <c r="F212" s="39"/>
      <c r="G212" s="39"/>
      <c r="H212" s="39"/>
      <c r="I212" s="39"/>
      <c r="J212" s="38"/>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c r="AX212" s="39"/>
      <c r="AY212" s="39"/>
      <c r="AZ212" s="39"/>
      <c r="BA212" s="39"/>
      <c r="BB212" s="39"/>
      <c r="BC212" s="39"/>
      <c r="BD212" s="39"/>
      <c r="BE212" s="39"/>
      <c r="BF212" s="39"/>
      <c r="BG212" s="39"/>
      <c r="BH212" s="39"/>
      <c r="BI212" s="39"/>
      <c r="BJ212" s="39"/>
      <c r="BK212" s="39"/>
      <c r="BL212" s="39"/>
      <c r="BM212" s="39"/>
      <c r="BN212" s="39"/>
      <c r="BO212" s="39"/>
      <c r="BP212" s="39"/>
      <c r="BQ212" s="39"/>
      <c r="BR212" s="39"/>
      <c r="BS212" s="38"/>
      <c r="BT212" s="38"/>
      <c r="BU212" s="38"/>
      <c r="BV212" s="38"/>
    </row>
    <row r="213" ht="19.5" customHeight="1">
      <c r="A213" s="38"/>
      <c r="B213" s="38"/>
      <c r="C213" s="38"/>
      <c r="D213" s="38"/>
      <c r="E213" s="39"/>
      <c r="F213" s="39"/>
      <c r="G213" s="39"/>
      <c r="H213" s="39"/>
      <c r="I213" s="39"/>
      <c r="J213" s="38"/>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c r="BA213" s="39"/>
      <c r="BB213" s="39"/>
      <c r="BC213" s="39"/>
      <c r="BD213" s="39"/>
      <c r="BE213" s="39"/>
      <c r="BF213" s="39"/>
      <c r="BG213" s="39"/>
      <c r="BH213" s="39"/>
      <c r="BI213" s="39"/>
      <c r="BJ213" s="39"/>
      <c r="BK213" s="39"/>
      <c r="BL213" s="39"/>
      <c r="BM213" s="39"/>
      <c r="BN213" s="39"/>
      <c r="BO213" s="39"/>
      <c r="BP213" s="39"/>
      <c r="BQ213" s="39"/>
      <c r="BR213" s="39"/>
      <c r="BS213" s="38"/>
      <c r="BT213" s="38"/>
      <c r="BU213" s="38"/>
      <c r="BV213" s="38"/>
    </row>
    <row r="214" ht="19.5" customHeight="1">
      <c r="A214" s="38"/>
      <c r="B214" s="38"/>
      <c r="C214" s="38"/>
      <c r="D214" s="38"/>
      <c r="E214" s="39"/>
      <c r="F214" s="39"/>
      <c r="G214" s="39"/>
      <c r="H214" s="39"/>
      <c r="I214" s="39"/>
      <c r="J214" s="38"/>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c r="BA214" s="39"/>
      <c r="BB214" s="39"/>
      <c r="BC214" s="39"/>
      <c r="BD214" s="39"/>
      <c r="BE214" s="39"/>
      <c r="BF214" s="39"/>
      <c r="BG214" s="39"/>
      <c r="BH214" s="39"/>
      <c r="BI214" s="39"/>
      <c r="BJ214" s="39"/>
      <c r="BK214" s="39"/>
      <c r="BL214" s="39"/>
      <c r="BM214" s="39"/>
      <c r="BN214" s="39"/>
      <c r="BO214" s="39"/>
      <c r="BP214" s="39"/>
      <c r="BQ214" s="39"/>
      <c r="BR214" s="39"/>
      <c r="BS214" s="38"/>
      <c r="BT214" s="38"/>
      <c r="BU214" s="38"/>
      <c r="BV214" s="38"/>
    </row>
    <row r="215" ht="19.5" customHeight="1">
      <c r="A215" s="38"/>
      <c r="B215" s="38"/>
      <c r="C215" s="38"/>
      <c r="D215" s="38"/>
      <c r="E215" s="39"/>
      <c r="F215" s="39"/>
      <c r="G215" s="39"/>
      <c r="H215" s="39"/>
      <c r="I215" s="39"/>
      <c r="J215" s="38"/>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8"/>
      <c r="BT215" s="38"/>
      <c r="BU215" s="38"/>
      <c r="BV215" s="38"/>
    </row>
    <row r="216" ht="19.5" customHeight="1">
      <c r="A216" s="38"/>
      <c r="B216" s="38"/>
      <c r="C216" s="38"/>
      <c r="D216" s="38"/>
      <c r="E216" s="39"/>
      <c r="F216" s="39"/>
      <c r="G216" s="39"/>
      <c r="H216" s="39"/>
      <c r="I216" s="39"/>
      <c r="J216" s="38"/>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c r="BA216" s="39"/>
      <c r="BB216" s="39"/>
      <c r="BC216" s="39"/>
      <c r="BD216" s="39"/>
      <c r="BE216" s="39"/>
      <c r="BF216" s="39"/>
      <c r="BG216" s="39"/>
      <c r="BH216" s="39"/>
      <c r="BI216" s="39"/>
      <c r="BJ216" s="39"/>
      <c r="BK216" s="39"/>
      <c r="BL216" s="39"/>
      <c r="BM216" s="39"/>
      <c r="BN216" s="39"/>
      <c r="BO216" s="39"/>
      <c r="BP216" s="39"/>
      <c r="BQ216" s="39"/>
      <c r="BR216" s="39"/>
      <c r="BS216" s="38"/>
      <c r="BT216" s="38"/>
      <c r="BU216" s="38"/>
      <c r="BV216" s="38"/>
    </row>
    <row r="217" ht="19.5" customHeight="1">
      <c r="A217" s="38"/>
      <c r="B217" s="38"/>
      <c r="C217" s="38"/>
      <c r="D217" s="38"/>
      <c r="E217" s="39"/>
      <c r="F217" s="39"/>
      <c r="G217" s="39"/>
      <c r="H217" s="39"/>
      <c r="I217" s="39"/>
      <c r="J217" s="38"/>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c r="AX217" s="39"/>
      <c r="AY217" s="39"/>
      <c r="AZ217" s="39"/>
      <c r="BA217" s="39"/>
      <c r="BB217" s="39"/>
      <c r="BC217" s="39"/>
      <c r="BD217" s="39"/>
      <c r="BE217" s="39"/>
      <c r="BF217" s="39"/>
      <c r="BG217" s="39"/>
      <c r="BH217" s="39"/>
      <c r="BI217" s="39"/>
      <c r="BJ217" s="39"/>
      <c r="BK217" s="39"/>
      <c r="BL217" s="39"/>
      <c r="BM217" s="39"/>
      <c r="BN217" s="39"/>
      <c r="BO217" s="39"/>
      <c r="BP217" s="39"/>
      <c r="BQ217" s="39"/>
      <c r="BR217" s="39"/>
      <c r="BS217" s="38"/>
      <c r="BT217" s="38"/>
      <c r="BU217" s="38"/>
      <c r="BV217" s="38"/>
    </row>
    <row r="218" ht="19.5" customHeight="1">
      <c r="A218" s="38"/>
      <c r="B218" s="38"/>
      <c r="C218" s="38"/>
      <c r="D218" s="38"/>
      <c r="E218" s="39"/>
      <c r="F218" s="39"/>
      <c r="G218" s="39"/>
      <c r="H218" s="39"/>
      <c r="I218" s="39"/>
      <c r="J218" s="38"/>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c r="AX218" s="39"/>
      <c r="AY218" s="39"/>
      <c r="AZ218" s="39"/>
      <c r="BA218" s="39"/>
      <c r="BB218" s="39"/>
      <c r="BC218" s="39"/>
      <c r="BD218" s="39"/>
      <c r="BE218" s="39"/>
      <c r="BF218" s="39"/>
      <c r="BG218" s="39"/>
      <c r="BH218" s="39"/>
      <c r="BI218" s="39"/>
      <c r="BJ218" s="39"/>
      <c r="BK218" s="39"/>
      <c r="BL218" s="39"/>
      <c r="BM218" s="39"/>
      <c r="BN218" s="39"/>
      <c r="BO218" s="39"/>
      <c r="BP218" s="39"/>
      <c r="BQ218" s="39"/>
      <c r="BR218" s="39"/>
      <c r="BS218" s="38"/>
      <c r="BT218" s="38"/>
      <c r="BU218" s="38"/>
      <c r="BV218" s="38"/>
    </row>
    <row r="219" ht="19.5" customHeight="1">
      <c r="A219" s="38"/>
      <c r="B219" s="38"/>
      <c r="C219" s="38"/>
      <c r="D219" s="38"/>
      <c r="E219" s="39"/>
      <c r="F219" s="39"/>
      <c r="G219" s="39"/>
      <c r="H219" s="39"/>
      <c r="I219" s="39"/>
      <c r="J219" s="38"/>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B219" s="39"/>
      <c r="BC219" s="39"/>
      <c r="BD219" s="39"/>
      <c r="BE219" s="39"/>
      <c r="BF219" s="39"/>
      <c r="BG219" s="39"/>
      <c r="BH219" s="39"/>
      <c r="BI219" s="39"/>
      <c r="BJ219" s="39"/>
      <c r="BK219" s="39"/>
      <c r="BL219" s="39"/>
      <c r="BM219" s="39"/>
      <c r="BN219" s="39"/>
      <c r="BO219" s="39"/>
      <c r="BP219" s="39"/>
      <c r="BQ219" s="39"/>
      <c r="BR219" s="39"/>
      <c r="BS219" s="38"/>
      <c r="BT219" s="38"/>
      <c r="BU219" s="38"/>
      <c r="BV219" s="38"/>
    </row>
    <row r="220" ht="19.5" customHeight="1">
      <c r="A220" s="38"/>
      <c r="B220" s="38"/>
      <c r="C220" s="38"/>
      <c r="D220" s="38"/>
      <c r="E220" s="39"/>
      <c r="F220" s="39"/>
      <c r="G220" s="39"/>
      <c r="H220" s="39"/>
      <c r="I220" s="39"/>
      <c r="J220" s="38"/>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c r="AX220" s="39"/>
      <c r="AY220" s="39"/>
      <c r="AZ220" s="39"/>
      <c r="BA220" s="39"/>
      <c r="BB220" s="39"/>
      <c r="BC220" s="39"/>
      <c r="BD220" s="39"/>
      <c r="BE220" s="39"/>
      <c r="BF220" s="39"/>
      <c r="BG220" s="39"/>
      <c r="BH220" s="39"/>
      <c r="BI220" s="39"/>
      <c r="BJ220" s="39"/>
      <c r="BK220" s="39"/>
      <c r="BL220" s="39"/>
      <c r="BM220" s="39"/>
      <c r="BN220" s="39"/>
      <c r="BO220" s="39"/>
      <c r="BP220" s="39"/>
      <c r="BQ220" s="39"/>
      <c r="BR220" s="39"/>
      <c r="BS220" s="38"/>
      <c r="BT220" s="38"/>
      <c r="BU220" s="38"/>
      <c r="BV220" s="38"/>
    </row>
    <row r="221" ht="19.5" customHeight="1">
      <c r="A221" s="38"/>
      <c r="B221" s="38"/>
      <c r="C221" s="38"/>
      <c r="D221" s="38"/>
      <c r="E221" s="39"/>
      <c r="F221" s="39"/>
      <c r="G221" s="39"/>
      <c r="H221" s="39"/>
      <c r="I221" s="39"/>
      <c r="J221" s="38"/>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8"/>
      <c r="BT221" s="38"/>
      <c r="BU221" s="38"/>
      <c r="BV221" s="38"/>
    </row>
    <row r="222" ht="19.5" customHeight="1">
      <c r="A222" s="38"/>
      <c r="B222" s="38"/>
      <c r="C222" s="38"/>
      <c r="D222" s="38"/>
      <c r="E222" s="39"/>
      <c r="F222" s="39"/>
      <c r="G222" s="39"/>
      <c r="H222" s="39"/>
      <c r="I222" s="39"/>
      <c r="J222" s="38"/>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c r="BA222" s="39"/>
      <c r="BB222" s="39"/>
      <c r="BC222" s="39"/>
      <c r="BD222" s="39"/>
      <c r="BE222" s="39"/>
      <c r="BF222" s="39"/>
      <c r="BG222" s="39"/>
      <c r="BH222" s="39"/>
      <c r="BI222" s="39"/>
      <c r="BJ222" s="39"/>
      <c r="BK222" s="39"/>
      <c r="BL222" s="39"/>
      <c r="BM222" s="39"/>
      <c r="BN222" s="39"/>
      <c r="BO222" s="39"/>
      <c r="BP222" s="39"/>
      <c r="BQ222" s="39"/>
      <c r="BR222" s="39"/>
      <c r="BS222" s="38"/>
      <c r="BT222" s="38"/>
      <c r="BU222" s="38"/>
      <c r="BV222" s="38"/>
    </row>
    <row r="223" ht="19.5" customHeight="1">
      <c r="A223" s="38"/>
      <c r="B223" s="38"/>
      <c r="C223" s="38"/>
      <c r="D223" s="38"/>
      <c r="E223" s="39"/>
      <c r="F223" s="39"/>
      <c r="G223" s="39"/>
      <c r="H223" s="39"/>
      <c r="I223" s="39"/>
      <c r="J223" s="38"/>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c r="AX223" s="39"/>
      <c r="AY223" s="39"/>
      <c r="AZ223" s="39"/>
      <c r="BA223" s="39"/>
      <c r="BB223" s="39"/>
      <c r="BC223" s="39"/>
      <c r="BD223" s="39"/>
      <c r="BE223" s="39"/>
      <c r="BF223" s="39"/>
      <c r="BG223" s="39"/>
      <c r="BH223" s="39"/>
      <c r="BI223" s="39"/>
      <c r="BJ223" s="39"/>
      <c r="BK223" s="39"/>
      <c r="BL223" s="39"/>
      <c r="BM223" s="39"/>
      <c r="BN223" s="39"/>
      <c r="BO223" s="39"/>
      <c r="BP223" s="39"/>
      <c r="BQ223" s="39"/>
      <c r="BR223" s="39"/>
      <c r="BS223" s="38"/>
      <c r="BT223" s="38"/>
      <c r="BU223" s="38"/>
      <c r="BV223" s="38"/>
    </row>
    <row r="224" ht="19.5" customHeight="1">
      <c r="A224" s="38"/>
      <c r="B224" s="38"/>
      <c r="C224" s="38"/>
      <c r="D224" s="38"/>
      <c r="E224" s="39"/>
      <c r="F224" s="39"/>
      <c r="G224" s="39"/>
      <c r="H224" s="39"/>
      <c r="I224" s="39"/>
      <c r="J224" s="38"/>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c r="AX224" s="39"/>
      <c r="AY224" s="39"/>
      <c r="AZ224" s="39"/>
      <c r="BA224" s="39"/>
      <c r="BB224" s="39"/>
      <c r="BC224" s="39"/>
      <c r="BD224" s="39"/>
      <c r="BE224" s="39"/>
      <c r="BF224" s="39"/>
      <c r="BG224" s="39"/>
      <c r="BH224" s="39"/>
      <c r="BI224" s="39"/>
      <c r="BJ224" s="39"/>
      <c r="BK224" s="39"/>
      <c r="BL224" s="39"/>
      <c r="BM224" s="39"/>
      <c r="BN224" s="39"/>
      <c r="BO224" s="39"/>
      <c r="BP224" s="39"/>
      <c r="BQ224" s="39"/>
      <c r="BR224" s="39"/>
      <c r="BS224" s="38"/>
      <c r="BT224" s="38"/>
      <c r="BU224" s="38"/>
      <c r="BV224" s="38"/>
    </row>
    <row r="225" ht="19.5" customHeight="1">
      <c r="A225" s="38"/>
      <c r="B225" s="38"/>
      <c r="C225" s="38"/>
      <c r="D225" s="38"/>
      <c r="E225" s="39"/>
      <c r="F225" s="39"/>
      <c r="G225" s="39"/>
      <c r="H225" s="39"/>
      <c r="I225" s="39"/>
      <c r="J225" s="38"/>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8"/>
      <c r="BT225" s="38"/>
      <c r="BU225" s="38"/>
      <c r="BV225" s="38"/>
    </row>
    <row r="226" ht="19.5" customHeight="1">
      <c r="A226" s="38"/>
      <c r="B226" s="38"/>
      <c r="C226" s="38"/>
      <c r="D226" s="38"/>
      <c r="E226" s="39"/>
      <c r="F226" s="39"/>
      <c r="G226" s="39"/>
      <c r="H226" s="39"/>
      <c r="I226" s="39"/>
      <c r="J226" s="38"/>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39"/>
      <c r="AW226" s="39"/>
      <c r="AX226" s="39"/>
      <c r="AY226" s="39"/>
      <c r="AZ226" s="39"/>
      <c r="BA226" s="39"/>
      <c r="BB226" s="39"/>
      <c r="BC226" s="39"/>
      <c r="BD226" s="39"/>
      <c r="BE226" s="39"/>
      <c r="BF226" s="39"/>
      <c r="BG226" s="39"/>
      <c r="BH226" s="39"/>
      <c r="BI226" s="39"/>
      <c r="BJ226" s="39"/>
      <c r="BK226" s="39"/>
      <c r="BL226" s="39"/>
      <c r="BM226" s="39"/>
      <c r="BN226" s="39"/>
      <c r="BO226" s="39"/>
      <c r="BP226" s="39"/>
      <c r="BQ226" s="39"/>
      <c r="BR226" s="39"/>
      <c r="BS226" s="38"/>
      <c r="BT226" s="38"/>
      <c r="BU226" s="38"/>
      <c r="BV226" s="38"/>
    </row>
    <row r="227" ht="19.5" customHeight="1">
      <c r="A227" s="38"/>
      <c r="B227" s="38"/>
      <c r="C227" s="38"/>
      <c r="D227" s="38"/>
      <c r="E227" s="39"/>
      <c r="F227" s="39"/>
      <c r="G227" s="39"/>
      <c r="H227" s="39"/>
      <c r="I227" s="39"/>
      <c r="J227" s="38"/>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c r="AX227" s="39"/>
      <c r="AY227" s="39"/>
      <c r="AZ227" s="39"/>
      <c r="BA227" s="39"/>
      <c r="BB227" s="39"/>
      <c r="BC227" s="39"/>
      <c r="BD227" s="39"/>
      <c r="BE227" s="39"/>
      <c r="BF227" s="39"/>
      <c r="BG227" s="39"/>
      <c r="BH227" s="39"/>
      <c r="BI227" s="39"/>
      <c r="BJ227" s="39"/>
      <c r="BK227" s="39"/>
      <c r="BL227" s="39"/>
      <c r="BM227" s="39"/>
      <c r="BN227" s="39"/>
      <c r="BO227" s="39"/>
      <c r="BP227" s="39"/>
      <c r="BQ227" s="39"/>
      <c r="BR227" s="39"/>
      <c r="BS227" s="38"/>
      <c r="BT227" s="38"/>
      <c r="BU227" s="38"/>
      <c r="BV227" s="38"/>
    </row>
    <row r="228" ht="19.5" customHeight="1">
      <c r="A228" s="38"/>
      <c r="B228" s="38"/>
      <c r="C228" s="38"/>
      <c r="D228" s="38"/>
      <c r="E228" s="39"/>
      <c r="F228" s="39"/>
      <c r="G228" s="39"/>
      <c r="H228" s="39"/>
      <c r="I228" s="39"/>
      <c r="J228" s="38"/>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c r="BA228" s="39"/>
      <c r="BB228" s="39"/>
      <c r="BC228" s="39"/>
      <c r="BD228" s="39"/>
      <c r="BE228" s="39"/>
      <c r="BF228" s="39"/>
      <c r="BG228" s="39"/>
      <c r="BH228" s="39"/>
      <c r="BI228" s="39"/>
      <c r="BJ228" s="39"/>
      <c r="BK228" s="39"/>
      <c r="BL228" s="39"/>
      <c r="BM228" s="39"/>
      <c r="BN228" s="39"/>
      <c r="BO228" s="39"/>
      <c r="BP228" s="39"/>
      <c r="BQ228" s="39"/>
      <c r="BR228" s="39"/>
      <c r="BS228" s="38"/>
      <c r="BT228" s="38"/>
      <c r="BU228" s="38"/>
      <c r="BV228" s="38"/>
    </row>
    <row r="229" ht="19.5" customHeight="1">
      <c r="A229" s="38"/>
      <c r="B229" s="38"/>
      <c r="C229" s="38"/>
      <c r="D229" s="38"/>
      <c r="E229" s="39"/>
      <c r="F229" s="39"/>
      <c r="G229" s="39"/>
      <c r="H229" s="39"/>
      <c r="I229" s="39"/>
      <c r="J229" s="38"/>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c r="BC229" s="39"/>
      <c r="BD229" s="39"/>
      <c r="BE229" s="39"/>
      <c r="BF229" s="39"/>
      <c r="BG229" s="39"/>
      <c r="BH229" s="39"/>
      <c r="BI229" s="39"/>
      <c r="BJ229" s="39"/>
      <c r="BK229" s="39"/>
      <c r="BL229" s="39"/>
      <c r="BM229" s="39"/>
      <c r="BN229" s="39"/>
      <c r="BO229" s="39"/>
      <c r="BP229" s="39"/>
      <c r="BQ229" s="39"/>
      <c r="BR229" s="39"/>
      <c r="BS229" s="38"/>
      <c r="BT229" s="38"/>
      <c r="BU229" s="38"/>
      <c r="BV229" s="38"/>
    </row>
    <row r="230" ht="19.5" customHeight="1">
      <c r="A230" s="38"/>
      <c r="B230" s="38"/>
      <c r="C230" s="38"/>
      <c r="D230" s="38"/>
      <c r="E230" s="39"/>
      <c r="F230" s="39"/>
      <c r="G230" s="39"/>
      <c r="H230" s="39"/>
      <c r="I230" s="39"/>
      <c r="J230" s="38"/>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c r="AX230" s="39"/>
      <c r="AY230" s="39"/>
      <c r="AZ230" s="39"/>
      <c r="BA230" s="39"/>
      <c r="BB230" s="39"/>
      <c r="BC230" s="39"/>
      <c r="BD230" s="39"/>
      <c r="BE230" s="39"/>
      <c r="BF230" s="39"/>
      <c r="BG230" s="39"/>
      <c r="BH230" s="39"/>
      <c r="BI230" s="39"/>
      <c r="BJ230" s="39"/>
      <c r="BK230" s="39"/>
      <c r="BL230" s="39"/>
      <c r="BM230" s="39"/>
      <c r="BN230" s="39"/>
      <c r="BO230" s="39"/>
      <c r="BP230" s="39"/>
      <c r="BQ230" s="39"/>
      <c r="BR230" s="39"/>
      <c r="BS230" s="38"/>
      <c r="BT230" s="38"/>
      <c r="BU230" s="38"/>
      <c r="BV230" s="38"/>
    </row>
    <row r="231" ht="19.5" customHeight="1">
      <c r="A231" s="38"/>
      <c r="B231" s="38"/>
      <c r="C231" s="38"/>
      <c r="D231" s="38"/>
      <c r="E231" s="39"/>
      <c r="F231" s="39"/>
      <c r="G231" s="39"/>
      <c r="H231" s="39"/>
      <c r="I231" s="39"/>
      <c r="J231" s="38"/>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8"/>
      <c r="BT231" s="38"/>
      <c r="BU231" s="38"/>
      <c r="BV231" s="38"/>
    </row>
    <row r="232" ht="19.5" customHeight="1">
      <c r="A232" s="38"/>
      <c r="B232" s="38"/>
      <c r="C232" s="38"/>
      <c r="D232" s="38"/>
      <c r="E232" s="39"/>
      <c r="F232" s="39"/>
      <c r="G232" s="39"/>
      <c r="H232" s="39"/>
      <c r="I232" s="39"/>
      <c r="J232" s="38"/>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39"/>
      <c r="AW232" s="39"/>
      <c r="AX232" s="39"/>
      <c r="AY232" s="39"/>
      <c r="AZ232" s="39"/>
      <c r="BA232" s="39"/>
      <c r="BB232" s="39"/>
      <c r="BC232" s="39"/>
      <c r="BD232" s="39"/>
      <c r="BE232" s="39"/>
      <c r="BF232" s="39"/>
      <c r="BG232" s="39"/>
      <c r="BH232" s="39"/>
      <c r="BI232" s="39"/>
      <c r="BJ232" s="39"/>
      <c r="BK232" s="39"/>
      <c r="BL232" s="39"/>
      <c r="BM232" s="39"/>
      <c r="BN232" s="39"/>
      <c r="BO232" s="39"/>
      <c r="BP232" s="39"/>
      <c r="BQ232" s="39"/>
      <c r="BR232" s="39"/>
      <c r="BS232" s="38"/>
      <c r="BT232" s="38"/>
      <c r="BU232" s="38"/>
      <c r="BV232" s="38"/>
    </row>
    <row r="233" ht="19.5" customHeight="1">
      <c r="A233" s="38"/>
      <c r="B233" s="38"/>
      <c r="C233" s="38"/>
      <c r="D233" s="38"/>
      <c r="E233" s="39"/>
      <c r="F233" s="39"/>
      <c r="G233" s="39"/>
      <c r="H233" s="39"/>
      <c r="I233" s="39"/>
      <c r="J233" s="38"/>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c r="AX233" s="39"/>
      <c r="AY233" s="39"/>
      <c r="AZ233" s="39"/>
      <c r="BA233" s="39"/>
      <c r="BB233" s="39"/>
      <c r="BC233" s="39"/>
      <c r="BD233" s="39"/>
      <c r="BE233" s="39"/>
      <c r="BF233" s="39"/>
      <c r="BG233" s="39"/>
      <c r="BH233" s="39"/>
      <c r="BI233" s="39"/>
      <c r="BJ233" s="39"/>
      <c r="BK233" s="39"/>
      <c r="BL233" s="39"/>
      <c r="BM233" s="39"/>
      <c r="BN233" s="39"/>
      <c r="BO233" s="39"/>
      <c r="BP233" s="39"/>
      <c r="BQ233" s="39"/>
      <c r="BR233" s="39"/>
      <c r="BS233" s="38"/>
      <c r="BT233" s="38"/>
      <c r="BU233" s="38"/>
      <c r="BV233" s="38"/>
    </row>
    <row r="234" ht="19.5" customHeight="1">
      <c r="A234" s="38"/>
      <c r="B234" s="38"/>
      <c r="C234" s="38"/>
      <c r="D234" s="38"/>
      <c r="E234" s="39"/>
      <c r="F234" s="39"/>
      <c r="G234" s="39"/>
      <c r="H234" s="39"/>
      <c r="I234" s="39"/>
      <c r="J234" s="38"/>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B234" s="39"/>
      <c r="BC234" s="39"/>
      <c r="BD234" s="39"/>
      <c r="BE234" s="39"/>
      <c r="BF234" s="39"/>
      <c r="BG234" s="39"/>
      <c r="BH234" s="39"/>
      <c r="BI234" s="39"/>
      <c r="BJ234" s="39"/>
      <c r="BK234" s="39"/>
      <c r="BL234" s="39"/>
      <c r="BM234" s="39"/>
      <c r="BN234" s="39"/>
      <c r="BO234" s="39"/>
      <c r="BP234" s="39"/>
      <c r="BQ234" s="39"/>
      <c r="BR234" s="39"/>
      <c r="BS234" s="38"/>
      <c r="BT234" s="38"/>
      <c r="BU234" s="38"/>
      <c r="BV234" s="38"/>
    </row>
    <row r="235" ht="19.5" customHeight="1">
      <c r="A235" s="38"/>
      <c r="B235" s="38"/>
      <c r="C235" s="38"/>
      <c r="D235" s="38"/>
      <c r="E235" s="39"/>
      <c r="F235" s="39"/>
      <c r="G235" s="39"/>
      <c r="H235" s="39"/>
      <c r="I235" s="39"/>
      <c r="J235" s="38"/>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8"/>
      <c r="BT235" s="38"/>
      <c r="BU235" s="38"/>
      <c r="BV235" s="38"/>
    </row>
    <row r="236" ht="19.5" customHeight="1">
      <c r="A236" s="38"/>
      <c r="B236" s="38"/>
      <c r="C236" s="38"/>
      <c r="D236" s="38"/>
      <c r="E236" s="39"/>
      <c r="F236" s="39"/>
      <c r="G236" s="39"/>
      <c r="H236" s="39"/>
      <c r="I236" s="39"/>
      <c r="J236" s="38"/>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39"/>
      <c r="AW236" s="39"/>
      <c r="AX236" s="39"/>
      <c r="AY236" s="39"/>
      <c r="AZ236" s="39"/>
      <c r="BA236" s="39"/>
      <c r="BB236" s="39"/>
      <c r="BC236" s="39"/>
      <c r="BD236" s="39"/>
      <c r="BE236" s="39"/>
      <c r="BF236" s="39"/>
      <c r="BG236" s="39"/>
      <c r="BH236" s="39"/>
      <c r="BI236" s="39"/>
      <c r="BJ236" s="39"/>
      <c r="BK236" s="39"/>
      <c r="BL236" s="39"/>
      <c r="BM236" s="39"/>
      <c r="BN236" s="39"/>
      <c r="BO236" s="39"/>
      <c r="BP236" s="39"/>
      <c r="BQ236" s="39"/>
      <c r="BR236" s="39"/>
      <c r="BS236" s="38"/>
      <c r="BT236" s="38"/>
      <c r="BU236" s="38"/>
      <c r="BV236" s="38"/>
    </row>
    <row r="237" ht="19.5" customHeight="1">
      <c r="A237" s="38"/>
      <c r="B237" s="38"/>
      <c r="C237" s="38"/>
      <c r="D237" s="38"/>
      <c r="E237" s="39"/>
      <c r="F237" s="39"/>
      <c r="G237" s="39"/>
      <c r="H237" s="39"/>
      <c r="I237" s="39"/>
      <c r="J237" s="38"/>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c r="AX237" s="39"/>
      <c r="AY237" s="39"/>
      <c r="AZ237" s="39"/>
      <c r="BA237" s="39"/>
      <c r="BB237" s="39"/>
      <c r="BC237" s="39"/>
      <c r="BD237" s="39"/>
      <c r="BE237" s="39"/>
      <c r="BF237" s="39"/>
      <c r="BG237" s="39"/>
      <c r="BH237" s="39"/>
      <c r="BI237" s="39"/>
      <c r="BJ237" s="39"/>
      <c r="BK237" s="39"/>
      <c r="BL237" s="39"/>
      <c r="BM237" s="39"/>
      <c r="BN237" s="39"/>
      <c r="BO237" s="39"/>
      <c r="BP237" s="39"/>
      <c r="BQ237" s="39"/>
      <c r="BR237" s="39"/>
      <c r="BS237" s="38"/>
      <c r="BT237" s="38"/>
      <c r="BU237" s="38"/>
      <c r="BV237" s="38"/>
    </row>
    <row r="238" ht="19.5" customHeight="1">
      <c r="A238" s="38"/>
      <c r="B238" s="38"/>
      <c r="C238" s="38"/>
      <c r="D238" s="38"/>
      <c r="E238" s="39"/>
      <c r="F238" s="39"/>
      <c r="G238" s="39"/>
      <c r="H238" s="39"/>
      <c r="I238" s="39"/>
      <c r="J238" s="38"/>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c r="AX238" s="39"/>
      <c r="AY238" s="39"/>
      <c r="AZ238" s="39"/>
      <c r="BA238" s="39"/>
      <c r="BB238" s="39"/>
      <c r="BC238" s="39"/>
      <c r="BD238" s="39"/>
      <c r="BE238" s="39"/>
      <c r="BF238" s="39"/>
      <c r="BG238" s="39"/>
      <c r="BH238" s="39"/>
      <c r="BI238" s="39"/>
      <c r="BJ238" s="39"/>
      <c r="BK238" s="39"/>
      <c r="BL238" s="39"/>
      <c r="BM238" s="39"/>
      <c r="BN238" s="39"/>
      <c r="BO238" s="39"/>
      <c r="BP238" s="39"/>
      <c r="BQ238" s="39"/>
      <c r="BR238" s="39"/>
      <c r="BS238" s="38"/>
      <c r="BT238" s="38"/>
      <c r="BU238" s="38"/>
      <c r="BV238" s="38"/>
    </row>
    <row r="239" ht="19.5" customHeight="1">
      <c r="A239" s="38"/>
      <c r="B239" s="38"/>
      <c r="C239" s="38"/>
      <c r="D239" s="38"/>
      <c r="E239" s="39"/>
      <c r="F239" s="39"/>
      <c r="G239" s="39"/>
      <c r="H239" s="39"/>
      <c r="I239" s="39"/>
      <c r="J239" s="38"/>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c r="AX239" s="39"/>
      <c r="AY239" s="39"/>
      <c r="AZ239" s="39"/>
      <c r="BA239" s="39"/>
      <c r="BB239" s="39"/>
      <c r="BC239" s="39"/>
      <c r="BD239" s="39"/>
      <c r="BE239" s="39"/>
      <c r="BF239" s="39"/>
      <c r="BG239" s="39"/>
      <c r="BH239" s="39"/>
      <c r="BI239" s="39"/>
      <c r="BJ239" s="39"/>
      <c r="BK239" s="39"/>
      <c r="BL239" s="39"/>
      <c r="BM239" s="39"/>
      <c r="BN239" s="39"/>
      <c r="BO239" s="39"/>
      <c r="BP239" s="39"/>
      <c r="BQ239" s="39"/>
      <c r="BR239" s="39"/>
      <c r="BS239" s="38"/>
      <c r="BT239" s="38"/>
      <c r="BU239" s="38"/>
      <c r="BV239" s="38"/>
    </row>
    <row r="240" ht="19.5" customHeight="1">
      <c r="A240" s="38"/>
      <c r="B240" s="38"/>
      <c r="C240" s="38"/>
      <c r="D240" s="38"/>
      <c r="E240" s="39"/>
      <c r="F240" s="39"/>
      <c r="G240" s="39"/>
      <c r="H240" s="39"/>
      <c r="I240" s="39"/>
      <c r="J240" s="38"/>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c r="AX240" s="39"/>
      <c r="AY240" s="39"/>
      <c r="AZ240" s="39"/>
      <c r="BA240" s="39"/>
      <c r="BB240" s="39"/>
      <c r="BC240" s="39"/>
      <c r="BD240" s="39"/>
      <c r="BE240" s="39"/>
      <c r="BF240" s="39"/>
      <c r="BG240" s="39"/>
      <c r="BH240" s="39"/>
      <c r="BI240" s="39"/>
      <c r="BJ240" s="39"/>
      <c r="BK240" s="39"/>
      <c r="BL240" s="39"/>
      <c r="BM240" s="39"/>
      <c r="BN240" s="39"/>
      <c r="BO240" s="39"/>
      <c r="BP240" s="39"/>
      <c r="BQ240" s="39"/>
      <c r="BR240" s="39"/>
      <c r="BS240" s="38"/>
      <c r="BT240" s="38"/>
      <c r="BU240" s="38"/>
      <c r="BV240" s="38"/>
    </row>
    <row r="241" ht="19.5" customHeight="1">
      <c r="A241" s="38"/>
      <c r="B241" s="38"/>
      <c r="C241" s="38"/>
      <c r="D241" s="38"/>
      <c r="E241" s="39"/>
      <c r="F241" s="39"/>
      <c r="G241" s="39"/>
      <c r="H241" s="39"/>
      <c r="I241" s="39"/>
      <c r="J241" s="38"/>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8"/>
      <c r="BT241" s="38"/>
      <c r="BU241" s="38"/>
      <c r="BV241" s="38"/>
    </row>
    <row r="242" ht="19.5" customHeight="1">
      <c r="A242" s="38"/>
      <c r="B242" s="38"/>
      <c r="C242" s="38"/>
      <c r="D242" s="38"/>
      <c r="E242" s="39"/>
      <c r="F242" s="39"/>
      <c r="G242" s="39"/>
      <c r="H242" s="39"/>
      <c r="I242" s="39"/>
      <c r="J242" s="38"/>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c r="AX242" s="39"/>
      <c r="AY242" s="39"/>
      <c r="AZ242" s="39"/>
      <c r="BA242" s="39"/>
      <c r="BB242" s="39"/>
      <c r="BC242" s="39"/>
      <c r="BD242" s="39"/>
      <c r="BE242" s="39"/>
      <c r="BF242" s="39"/>
      <c r="BG242" s="39"/>
      <c r="BH242" s="39"/>
      <c r="BI242" s="39"/>
      <c r="BJ242" s="39"/>
      <c r="BK242" s="39"/>
      <c r="BL242" s="39"/>
      <c r="BM242" s="39"/>
      <c r="BN242" s="39"/>
      <c r="BO242" s="39"/>
      <c r="BP242" s="39"/>
      <c r="BQ242" s="39"/>
      <c r="BR242" s="39"/>
      <c r="BS242" s="38"/>
      <c r="BT242" s="38"/>
      <c r="BU242" s="38"/>
      <c r="BV242" s="38"/>
    </row>
    <row r="243" ht="19.5" customHeight="1">
      <c r="A243" s="38"/>
      <c r="B243" s="38"/>
      <c r="C243" s="38"/>
      <c r="D243" s="38"/>
      <c r="E243" s="39"/>
      <c r="F243" s="39"/>
      <c r="G243" s="39"/>
      <c r="H243" s="39"/>
      <c r="I243" s="39"/>
      <c r="J243" s="38"/>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c r="BA243" s="39"/>
      <c r="BB243" s="39"/>
      <c r="BC243" s="39"/>
      <c r="BD243" s="39"/>
      <c r="BE243" s="39"/>
      <c r="BF243" s="39"/>
      <c r="BG243" s="39"/>
      <c r="BH243" s="39"/>
      <c r="BI243" s="39"/>
      <c r="BJ243" s="39"/>
      <c r="BK243" s="39"/>
      <c r="BL243" s="39"/>
      <c r="BM243" s="39"/>
      <c r="BN243" s="39"/>
      <c r="BO243" s="39"/>
      <c r="BP243" s="39"/>
      <c r="BQ243" s="39"/>
      <c r="BR243" s="39"/>
      <c r="BS243" s="38"/>
      <c r="BT243" s="38"/>
      <c r="BU243" s="38"/>
      <c r="BV243" s="38"/>
    </row>
    <row r="244" ht="19.5" customHeight="1">
      <c r="A244" s="38"/>
      <c r="B244" s="38"/>
      <c r="C244" s="38"/>
      <c r="D244" s="38"/>
      <c r="E244" s="39"/>
      <c r="F244" s="39"/>
      <c r="G244" s="39"/>
      <c r="H244" s="39"/>
      <c r="I244" s="39"/>
      <c r="J244" s="38"/>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39"/>
      <c r="AW244" s="39"/>
      <c r="AX244" s="39"/>
      <c r="AY244" s="39"/>
      <c r="AZ244" s="39"/>
      <c r="BA244" s="39"/>
      <c r="BB244" s="39"/>
      <c r="BC244" s="39"/>
      <c r="BD244" s="39"/>
      <c r="BE244" s="39"/>
      <c r="BF244" s="39"/>
      <c r="BG244" s="39"/>
      <c r="BH244" s="39"/>
      <c r="BI244" s="39"/>
      <c r="BJ244" s="39"/>
      <c r="BK244" s="39"/>
      <c r="BL244" s="39"/>
      <c r="BM244" s="39"/>
      <c r="BN244" s="39"/>
      <c r="BO244" s="39"/>
      <c r="BP244" s="39"/>
      <c r="BQ244" s="39"/>
      <c r="BR244" s="39"/>
      <c r="BS244" s="38"/>
      <c r="BT244" s="38"/>
      <c r="BU244" s="38"/>
      <c r="BV244" s="38"/>
    </row>
    <row r="245" ht="19.5" customHeight="1">
      <c r="A245" s="38"/>
      <c r="B245" s="38"/>
      <c r="C245" s="38"/>
      <c r="D245" s="38"/>
      <c r="E245" s="39"/>
      <c r="F245" s="39"/>
      <c r="G245" s="39"/>
      <c r="H245" s="39"/>
      <c r="I245" s="39"/>
      <c r="J245" s="38"/>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c r="AZ245" s="39"/>
      <c r="BA245" s="39"/>
      <c r="BB245" s="39"/>
      <c r="BC245" s="39"/>
      <c r="BD245" s="39"/>
      <c r="BE245" s="39"/>
      <c r="BF245" s="39"/>
      <c r="BG245" s="39"/>
      <c r="BH245" s="39"/>
      <c r="BI245" s="39"/>
      <c r="BJ245" s="39"/>
      <c r="BK245" s="39"/>
      <c r="BL245" s="39"/>
      <c r="BM245" s="39"/>
      <c r="BN245" s="39"/>
      <c r="BO245" s="39"/>
      <c r="BP245" s="39"/>
      <c r="BQ245" s="39"/>
      <c r="BR245" s="39"/>
      <c r="BS245" s="38"/>
      <c r="BT245" s="38"/>
      <c r="BU245" s="38"/>
      <c r="BV245" s="38"/>
    </row>
    <row r="246" ht="19.5" customHeight="1">
      <c r="A246" s="38"/>
      <c r="B246" s="38"/>
      <c r="C246" s="38"/>
      <c r="D246" s="38"/>
      <c r="E246" s="39"/>
      <c r="F246" s="39"/>
      <c r="G246" s="39"/>
      <c r="H246" s="39"/>
      <c r="I246" s="39"/>
      <c r="J246" s="38"/>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c r="BA246" s="39"/>
      <c r="BB246" s="39"/>
      <c r="BC246" s="39"/>
      <c r="BD246" s="39"/>
      <c r="BE246" s="39"/>
      <c r="BF246" s="39"/>
      <c r="BG246" s="39"/>
      <c r="BH246" s="39"/>
      <c r="BI246" s="39"/>
      <c r="BJ246" s="39"/>
      <c r="BK246" s="39"/>
      <c r="BL246" s="39"/>
      <c r="BM246" s="39"/>
      <c r="BN246" s="39"/>
      <c r="BO246" s="39"/>
      <c r="BP246" s="39"/>
      <c r="BQ246" s="39"/>
      <c r="BR246" s="39"/>
      <c r="BS246" s="38"/>
      <c r="BT246" s="38"/>
      <c r="BU246" s="38"/>
      <c r="BV246" s="38"/>
    </row>
    <row r="247" ht="19.5" customHeight="1">
      <c r="A247" s="38"/>
      <c r="B247" s="38"/>
      <c r="C247" s="38"/>
      <c r="D247" s="38"/>
      <c r="E247" s="39"/>
      <c r="F247" s="39"/>
      <c r="G247" s="39"/>
      <c r="H247" s="39"/>
      <c r="I247" s="39"/>
      <c r="J247" s="38"/>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8"/>
      <c r="BT247" s="38"/>
      <c r="BU247" s="38"/>
      <c r="BV247" s="38"/>
    </row>
    <row r="248" ht="19.5" customHeight="1">
      <c r="A248" s="38"/>
      <c r="B248" s="38"/>
      <c r="C248" s="38"/>
      <c r="D248" s="38"/>
      <c r="E248" s="39"/>
      <c r="F248" s="39"/>
      <c r="G248" s="39"/>
      <c r="H248" s="39"/>
      <c r="I248" s="39"/>
      <c r="J248" s="38"/>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B248" s="39"/>
      <c r="BC248" s="39"/>
      <c r="BD248" s="39"/>
      <c r="BE248" s="39"/>
      <c r="BF248" s="39"/>
      <c r="BG248" s="39"/>
      <c r="BH248" s="39"/>
      <c r="BI248" s="39"/>
      <c r="BJ248" s="39"/>
      <c r="BK248" s="39"/>
      <c r="BL248" s="39"/>
      <c r="BM248" s="39"/>
      <c r="BN248" s="39"/>
      <c r="BO248" s="39"/>
      <c r="BP248" s="39"/>
      <c r="BQ248" s="39"/>
      <c r="BR248" s="39"/>
      <c r="BS248" s="38"/>
      <c r="BT248" s="38"/>
      <c r="BU248" s="38"/>
      <c r="BV248" s="38"/>
    </row>
    <row r="249" ht="19.5" customHeight="1">
      <c r="A249" s="38"/>
      <c r="B249" s="38"/>
      <c r="C249" s="38"/>
      <c r="D249" s="38"/>
      <c r="E249" s="39"/>
      <c r="F249" s="39"/>
      <c r="G249" s="39"/>
      <c r="H249" s="39"/>
      <c r="I249" s="39"/>
      <c r="J249" s="38"/>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c r="AX249" s="39"/>
      <c r="AY249" s="39"/>
      <c r="AZ249" s="39"/>
      <c r="BA249" s="39"/>
      <c r="BB249" s="39"/>
      <c r="BC249" s="39"/>
      <c r="BD249" s="39"/>
      <c r="BE249" s="39"/>
      <c r="BF249" s="39"/>
      <c r="BG249" s="39"/>
      <c r="BH249" s="39"/>
      <c r="BI249" s="39"/>
      <c r="BJ249" s="39"/>
      <c r="BK249" s="39"/>
      <c r="BL249" s="39"/>
      <c r="BM249" s="39"/>
      <c r="BN249" s="39"/>
      <c r="BO249" s="39"/>
      <c r="BP249" s="39"/>
      <c r="BQ249" s="39"/>
      <c r="BR249" s="39"/>
      <c r="BS249" s="38"/>
      <c r="BT249" s="38"/>
      <c r="BU249" s="38"/>
      <c r="BV249" s="38"/>
    </row>
    <row r="250" ht="19.5" customHeight="1">
      <c r="A250" s="38"/>
      <c r="B250" s="38"/>
      <c r="C250" s="38"/>
      <c r="D250" s="38"/>
      <c r="E250" s="39"/>
      <c r="F250" s="39"/>
      <c r="G250" s="39"/>
      <c r="H250" s="39"/>
      <c r="I250" s="39"/>
      <c r="J250" s="38"/>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B250" s="39"/>
      <c r="BC250" s="39"/>
      <c r="BD250" s="39"/>
      <c r="BE250" s="39"/>
      <c r="BF250" s="39"/>
      <c r="BG250" s="39"/>
      <c r="BH250" s="39"/>
      <c r="BI250" s="39"/>
      <c r="BJ250" s="39"/>
      <c r="BK250" s="39"/>
      <c r="BL250" s="39"/>
      <c r="BM250" s="39"/>
      <c r="BN250" s="39"/>
      <c r="BO250" s="39"/>
      <c r="BP250" s="39"/>
      <c r="BQ250" s="39"/>
      <c r="BR250" s="39"/>
      <c r="BS250" s="38"/>
      <c r="BT250" s="38"/>
      <c r="BU250" s="38"/>
      <c r="BV250" s="38"/>
    </row>
    <row r="251" ht="19.5" customHeight="1">
      <c r="A251" s="38"/>
      <c r="B251" s="38"/>
      <c r="C251" s="38"/>
      <c r="D251" s="38"/>
      <c r="E251" s="39"/>
      <c r="F251" s="39"/>
      <c r="G251" s="39"/>
      <c r="H251" s="39"/>
      <c r="I251" s="39"/>
      <c r="J251" s="38"/>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c r="AX251" s="39"/>
      <c r="AY251" s="39"/>
      <c r="AZ251" s="39"/>
      <c r="BA251" s="39"/>
      <c r="BB251" s="39"/>
      <c r="BC251" s="39"/>
      <c r="BD251" s="39"/>
      <c r="BE251" s="39"/>
      <c r="BF251" s="39"/>
      <c r="BG251" s="39"/>
      <c r="BH251" s="39"/>
      <c r="BI251" s="39"/>
      <c r="BJ251" s="39"/>
      <c r="BK251" s="39"/>
      <c r="BL251" s="39"/>
      <c r="BM251" s="39"/>
      <c r="BN251" s="39"/>
      <c r="BO251" s="39"/>
      <c r="BP251" s="39"/>
      <c r="BQ251" s="39"/>
      <c r="BR251" s="39"/>
      <c r="BS251" s="38"/>
      <c r="BT251" s="38"/>
      <c r="BU251" s="38"/>
      <c r="BV251" s="38"/>
    </row>
    <row r="252" ht="19.5" customHeight="1">
      <c r="A252" s="38"/>
      <c r="B252" s="38"/>
      <c r="C252" s="38"/>
      <c r="D252" s="38"/>
      <c r="E252" s="39"/>
      <c r="F252" s="39"/>
      <c r="G252" s="39"/>
      <c r="H252" s="39"/>
      <c r="I252" s="39"/>
      <c r="J252" s="38"/>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B252" s="39"/>
      <c r="BC252" s="39"/>
      <c r="BD252" s="39"/>
      <c r="BE252" s="39"/>
      <c r="BF252" s="39"/>
      <c r="BG252" s="39"/>
      <c r="BH252" s="39"/>
      <c r="BI252" s="39"/>
      <c r="BJ252" s="39"/>
      <c r="BK252" s="39"/>
      <c r="BL252" s="39"/>
      <c r="BM252" s="39"/>
      <c r="BN252" s="39"/>
      <c r="BO252" s="39"/>
      <c r="BP252" s="39"/>
      <c r="BQ252" s="39"/>
      <c r="BR252" s="39"/>
      <c r="BS252" s="38"/>
      <c r="BT252" s="38"/>
      <c r="BU252" s="38"/>
      <c r="BV252" s="38"/>
    </row>
    <row r="253" ht="19.5" customHeight="1">
      <c r="A253" s="38"/>
      <c r="B253" s="38"/>
      <c r="C253" s="38"/>
      <c r="D253" s="38"/>
      <c r="E253" s="39"/>
      <c r="F253" s="39"/>
      <c r="G253" s="39"/>
      <c r="H253" s="39"/>
      <c r="I253" s="39"/>
      <c r="J253" s="38"/>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8"/>
      <c r="BT253" s="38"/>
      <c r="BU253" s="38"/>
      <c r="BV253" s="38"/>
    </row>
    <row r="254" ht="19.5" customHeight="1">
      <c r="A254" s="38"/>
      <c r="B254" s="38"/>
      <c r="C254" s="38"/>
      <c r="D254" s="38"/>
      <c r="E254" s="39"/>
      <c r="F254" s="39"/>
      <c r="G254" s="39"/>
      <c r="H254" s="39"/>
      <c r="I254" s="39"/>
      <c r="J254" s="38"/>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B254" s="39"/>
      <c r="BC254" s="39"/>
      <c r="BD254" s="39"/>
      <c r="BE254" s="39"/>
      <c r="BF254" s="39"/>
      <c r="BG254" s="39"/>
      <c r="BH254" s="39"/>
      <c r="BI254" s="39"/>
      <c r="BJ254" s="39"/>
      <c r="BK254" s="39"/>
      <c r="BL254" s="39"/>
      <c r="BM254" s="39"/>
      <c r="BN254" s="39"/>
      <c r="BO254" s="39"/>
      <c r="BP254" s="39"/>
      <c r="BQ254" s="39"/>
      <c r="BR254" s="39"/>
      <c r="BS254" s="38"/>
      <c r="BT254" s="38"/>
      <c r="BU254" s="38"/>
      <c r="BV254" s="38"/>
    </row>
    <row r="255" ht="19.5" customHeight="1">
      <c r="A255" s="38"/>
      <c r="B255" s="38"/>
      <c r="C255" s="38"/>
      <c r="D255" s="38"/>
      <c r="E255" s="39"/>
      <c r="F255" s="39"/>
      <c r="G255" s="39"/>
      <c r="H255" s="39"/>
      <c r="I255" s="39"/>
      <c r="J255" s="38"/>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B255" s="39"/>
      <c r="BC255" s="39"/>
      <c r="BD255" s="39"/>
      <c r="BE255" s="39"/>
      <c r="BF255" s="39"/>
      <c r="BG255" s="39"/>
      <c r="BH255" s="39"/>
      <c r="BI255" s="39"/>
      <c r="BJ255" s="39"/>
      <c r="BK255" s="39"/>
      <c r="BL255" s="39"/>
      <c r="BM255" s="39"/>
      <c r="BN255" s="39"/>
      <c r="BO255" s="39"/>
      <c r="BP255" s="39"/>
      <c r="BQ255" s="39"/>
      <c r="BR255" s="39"/>
      <c r="BS255" s="38"/>
      <c r="BT255" s="38"/>
      <c r="BU255" s="38"/>
      <c r="BV255" s="38"/>
    </row>
    <row r="256" ht="19.5" customHeight="1">
      <c r="A256" s="38"/>
      <c r="B256" s="38"/>
      <c r="C256" s="38"/>
      <c r="D256" s="38"/>
      <c r="E256" s="39"/>
      <c r="F256" s="39"/>
      <c r="G256" s="39"/>
      <c r="H256" s="39"/>
      <c r="I256" s="39"/>
      <c r="J256" s="38"/>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B256" s="39"/>
      <c r="BC256" s="39"/>
      <c r="BD256" s="39"/>
      <c r="BE256" s="39"/>
      <c r="BF256" s="39"/>
      <c r="BG256" s="39"/>
      <c r="BH256" s="39"/>
      <c r="BI256" s="39"/>
      <c r="BJ256" s="39"/>
      <c r="BK256" s="39"/>
      <c r="BL256" s="39"/>
      <c r="BM256" s="39"/>
      <c r="BN256" s="39"/>
      <c r="BO256" s="39"/>
      <c r="BP256" s="39"/>
      <c r="BQ256" s="39"/>
      <c r="BR256" s="39"/>
      <c r="BS256" s="38"/>
      <c r="BT256" s="38"/>
      <c r="BU256" s="38"/>
      <c r="BV256" s="38"/>
    </row>
    <row r="257" ht="19.5" customHeight="1">
      <c r="A257" s="38"/>
      <c r="B257" s="38"/>
      <c r="C257" s="38"/>
      <c r="D257" s="38"/>
      <c r="E257" s="39"/>
      <c r="F257" s="39"/>
      <c r="G257" s="39"/>
      <c r="H257" s="39"/>
      <c r="I257" s="39"/>
      <c r="J257" s="38"/>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B257" s="39"/>
      <c r="BC257" s="39"/>
      <c r="BD257" s="39"/>
      <c r="BE257" s="39"/>
      <c r="BF257" s="39"/>
      <c r="BG257" s="39"/>
      <c r="BH257" s="39"/>
      <c r="BI257" s="39"/>
      <c r="BJ257" s="39"/>
      <c r="BK257" s="39"/>
      <c r="BL257" s="39"/>
      <c r="BM257" s="39"/>
      <c r="BN257" s="39"/>
      <c r="BO257" s="39"/>
      <c r="BP257" s="39"/>
      <c r="BQ257" s="39"/>
      <c r="BR257" s="39"/>
      <c r="BS257" s="38"/>
      <c r="BT257" s="38"/>
      <c r="BU257" s="38"/>
      <c r="BV257" s="38"/>
    </row>
    <row r="258" ht="19.5" customHeight="1">
      <c r="A258" s="38"/>
      <c r="B258" s="38"/>
      <c r="C258" s="38"/>
      <c r="D258" s="38"/>
      <c r="E258" s="39"/>
      <c r="F258" s="39"/>
      <c r="G258" s="39"/>
      <c r="H258" s="39"/>
      <c r="I258" s="39"/>
      <c r="J258" s="38"/>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B258" s="39"/>
      <c r="BC258" s="39"/>
      <c r="BD258" s="39"/>
      <c r="BE258" s="39"/>
      <c r="BF258" s="39"/>
      <c r="BG258" s="39"/>
      <c r="BH258" s="39"/>
      <c r="BI258" s="39"/>
      <c r="BJ258" s="39"/>
      <c r="BK258" s="39"/>
      <c r="BL258" s="39"/>
      <c r="BM258" s="39"/>
      <c r="BN258" s="39"/>
      <c r="BO258" s="39"/>
      <c r="BP258" s="39"/>
      <c r="BQ258" s="39"/>
      <c r="BR258" s="39"/>
      <c r="BS258" s="38"/>
      <c r="BT258" s="38"/>
      <c r="BU258" s="38"/>
      <c r="BV258" s="38"/>
    </row>
    <row r="259" ht="19.5" customHeight="1">
      <c r="A259" s="38"/>
      <c r="B259" s="38"/>
      <c r="C259" s="38"/>
      <c r="D259" s="38"/>
      <c r="E259" s="39"/>
      <c r="F259" s="39"/>
      <c r="G259" s="39"/>
      <c r="H259" s="39"/>
      <c r="I259" s="39"/>
      <c r="J259" s="38"/>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c r="AX259" s="39"/>
      <c r="AY259" s="39"/>
      <c r="AZ259" s="39"/>
      <c r="BA259" s="39"/>
      <c r="BB259" s="39"/>
      <c r="BC259" s="39"/>
      <c r="BD259" s="39"/>
      <c r="BE259" s="39"/>
      <c r="BF259" s="39"/>
      <c r="BG259" s="39"/>
      <c r="BH259" s="39"/>
      <c r="BI259" s="39"/>
      <c r="BJ259" s="39"/>
      <c r="BK259" s="39"/>
      <c r="BL259" s="39"/>
      <c r="BM259" s="39"/>
      <c r="BN259" s="39"/>
      <c r="BO259" s="39"/>
      <c r="BP259" s="39"/>
      <c r="BQ259" s="39"/>
      <c r="BR259" s="39"/>
      <c r="BS259" s="38"/>
      <c r="BT259" s="38"/>
      <c r="BU259" s="38"/>
      <c r="BV259" s="38"/>
    </row>
    <row r="260" ht="19.5" customHeight="1">
      <c r="A260" s="38"/>
      <c r="B260" s="38"/>
      <c r="C260" s="38"/>
      <c r="D260" s="38"/>
      <c r="E260" s="39"/>
      <c r="F260" s="39"/>
      <c r="G260" s="39"/>
      <c r="H260" s="39"/>
      <c r="I260" s="39"/>
      <c r="J260" s="38"/>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c r="AX260" s="39"/>
      <c r="AY260" s="39"/>
      <c r="AZ260" s="39"/>
      <c r="BA260" s="39"/>
      <c r="BB260" s="39"/>
      <c r="BC260" s="39"/>
      <c r="BD260" s="39"/>
      <c r="BE260" s="39"/>
      <c r="BF260" s="39"/>
      <c r="BG260" s="39"/>
      <c r="BH260" s="39"/>
      <c r="BI260" s="39"/>
      <c r="BJ260" s="39"/>
      <c r="BK260" s="39"/>
      <c r="BL260" s="39"/>
      <c r="BM260" s="39"/>
      <c r="BN260" s="39"/>
      <c r="BO260" s="39"/>
      <c r="BP260" s="39"/>
      <c r="BQ260" s="39"/>
      <c r="BR260" s="39"/>
      <c r="BS260" s="38"/>
      <c r="BT260" s="38"/>
      <c r="BU260" s="38"/>
      <c r="BV260" s="38"/>
    </row>
    <row r="261" ht="19.5" customHeight="1">
      <c r="A261" s="38"/>
      <c r="B261" s="38"/>
      <c r="C261" s="38"/>
      <c r="D261" s="38"/>
      <c r="E261" s="39"/>
      <c r="F261" s="39"/>
      <c r="G261" s="39"/>
      <c r="H261" s="39"/>
      <c r="I261" s="39"/>
      <c r="J261" s="38"/>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B261" s="39"/>
      <c r="BC261" s="39"/>
      <c r="BD261" s="39"/>
      <c r="BE261" s="39"/>
      <c r="BF261" s="39"/>
      <c r="BG261" s="39"/>
      <c r="BH261" s="39"/>
      <c r="BI261" s="39"/>
      <c r="BJ261" s="39"/>
      <c r="BK261" s="39"/>
      <c r="BL261" s="39"/>
      <c r="BM261" s="39"/>
      <c r="BN261" s="39"/>
      <c r="BO261" s="39"/>
      <c r="BP261" s="39"/>
      <c r="BQ261" s="39"/>
      <c r="BR261" s="39"/>
      <c r="BS261" s="38"/>
      <c r="BT261" s="38"/>
      <c r="BU261" s="38"/>
      <c r="BV261" s="38"/>
    </row>
    <row r="262" ht="19.5" customHeight="1">
      <c r="A262" s="38"/>
      <c r="B262" s="38"/>
      <c r="C262" s="38"/>
      <c r="D262" s="38"/>
      <c r="E262" s="39"/>
      <c r="F262" s="39"/>
      <c r="G262" s="39"/>
      <c r="H262" s="39"/>
      <c r="I262" s="39"/>
      <c r="J262" s="38"/>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c r="BA262" s="39"/>
      <c r="BB262" s="39"/>
      <c r="BC262" s="39"/>
      <c r="BD262" s="39"/>
      <c r="BE262" s="39"/>
      <c r="BF262" s="39"/>
      <c r="BG262" s="39"/>
      <c r="BH262" s="39"/>
      <c r="BI262" s="39"/>
      <c r="BJ262" s="39"/>
      <c r="BK262" s="39"/>
      <c r="BL262" s="39"/>
      <c r="BM262" s="39"/>
      <c r="BN262" s="39"/>
      <c r="BO262" s="39"/>
      <c r="BP262" s="39"/>
      <c r="BQ262" s="39"/>
      <c r="BR262" s="39"/>
      <c r="BS262" s="38"/>
      <c r="BT262" s="38"/>
      <c r="BU262" s="38"/>
      <c r="BV262" s="38"/>
    </row>
    <row r="263" ht="19.5" customHeight="1">
      <c r="A263" s="38"/>
      <c r="B263" s="38"/>
      <c r="C263" s="38"/>
      <c r="D263" s="38"/>
      <c r="E263" s="39"/>
      <c r="F263" s="39"/>
      <c r="G263" s="39"/>
      <c r="H263" s="39"/>
      <c r="I263" s="39"/>
      <c r="J263" s="38"/>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c r="BA263" s="39"/>
      <c r="BB263" s="39"/>
      <c r="BC263" s="39"/>
      <c r="BD263" s="39"/>
      <c r="BE263" s="39"/>
      <c r="BF263" s="39"/>
      <c r="BG263" s="39"/>
      <c r="BH263" s="39"/>
      <c r="BI263" s="39"/>
      <c r="BJ263" s="39"/>
      <c r="BK263" s="39"/>
      <c r="BL263" s="39"/>
      <c r="BM263" s="39"/>
      <c r="BN263" s="39"/>
      <c r="BO263" s="39"/>
      <c r="BP263" s="39"/>
      <c r="BQ263" s="39"/>
      <c r="BR263" s="39"/>
      <c r="BS263" s="38"/>
      <c r="BT263" s="38"/>
      <c r="BU263" s="38"/>
      <c r="BV263" s="38"/>
    </row>
    <row r="264" ht="19.5" customHeight="1">
      <c r="A264" s="38"/>
      <c r="B264" s="38"/>
      <c r="C264" s="38"/>
      <c r="D264" s="38"/>
      <c r="E264" s="39"/>
      <c r="F264" s="39"/>
      <c r="G264" s="39"/>
      <c r="H264" s="39"/>
      <c r="I264" s="39"/>
      <c r="J264" s="38"/>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c r="BA264" s="39"/>
      <c r="BB264" s="39"/>
      <c r="BC264" s="39"/>
      <c r="BD264" s="39"/>
      <c r="BE264" s="39"/>
      <c r="BF264" s="39"/>
      <c r="BG264" s="39"/>
      <c r="BH264" s="39"/>
      <c r="BI264" s="39"/>
      <c r="BJ264" s="39"/>
      <c r="BK264" s="39"/>
      <c r="BL264" s="39"/>
      <c r="BM264" s="39"/>
      <c r="BN264" s="39"/>
      <c r="BO264" s="39"/>
      <c r="BP264" s="39"/>
      <c r="BQ264" s="39"/>
      <c r="BR264" s="39"/>
      <c r="BS264" s="38"/>
      <c r="BT264" s="38"/>
      <c r="BU264" s="38"/>
      <c r="BV264" s="38"/>
    </row>
    <row r="265" ht="19.5" customHeight="1">
      <c r="A265" s="38"/>
      <c r="B265" s="38"/>
      <c r="C265" s="38"/>
      <c r="D265" s="38"/>
      <c r="E265" s="39"/>
      <c r="F265" s="39"/>
      <c r="G265" s="39"/>
      <c r="H265" s="39"/>
      <c r="I265" s="39"/>
      <c r="J265" s="38"/>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c r="BA265" s="39"/>
      <c r="BB265" s="39"/>
      <c r="BC265" s="39"/>
      <c r="BD265" s="39"/>
      <c r="BE265" s="39"/>
      <c r="BF265" s="39"/>
      <c r="BG265" s="39"/>
      <c r="BH265" s="39"/>
      <c r="BI265" s="39"/>
      <c r="BJ265" s="39"/>
      <c r="BK265" s="39"/>
      <c r="BL265" s="39"/>
      <c r="BM265" s="39"/>
      <c r="BN265" s="39"/>
      <c r="BO265" s="39"/>
      <c r="BP265" s="39"/>
      <c r="BQ265" s="39"/>
      <c r="BR265" s="39"/>
      <c r="BS265" s="38"/>
      <c r="BT265" s="38"/>
      <c r="BU265" s="38"/>
      <c r="BV265" s="38"/>
    </row>
    <row r="266" ht="19.5" customHeight="1">
      <c r="A266" s="38"/>
      <c r="B266" s="38"/>
      <c r="C266" s="38"/>
      <c r="D266" s="38"/>
      <c r="E266" s="39"/>
      <c r="F266" s="39"/>
      <c r="G266" s="39"/>
      <c r="H266" s="39"/>
      <c r="I266" s="39"/>
      <c r="J266" s="38"/>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c r="BA266" s="39"/>
      <c r="BB266" s="39"/>
      <c r="BC266" s="39"/>
      <c r="BD266" s="39"/>
      <c r="BE266" s="39"/>
      <c r="BF266" s="39"/>
      <c r="BG266" s="39"/>
      <c r="BH266" s="39"/>
      <c r="BI266" s="39"/>
      <c r="BJ266" s="39"/>
      <c r="BK266" s="39"/>
      <c r="BL266" s="39"/>
      <c r="BM266" s="39"/>
      <c r="BN266" s="39"/>
      <c r="BO266" s="39"/>
      <c r="BP266" s="39"/>
      <c r="BQ266" s="39"/>
      <c r="BR266" s="39"/>
      <c r="BS266" s="38"/>
      <c r="BT266" s="38"/>
      <c r="BU266" s="38"/>
      <c r="BV266" s="38"/>
    </row>
    <row r="267" ht="19.5" customHeight="1">
      <c r="A267" s="38"/>
      <c r="B267" s="38"/>
      <c r="C267" s="38"/>
      <c r="D267" s="38"/>
      <c r="E267" s="39"/>
      <c r="F267" s="39"/>
      <c r="G267" s="39"/>
      <c r="H267" s="39"/>
      <c r="I267" s="39"/>
      <c r="J267" s="38"/>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8"/>
      <c r="BT267" s="38"/>
      <c r="BU267" s="38"/>
      <c r="BV267" s="38"/>
    </row>
    <row r="268" ht="19.5" customHeight="1">
      <c r="A268" s="38"/>
      <c r="B268" s="38"/>
      <c r="C268" s="38"/>
      <c r="D268" s="38"/>
      <c r="E268" s="39"/>
      <c r="F268" s="39"/>
      <c r="G268" s="39"/>
      <c r="H268" s="39"/>
      <c r="I268" s="39"/>
      <c r="J268" s="38"/>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c r="BO268" s="39"/>
      <c r="BP268" s="39"/>
      <c r="BQ268" s="39"/>
      <c r="BR268" s="39"/>
      <c r="BS268" s="38"/>
      <c r="BT268" s="38"/>
      <c r="BU268" s="38"/>
      <c r="BV268" s="38"/>
    </row>
    <row r="269" ht="19.5" customHeight="1">
      <c r="A269" s="38"/>
      <c r="B269" s="38"/>
      <c r="C269" s="38"/>
      <c r="D269" s="38"/>
      <c r="E269" s="39"/>
      <c r="F269" s="39"/>
      <c r="G269" s="39"/>
      <c r="H269" s="39"/>
      <c r="I269" s="39"/>
      <c r="J269" s="38"/>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c r="BA269" s="39"/>
      <c r="BB269" s="39"/>
      <c r="BC269" s="39"/>
      <c r="BD269" s="39"/>
      <c r="BE269" s="39"/>
      <c r="BF269" s="39"/>
      <c r="BG269" s="39"/>
      <c r="BH269" s="39"/>
      <c r="BI269" s="39"/>
      <c r="BJ269" s="39"/>
      <c r="BK269" s="39"/>
      <c r="BL269" s="39"/>
      <c r="BM269" s="39"/>
      <c r="BN269" s="39"/>
      <c r="BO269" s="39"/>
      <c r="BP269" s="39"/>
      <c r="BQ269" s="39"/>
      <c r="BR269" s="39"/>
      <c r="BS269" s="38"/>
      <c r="BT269" s="38"/>
      <c r="BU269" s="38"/>
      <c r="BV269" s="38"/>
    </row>
    <row r="270" ht="19.5" customHeight="1">
      <c r="A270" s="38"/>
      <c r="B270" s="38"/>
      <c r="C270" s="38"/>
      <c r="D270" s="38"/>
      <c r="E270" s="39"/>
      <c r="F270" s="39"/>
      <c r="G270" s="39"/>
      <c r="H270" s="39"/>
      <c r="I270" s="39"/>
      <c r="J270" s="38"/>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c r="BA270" s="39"/>
      <c r="BB270" s="39"/>
      <c r="BC270" s="39"/>
      <c r="BD270" s="39"/>
      <c r="BE270" s="39"/>
      <c r="BF270" s="39"/>
      <c r="BG270" s="39"/>
      <c r="BH270" s="39"/>
      <c r="BI270" s="39"/>
      <c r="BJ270" s="39"/>
      <c r="BK270" s="39"/>
      <c r="BL270" s="39"/>
      <c r="BM270" s="39"/>
      <c r="BN270" s="39"/>
      <c r="BO270" s="39"/>
      <c r="BP270" s="39"/>
      <c r="BQ270" s="39"/>
      <c r="BR270" s="39"/>
      <c r="BS270" s="38"/>
      <c r="BT270" s="38"/>
      <c r="BU270" s="38"/>
      <c r="BV270" s="38"/>
    </row>
    <row r="271" ht="19.5" customHeight="1">
      <c r="A271" s="38"/>
      <c r="B271" s="38"/>
      <c r="C271" s="38"/>
      <c r="D271" s="38"/>
      <c r="E271" s="39"/>
      <c r="F271" s="39"/>
      <c r="G271" s="39"/>
      <c r="H271" s="39"/>
      <c r="I271" s="39"/>
      <c r="J271" s="38"/>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B271" s="39"/>
      <c r="BC271" s="39"/>
      <c r="BD271" s="39"/>
      <c r="BE271" s="39"/>
      <c r="BF271" s="39"/>
      <c r="BG271" s="39"/>
      <c r="BH271" s="39"/>
      <c r="BI271" s="39"/>
      <c r="BJ271" s="39"/>
      <c r="BK271" s="39"/>
      <c r="BL271" s="39"/>
      <c r="BM271" s="39"/>
      <c r="BN271" s="39"/>
      <c r="BO271" s="39"/>
      <c r="BP271" s="39"/>
      <c r="BQ271" s="39"/>
      <c r="BR271" s="39"/>
      <c r="BS271" s="38"/>
      <c r="BT271" s="38"/>
      <c r="BU271" s="38"/>
      <c r="BV271" s="38"/>
    </row>
    <row r="272" ht="19.5" customHeight="1">
      <c r="A272" s="38"/>
      <c r="B272" s="38"/>
      <c r="C272" s="38"/>
      <c r="D272" s="38"/>
      <c r="E272" s="39"/>
      <c r="F272" s="39"/>
      <c r="G272" s="39"/>
      <c r="H272" s="39"/>
      <c r="I272" s="39"/>
      <c r="J272" s="38"/>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c r="BA272" s="39"/>
      <c r="BB272" s="39"/>
      <c r="BC272" s="39"/>
      <c r="BD272" s="39"/>
      <c r="BE272" s="39"/>
      <c r="BF272" s="39"/>
      <c r="BG272" s="39"/>
      <c r="BH272" s="39"/>
      <c r="BI272" s="39"/>
      <c r="BJ272" s="39"/>
      <c r="BK272" s="39"/>
      <c r="BL272" s="39"/>
      <c r="BM272" s="39"/>
      <c r="BN272" s="39"/>
      <c r="BO272" s="39"/>
      <c r="BP272" s="39"/>
      <c r="BQ272" s="39"/>
      <c r="BR272" s="39"/>
      <c r="BS272" s="38"/>
      <c r="BT272" s="38"/>
      <c r="BU272" s="38"/>
      <c r="BV272" s="38"/>
    </row>
    <row r="273" ht="19.5" customHeight="1">
      <c r="A273" s="38"/>
      <c r="B273" s="38"/>
      <c r="C273" s="38"/>
      <c r="D273" s="38"/>
      <c r="E273" s="39"/>
      <c r="F273" s="39"/>
      <c r="G273" s="39"/>
      <c r="H273" s="39"/>
      <c r="I273" s="39"/>
      <c r="J273" s="38"/>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c r="BA273" s="39"/>
      <c r="BB273" s="39"/>
      <c r="BC273" s="39"/>
      <c r="BD273" s="39"/>
      <c r="BE273" s="39"/>
      <c r="BF273" s="39"/>
      <c r="BG273" s="39"/>
      <c r="BH273" s="39"/>
      <c r="BI273" s="39"/>
      <c r="BJ273" s="39"/>
      <c r="BK273" s="39"/>
      <c r="BL273" s="39"/>
      <c r="BM273" s="39"/>
      <c r="BN273" s="39"/>
      <c r="BO273" s="39"/>
      <c r="BP273" s="39"/>
      <c r="BQ273" s="39"/>
      <c r="BR273" s="39"/>
      <c r="BS273" s="38"/>
      <c r="BT273" s="38"/>
      <c r="BU273" s="38"/>
      <c r="BV273" s="38"/>
    </row>
    <row r="274" ht="19.5" customHeight="1">
      <c r="A274" s="38"/>
      <c r="B274" s="38"/>
      <c r="C274" s="38"/>
      <c r="D274" s="38"/>
      <c r="E274" s="39"/>
      <c r="F274" s="39"/>
      <c r="G274" s="39"/>
      <c r="H274" s="39"/>
      <c r="I274" s="39"/>
      <c r="J274" s="38"/>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8"/>
      <c r="BT274" s="38"/>
      <c r="BU274" s="38"/>
      <c r="BV274" s="38"/>
    </row>
    <row r="275" ht="19.5" customHeight="1">
      <c r="A275" s="38"/>
      <c r="B275" s="38"/>
      <c r="C275" s="38"/>
      <c r="D275" s="38"/>
      <c r="E275" s="39"/>
      <c r="F275" s="39"/>
      <c r="G275" s="39"/>
      <c r="H275" s="39"/>
      <c r="I275" s="39"/>
      <c r="J275" s="38"/>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B275" s="39"/>
      <c r="BC275" s="39"/>
      <c r="BD275" s="39"/>
      <c r="BE275" s="39"/>
      <c r="BF275" s="39"/>
      <c r="BG275" s="39"/>
      <c r="BH275" s="39"/>
      <c r="BI275" s="39"/>
      <c r="BJ275" s="39"/>
      <c r="BK275" s="39"/>
      <c r="BL275" s="39"/>
      <c r="BM275" s="39"/>
      <c r="BN275" s="39"/>
      <c r="BO275" s="39"/>
      <c r="BP275" s="39"/>
      <c r="BQ275" s="39"/>
      <c r="BR275" s="39"/>
      <c r="BS275" s="38"/>
      <c r="BT275" s="38"/>
      <c r="BU275" s="38"/>
      <c r="BV275" s="38"/>
    </row>
    <row r="276" ht="19.5" customHeight="1">
      <c r="A276" s="38"/>
      <c r="B276" s="38"/>
      <c r="C276" s="38"/>
      <c r="D276" s="38"/>
      <c r="E276" s="39"/>
      <c r="F276" s="39"/>
      <c r="G276" s="39"/>
      <c r="H276" s="39"/>
      <c r="I276" s="39"/>
      <c r="J276" s="38"/>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B276" s="39"/>
      <c r="BC276" s="39"/>
      <c r="BD276" s="39"/>
      <c r="BE276" s="39"/>
      <c r="BF276" s="39"/>
      <c r="BG276" s="39"/>
      <c r="BH276" s="39"/>
      <c r="BI276" s="39"/>
      <c r="BJ276" s="39"/>
      <c r="BK276" s="39"/>
      <c r="BL276" s="39"/>
      <c r="BM276" s="39"/>
      <c r="BN276" s="39"/>
      <c r="BO276" s="39"/>
      <c r="BP276" s="39"/>
      <c r="BQ276" s="39"/>
      <c r="BR276" s="39"/>
      <c r="BS276" s="38"/>
      <c r="BT276" s="38"/>
      <c r="BU276" s="38"/>
      <c r="BV276" s="38"/>
    </row>
    <row r="277" ht="19.5" customHeight="1">
      <c r="A277" s="38"/>
      <c r="B277" s="38"/>
      <c r="C277" s="38"/>
      <c r="D277" s="38"/>
      <c r="E277" s="39"/>
      <c r="F277" s="39"/>
      <c r="G277" s="39"/>
      <c r="H277" s="39"/>
      <c r="I277" s="39"/>
      <c r="J277" s="38"/>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c r="BN277" s="39"/>
      <c r="BO277" s="39"/>
      <c r="BP277" s="39"/>
      <c r="BQ277" s="39"/>
      <c r="BR277" s="39"/>
      <c r="BS277" s="38"/>
      <c r="BT277" s="38"/>
      <c r="BU277" s="38"/>
      <c r="BV277" s="38"/>
    </row>
    <row r="278" ht="19.5" customHeight="1">
      <c r="A278" s="38"/>
      <c r="B278" s="38"/>
      <c r="C278" s="38"/>
      <c r="D278" s="38"/>
      <c r="E278" s="39"/>
      <c r="F278" s="39"/>
      <c r="G278" s="39"/>
      <c r="H278" s="39"/>
      <c r="I278" s="39"/>
      <c r="J278" s="38"/>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c r="BA278" s="39"/>
      <c r="BB278" s="39"/>
      <c r="BC278" s="39"/>
      <c r="BD278" s="39"/>
      <c r="BE278" s="39"/>
      <c r="BF278" s="39"/>
      <c r="BG278" s="39"/>
      <c r="BH278" s="39"/>
      <c r="BI278" s="39"/>
      <c r="BJ278" s="39"/>
      <c r="BK278" s="39"/>
      <c r="BL278" s="39"/>
      <c r="BM278" s="39"/>
      <c r="BN278" s="39"/>
      <c r="BO278" s="39"/>
      <c r="BP278" s="39"/>
      <c r="BQ278" s="39"/>
      <c r="BR278" s="39"/>
      <c r="BS278" s="38"/>
      <c r="BT278" s="38"/>
      <c r="BU278" s="38"/>
      <c r="BV278" s="38"/>
    </row>
    <row r="279" ht="19.5" customHeight="1">
      <c r="A279" s="38"/>
      <c r="B279" s="38"/>
      <c r="C279" s="38"/>
      <c r="D279" s="38"/>
      <c r="E279" s="39"/>
      <c r="F279" s="39"/>
      <c r="G279" s="39"/>
      <c r="H279" s="39"/>
      <c r="I279" s="39"/>
      <c r="J279" s="38"/>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B279" s="39"/>
      <c r="BC279" s="39"/>
      <c r="BD279" s="39"/>
      <c r="BE279" s="39"/>
      <c r="BF279" s="39"/>
      <c r="BG279" s="39"/>
      <c r="BH279" s="39"/>
      <c r="BI279" s="39"/>
      <c r="BJ279" s="39"/>
      <c r="BK279" s="39"/>
      <c r="BL279" s="39"/>
      <c r="BM279" s="39"/>
      <c r="BN279" s="39"/>
      <c r="BO279" s="39"/>
      <c r="BP279" s="39"/>
      <c r="BQ279" s="39"/>
      <c r="BR279" s="39"/>
      <c r="BS279" s="38"/>
      <c r="BT279" s="38"/>
      <c r="BU279" s="38"/>
      <c r="BV279" s="38"/>
    </row>
    <row r="280" ht="19.5" customHeight="1">
      <c r="A280" s="38"/>
      <c r="B280" s="38"/>
      <c r="C280" s="38"/>
      <c r="D280" s="38"/>
      <c r="E280" s="39"/>
      <c r="F280" s="39"/>
      <c r="G280" s="39"/>
      <c r="H280" s="39"/>
      <c r="I280" s="39"/>
      <c r="J280" s="38"/>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B280" s="39"/>
      <c r="BC280" s="39"/>
      <c r="BD280" s="39"/>
      <c r="BE280" s="39"/>
      <c r="BF280" s="39"/>
      <c r="BG280" s="39"/>
      <c r="BH280" s="39"/>
      <c r="BI280" s="39"/>
      <c r="BJ280" s="39"/>
      <c r="BK280" s="39"/>
      <c r="BL280" s="39"/>
      <c r="BM280" s="39"/>
      <c r="BN280" s="39"/>
      <c r="BO280" s="39"/>
      <c r="BP280" s="39"/>
      <c r="BQ280" s="39"/>
      <c r="BR280" s="39"/>
      <c r="BS280" s="38"/>
      <c r="BT280" s="38"/>
      <c r="BU280" s="38"/>
      <c r="BV280" s="38"/>
    </row>
    <row r="281" ht="19.5" customHeight="1">
      <c r="A281" s="38"/>
      <c r="B281" s="38"/>
      <c r="C281" s="38"/>
      <c r="D281" s="38"/>
      <c r="E281" s="39"/>
      <c r="F281" s="39"/>
      <c r="G281" s="39"/>
      <c r="H281" s="39"/>
      <c r="I281" s="39"/>
      <c r="J281" s="38"/>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B281" s="39"/>
      <c r="BC281" s="39"/>
      <c r="BD281" s="39"/>
      <c r="BE281" s="39"/>
      <c r="BF281" s="39"/>
      <c r="BG281" s="39"/>
      <c r="BH281" s="39"/>
      <c r="BI281" s="39"/>
      <c r="BJ281" s="39"/>
      <c r="BK281" s="39"/>
      <c r="BL281" s="39"/>
      <c r="BM281" s="39"/>
      <c r="BN281" s="39"/>
      <c r="BO281" s="39"/>
      <c r="BP281" s="39"/>
      <c r="BQ281" s="39"/>
      <c r="BR281" s="39"/>
      <c r="BS281" s="38"/>
      <c r="BT281" s="38"/>
      <c r="BU281" s="38"/>
      <c r="BV281" s="38"/>
    </row>
    <row r="282" ht="19.5" customHeight="1">
      <c r="A282" s="38"/>
      <c r="B282" s="38"/>
      <c r="C282" s="38"/>
      <c r="D282" s="38"/>
      <c r="E282" s="39"/>
      <c r="F282" s="39"/>
      <c r="G282" s="39"/>
      <c r="H282" s="39"/>
      <c r="I282" s="39"/>
      <c r="J282" s="38"/>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c r="BB282" s="39"/>
      <c r="BC282" s="39"/>
      <c r="BD282" s="39"/>
      <c r="BE282" s="39"/>
      <c r="BF282" s="39"/>
      <c r="BG282" s="39"/>
      <c r="BH282" s="39"/>
      <c r="BI282" s="39"/>
      <c r="BJ282" s="39"/>
      <c r="BK282" s="39"/>
      <c r="BL282" s="39"/>
      <c r="BM282" s="39"/>
      <c r="BN282" s="39"/>
      <c r="BO282" s="39"/>
      <c r="BP282" s="39"/>
      <c r="BQ282" s="39"/>
      <c r="BR282" s="39"/>
      <c r="BS282" s="38"/>
      <c r="BT282" s="38"/>
      <c r="BU282" s="38"/>
      <c r="BV282" s="38"/>
    </row>
    <row r="283" ht="19.5" customHeight="1">
      <c r="A283" s="38"/>
      <c r="B283" s="38"/>
      <c r="C283" s="38"/>
      <c r="D283" s="38"/>
      <c r="E283" s="39"/>
      <c r="F283" s="39"/>
      <c r="G283" s="39"/>
      <c r="H283" s="39"/>
      <c r="I283" s="39"/>
      <c r="J283" s="38"/>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B283" s="39"/>
      <c r="BC283" s="39"/>
      <c r="BD283" s="39"/>
      <c r="BE283" s="39"/>
      <c r="BF283" s="39"/>
      <c r="BG283" s="39"/>
      <c r="BH283" s="39"/>
      <c r="BI283" s="39"/>
      <c r="BJ283" s="39"/>
      <c r="BK283" s="39"/>
      <c r="BL283" s="39"/>
      <c r="BM283" s="39"/>
      <c r="BN283" s="39"/>
      <c r="BO283" s="39"/>
      <c r="BP283" s="39"/>
      <c r="BQ283" s="39"/>
      <c r="BR283" s="39"/>
      <c r="BS283" s="38"/>
      <c r="BT283" s="38"/>
      <c r="BU283" s="38"/>
      <c r="BV283" s="38"/>
    </row>
    <row r="284" ht="19.5" customHeight="1">
      <c r="A284" s="38"/>
      <c r="B284" s="38"/>
      <c r="C284" s="38"/>
      <c r="D284" s="38"/>
      <c r="E284" s="39"/>
      <c r="F284" s="39"/>
      <c r="G284" s="39"/>
      <c r="H284" s="39"/>
      <c r="I284" s="39"/>
      <c r="J284" s="38"/>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c r="BA284" s="39"/>
      <c r="BB284" s="39"/>
      <c r="BC284" s="39"/>
      <c r="BD284" s="39"/>
      <c r="BE284" s="39"/>
      <c r="BF284" s="39"/>
      <c r="BG284" s="39"/>
      <c r="BH284" s="39"/>
      <c r="BI284" s="39"/>
      <c r="BJ284" s="39"/>
      <c r="BK284" s="39"/>
      <c r="BL284" s="39"/>
      <c r="BM284" s="39"/>
      <c r="BN284" s="39"/>
      <c r="BO284" s="39"/>
      <c r="BP284" s="39"/>
      <c r="BQ284" s="39"/>
      <c r="BR284" s="39"/>
      <c r="BS284" s="38"/>
      <c r="BT284" s="38"/>
      <c r="BU284" s="38"/>
      <c r="BV284" s="38"/>
    </row>
    <row r="285" ht="19.5" customHeight="1">
      <c r="A285" s="38"/>
      <c r="B285" s="38"/>
      <c r="C285" s="38"/>
      <c r="D285" s="38"/>
      <c r="E285" s="39"/>
      <c r="F285" s="39"/>
      <c r="G285" s="39"/>
      <c r="H285" s="39"/>
      <c r="I285" s="39"/>
      <c r="J285" s="38"/>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c r="BA285" s="39"/>
      <c r="BB285" s="39"/>
      <c r="BC285" s="39"/>
      <c r="BD285" s="39"/>
      <c r="BE285" s="39"/>
      <c r="BF285" s="39"/>
      <c r="BG285" s="39"/>
      <c r="BH285" s="39"/>
      <c r="BI285" s="39"/>
      <c r="BJ285" s="39"/>
      <c r="BK285" s="39"/>
      <c r="BL285" s="39"/>
      <c r="BM285" s="39"/>
      <c r="BN285" s="39"/>
      <c r="BO285" s="39"/>
      <c r="BP285" s="39"/>
      <c r="BQ285" s="39"/>
      <c r="BR285" s="39"/>
      <c r="BS285" s="38"/>
      <c r="BT285" s="38"/>
      <c r="BU285" s="38"/>
      <c r="BV285" s="38"/>
    </row>
    <row r="286" ht="19.5" customHeight="1">
      <c r="A286" s="38"/>
      <c r="B286" s="38"/>
      <c r="C286" s="38"/>
      <c r="D286" s="38"/>
      <c r="E286" s="39"/>
      <c r="F286" s="39"/>
      <c r="G286" s="39"/>
      <c r="H286" s="39"/>
      <c r="I286" s="39"/>
      <c r="J286" s="38"/>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B286" s="39"/>
      <c r="BC286" s="39"/>
      <c r="BD286" s="39"/>
      <c r="BE286" s="39"/>
      <c r="BF286" s="39"/>
      <c r="BG286" s="39"/>
      <c r="BH286" s="39"/>
      <c r="BI286" s="39"/>
      <c r="BJ286" s="39"/>
      <c r="BK286" s="39"/>
      <c r="BL286" s="39"/>
      <c r="BM286" s="39"/>
      <c r="BN286" s="39"/>
      <c r="BO286" s="39"/>
      <c r="BP286" s="39"/>
      <c r="BQ286" s="39"/>
      <c r="BR286" s="39"/>
      <c r="BS286" s="38"/>
      <c r="BT286" s="38"/>
      <c r="BU286" s="38"/>
      <c r="BV286" s="38"/>
    </row>
    <row r="287" ht="19.5" customHeight="1">
      <c r="A287" s="38"/>
      <c r="B287" s="38"/>
      <c r="C287" s="38"/>
      <c r="D287" s="38"/>
      <c r="E287" s="39"/>
      <c r="F287" s="39"/>
      <c r="G287" s="39"/>
      <c r="H287" s="39"/>
      <c r="I287" s="39"/>
      <c r="J287" s="38"/>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B287" s="39"/>
      <c r="BC287" s="39"/>
      <c r="BD287" s="39"/>
      <c r="BE287" s="39"/>
      <c r="BF287" s="39"/>
      <c r="BG287" s="39"/>
      <c r="BH287" s="39"/>
      <c r="BI287" s="39"/>
      <c r="BJ287" s="39"/>
      <c r="BK287" s="39"/>
      <c r="BL287" s="39"/>
      <c r="BM287" s="39"/>
      <c r="BN287" s="39"/>
      <c r="BO287" s="39"/>
      <c r="BP287" s="39"/>
      <c r="BQ287" s="39"/>
      <c r="BR287" s="39"/>
      <c r="BS287" s="38"/>
      <c r="BT287" s="38"/>
      <c r="BU287" s="38"/>
      <c r="BV287" s="38"/>
    </row>
    <row r="288" ht="19.5" customHeight="1">
      <c r="A288" s="38"/>
      <c r="B288" s="38"/>
      <c r="C288" s="38"/>
      <c r="D288" s="38"/>
      <c r="E288" s="39"/>
      <c r="F288" s="39"/>
      <c r="G288" s="39"/>
      <c r="H288" s="39"/>
      <c r="I288" s="39"/>
      <c r="J288" s="38"/>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B288" s="39"/>
      <c r="BC288" s="39"/>
      <c r="BD288" s="39"/>
      <c r="BE288" s="39"/>
      <c r="BF288" s="39"/>
      <c r="BG288" s="39"/>
      <c r="BH288" s="39"/>
      <c r="BI288" s="39"/>
      <c r="BJ288" s="39"/>
      <c r="BK288" s="39"/>
      <c r="BL288" s="39"/>
      <c r="BM288" s="39"/>
      <c r="BN288" s="39"/>
      <c r="BO288" s="39"/>
      <c r="BP288" s="39"/>
      <c r="BQ288" s="39"/>
      <c r="BR288" s="39"/>
      <c r="BS288" s="38"/>
      <c r="BT288" s="38"/>
      <c r="BU288" s="38"/>
      <c r="BV288" s="38"/>
    </row>
    <row r="289" ht="19.5" customHeight="1">
      <c r="A289" s="38"/>
      <c r="B289" s="38"/>
      <c r="C289" s="38"/>
      <c r="D289" s="38"/>
      <c r="E289" s="39"/>
      <c r="F289" s="39"/>
      <c r="G289" s="39"/>
      <c r="H289" s="39"/>
      <c r="I289" s="39"/>
      <c r="J289" s="38"/>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8"/>
      <c r="BT289" s="38"/>
      <c r="BU289" s="38"/>
      <c r="BV289" s="38"/>
    </row>
    <row r="290" ht="19.5" customHeight="1">
      <c r="A290" s="38"/>
      <c r="B290" s="38"/>
      <c r="C290" s="38"/>
      <c r="D290" s="38"/>
      <c r="E290" s="39"/>
      <c r="F290" s="39"/>
      <c r="G290" s="39"/>
      <c r="H290" s="39"/>
      <c r="I290" s="39"/>
      <c r="J290" s="38"/>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c r="BA290" s="39"/>
      <c r="BB290" s="39"/>
      <c r="BC290" s="39"/>
      <c r="BD290" s="39"/>
      <c r="BE290" s="39"/>
      <c r="BF290" s="39"/>
      <c r="BG290" s="39"/>
      <c r="BH290" s="39"/>
      <c r="BI290" s="39"/>
      <c r="BJ290" s="39"/>
      <c r="BK290" s="39"/>
      <c r="BL290" s="39"/>
      <c r="BM290" s="39"/>
      <c r="BN290" s="39"/>
      <c r="BO290" s="39"/>
      <c r="BP290" s="39"/>
      <c r="BQ290" s="39"/>
      <c r="BR290" s="39"/>
      <c r="BS290" s="38"/>
      <c r="BT290" s="38"/>
      <c r="BU290" s="38"/>
      <c r="BV290" s="38"/>
    </row>
    <row r="291" ht="19.5" customHeight="1">
      <c r="A291" s="38"/>
      <c r="B291" s="38"/>
      <c r="C291" s="38"/>
      <c r="D291" s="38"/>
      <c r="E291" s="39"/>
      <c r="F291" s="39"/>
      <c r="G291" s="39"/>
      <c r="H291" s="39"/>
      <c r="I291" s="39"/>
      <c r="J291" s="38"/>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c r="BA291" s="39"/>
      <c r="BB291" s="39"/>
      <c r="BC291" s="39"/>
      <c r="BD291" s="39"/>
      <c r="BE291" s="39"/>
      <c r="BF291" s="39"/>
      <c r="BG291" s="39"/>
      <c r="BH291" s="39"/>
      <c r="BI291" s="39"/>
      <c r="BJ291" s="39"/>
      <c r="BK291" s="39"/>
      <c r="BL291" s="39"/>
      <c r="BM291" s="39"/>
      <c r="BN291" s="39"/>
      <c r="BO291" s="39"/>
      <c r="BP291" s="39"/>
      <c r="BQ291" s="39"/>
      <c r="BR291" s="39"/>
      <c r="BS291" s="38"/>
      <c r="BT291" s="38"/>
      <c r="BU291" s="38"/>
      <c r="BV291" s="38"/>
    </row>
    <row r="292" ht="19.5" customHeight="1">
      <c r="A292" s="38"/>
      <c r="B292" s="38"/>
      <c r="C292" s="38"/>
      <c r="D292" s="38"/>
      <c r="E292" s="39"/>
      <c r="F292" s="39"/>
      <c r="G292" s="39"/>
      <c r="H292" s="39"/>
      <c r="I292" s="39"/>
      <c r="J292" s="38"/>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B292" s="39"/>
      <c r="BC292" s="39"/>
      <c r="BD292" s="39"/>
      <c r="BE292" s="39"/>
      <c r="BF292" s="39"/>
      <c r="BG292" s="39"/>
      <c r="BH292" s="39"/>
      <c r="BI292" s="39"/>
      <c r="BJ292" s="39"/>
      <c r="BK292" s="39"/>
      <c r="BL292" s="39"/>
      <c r="BM292" s="39"/>
      <c r="BN292" s="39"/>
      <c r="BO292" s="39"/>
      <c r="BP292" s="39"/>
      <c r="BQ292" s="39"/>
      <c r="BR292" s="39"/>
      <c r="BS292" s="38"/>
      <c r="BT292" s="38"/>
      <c r="BU292" s="38"/>
      <c r="BV292" s="38"/>
    </row>
    <row r="293" ht="19.5" customHeight="1">
      <c r="A293" s="38"/>
      <c r="B293" s="38"/>
      <c r="C293" s="38"/>
      <c r="D293" s="38"/>
      <c r="E293" s="39"/>
      <c r="F293" s="39"/>
      <c r="G293" s="39"/>
      <c r="H293" s="39"/>
      <c r="I293" s="39"/>
      <c r="J293" s="38"/>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c r="BA293" s="39"/>
      <c r="BB293" s="39"/>
      <c r="BC293" s="39"/>
      <c r="BD293" s="39"/>
      <c r="BE293" s="39"/>
      <c r="BF293" s="39"/>
      <c r="BG293" s="39"/>
      <c r="BH293" s="39"/>
      <c r="BI293" s="39"/>
      <c r="BJ293" s="39"/>
      <c r="BK293" s="39"/>
      <c r="BL293" s="39"/>
      <c r="BM293" s="39"/>
      <c r="BN293" s="39"/>
      <c r="BO293" s="39"/>
      <c r="BP293" s="39"/>
      <c r="BQ293" s="39"/>
      <c r="BR293" s="39"/>
      <c r="BS293" s="38"/>
      <c r="BT293" s="38"/>
      <c r="BU293" s="38"/>
      <c r="BV293" s="38"/>
    </row>
    <row r="294" ht="19.5" customHeight="1">
      <c r="A294" s="38"/>
      <c r="B294" s="38"/>
      <c r="C294" s="38"/>
      <c r="D294" s="38"/>
      <c r="E294" s="39"/>
      <c r="F294" s="39"/>
      <c r="G294" s="39"/>
      <c r="H294" s="39"/>
      <c r="I294" s="39"/>
      <c r="J294" s="38"/>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8"/>
      <c r="BT294" s="38"/>
      <c r="BU294" s="38"/>
      <c r="BV294" s="38"/>
    </row>
    <row r="295" ht="19.5" customHeight="1">
      <c r="A295" s="38"/>
      <c r="B295" s="38"/>
      <c r="C295" s="38"/>
      <c r="D295" s="38"/>
      <c r="E295" s="39"/>
      <c r="F295" s="39"/>
      <c r="G295" s="39"/>
      <c r="H295" s="39"/>
      <c r="I295" s="39"/>
      <c r="J295" s="38"/>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8"/>
      <c r="BT295" s="38"/>
      <c r="BU295" s="38"/>
      <c r="BV295" s="38"/>
    </row>
    <row r="296" ht="19.5" customHeight="1">
      <c r="A296" s="38"/>
      <c r="B296" s="38"/>
      <c r="C296" s="38"/>
      <c r="D296" s="38"/>
      <c r="E296" s="39"/>
      <c r="F296" s="39"/>
      <c r="G296" s="39"/>
      <c r="H296" s="39"/>
      <c r="I296" s="39"/>
      <c r="J296" s="38"/>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c r="BQ296" s="39"/>
      <c r="BR296" s="39"/>
      <c r="BS296" s="38"/>
      <c r="BT296" s="38"/>
      <c r="BU296" s="38"/>
      <c r="BV296" s="38"/>
    </row>
    <row r="297" ht="19.5" customHeight="1">
      <c r="A297" s="38"/>
      <c r="B297" s="38"/>
      <c r="C297" s="38"/>
      <c r="D297" s="38"/>
      <c r="E297" s="39"/>
      <c r="F297" s="39"/>
      <c r="G297" s="39"/>
      <c r="H297" s="39"/>
      <c r="I297" s="39"/>
      <c r="J297" s="38"/>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c r="BA297" s="39"/>
      <c r="BB297" s="39"/>
      <c r="BC297" s="39"/>
      <c r="BD297" s="39"/>
      <c r="BE297" s="39"/>
      <c r="BF297" s="39"/>
      <c r="BG297" s="39"/>
      <c r="BH297" s="39"/>
      <c r="BI297" s="39"/>
      <c r="BJ297" s="39"/>
      <c r="BK297" s="39"/>
      <c r="BL297" s="39"/>
      <c r="BM297" s="39"/>
      <c r="BN297" s="39"/>
      <c r="BO297" s="39"/>
      <c r="BP297" s="39"/>
      <c r="BQ297" s="39"/>
      <c r="BR297" s="39"/>
      <c r="BS297" s="38"/>
      <c r="BT297" s="38"/>
      <c r="BU297" s="38"/>
      <c r="BV297" s="38"/>
    </row>
    <row r="298" ht="19.5" customHeight="1">
      <c r="A298" s="38"/>
      <c r="B298" s="38"/>
      <c r="C298" s="38"/>
      <c r="D298" s="38"/>
      <c r="E298" s="39"/>
      <c r="F298" s="39"/>
      <c r="G298" s="39"/>
      <c r="H298" s="39"/>
      <c r="I298" s="39"/>
      <c r="J298" s="38"/>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8"/>
      <c r="BT298" s="38"/>
      <c r="BU298" s="38"/>
      <c r="BV298" s="38"/>
    </row>
    <row r="299" ht="19.5" customHeight="1">
      <c r="A299" s="38"/>
      <c r="B299" s="38"/>
      <c r="C299" s="38"/>
      <c r="D299" s="38"/>
      <c r="E299" s="39"/>
      <c r="F299" s="39"/>
      <c r="G299" s="39"/>
      <c r="H299" s="39"/>
      <c r="I299" s="39"/>
      <c r="J299" s="38"/>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c r="BQ299" s="39"/>
      <c r="BR299" s="39"/>
      <c r="BS299" s="38"/>
      <c r="BT299" s="38"/>
      <c r="BU299" s="38"/>
      <c r="BV299" s="38"/>
    </row>
    <row r="300" ht="19.5" customHeight="1">
      <c r="A300" s="38"/>
      <c r="B300" s="38"/>
      <c r="C300" s="38"/>
      <c r="D300" s="38"/>
      <c r="E300" s="39"/>
      <c r="F300" s="39"/>
      <c r="G300" s="39"/>
      <c r="H300" s="39"/>
      <c r="I300" s="39"/>
      <c r="J300" s="38"/>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B300" s="39"/>
      <c r="BC300" s="39"/>
      <c r="BD300" s="39"/>
      <c r="BE300" s="39"/>
      <c r="BF300" s="39"/>
      <c r="BG300" s="39"/>
      <c r="BH300" s="39"/>
      <c r="BI300" s="39"/>
      <c r="BJ300" s="39"/>
      <c r="BK300" s="39"/>
      <c r="BL300" s="39"/>
      <c r="BM300" s="39"/>
      <c r="BN300" s="39"/>
      <c r="BO300" s="39"/>
      <c r="BP300" s="39"/>
      <c r="BQ300" s="39"/>
      <c r="BR300" s="39"/>
      <c r="BS300" s="38"/>
      <c r="BT300" s="38"/>
      <c r="BU300" s="38"/>
      <c r="BV300" s="38"/>
    </row>
    <row r="301" ht="19.5" customHeight="1">
      <c r="A301" s="38"/>
      <c r="B301" s="38"/>
      <c r="C301" s="38"/>
      <c r="D301" s="38"/>
      <c r="E301" s="39"/>
      <c r="F301" s="39"/>
      <c r="G301" s="39"/>
      <c r="H301" s="39"/>
      <c r="I301" s="39"/>
      <c r="J301" s="38"/>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8"/>
      <c r="BT301" s="38"/>
      <c r="BU301" s="38"/>
      <c r="BV301" s="38"/>
    </row>
    <row r="302" ht="19.5" customHeight="1">
      <c r="A302" s="38"/>
      <c r="B302" s="38"/>
      <c r="C302" s="38"/>
      <c r="D302" s="38"/>
      <c r="E302" s="39"/>
      <c r="F302" s="39"/>
      <c r="G302" s="39"/>
      <c r="H302" s="39"/>
      <c r="I302" s="39"/>
      <c r="J302" s="38"/>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B302" s="39"/>
      <c r="BC302" s="39"/>
      <c r="BD302" s="39"/>
      <c r="BE302" s="39"/>
      <c r="BF302" s="39"/>
      <c r="BG302" s="39"/>
      <c r="BH302" s="39"/>
      <c r="BI302" s="39"/>
      <c r="BJ302" s="39"/>
      <c r="BK302" s="39"/>
      <c r="BL302" s="39"/>
      <c r="BM302" s="39"/>
      <c r="BN302" s="39"/>
      <c r="BO302" s="39"/>
      <c r="BP302" s="39"/>
      <c r="BQ302" s="39"/>
      <c r="BR302" s="39"/>
      <c r="BS302" s="38"/>
      <c r="BT302" s="38"/>
      <c r="BU302" s="38"/>
      <c r="BV302" s="38"/>
    </row>
    <row r="303" ht="19.5" customHeight="1">
      <c r="A303" s="38"/>
      <c r="B303" s="38"/>
      <c r="C303" s="38"/>
      <c r="D303" s="38"/>
      <c r="E303" s="39"/>
      <c r="F303" s="39"/>
      <c r="G303" s="39"/>
      <c r="H303" s="39"/>
      <c r="I303" s="39"/>
      <c r="J303" s="38"/>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B303" s="39"/>
      <c r="BC303" s="39"/>
      <c r="BD303" s="39"/>
      <c r="BE303" s="39"/>
      <c r="BF303" s="39"/>
      <c r="BG303" s="39"/>
      <c r="BH303" s="39"/>
      <c r="BI303" s="39"/>
      <c r="BJ303" s="39"/>
      <c r="BK303" s="39"/>
      <c r="BL303" s="39"/>
      <c r="BM303" s="39"/>
      <c r="BN303" s="39"/>
      <c r="BO303" s="39"/>
      <c r="BP303" s="39"/>
      <c r="BQ303" s="39"/>
      <c r="BR303" s="39"/>
      <c r="BS303" s="38"/>
      <c r="BT303" s="38"/>
      <c r="BU303" s="38"/>
      <c r="BV303" s="38"/>
    </row>
    <row r="304" ht="19.5" customHeight="1">
      <c r="A304" s="38"/>
      <c r="B304" s="38"/>
      <c r="C304" s="38"/>
      <c r="D304" s="38"/>
      <c r="E304" s="39"/>
      <c r="F304" s="39"/>
      <c r="G304" s="39"/>
      <c r="H304" s="39"/>
      <c r="I304" s="39"/>
      <c r="J304" s="38"/>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8"/>
      <c r="BT304" s="38"/>
      <c r="BU304" s="38"/>
      <c r="BV304" s="38"/>
    </row>
    <row r="305" ht="19.5" customHeight="1">
      <c r="A305" s="38"/>
      <c r="B305" s="38"/>
      <c r="C305" s="38"/>
      <c r="D305" s="38"/>
      <c r="E305" s="39"/>
      <c r="F305" s="39"/>
      <c r="G305" s="39"/>
      <c r="H305" s="39"/>
      <c r="I305" s="39"/>
      <c r="J305" s="38"/>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c r="BA305" s="39"/>
      <c r="BB305" s="39"/>
      <c r="BC305" s="39"/>
      <c r="BD305" s="39"/>
      <c r="BE305" s="39"/>
      <c r="BF305" s="39"/>
      <c r="BG305" s="39"/>
      <c r="BH305" s="39"/>
      <c r="BI305" s="39"/>
      <c r="BJ305" s="39"/>
      <c r="BK305" s="39"/>
      <c r="BL305" s="39"/>
      <c r="BM305" s="39"/>
      <c r="BN305" s="39"/>
      <c r="BO305" s="39"/>
      <c r="BP305" s="39"/>
      <c r="BQ305" s="39"/>
      <c r="BR305" s="39"/>
      <c r="BS305" s="38"/>
      <c r="BT305" s="38"/>
      <c r="BU305" s="38"/>
      <c r="BV305" s="38"/>
    </row>
    <row r="306" ht="19.5" customHeight="1">
      <c r="A306" s="38"/>
      <c r="B306" s="38"/>
      <c r="C306" s="38"/>
      <c r="D306" s="38"/>
      <c r="E306" s="39"/>
      <c r="F306" s="39"/>
      <c r="G306" s="39"/>
      <c r="H306" s="39"/>
      <c r="I306" s="39"/>
      <c r="J306" s="38"/>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B306" s="39"/>
      <c r="BC306" s="39"/>
      <c r="BD306" s="39"/>
      <c r="BE306" s="39"/>
      <c r="BF306" s="39"/>
      <c r="BG306" s="39"/>
      <c r="BH306" s="39"/>
      <c r="BI306" s="39"/>
      <c r="BJ306" s="39"/>
      <c r="BK306" s="39"/>
      <c r="BL306" s="39"/>
      <c r="BM306" s="39"/>
      <c r="BN306" s="39"/>
      <c r="BO306" s="39"/>
      <c r="BP306" s="39"/>
      <c r="BQ306" s="39"/>
      <c r="BR306" s="39"/>
      <c r="BS306" s="38"/>
      <c r="BT306" s="38"/>
      <c r="BU306" s="38"/>
      <c r="BV306" s="38"/>
    </row>
    <row r="307" ht="19.5" customHeight="1">
      <c r="A307" s="38"/>
      <c r="B307" s="38"/>
      <c r="C307" s="38"/>
      <c r="D307" s="38"/>
      <c r="E307" s="39"/>
      <c r="F307" s="39"/>
      <c r="G307" s="39"/>
      <c r="H307" s="39"/>
      <c r="I307" s="39"/>
      <c r="J307" s="38"/>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8"/>
      <c r="BT307" s="38"/>
      <c r="BU307" s="38"/>
      <c r="BV307" s="38"/>
    </row>
    <row r="308" ht="19.5" customHeight="1">
      <c r="A308" s="38"/>
      <c r="B308" s="38"/>
      <c r="C308" s="38"/>
      <c r="D308" s="38"/>
      <c r="E308" s="39"/>
      <c r="F308" s="39"/>
      <c r="G308" s="39"/>
      <c r="H308" s="39"/>
      <c r="I308" s="39"/>
      <c r="J308" s="38"/>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c r="BA308" s="39"/>
      <c r="BB308" s="39"/>
      <c r="BC308" s="39"/>
      <c r="BD308" s="39"/>
      <c r="BE308" s="39"/>
      <c r="BF308" s="39"/>
      <c r="BG308" s="39"/>
      <c r="BH308" s="39"/>
      <c r="BI308" s="39"/>
      <c r="BJ308" s="39"/>
      <c r="BK308" s="39"/>
      <c r="BL308" s="39"/>
      <c r="BM308" s="39"/>
      <c r="BN308" s="39"/>
      <c r="BO308" s="39"/>
      <c r="BP308" s="39"/>
      <c r="BQ308" s="39"/>
      <c r="BR308" s="39"/>
      <c r="BS308" s="38"/>
      <c r="BT308" s="38"/>
      <c r="BU308" s="38"/>
      <c r="BV308" s="38"/>
    </row>
    <row r="309" ht="19.5" customHeight="1">
      <c r="A309" s="38"/>
      <c r="B309" s="38"/>
      <c r="C309" s="38"/>
      <c r="D309" s="38"/>
      <c r="E309" s="39"/>
      <c r="F309" s="39"/>
      <c r="G309" s="39"/>
      <c r="H309" s="39"/>
      <c r="I309" s="39"/>
      <c r="J309" s="38"/>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c r="BA309" s="39"/>
      <c r="BB309" s="39"/>
      <c r="BC309" s="39"/>
      <c r="BD309" s="39"/>
      <c r="BE309" s="39"/>
      <c r="BF309" s="39"/>
      <c r="BG309" s="39"/>
      <c r="BH309" s="39"/>
      <c r="BI309" s="39"/>
      <c r="BJ309" s="39"/>
      <c r="BK309" s="39"/>
      <c r="BL309" s="39"/>
      <c r="BM309" s="39"/>
      <c r="BN309" s="39"/>
      <c r="BO309" s="39"/>
      <c r="BP309" s="39"/>
      <c r="BQ309" s="39"/>
      <c r="BR309" s="39"/>
      <c r="BS309" s="38"/>
      <c r="BT309" s="38"/>
      <c r="BU309" s="38"/>
      <c r="BV309" s="38"/>
    </row>
    <row r="310" ht="19.5" customHeight="1">
      <c r="A310" s="38"/>
      <c r="B310" s="38"/>
      <c r="C310" s="38"/>
      <c r="D310" s="38"/>
      <c r="E310" s="39"/>
      <c r="F310" s="39"/>
      <c r="G310" s="39"/>
      <c r="H310" s="39"/>
      <c r="I310" s="39"/>
      <c r="J310" s="38"/>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c r="BQ310" s="39"/>
      <c r="BR310" s="39"/>
      <c r="BS310" s="38"/>
      <c r="BT310" s="38"/>
      <c r="BU310" s="38"/>
      <c r="BV310" s="38"/>
    </row>
    <row r="311" ht="19.5" customHeight="1">
      <c r="A311" s="38"/>
      <c r="B311" s="38"/>
      <c r="C311" s="38"/>
      <c r="D311" s="38"/>
      <c r="E311" s="39"/>
      <c r="F311" s="39"/>
      <c r="G311" s="39"/>
      <c r="H311" s="39"/>
      <c r="I311" s="39"/>
      <c r="J311" s="38"/>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B311" s="39"/>
      <c r="BC311" s="39"/>
      <c r="BD311" s="39"/>
      <c r="BE311" s="39"/>
      <c r="BF311" s="39"/>
      <c r="BG311" s="39"/>
      <c r="BH311" s="39"/>
      <c r="BI311" s="39"/>
      <c r="BJ311" s="39"/>
      <c r="BK311" s="39"/>
      <c r="BL311" s="39"/>
      <c r="BM311" s="39"/>
      <c r="BN311" s="39"/>
      <c r="BO311" s="39"/>
      <c r="BP311" s="39"/>
      <c r="BQ311" s="39"/>
      <c r="BR311" s="39"/>
      <c r="BS311" s="38"/>
      <c r="BT311" s="38"/>
      <c r="BU311" s="38"/>
      <c r="BV311" s="38"/>
    </row>
    <row r="312" ht="19.5" customHeight="1">
      <c r="A312" s="38"/>
      <c r="B312" s="38"/>
      <c r="C312" s="38"/>
      <c r="D312" s="38"/>
      <c r="E312" s="39"/>
      <c r="F312" s="39"/>
      <c r="G312" s="39"/>
      <c r="H312" s="39"/>
      <c r="I312" s="39"/>
      <c r="J312" s="38"/>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8"/>
      <c r="BT312" s="38"/>
      <c r="BU312" s="38"/>
      <c r="BV312" s="38"/>
    </row>
    <row r="313" ht="19.5" customHeight="1">
      <c r="A313" s="38"/>
      <c r="B313" s="38"/>
      <c r="C313" s="38"/>
      <c r="D313" s="38"/>
      <c r="E313" s="39"/>
      <c r="F313" s="39"/>
      <c r="G313" s="39"/>
      <c r="H313" s="39"/>
      <c r="I313" s="39"/>
      <c r="J313" s="38"/>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8"/>
      <c r="BT313" s="38"/>
      <c r="BU313" s="38"/>
      <c r="BV313" s="38"/>
    </row>
    <row r="314" ht="19.5" customHeight="1">
      <c r="A314" s="38"/>
      <c r="B314" s="38"/>
      <c r="C314" s="38"/>
      <c r="D314" s="38"/>
      <c r="E314" s="39"/>
      <c r="F314" s="39"/>
      <c r="G314" s="39"/>
      <c r="H314" s="39"/>
      <c r="I314" s="39"/>
      <c r="J314" s="38"/>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8"/>
      <c r="BT314" s="38"/>
      <c r="BU314" s="38"/>
      <c r="BV314" s="38"/>
    </row>
    <row r="315" ht="19.5" customHeight="1">
      <c r="A315" s="38"/>
      <c r="B315" s="38"/>
      <c r="C315" s="38"/>
      <c r="D315" s="38"/>
      <c r="E315" s="39"/>
      <c r="F315" s="39"/>
      <c r="G315" s="39"/>
      <c r="H315" s="39"/>
      <c r="I315" s="39"/>
      <c r="J315" s="38"/>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c r="BA315" s="39"/>
      <c r="BB315" s="39"/>
      <c r="BC315" s="39"/>
      <c r="BD315" s="39"/>
      <c r="BE315" s="39"/>
      <c r="BF315" s="39"/>
      <c r="BG315" s="39"/>
      <c r="BH315" s="39"/>
      <c r="BI315" s="39"/>
      <c r="BJ315" s="39"/>
      <c r="BK315" s="39"/>
      <c r="BL315" s="39"/>
      <c r="BM315" s="39"/>
      <c r="BN315" s="39"/>
      <c r="BO315" s="39"/>
      <c r="BP315" s="39"/>
      <c r="BQ315" s="39"/>
      <c r="BR315" s="39"/>
      <c r="BS315" s="38"/>
      <c r="BT315" s="38"/>
      <c r="BU315" s="38"/>
      <c r="BV315" s="38"/>
    </row>
    <row r="316" ht="19.5" customHeight="1">
      <c r="A316" s="38"/>
      <c r="B316" s="38"/>
      <c r="C316" s="38"/>
      <c r="D316" s="38"/>
      <c r="E316" s="39"/>
      <c r="F316" s="39"/>
      <c r="G316" s="39"/>
      <c r="H316" s="39"/>
      <c r="I316" s="39"/>
      <c r="J316" s="38"/>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8"/>
      <c r="BT316" s="38"/>
      <c r="BU316" s="38"/>
      <c r="BV316" s="38"/>
    </row>
    <row r="317" ht="19.5" customHeight="1">
      <c r="A317" s="38"/>
      <c r="B317" s="38"/>
      <c r="C317" s="38"/>
      <c r="D317" s="38"/>
      <c r="E317" s="39"/>
      <c r="F317" s="39"/>
      <c r="G317" s="39"/>
      <c r="H317" s="39"/>
      <c r="I317" s="39"/>
      <c r="J317" s="38"/>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c r="BA317" s="39"/>
      <c r="BB317" s="39"/>
      <c r="BC317" s="39"/>
      <c r="BD317" s="39"/>
      <c r="BE317" s="39"/>
      <c r="BF317" s="39"/>
      <c r="BG317" s="39"/>
      <c r="BH317" s="39"/>
      <c r="BI317" s="39"/>
      <c r="BJ317" s="39"/>
      <c r="BK317" s="39"/>
      <c r="BL317" s="39"/>
      <c r="BM317" s="39"/>
      <c r="BN317" s="39"/>
      <c r="BO317" s="39"/>
      <c r="BP317" s="39"/>
      <c r="BQ317" s="39"/>
      <c r="BR317" s="39"/>
      <c r="BS317" s="38"/>
      <c r="BT317" s="38"/>
      <c r="BU317" s="38"/>
      <c r="BV317" s="38"/>
    </row>
    <row r="318" ht="19.5" customHeight="1">
      <c r="A318" s="38"/>
      <c r="B318" s="38"/>
      <c r="C318" s="38"/>
      <c r="D318" s="38"/>
      <c r="E318" s="39"/>
      <c r="F318" s="39"/>
      <c r="G318" s="39"/>
      <c r="H318" s="39"/>
      <c r="I318" s="39"/>
      <c r="J318" s="38"/>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8"/>
      <c r="BT318" s="38"/>
      <c r="BU318" s="38"/>
      <c r="BV318" s="38"/>
    </row>
    <row r="319" ht="19.5" customHeight="1">
      <c r="A319" s="38"/>
      <c r="B319" s="38"/>
      <c r="C319" s="38"/>
      <c r="D319" s="38"/>
      <c r="E319" s="39"/>
      <c r="F319" s="39"/>
      <c r="G319" s="39"/>
      <c r="H319" s="39"/>
      <c r="I319" s="39"/>
      <c r="J319" s="38"/>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c r="BA319" s="39"/>
      <c r="BB319" s="39"/>
      <c r="BC319" s="39"/>
      <c r="BD319" s="39"/>
      <c r="BE319" s="39"/>
      <c r="BF319" s="39"/>
      <c r="BG319" s="39"/>
      <c r="BH319" s="39"/>
      <c r="BI319" s="39"/>
      <c r="BJ319" s="39"/>
      <c r="BK319" s="39"/>
      <c r="BL319" s="39"/>
      <c r="BM319" s="39"/>
      <c r="BN319" s="39"/>
      <c r="BO319" s="39"/>
      <c r="BP319" s="39"/>
      <c r="BQ319" s="39"/>
      <c r="BR319" s="39"/>
      <c r="BS319" s="38"/>
      <c r="BT319" s="38"/>
      <c r="BU319" s="38"/>
      <c r="BV319" s="38"/>
    </row>
    <row r="320" ht="19.5" customHeight="1">
      <c r="A320" s="38"/>
      <c r="B320" s="38"/>
      <c r="C320" s="38"/>
      <c r="D320" s="38"/>
      <c r="E320" s="39"/>
      <c r="F320" s="39"/>
      <c r="G320" s="39"/>
      <c r="H320" s="39"/>
      <c r="I320" s="39"/>
      <c r="J320" s="38"/>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8"/>
      <c r="BT320" s="38"/>
      <c r="BU320" s="38"/>
      <c r="BV320" s="38"/>
    </row>
    <row r="321" ht="19.5" customHeight="1">
      <c r="A321" s="38"/>
      <c r="B321" s="38"/>
      <c r="C321" s="38"/>
      <c r="D321" s="38"/>
      <c r="E321" s="39"/>
      <c r="F321" s="39"/>
      <c r="G321" s="39"/>
      <c r="H321" s="39"/>
      <c r="I321" s="39"/>
      <c r="J321" s="38"/>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B321" s="39"/>
      <c r="BC321" s="39"/>
      <c r="BD321" s="39"/>
      <c r="BE321" s="39"/>
      <c r="BF321" s="39"/>
      <c r="BG321" s="39"/>
      <c r="BH321" s="39"/>
      <c r="BI321" s="39"/>
      <c r="BJ321" s="39"/>
      <c r="BK321" s="39"/>
      <c r="BL321" s="39"/>
      <c r="BM321" s="39"/>
      <c r="BN321" s="39"/>
      <c r="BO321" s="39"/>
      <c r="BP321" s="39"/>
      <c r="BQ321" s="39"/>
      <c r="BR321" s="39"/>
      <c r="BS321" s="38"/>
      <c r="BT321" s="38"/>
      <c r="BU321" s="38"/>
      <c r="BV321" s="38"/>
    </row>
    <row r="322" ht="19.5" customHeight="1">
      <c r="A322" s="38"/>
      <c r="B322" s="38"/>
      <c r="C322" s="38"/>
      <c r="D322" s="38"/>
      <c r="E322" s="39"/>
      <c r="F322" s="39"/>
      <c r="G322" s="39"/>
      <c r="H322" s="39"/>
      <c r="I322" s="39"/>
      <c r="J322" s="38"/>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8"/>
      <c r="BT322" s="38"/>
      <c r="BU322" s="38"/>
      <c r="BV322" s="38"/>
    </row>
    <row r="323" ht="19.5" customHeight="1">
      <c r="A323" s="38"/>
      <c r="B323" s="38"/>
      <c r="C323" s="38"/>
      <c r="D323" s="38"/>
      <c r="E323" s="39"/>
      <c r="F323" s="39"/>
      <c r="G323" s="39"/>
      <c r="H323" s="39"/>
      <c r="I323" s="39"/>
      <c r="J323" s="38"/>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8"/>
      <c r="BT323" s="38"/>
      <c r="BU323" s="38"/>
      <c r="BV323" s="38"/>
    </row>
    <row r="324" ht="19.5" customHeight="1">
      <c r="A324" s="38"/>
      <c r="B324" s="38"/>
      <c r="C324" s="38"/>
      <c r="D324" s="38"/>
      <c r="E324" s="39"/>
      <c r="F324" s="39"/>
      <c r="G324" s="39"/>
      <c r="H324" s="39"/>
      <c r="I324" s="39"/>
      <c r="J324" s="38"/>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B324" s="39"/>
      <c r="BC324" s="39"/>
      <c r="BD324" s="39"/>
      <c r="BE324" s="39"/>
      <c r="BF324" s="39"/>
      <c r="BG324" s="39"/>
      <c r="BH324" s="39"/>
      <c r="BI324" s="39"/>
      <c r="BJ324" s="39"/>
      <c r="BK324" s="39"/>
      <c r="BL324" s="39"/>
      <c r="BM324" s="39"/>
      <c r="BN324" s="39"/>
      <c r="BO324" s="39"/>
      <c r="BP324" s="39"/>
      <c r="BQ324" s="39"/>
      <c r="BR324" s="39"/>
      <c r="BS324" s="38"/>
      <c r="BT324" s="38"/>
      <c r="BU324" s="38"/>
      <c r="BV324" s="38"/>
    </row>
    <row r="325" ht="19.5" customHeight="1">
      <c r="A325" s="38"/>
      <c r="B325" s="38"/>
      <c r="C325" s="38"/>
      <c r="D325" s="38"/>
      <c r="E325" s="39"/>
      <c r="F325" s="39"/>
      <c r="G325" s="39"/>
      <c r="H325" s="39"/>
      <c r="I325" s="39"/>
      <c r="J325" s="38"/>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B325" s="39"/>
      <c r="BC325" s="39"/>
      <c r="BD325" s="39"/>
      <c r="BE325" s="39"/>
      <c r="BF325" s="39"/>
      <c r="BG325" s="39"/>
      <c r="BH325" s="39"/>
      <c r="BI325" s="39"/>
      <c r="BJ325" s="39"/>
      <c r="BK325" s="39"/>
      <c r="BL325" s="39"/>
      <c r="BM325" s="39"/>
      <c r="BN325" s="39"/>
      <c r="BO325" s="39"/>
      <c r="BP325" s="39"/>
      <c r="BQ325" s="39"/>
      <c r="BR325" s="39"/>
      <c r="BS325" s="38"/>
      <c r="BT325" s="38"/>
      <c r="BU325" s="38"/>
      <c r="BV325" s="38"/>
    </row>
    <row r="326" ht="19.5" customHeight="1">
      <c r="A326" s="38"/>
      <c r="B326" s="38"/>
      <c r="C326" s="38"/>
      <c r="D326" s="38"/>
      <c r="E326" s="39"/>
      <c r="F326" s="39"/>
      <c r="G326" s="39"/>
      <c r="H326" s="39"/>
      <c r="I326" s="39"/>
      <c r="J326" s="38"/>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c r="BA326" s="39"/>
      <c r="BB326" s="39"/>
      <c r="BC326" s="39"/>
      <c r="BD326" s="39"/>
      <c r="BE326" s="39"/>
      <c r="BF326" s="39"/>
      <c r="BG326" s="39"/>
      <c r="BH326" s="39"/>
      <c r="BI326" s="39"/>
      <c r="BJ326" s="39"/>
      <c r="BK326" s="39"/>
      <c r="BL326" s="39"/>
      <c r="BM326" s="39"/>
      <c r="BN326" s="39"/>
      <c r="BO326" s="39"/>
      <c r="BP326" s="39"/>
      <c r="BQ326" s="39"/>
      <c r="BR326" s="39"/>
      <c r="BS326" s="38"/>
      <c r="BT326" s="38"/>
      <c r="BU326" s="38"/>
      <c r="BV326" s="38"/>
    </row>
    <row r="327" ht="19.5" customHeight="1">
      <c r="A327" s="38"/>
      <c r="B327" s="38"/>
      <c r="C327" s="38"/>
      <c r="D327" s="38"/>
      <c r="E327" s="39"/>
      <c r="F327" s="39"/>
      <c r="G327" s="39"/>
      <c r="H327" s="39"/>
      <c r="I327" s="39"/>
      <c r="J327" s="38"/>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B327" s="39"/>
      <c r="BC327" s="39"/>
      <c r="BD327" s="39"/>
      <c r="BE327" s="39"/>
      <c r="BF327" s="39"/>
      <c r="BG327" s="39"/>
      <c r="BH327" s="39"/>
      <c r="BI327" s="39"/>
      <c r="BJ327" s="39"/>
      <c r="BK327" s="39"/>
      <c r="BL327" s="39"/>
      <c r="BM327" s="39"/>
      <c r="BN327" s="39"/>
      <c r="BO327" s="39"/>
      <c r="BP327" s="39"/>
      <c r="BQ327" s="39"/>
      <c r="BR327" s="39"/>
      <c r="BS327" s="38"/>
      <c r="BT327" s="38"/>
      <c r="BU327" s="38"/>
      <c r="BV327" s="38"/>
    </row>
    <row r="328" ht="19.5" customHeight="1">
      <c r="A328" s="38"/>
      <c r="B328" s="38"/>
      <c r="C328" s="38"/>
      <c r="D328" s="38"/>
      <c r="E328" s="39"/>
      <c r="F328" s="39"/>
      <c r="G328" s="39"/>
      <c r="H328" s="39"/>
      <c r="I328" s="39"/>
      <c r="J328" s="38"/>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B328" s="39"/>
      <c r="BC328" s="39"/>
      <c r="BD328" s="39"/>
      <c r="BE328" s="39"/>
      <c r="BF328" s="39"/>
      <c r="BG328" s="39"/>
      <c r="BH328" s="39"/>
      <c r="BI328" s="39"/>
      <c r="BJ328" s="39"/>
      <c r="BK328" s="39"/>
      <c r="BL328" s="39"/>
      <c r="BM328" s="39"/>
      <c r="BN328" s="39"/>
      <c r="BO328" s="39"/>
      <c r="BP328" s="39"/>
      <c r="BQ328" s="39"/>
      <c r="BR328" s="39"/>
      <c r="BS328" s="38"/>
      <c r="BT328" s="38"/>
      <c r="BU328" s="38"/>
      <c r="BV328" s="38"/>
    </row>
    <row r="329" ht="19.5" customHeight="1">
      <c r="A329" s="38"/>
      <c r="B329" s="38"/>
      <c r="C329" s="38"/>
      <c r="D329" s="38"/>
      <c r="E329" s="39"/>
      <c r="F329" s="39"/>
      <c r="G329" s="39"/>
      <c r="H329" s="39"/>
      <c r="I329" s="39"/>
      <c r="J329" s="38"/>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c r="BA329" s="39"/>
      <c r="BB329" s="39"/>
      <c r="BC329" s="39"/>
      <c r="BD329" s="39"/>
      <c r="BE329" s="39"/>
      <c r="BF329" s="39"/>
      <c r="BG329" s="39"/>
      <c r="BH329" s="39"/>
      <c r="BI329" s="39"/>
      <c r="BJ329" s="39"/>
      <c r="BK329" s="39"/>
      <c r="BL329" s="39"/>
      <c r="BM329" s="39"/>
      <c r="BN329" s="39"/>
      <c r="BO329" s="39"/>
      <c r="BP329" s="39"/>
      <c r="BQ329" s="39"/>
      <c r="BR329" s="39"/>
      <c r="BS329" s="38"/>
      <c r="BT329" s="38"/>
      <c r="BU329" s="38"/>
      <c r="BV329" s="38"/>
    </row>
    <row r="330" ht="19.5" customHeight="1">
      <c r="A330" s="38"/>
      <c r="B330" s="38"/>
      <c r="C330" s="38"/>
      <c r="D330" s="38"/>
      <c r="E330" s="39"/>
      <c r="F330" s="39"/>
      <c r="G330" s="39"/>
      <c r="H330" s="39"/>
      <c r="I330" s="39"/>
      <c r="J330" s="38"/>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c r="BA330" s="39"/>
      <c r="BB330" s="39"/>
      <c r="BC330" s="39"/>
      <c r="BD330" s="39"/>
      <c r="BE330" s="39"/>
      <c r="BF330" s="39"/>
      <c r="BG330" s="39"/>
      <c r="BH330" s="39"/>
      <c r="BI330" s="39"/>
      <c r="BJ330" s="39"/>
      <c r="BK330" s="39"/>
      <c r="BL330" s="39"/>
      <c r="BM330" s="39"/>
      <c r="BN330" s="39"/>
      <c r="BO330" s="39"/>
      <c r="BP330" s="39"/>
      <c r="BQ330" s="39"/>
      <c r="BR330" s="39"/>
      <c r="BS330" s="38"/>
      <c r="BT330" s="38"/>
      <c r="BU330" s="38"/>
      <c r="BV330" s="38"/>
    </row>
    <row r="331" ht="19.5" customHeight="1">
      <c r="A331" s="38"/>
      <c r="B331" s="38"/>
      <c r="C331" s="38"/>
      <c r="D331" s="38"/>
      <c r="E331" s="39"/>
      <c r="F331" s="39"/>
      <c r="G331" s="39"/>
      <c r="H331" s="39"/>
      <c r="I331" s="39"/>
      <c r="J331" s="38"/>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c r="BA331" s="39"/>
      <c r="BB331" s="39"/>
      <c r="BC331" s="39"/>
      <c r="BD331" s="39"/>
      <c r="BE331" s="39"/>
      <c r="BF331" s="39"/>
      <c r="BG331" s="39"/>
      <c r="BH331" s="39"/>
      <c r="BI331" s="39"/>
      <c r="BJ331" s="39"/>
      <c r="BK331" s="39"/>
      <c r="BL331" s="39"/>
      <c r="BM331" s="39"/>
      <c r="BN331" s="39"/>
      <c r="BO331" s="39"/>
      <c r="BP331" s="39"/>
      <c r="BQ331" s="39"/>
      <c r="BR331" s="39"/>
      <c r="BS331" s="38"/>
      <c r="BT331" s="38"/>
      <c r="BU331" s="38"/>
      <c r="BV331" s="38"/>
    </row>
    <row r="332" ht="19.5" customHeight="1">
      <c r="A332" s="38"/>
      <c r="B332" s="38"/>
      <c r="C332" s="38"/>
      <c r="D332" s="38"/>
      <c r="E332" s="39"/>
      <c r="F332" s="39"/>
      <c r="G332" s="39"/>
      <c r="H332" s="39"/>
      <c r="I332" s="39"/>
      <c r="J332" s="38"/>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c r="BA332" s="39"/>
      <c r="BB332" s="39"/>
      <c r="BC332" s="39"/>
      <c r="BD332" s="39"/>
      <c r="BE332" s="39"/>
      <c r="BF332" s="39"/>
      <c r="BG332" s="39"/>
      <c r="BH332" s="39"/>
      <c r="BI332" s="39"/>
      <c r="BJ332" s="39"/>
      <c r="BK332" s="39"/>
      <c r="BL332" s="39"/>
      <c r="BM332" s="39"/>
      <c r="BN332" s="39"/>
      <c r="BO332" s="39"/>
      <c r="BP332" s="39"/>
      <c r="BQ332" s="39"/>
      <c r="BR332" s="39"/>
      <c r="BS332" s="38"/>
      <c r="BT332" s="38"/>
      <c r="BU332" s="38"/>
      <c r="BV332" s="38"/>
    </row>
    <row r="333" ht="19.5" customHeight="1">
      <c r="A333" s="38"/>
      <c r="B333" s="38"/>
      <c r="C333" s="38"/>
      <c r="D333" s="38"/>
      <c r="E333" s="39"/>
      <c r="F333" s="39"/>
      <c r="G333" s="39"/>
      <c r="H333" s="39"/>
      <c r="I333" s="39"/>
      <c r="J333" s="38"/>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B333" s="39"/>
      <c r="BC333" s="39"/>
      <c r="BD333" s="39"/>
      <c r="BE333" s="39"/>
      <c r="BF333" s="39"/>
      <c r="BG333" s="39"/>
      <c r="BH333" s="39"/>
      <c r="BI333" s="39"/>
      <c r="BJ333" s="39"/>
      <c r="BK333" s="39"/>
      <c r="BL333" s="39"/>
      <c r="BM333" s="39"/>
      <c r="BN333" s="39"/>
      <c r="BO333" s="39"/>
      <c r="BP333" s="39"/>
      <c r="BQ333" s="39"/>
      <c r="BR333" s="39"/>
      <c r="BS333" s="38"/>
      <c r="BT333" s="38"/>
      <c r="BU333" s="38"/>
      <c r="BV333" s="38"/>
    </row>
    <row r="334" ht="19.5" customHeight="1">
      <c r="A334" s="38"/>
      <c r="B334" s="38"/>
      <c r="C334" s="38"/>
      <c r="D334" s="38"/>
      <c r="E334" s="39"/>
      <c r="F334" s="39"/>
      <c r="G334" s="39"/>
      <c r="H334" s="39"/>
      <c r="I334" s="39"/>
      <c r="J334" s="38"/>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8"/>
      <c r="BT334" s="38"/>
      <c r="BU334" s="38"/>
      <c r="BV334" s="38"/>
    </row>
    <row r="335" ht="19.5" customHeight="1">
      <c r="A335" s="38"/>
      <c r="B335" s="38"/>
      <c r="C335" s="38"/>
      <c r="D335" s="38"/>
      <c r="E335" s="39"/>
      <c r="F335" s="39"/>
      <c r="G335" s="39"/>
      <c r="H335" s="39"/>
      <c r="I335" s="39"/>
      <c r="J335" s="38"/>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c r="BN335" s="39"/>
      <c r="BO335" s="39"/>
      <c r="BP335" s="39"/>
      <c r="BQ335" s="39"/>
      <c r="BR335" s="39"/>
      <c r="BS335" s="38"/>
      <c r="BT335" s="38"/>
      <c r="BU335" s="38"/>
      <c r="BV335" s="38"/>
    </row>
    <row r="336" ht="19.5" customHeight="1">
      <c r="A336" s="38"/>
      <c r="B336" s="38"/>
      <c r="C336" s="38"/>
      <c r="D336" s="38"/>
      <c r="E336" s="39"/>
      <c r="F336" s="39"/>
      <c r="G336" s="39"/>
      <c r="H336" s="39"/>
      <c r="I336" s="39"/>
      <c r="J336" s="38"/>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B336" s="39"/>
      <c r="BC336" s="39"/>
      <c r="BD336" s="39"/>
      <c r="BE336" s="39"/>
      <c r="BF336" s="39"/>
      <c r="BG336" s="39"/>
      <c r="BH336" s="39"/>
      <c r="BI336" s="39"/>
      <c r="BJ336" s="39"/>
      <c r="BK336" s="39"/>
      <c r="BL336" s="39"/>
      <c r="BM336" s="39"/>
      <c r="BN336" s="39"/>
      <c r="BO336" s="39"/>
      <c r="BP336" s="39"/>
      <c r="BQ336" s="39"/>
      <c r="BR336" s="39"/>
      <c r="BS336" s="38"/>
      <c r="BT336" s="38"/>
      <c r="BU336" s="38"/>
      <c r="BV336" s="38"/>
    </row>
    <row r="337" ht="19.5" customHeight="1">
      <c r="A337" s="38"/>
      <c r="B337" s="38"/>
      <c r="C337" s="38"/>
      <c r="D337" s="38"/>
      <c r="E337" s="39"/>
      <c r="F337" s="39"/>
      <c r="G337" s="39"/>
      <c r="H337" s="39"/>
      <c r="I337" s="39"/>
      <c r="J337" s="38"/>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B337" s="39"/>
      <c r="BC337" s="39"/>
      <c r="BD337" s="39"/>
      <c r="BE337" s="39"/>
      <c r="BF337" s="39"/>
      <c r="BG337" s="39"/>
      <c r="BH337" s="39"/>
      <c r="BI337" s="39"/>
      <c r="BJ337" s="39"/>
      <c r="BK337" s="39"/>
      <c r="BL337" s="39"/>
      <c r="BM337" s="39"/>
      <c r="BN337" s="39"/>
      <c r="BO337" s="39"/>
      <c r="BP337" s="39"/>
      <c r="BQ337" s="39"/>
      <c r="BR337" s="39"/>
      <c r="BS337" s="38"/>
      <c r="BT337" s="38"/>
      <c r="BU337" s="38"/>
      <c r="BV337" s="38"/>
    </row>
    <row r="338" ht="19.5" customHeight="1">
      <c r="A338" s="38"/>
      <c r="B338" s="38"/>
      <c r="C338" s="38"/>
      <c r="D338" s="38"/>
      <c r="E338" s="39"/>
      <c r="F338" s="39"/>
      <c r="G338" s="39"/>
      <c r="H338" s="39"/>
      <c r="I338" s="39"/>
      <c r="J338" s="38"/>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B338" s="39"/>
      <c r="BC338" s="39"/>
      <c r="BD338" s="39"/>
      <c r="BE338" s="39"/>
      <c r="BF338" s="39"/>
      <c r="BG338" s="39"/>
      <c r="BH338" s="39"/>
      <c r="BI338" s="39"/>
      <c r="BJ338" s="39"/>
      <c r="BK338" s="39"/>
      <c r="BL338" s="39"/>
      <c r="BM338" s="39"/>
      <c r="BN338" s="39"/>
      <c r="BO338" s="39"/>
      <c r="BP338" s="39"/>
      <c r="BQ338" s="39"/>
      <c r="BR338" s="39"/>
      <c r="BS338" s="38"/>
      <c r="BT338" s="38"/>
      <c r="BU338" s="38"/>
      <c r="BV338" s="38"/>
    </row>
    <row r="339" ht="19.5" customHeight="1">
      <c r="A339" s="38"/>
      <c r="B339" s="38"/>
      <c r="C339" s="38"/>
      <c r="D339" s="38"/>
      <c r="E339" s="39"/>
      <c r="F339" s="39"/>
      <c r="G339" s="39"/>
      <c r="H339" s="39"/>
      <c r="I339" s="39"/>
      <c r="J339" s="38"/>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c r="BC339" s="39"/>
      <c r="BD339" s="39"/>
      <c r="BE339" s="39"/>
      <c r="BF339" s="39"/>
      <c r="BG339" s="39"/>
      <c r="BH339" s="39"/>
      <c r="BI339" s="39"/>
      <c r="BJ339" s="39"/>
      <c r="BK339" s="39"/>
      <c r="BL339" s="39"/>
      <c r="BM339" s="39"/>
      <c r="BN339" s="39"/>
      <c r="BO339" s="39"/>
      <c r="BP339" s="39"/>
      <c r="BQ339" s="39"/>
      <c r="BR339" s="39"/>
      <c r="BS339" s="38"/>
      <c r="BT339" s="38"/>
      <c r="BU339" s="38"/>
      <c r="BV339" s="38"/>
    </row>
    <row r="340" ht="19.5" customHeight="1">
      <c r="A340" s="38"/>
      <c r="B340" s="38"/>
      <c r="C340" s="38"/>
      <c r="D340" s="38"/>
      <c r="E340" s="39"/>
      <c r="F340" s="39"/>
      <c r="G340" s="39"/>
      <c r="H340" s="39"/>
      <c r="I340" s="39"/>
      <c r="J340" s="38"/>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B340" s="39"/>
      <c r="BC340" s="39"/>
      <c r="BD340" s="39"/>
      <c r="BE340" s="39"/>
      <c r="BF340" s="39"/>
      <c r="BG340" s="39"/>
      <c r="BH340" s="39"/>
      <c r="BI340" s="39"/>
      <c r="BJ340" s="39"/>
      <c r="BK340" s="39"/>
      <c r="BL340" s="39"/>
      <c r="BM340" s="39"/>
      <c r="BN340" s="39"/>
      <c r="BO340" s="39"/>
      <c r="BP340" s="39"/>
      <c r="BQ340" s="39"/>
      <c r="BR340" s="39"/>
      <c r="BS340" s="38"/>
      <c r="BT340" s="38"/>
      <c r="BU340" s="38"/>
      <c r="BV340" s="38"/>
    </row>
    <row r="341" ht="19.5" customHeight="1">
      <c r="A341" s="38"/>
      <c r="B341" s="38"/>
      <c r="C341" s="38"/>
      <c r="D341" s="38"/>
      <c r="E341" s="39"/>
      <c r="F341" s="39"/>
      <c r="G341" s="39"/>
      <c r="H341" s="39"/>
      <c r="I341" s="39"/>
      <c r="J341" s="38"/>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B341" s="39"/>
      <c r="BC341" s="39"/>
      <c r="BD341" s="39"/>
      <c r="BE341" s="39"/>
      <c r="BF341" s="39"/>
      <c r="BG341" s="39"/>
      <c r="BH341" s="39"/>
      <c r="BI341" s="39"/>
      <c r="BJ341" s="39"/>
      <c r="BK341" s="39"/>
      <c r="BL341" s="39"/>
      <c r="BM341" s="39"/>
      <c r="BN341" s="39"/>
      <c r="BO341" s="39"/>
      <c r="BP341" s="39"/>
      <c r="BQ341" s="39"/>
      <c r="BR341" s="39"/>
      <c r="BS341" s="38"/>
      <c r="BT341" s="38"/>
      <c r="BU341" s="38"/>
      <c r="BV341" s="38"/>
    </row>
    <row r="342" ht="19.5" customHeight="1">
      <c r="A342" s="38"/>
      <c r="B342" s="38"/>
      <c r="C342" s="38"/>
      <c r="D342" s="38"/>
      <c r="E342" s="39"/>
      <c r="F342" s="39"/>
      <c r="G342" s="39"/>
      <c r="H342" s="39"/>
      <c r="I342" s="39"/>
      <c r="J342" s="38"/>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8"/>
      <c r="BT342" s="38"/>
      <c r="BU342" s="38"/>
      <c r="BV342" s="38"/>
    </row>
    <row r="343" ht="19.5" customHeight="1">
      <c r="A343" s="38"/>
      <c r="B343" s="38"/>
      <c r="C343" s="38"/>
      <c r="D343" s="38"/>
      <c r="E343" s="39"/>
      <c r="F343" s="39"/>
      <c r="G343" s="39"/>
      <c r="H343" s="39"/>
      <c r="I343" s="39"/>
      <c r="J343" s="38"/>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c r="BN343" s="39"/>
      <c r="BO343" s="39"/>
      <c r="BP343" s="39"/>
      <c r="BQ343" s="39"/>
      <c r="BR343" s="39"/>
      <c r="BS343" s="38"/>
      <c r="BT343" s="38"/>
      <c r="BU343" s="38"/>
      <c r="BV343" s="38"/>
    </row>
    <row r="344" ht="19.5" customHeight="1">
      <c r="A344" s="38"/>
      <c r="B344" s="38"/>
      <c r="C344" s="38"/>
      <c r="D344" s="38"/>
      <c r="E344" s="39"/>
      <c r="F344" s="39"/>
      <c r="G344" s="39"/>
      <c r="H344" s="39"/>
      <c r="I344" s="39"/>
      <c r="J344" s="38"/>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c r="BC344" s="39"/>
      <c r="BD344" s="39"/>
      <c r="BE344" s="39"/>
      <c r="BF344" s="39"/>
      <c r="BG344" s="39"/>
      <c r="BH344" s="39"/>
      <c r="BI344" s="39"/>
      <c r="BJ344" s="39"/>
      <c r="BK344" s="39"/>
      <c r="BL344" s="39"/>
      <c r="BM344" s="39"/>
      <c r="BN344" s="39"/>
      <c r="BO344" s="39"/>
      <c r="BP344" s="39"/>
      <c r="BQ344" s="39"/>
      <c r="BR344" s="39"/>
      <c r="BS344" s="38"/>
      <c r="BT344" s="38"/>
      <c r="BU344" s="38"/>
      <c r="BV344" s="38"/>
    </row>
    <row r="345" ht="19.5" customHeight="1">
      <c r="A345" s="38"/>
      <c r="B345" s="38"/>
      <c r="C345" s="38"/>
      <c r="D345" s="38"/>
      <c r="E345" s="39"/>
      <c r="F345" s="39"/>
      <c r="G345" s="39"/>
      <c r="H345" s="39"/>
      <c r="I345" s="39"/>
      <c r="J345" s="38"/>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B345" s="39"/>
      <c r="BC345" s="39"/>
      <c r="BD345" s="39"/>
      <c r="BE345" s="39"/>
      <c r="BF345" s="39"/>
      <c r="BG345" s="39"/>
      <c r="BH345" s="39"/>
      <c r="BI345" s="39"/>
      <c r="BJ345" s="39"/>
      <c r="BK345" s="39"/>
      <c r="BL345" s="39"/>
      <c r="BM345" s="39"/>
      <c r="BN345" s="39"/>
      <c r="BO345" s="39"/>
      <c r="BP345" s="39"/>
      <c r="BQ345" s="39"/>
      <c r="BR345" s="39"/>
      <c r="BS345" s="38"/>
      <c r="BT345" s="38"/>
      <c r="BU345" s="38"/>
      <c r="BV345" s="38"/>
    </row>
    <row r="346" ht="19.5" customHeight="1">
      <c r="A346" s="38"/>
      <c r="B346" s="38"/>
      <c r="C346" s="38"/>
      <c r="D346" s="38"/>
      <c r="E346" s="39"/>
      <c r="F346" s="39"/>
      <c r="G346" s="39"/>
      <c r="H346" s="39"/>
      <c r="I346" s="39"/>
      <c r="J346" s="38"/>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c r="BA346" s="39"/>
      <c r="BB346" s="39"/>
      <c r="BC346" s="39"/>
      <c r="BD346" s="39"/>
      <c r="BE346" s="39"/>
      <c r="BF346" s="39"/>
      <c r="BG346" s="39"/>
      <c r="BH346" s="39"/>
      <c r="BI346" s="39"/>
      <c r="BJ346" s="39"/>
      <c r="BK346" s="39"/>
      <c r="BL346" s="39"/>
      <c r="BM346" s="39"/>
      <c r="BN346" s="39"/>
      <c r="BO346" s="39"/>
      <c r="BP346" s="39"/>
      <c r="BQ346" s="39"/>
      <c r="BR346" s="39"/>
      <c r="BS346" s="38"/>
      <c r="BT346" s="38"/>
      <c r="BU346" s="38"/>
      <c r="BV346" s="38"/>
    </row>
    <row r="347" ht="19.5" customHeight="1">
      <c r="A347" s="38"/>
      <c r="B347" s="38"/>
      <c r="C347" s="38"/>
      <c r="D347" s="38"/>
      <c r="E347" s="39"/>
      <c r="F347" s="39"/>
      <c r="G347" s="39"/>
      <c r="H347" s="39"/>
      <c r="I347" s="39"/>
      <c r="J347" s="38"/>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c r="BA347" s="39"/>
      <c r="BB347" s="39"/>
      <c r="BC347" s="39"/>
      <c r="BD347" s="39"/>
      <c r="BE347" s="39"/>
      <c r="BF347" s="39"/>
      <c r="BG347" s="39"/>
      <c r="BH347" s="39"/>
      <c r="BI347" s="39"/>
      <c r="BJ347" s="39"/>
      <c r="BK347" s="39"/>
      <c r="BL347" s="39"/>
      <c r="BM347" s="39"/>
      <c r="BN347" s="39"/>
      <c r="BO347" s="39"/>
      <c r="BP347" s="39"/>
      <c r="BQ347" s="39"/>
      <c r="BR347" s="39"/>
      <c r="BS347" s="38"/>
      <c r="BT347" s="38"/>
      <c r="BU347" s="38"/>
      <c r="BV347" s="38"/>
    </row>
    <row r="348" ht="19.5" customHeight="1">
      <c r="A348" s="38"/>
      <c r="B348" s="38"/>
      <c r="C348" s="38"/>
      <c r="D348" s="38"/>
      <c r="E348" s="39"/>
      <c r="F348" s="39"/>
      <c r="G348" s="39"/>
      <c r="H348" s="39"/>
      <c r="I348" s="39"/>
      <c r="J348" s="38"/>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c r="BA348" s="39"/>
      <c r="BB348" s="39"/>
      <c r="BC348" s="39"/>
      <c r="BD348" s="39"/>
      <c r="BE348" s="39"/>
      <c r="BF348" s="39"/>
      <c r="BG348" s="39"/>
      <c r="BH348" s="39"/>
      <c r="BI348" s="39"/>
      <c r="BJ348" s="39"/>
      <c r="BK348" s="39"/>
      <c r="BL348" s="39"/>
      <c r="BM348" s="39"/>
      <c r="BN348" s="39"/>
      <c r="BO348" s="39"/>
      <c r="BP348" s="39"/>
      <c r="BQ348" s="39"/>
      <c r="BR348" s="39"/>
      <c r="BS348" s="38"/>
      <c r="BT348" s="38"/>
      <c r="BU348" s="38"/>
      <c r="BV348" s="38"/>
    </row>
    <row r="349" ht="19.5" customHeight="1">
      <c r="A349" s="38"/>
      <c r="B349" s="38"/>
      <c r="C349" s="38"/>
      <c r="D349" s="38"/>
      <c r="E349" s="39"/>
      <c r="F349" s="39"/>
      <c r="G349" s="39"/>
      <c r="H349" s="39"/>
      <c r="I349" s="39"/>
      <c r="J349" s="38"/>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B349" s="39"/>
      <c r="BC349" s="39"/>
      <c r="BD349" s="39"/>
      <c r="BE349" s="39"/>
      <c r="BF349" s="39"/>
      <c r="BG349" s="39"/>
      <c r="BH349" s="39"/>
      <c r="BI349" s="39"/>
      <c r="BJ349" s="39"/>
      <c r="BK349" s="39"/>
      <c r="BL349" s="39"/>
      <c r="BM349" s="39"/>
      <c r="BN349" s="39"/>
      <c r="BO349" s="39"/>
      <c r="BP349" s="39"/>
      <c r="BQ349" s="39"/>
      <c r="BR349" s="39"/>
      <c r="BS349" s="38"/>
      <c r="BT349" s="38"/>
      <c r="BU349" s="38"/>
      <c r="BV349" s="38"/>
    </row>
    <row r="350" ht="19.5" customHeight="1">
      <c r="A350" s="38"/>
      <c r="B350" s="38"/>
      <c r="C350" s="38"/>
      <c r="D350" s="38"/>
      <c r="E350" s="39"/>
      <c r="F350" s="39"/>
      <c r="G350" s="39"/>
      <c r="H350" s="39"/>
      <c r="I350" s="39"/>
      <c r="J350" s="38"/>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8"/>
      <c r="BT350" s="38"/>
      <c r="BU350" s="38"/>
      <c r="BV350" s="38"/>
    </row>
    <row r="351" ht="19.5" customHeight="1">
      <c r="A351" s="38"/>
      <c r="B351" s="38"/>
      <c r="C351" s="38"/>
      <c r="D351" s="38"/>
      <c r="E351" s="39"/>
      <c r="F351" s="39"/>
      <c r="G351" s="39"/>
      <c r="H351" s="39"/>
      <c r="I351" s="39"/>
      <c r="J351" s="38"/>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c r="BN351" s="39"/>
      <c r="BO351" s="39"/>
      <c r="BP351" s="39"/>
      <c r="BQ351" s="39"/>
      <c r="BR351" s="39"/>
      <c r="BS351" s="38"/>
      <c r="BT351" s="38"/>
      <c r="BU351" s="38"/>
      <c r="BV351" s="38"/>
    </row>
    <row r="352" ht="19.5" customHeight="1">
      <c r="A352" s="38"/>
      <c r="B352" s="38"/>
      <c r="C352" s="38"/>
      <c r="D352" s="38"/>
      <c r="E352" s="39"/>
      <c r="F352" s="39"/>
      <c r="G352" s="39"/>
      <c r="H352" s="39"/>
      <c r="I352" s="39"/>
      <c r="J352" s="38"/>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8"/>
      <c r="BT352" s="38"/>
      <c r="BU352" s="38"/>
      <c r="BV352" s="38"/>
    </row>
    <row r="353" ht="19.5" customHeight="1">
      <c r="A353" s="38"/>
      <c r="B353" s="38"/>
      <c r="C353" s="38"/>
      <c r="D353" s="38"/>
      <c r="E353" s="39"/>
      <c r="F353" s="39"/>
      <c r="G353" s="39"/>
      <c r="H353" s="39"/>
      <c r="I353" s="39"/>
      <c r="J353" s="38"/>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c r="AR353" s="39"/>
      <c r="AS353" s="39"/>
      <c r="AT353" s="39"/>
      <c r="AU353" s="39"/>
      <c r="AV353" s="39"/>
      <c r="AW353" s="39"/>
      <c r="AX353" s="39"/>
      <c r="AY353" s="39"/>
      <c r="AZ353" s="39"/>
      <c r="BA353" s="39"/>
      <c r="BB353" s="39"/>
      <c r="BC353" s="39"/>
      <c r="BD353" s="39"/>
      <c r="BE353" s="39"/>
      <c r="BF353" s="39"/>
      <c r="BG353" s="39"/>
      <c r="BH353" s="39"/>
      <c r="BI353" s="39"/>
      <c r="BJ353" s="39"/>
      <c r="BK353" s="39"/>
      <c r="BL353" s="39"/>
      <c r="BM353" s="39"/>
      <c r="BN353" s="39"/>
      <c r="BO353" s="39"/>
      <c r="BP353" s="39"/>
      <c r="BQ353" s="39"/>
      <c r="BR353" s="39"/>
      <c r="BS353" s="38"/>
      <c r="BT353" s="38"/>
      <c r="BU353" s="38"/>
      <c r="BV353" s="38"/>
    </row>
    <row r="354" ht="19.5" customHeight="1">
      <c r="A354" s="38"/>
      <c r="B354" s="38"/>
      <c r="C354" s="38"/>
      <c r="D354" s="38"/>
      <c r="E354" s="39"/>
      <c r="F354" s="39"/>
      <c r="G354" s="39"/>
      <c r="H354" s="39"/>
      <c r="I354" s="39"/>
      <c r="J354" s="38"/>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c r="AR354" s="39"/>
      <c r="AS354" s="39"/>
      <c r="AT354" s="39"/>
      <c r="AU354" s="39"/>
      <c r="AV354" s="39"/>
      <c r="AW354" s="39"/>
      <c r="AX354" s="39"/>
      <c r="AY354" s="39"/>
      <c r="AZ354" s="39"/>
      <c r="BA354" s="39"/>
      <c r="BB354" s="39"/>
      <c r="BC354" s="39"/>
      <c r="BD354" s="39"/>
      <c r="BE354" s="39"/>
      <c r="BF354" s="39"/>
      <c r="BG354" s="39"/>
      <c r="BH354" s="39"/>
      <c r="BI354" s="39"/>
      <c r="BJ354" s="39"/>
      <c r="BK354" s="39"/>
      <c r="BL354" s="39"/>
      <c r="BM354" s="39"/>
      <c r="BN354" s="39"/>
      <c r="BO354" s="39"/>
      <c r="BP354" s="39"/>
      <c r="BQ354" s="39"/>
      <c r="BR354" s="39"/>
      <c r="BS354" s="38"/>
      <c r="BT354" s="38"/>
      <c r="BU354" s="38"/>
      <c r="BV354" s="38"/>
    </row>
    <row r="355" ht="19.5" customHeight="1">
      <c r="A355" s="38"/>
      <c r="B355" s="38"/>
      <c r="C355" s="38"/>
      <c r="D355" s="38"/>
      <c r="E355" s="39"/>
      <c r="F355" s="39"/>
      <c r="G355" s="39"/>
      <c r="H355" s="39"/>
      <c r="I355" s="39"/>
      <c r="J355" s="38"/>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c r="AR355" s="39"/>
      <c r="AS355" s="39"/>
      <c r="AT355" s="39"/>
      <c r="AU355" s="39"/>
      <c r="AV355" s="39"/>
      <c r="AW355" s="39"/>
      <c r="AX355" s="39"/>
      <c r="AY355" s="39"/>
      <c r="AZ355" s="39"/>
      <c r="BA355" s="39"/>
      <c r="BB355" s="39"/>
      <c r="BC355" s="39"/>
      <c r="BD355" s="39"/>
      <c r="BE355" s="39"/>
      <c r="BF355" s="39"/>
      <c r="BG355" s="39"/>
      <c r="BH355" s="39"/>
      <c r="BI355" s="39"/>
      <c r="BJ355" s="39"/>
      <c r="BK355" s="39"/>
      <c r="BL355" s="39"/>
      <c r="BM355" s="39"/>
      <c r="BN355" s="39"/>
      <c r="BO355" s="39"/>
      <c r="BP355" s="39"/>
      <c r="BQ355" s="39"/>
      <c r="BR355" s="39"/>
      <c r="BS355" s="38"/>
      <c r="BT355" s="38"/>
      <c r="BU355" s="38"/>
      <c r="BV355" s="38"/>
    </row>
    <row r="356" ht="19.5" customHeight="1">
      <c r="A356" s="38"/>
      <c r="B356" s="38"/>
      <c r="C356" s="38"/>
      <c r="D356" s="38"/>
      <c r="E356" s="39"/>
      <c r="F356" s="39"/>
      <c r="G356" s="39"/>
      <c r="H356" s="39"/>
      <c r="I356" s="39"/>
      <c r="J356" s="38"/>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8"/>
      <c r="BT356" s="38"/>
      <c r="BU356" s="38"/>
      <c r="BV356" s="38"/>
    </row>
    <row r="357" ht="19.5" customHeight="1">
      <c r="A357" s="38"/>
      <c r="B357" s="38"/>
      <c r="C357" s="38"/>
      <c r="D357" s="38"/>
      <c r="E357" s="39"/>
      <c r="F357" s="39"/>
      <c r="G357" s="39"/>
      <c r="H357" s="39"/>
      <c r="I357" s="39"/>
      <c r="J357" s="38"/>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c r="BN357" s="39"/>
      <c r="BO357" s="39"/>
      <c r="BP357" s="39"/>
      <c r="BQ357" s="39"/>
      <c r="BR357" s="39"/>
      <c r="BS357" s="38"/>
      <c r="BT357" s="38"/>
      <c r="BU357" s="38"/>
      <c r="BV357" s="38"/>
    </row>
    <row r="358" ht="19.5" customHeight="1">
      <c r="A358" s="38"/>
      <c r="B358" s="38"/>
      <c r="C358" s="38"/>
      <c r="D358" s="38"/>
      <c r="E358" s="39"/>
      <c r="F358" s="39"/>
      <c r="G358" s="39"/>
      <c r="H358" s="39"/>
      <c r="I358" s="39"/>
      <c r="J358" s="38"/>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8"/>
      <c r="BT358" s="38"/>
      <c r="BU358" s="38"/>
      <c r="BV358" s="38"/>
    </row>
    <row r="359" ht="19.5" customHeight="1">
      <c r="A359" s="38"/>
      <c r="B359" s="38"/>
      <c r="C359" s="38"/>
      <c r="D359" s="38"/>
      <c r="E359" s="39"/>
      <c r="F359" s="39"/>
      <c r="G359" s="39"/>
      <c r="H359" s="39"/>
      <c r="I359" s="39"/>
      <c r="J359" s="38"/>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c r="AR359" s="39"/>
      <c r="AS359" s="39"/>
      <c r="AT359" s="39"/>
      <c r="AU359" s="39"/>
      <c r="AV359" s="39"/>
      <c r="AW359" s="39"/>
      <c r="AX359" s="39"/>
      <c r="AY359" s="39"/>
      <c r="AZ359" s="39"/>
      <c r="BA359" s="39"/>
      <c r="BB359" s="39"/>
      <c r="BC359" s="39"/>
      <c r="BD359" s="39"/>
      <c r="BE359" s="39"/>
      <c r="BF359" s="39"/>
      <c r="BG359" s="39"/>
      <c r="BH359" s="39"/>
      <c r="BI359" s="39"/>
      <c r="BJ359" s="39"/>
      <c r="BK359" s="39"/>
      <c r="BL359" s="39"/>
      <c r="BM359" s="39"/>
      <c r="BN359" s="39"/>
      <c r="BO359" s="39"/>
      <c r="BP359" s="39"/>
      <c r="BQ359" s="39"/>
      <c r="BR359" s="39"/>
      <c r="BS359" s="38"/>
      <c r="BT359" s="38"/>
      <c r="BU359" s="38"/>
      <c r="BV359" s="38"/>
    </row>
    <row r="360" ht="19.5" customHeight="1">
      <c r="A360" s="38"/>
      <c r="B360" s="38"/>
      <c r="C360" s="38"/>
      <c r="D360" s="38"/>
      <c r="E360" s="39"/>
      <c r="F360" s="39"/>
      <c r="G360" s="39"/>
      <c r="H360" s="39"/>
      <c r="I360" s="39"/>
      <c r="J360" s="38"/>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c r="AR360" s="39"/>
      <c r="AS360" s="39"/>
      <c r="AT360" s="39"/>
      <c r="AU360" s="39"/>
      <c r="AV360" s="39"/>
      <c r="AW360" s="39"/>
      <c r="AX360" s="39"/>
      <c r="AY360" s="39"/>
      <c r="AZ360" s="39"/>
      <c r="BA360" s="39"/>
      <c r="BB360" s="39"/>
      <c r="BC360" s="39"/>
      <c r="BD360" s="39"/>
      <c r="BE360" s="39"/>
      <c r="BF360" s="39"/>
      <c r="BG360" s="39"/>
      <c r="BH360" s="39"/>
      <c r="BI360" s="39"/>
      <c r="BJ360" s="39"/>
      <c r="BK360" s="39"/>
      <c r="BL360" s="39"/>
      <c r="BM360" s="39"/>
      <c r="BN360" s="39"/>
      <c r="BO360" s="39"/>
      <c r="BP360" s="39"/>
      <c r="BQ360" s="39"/>
      <c r="BR360" s="39"/>
      <c r="BS360" s="38"/>
      <c r="BT360" s="38"/>
      <c r="BU360" s="38"/>
      <c r="BV360" s="38"/>
    </row>
    <row r="361" ht="19.5" customHeight="1">
      <c r="A361" s="38"/>
      <c r="B361" s="38"/>
      <c r="C361" s="38"/>
      <c r="D361" s="38"/>
      <c r="E361" s="39"/>
      <c r="F361" s="39"/>
      <c r="G361" s="39"/>
      <c r="H361" s="39"/>
      <c r="I361" s="39"/>
      <c r="J361" s="38"/>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8"/>
      <c r="BT361" s="38"/>
      <c r="BU361" s="38"/>
      <c r="BV361" s="38"/>
    </row>
    <row r="362" ht="19.5" customHeight="1">
      <c r="A362" s="38"/>
      <c r="B362" s="38"/>
      <c r="C362" s="38"/>
      <c r="D362" s="38"/>
      <c r="E362" s="39"/>
      <c r="F362" s="39"/>
      <c r="G362" s="39"/>
      <c r="H362" s="39"/>
      <c r="I362" s="39"/>
      <c r="J362" s="38"/>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8"/>
      <c r="BT362" s="38"/>
      <c r="BU362" s="38"/>
      <c r="BV362" s="38"/>
    </row>
    <row r="363" ht="19.5" customHeight="1">
      <c r="A363" s="38"/>
      <c r="B363" s="38"/>
      <c r="C363" s="38"/>
      <c r="D363" s="38"/>
      <c r="E363" s="39"/>
      <c r="F363" s="39"/>
      <c r="G363" s="39"/>
      <c r="H363" s="39"/>
      <c r="I363" s="39"/>
      <c r="J363" s="38"/>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c r="BN363" s="39"/>
      <c r="BO363" s="39"/>
      <c r="BP363" s="39"/>
      <c r="BQ363" s="39"/>
      <c r="BR363" s="39"/>
      <c r="BS363" s="38"/>
      <c r="BT363" s="38"/>
      <c r="BU363" s="38"/>
      <c r="BV363" s="38"/>
    </row>
    <row r="364" ht="19.5" customHeight="1">
      <c r="A364" s="38"/>
      <c r="B364" s="38"/>
      <c r="C364" s="38"/>
      <c r="D364" s="38"/>
      <c r="E364" s="39"/>
      <c r="F364" s="39"/>
      <c r="G364" s="39"/>
      <c r="H364" s="39"/>
      <c r="I364" s="39"/>
      <c r="J364" s="38"/>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B364" s="39"/>
      <c r="BC364" s="39"/>
      <c r="BD364" s="39"/>
      <c r="BE364" s="39"/>
      <c r="BF364" s="39"/>
      <c r="BG364" s="39"/>
      <c r="BH364" s="39"/>
      <c r="BI364" s="39"/>
      <c r="BJ364" s="39"/>
      <c r="BK364" s="39"/>
      <c r="BL364" s="39"/>
      <c r="BM364" s="39"/>
      <c r="BN364" s="39"/>
      <c r="BO364" s="39"/>
      <c r="BP364" s="39"/>
      <c r="BQ364" s="39"/>
      <c r="BR364" s="39"/>
      <c r="BS364" s="38"/>
      <c r="BT364" s="38"/>
      <c r="BU364" s="38"/>
      <c r="BV364" s="38"/>
    </row>
    <row r="365" ht="19.5" customHeight="1">
      <c r="A365" s="38"/>
      <c r="B365" s="38"/>
      <c r="C365" s="38"/>
      <c r="D365" s="38"/>
      <c r="E365" s="39"/>
      <c r="F365" s="39"/>
      <c r="G365" s="39"/>
      <c r="H365" s="39"/>
      <c r="I365" s="39"/>
      <c r="J365" s="38"/>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c r="AR365" s="39"/>
      <c r="AS365" s="39"/>
      <c r="AT365" s="39"/>
      <c r="AU365" s="39"/>
      <c r="AV365" s="39"/>
      <c r="AW365" s="39"/>
      <c r="AX365" s="39"/>
      <c r="AY365" s="39"/>
      <c r="AZ365" s="39"/>
      <c r="BA365" s="39"/>
      <c r="BB365" s="39"/>
      <c r="BC365" s="39"/>
      <c r="BD365" s="39"/>
      <c r="BE365" s="39"/>
      <c r="BF365" s="39"/>
      <c r="BG365" s="39"/>
      <c r="BH365" s="39"/>
      <c r="BI365" s="39"/>
      <c r="BJ365" s="39"/>
      <c r="BK365" s="39"/>
      <c r="BL365" s="39"/>
      <c r="BM365" s="39"/>
      <c r="BN365" s="39"/>
      <c r="BO365" s="39"/>
      <c r="BP365" s="39"/>
      <c r="BQ365" s="39"/>
      <c r="BR365" s="39"/>
      <c r="BS365" s="38"/>
      <c r="BT365" s="38"/>
      <c r="BU365" s="38"/>
      <c r="BV365" s="38"/>
    </row>
    <row r="366" ht="19.5" customHeight="1">
      <c r="A366" s="38"/>
      <c r="B366" s="38"/>
      <c r="C366" s="38"/>
      <c r="D366" s="38"/>
      <c r="E366" s="39"/>
      <c r="F366" s="39"/>
      <c r="G366" s="39"/>
      <c r="H366" s="39"/>
      <c r="I366" s="39"/>
      <c r="J366" s="38"/>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B366" s="39"/>
      <c r="BC366" s="39"/>
      <c r="BD366" s="39"/>
      <c r="BE366" s="39"/>
      <c r="BF366" s="39"/>
      <c r="BG366" s="39"/>
      <c r="BH366" s="39"/>
      <c r="BI366" s="39"/>
      <c r="BJ366" s="39"/>
      <c r="BK366" s="39"/>
      <c r="BL366" s="39"/>
      <c r="BM366" s="39"/>
      <c r="BN366" s="39"/>
      <c r="BO366" s="39"/>
      <c r="BP366" s="39"/>
      <c r="BQ366" s="39"/>
      <c r="BR366" s="39"/>
      <c r="BS366" s="38"/>
      <c r="BT366" s="38"/>
      <c r="BU366" s="38"/>
      <c r="BV366" s="38"/>
    </row>
    <row r="367" ht="19.5" customHeight="1">
      <c r="A367" s="38"/>
      <c r="B367" s="38"/>
      <c r="C367" s="38"/>
      <c r="D367" s="38"/>
      <c r="E367" s="39"/>
      <c r="F367" s="39"/>
      <c r="G367" s="39"/>
      <c r="H367" s="39"/>
      <c r="I367" s="39"/>
      <c r="J367" s="38"/>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B367" s="39"/>
      <c r="BC367" s="39"/>
      <c r="BD367" s="39"/>
      <c r="BE367" s="39"/>
      <c r="BF367" s="39"/>
      <c r="BG367" s="39"/>
      <c r="BH367" s="39"/>
      <c r="BI367" s="39"/>
      <c r="BJ367" s="39"/>
      <c r="BK367" s="39"/>
      <c r="BL367" s="39"/>
      <c r="BM367" s="39"/>
      <c r="BN367" s="39"/>
      <c r="BO367" s="39"/>
      <c r="BP367" s="39"/>
      <c r="BQ367" s="39"/>
      <c r="BR367" s="39"/>
      <c r="BS367" s="38"/>
      <c r="BT367" s="38"/>
      <c r="BU367" s="38"/>
      <c r="BV367" s="38"/>
    </row>
    <row r="368" ht="19.5" customHeight="1">
      <c r="A368" s="38"/>
      <c r="B368" s="38"/>
      <c r="C368" s="38"/>
      <c r="D368" s="38"/>
      <c r="E368" s="39"/>
      <c r="F368" s="39"/>
      <c r="G368" s="39"/>
      <c r="H368" s="39"/>
      <c r="I368" s="39"/>
      <c r="J368" s="38"/>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8"/>
      <c r="BT368" s="38"/>
      <c r="BU368" s="38"/>
      <c r="BV368" s="38"/>
    </row>
    <row r="369" ht="19.5" customHeight="1">
      <c r="A369" s="38"/>
      <c r="B369" s="38"/>
      <c r="C369" s="38"/>
      <c r="D369" s="38"/>
      <c r="E369" s="39"/>
      <c r="F369" s="39"/>
      <c r="G369" s="39"/>
      <c r="H369" s="39"/>
      <c r="I369" s="39"/>
      <c r="J369" s="38"/>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8"/>
      <c r="BT369" s="38"/>
      <c r="BU369" s="38"/>
      <c r="BV369" s="38"/>
    </row>
    <row r="370" ht="19.5" customHeight="1">
      <c r="A370" s="38"/>
      <c r="B370" s="38"/>
      <c r="C370" s="38"/>
      <c r="D370" s="38"/>
      <c r="E370" s="39"/>
      <c r="F370" s="39"/>
      <c r="G370" s="39"/>
      <c r="H370" s="39"/>
      <c r="I370" s="39"/>
      <c r="J370" s="38"/>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B370" s="39"/>
      <c r="BC370" s="39"/>
      <c r="BD370" s="39"/>
      <c r="BE370" s="39"/>
      <c r="BF370" s="39"/>
      <c r="BG370" s="39"/>
      <c r="BH370" s="39"/>
      <c r="BI370" s="39"/>
      <c r="BJ370" s="39"/>
      <c r="BK370" s="39"/>
      <c r="BL370" s="39"/>
      <c r="BM370" s="39"/>
      <c r="BN370" s="39"/>
      <c r="BO370" s="39"/>
      <c r="BP370" s="39"/>
      <c r="BQ370" s="39"/>
      <c r="BR370" s="39"/>
      <c r="BS370" s="38"/>
      <c r="BT370" s="38"/>
      <c r="BU370" s="38"/>
      <c r="BV370" s="38"/>
    </row>
    <row r="371" ht="19.5" customHeight="1">
      <c r="A371" s="38"/>
      <c r="B371" s="38"/>
      <c r="C371" s="38"/>
      <c r="D371" s="38"/>
      <c r="E371" s="39"/>
      <c r="F371" s="39"/>
      <c r="G371" s="39"/>
      <c r="H371" s="39"/>
      <c r="I371" s="39"/>
      <c r="J371" s="38"/>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c r="AR371" s="39"/>
      <c r="AS371" s="39"/>
      <c r="AT371" s="39"/>
      <c r="AU371" s="39"/>
      <c r="AV371" s="39"/>
      <c r="AW371" s="39"/>
      <c r="AX371" s="39"/>
      <c r="AY371" s="39"/>
      <c r="AZ371" s="39"/>
      <c r="BA371" s="39"/>
      <c r="BB371" s="39"/>
      <c r="BC371" s="39"/>
      <c r="BD371" s="39"/>
      <c r="BE371" s="39"/>
      <c r="BF371" s="39"/>
      <c r="BG371" s="39"/>
      <c r="BH371" s="39"/>
      <c r="BI371" s="39"/>
      <c r="BJ371" s="39"/>
      <c r="BK371" s="39"/>
      <c r="BL371" s="39"/>
      <c r="BM371" s="39"/>
      <c r="BN371" s="39"/>
      <c r="BO371" s="39"/>
      <c r="BP371" s="39"/>
      <c r="BQ371" s="39"/>
      <c r="BR371" s="39"/>
      <c r="BS371" s="38"/>
      <c r="BT371" s="38"/>
      <c r="BU371" s="38"/>
      <c r="BV371" s="38"/>
    </row>
    <row r="372" ht="19.5" customHeight="1">
      <c r="A372" s="38"/>
      <c r="B372" s="38"/>
      <c r="C372" s="38"/>
      <c r="D372" s="38"/>
      <c r="E372" s="39"/>
      <c r="F372" s="39"/>
      <c r="G372" s="39"/>
      <c r="H372" s="39"/>
      <c r="I372" s="39"/>
      <c r="J372" s="38"/>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c r="AR372" s="39"/>
      <c r="AS372" s="39"/>
      <c r="AT372" s="39"/>
      <c r="AU372" s="39"/>
      <c r="AV372" s="39"/>
      <c r="AW372" s="39"/>
      <c r="AX372" s="39"/>
      <c r="AY372" s="39"/>
      <c r="AZ372" s="39"/>
      <c r="BA372" s="39"/>
      <c r="BB372" s="39"/>
      <c r="BC372" s="39"/>
      <c r="BD372" s="39"/>
      <c r="BE372" s="39"/>
      <c r="BF372" s="39"/>
      <c r="BG372" s="39"/>
      <c r="BH372" s="39"/>
      <c r="BI372" s="39"/>
      <c r="BJ372" s="39"/>
      <c r="BK372" s="39"/>
      <c r="BL372" s="39"/>
      <c r="BM372" s="39"/>
      <c r="BN372" s="39"/>
      <c r="BO372" s="39"/>
      <c r="BP372" s="39"/>
      <c r="BQ372" s="39"/>
      <c r="BR372" s="39"/>
      <c r="BS372" s="38"/>
      <c r="BT372" s="38"/>
      <c r="BU372" s="38"/>
      <c r="BV372" s="38"/>
    </row>
    <row r="373" ht="19.5" customHeight="1">
      <c r="A373" s="38"/>
      <c r="B373" s="38"/>
      <c r="C373" s="38"/>
      <c r="D373" s="38"/>
      <c r="E373" s="39"/>
      <c r="F373" s="39"/>
      <c r="G373" s="39"/>
      <c r="H373" s="39"/>
      <c r="I373" s="39"/>
      <c r="J373" s="38"/>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c r="AR373" s="39"/>
      <c r="AS373" s="39"/>
      <c r="AT373" s="39"/>
      <c r="AU373" s="39"/>
      <c r="AV373" s="39"/>
      <c r="AW373" s="39"/>
      <c r="AX373" s="39"/>
      <c r="AY373" s="39"/>
      <c r="AZ373" s="39"/>
      <c r="BA373" s="39"/>
      <c r="BB373" s="39"/>
      <c r="BC373" s="39"/>
      <c r="BD373" s="39"/>
      <c r="BE373" s="39"/>
      <c r="BF373" s="39"/>
      <c r="BG373" s="39"/>
      <c r="BH373" s="39"/>
      <c r="BI373" s="39"/>
      <c r="BJ373" s="39"/>
      <c r="BK373" s="39"/>
      <c r="BL373" s="39"/>
      <c r="BM373" s="39"/>
      <c r="BN373" s="39"/>
      <c r="BO373" s="39"/>
      <c r="BP373" s="39"/>
      <c r="BQ373" s="39"/>
      <c r="BR373" s="39"/>
      <c r="BS373" s="38"/>
      <c r="BT373" s="38"/>
      <c r="BU373" s="38"/>
      <c r="BV373" s="38"/>
    </row>
    <row r="374" ht="19.5" customHeight="1">
      <c r="A374" s="38"/>
      <c r="B374" s="38"/>
      <c r="C374" s="38"/>
      <c r="D374" s="38"/>
      <c r="E374" s="39"/>
      <c r="F374" s="39"/>
      <c r="G374" s="39"/>
      <c r="H374" s="39"/>
      <c r="I374" s="39"/>
      <c r="J374" s="38"/>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8"/>
      <c r="BT374" s="38"/>
      <c r="BU374" s="38"/>
      <c r="BV374" s="38"/>
    </row>
    <row r="375" ht="19.5" customHeight="1">
      <c r="A375" s="38"/>
      <c r="B375" s="38"/>
      <c r="C375" s="38"/>
      <c r="D375" s="38"/>
      <c r="E375" s="39"/>
      <c r="F375" s="39"/>
      <c r="G375" s="39"/>
      <c r="H375" s="39"/>
      <c r="I375" s="39"/>
      <c r="J375" s="38"/>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c r="BN375" s="39"/>
      <c r="BO375" s="39"/>
      <c r="BP375" s="39"/>
      <c r="BQ375" s="39"/>
      <c r="BR375" s="39"/>
      <c r="BS375" s="38"/>
      <c r="BT375" s="38"/>
      <c r="BU375" s="38"/>
      <c r="BV375" s="38"/>
    </row>
    <row r="376" ht="19.5" customHeight="1">
      <c r="A376" s="38"/>
      <c r="B376" s="38"/>
      <c r="C376" s="38"/>
      <c r="D376" s="38"/>
      <c r="E376" s="39"/>
      <c r="F376" s="39"/>
      <c r="G376" s="39"/>
      <c r="H376" s="39"/>
      <c r="I376" s="39"/>
      <c r="J376" s="38"/>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c r="AR376" s="39"/>
      <c r="AS376" s="39"/>
      <c r="AT376" s="39"/>
      <c r="AU376" s="39"/>
      <c r="AV376" s="39"/>
      <c r="AW376" s="39"/>
      <c r="AX376" s="39"/>
      <c r="AY376" s="39"/>
      <c r="AZ376" s="39"/>
      <c r="BA376" s="39"/>
      <c r="BB376" s="39"/>
      <c r="BC376" s="39"/>
      <c r="BD376" s="39"/>
      <c r="BE376" s="39"/>
      <c r="BF376" s="39"/>
      <c r="BG376" s="39"/>
      <c r="BH376" s="39"/>
      <c r="BI376" s="39"/>
      <c r="BJ376" s="39"/>
      <c r="BK376" s="39"/>
      <c r="BL376" s="39"/>
      <c r="BM376" s="39"/>
      <c r="BN376" s="39"/>
      <c r="BO376" s="39"/>
      <c r="BP376" s="39"/>
      <c r="BQ376" s="39"/>
      <c r="BR376" s="39"/>
      <c r="BS376" s="38"/>
      <c r="BT376" s="38"/>
      <c r="BU376" s="38"/>
      <c r="BV376" s="38"/>
    </row>
    <row r="377" ht="19.5" customHeight="1">
      <c r="A377" s="38"/>
      <c r="B377" s="38"/>
      <c r="C377" s="38"/>
      <c r="D377" s="38"/>
      <c r="E377" s="39"/>
      <c r="F377" s="39"/>
      <c r="G377" s="39"/>
      <c r="H377" s="39"/>
      <c r="I377" s="39"/>
      <c r="J377" s="38"/>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c r="AR377" s="39"/>
      <c r="AS377" s="39"/>
      <c r="AT377" s="39"/>
      <c r="AU377" s="39"/>
      <c r="AV377" s="39"/>
      <c r="AW377" s="39"/>
      <c r="AX377" s="39"/>
      <c r="AY377" s="39"/>
      <c r="AZ377" s="39"/>
      <c r="BA377" s="39"/>
      <c r="BB377" s="39"/>
      <c r="BC377" s="39"/>
      <c r="BD377" s="39"/>
      <c r="BE377" s="39"/>
      <c r="BF377" s="39"/>
      <c r="BG377" s="39"/>
      <c r="BH377" s="39"/>
      <c r="BI377" s="39"/>
      <c r="BJ377" s="39"/>
      <c r="BK377" s="39"/>
      <c r="BL377" s="39"/>
      <c r="BM377" s="39"/>
      <c r="BN377" s="39"/>
      <c r="BO377" s="39"/>
      <c r="BP377" s="39"/>
      <c r="BQ377" s="39"/>
      <c r="BR377" s="39"/>
      <c r="BS377" s="38"/>
      <c r="BT377" s="38"/>
      <c r="BU377" s="38"/>
      <c r="BV377" s="38"/>
    </row>
    <row r="378" ht="19.5" customHeight="1">
      <c r="A378" s="38"/>
      <c r="B378" s="38"/>
      <c r="C378" s="38"/>
      <c r="D378" s="38"/>
      <c r="E378" s="39"/>
      <c r="F378" s="39"/>
      <c r="G378" s="39"/>
      <c r="H378" s="39"/>
      <c r="I378" s="39"/>
      <c r="J378" s="38"/>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c r="AR378" s="39"/>
      <c r="AS378" s="39"/>
      <c r="AT378" s="39"/>
      <c r="AU378" s="39"/>
      <c r="AV378" s="39"/>
      <c r="AW378" s="39"/>
      <c r="AX378" s="39"/>
      <c r="AY378" s="39"/>
      <c r="AZ378" s="39"/>
      <c r="BA378" s="39"/>
      <c r="BB378" s="39"/>
      <c r="BC378" s="39"/>
      <c r="BD378" s="39"/>
      <c r="BE378" s="39"/>
      <c r="BF378" s="39"/>
      <c r="BG378" s="39"/>
      <c r="BH378" s="39"/>
      <c r="BI378" s="39"/>
      <c r="BJ378" s="39"/>
      <c r="BK378" s="39"/>
      <c r="BL378" s="39"/>
      <c r="BM378" s="39"/>
      <c r="BN378" s="39"/>
      <c r="BO378" s="39"/>
      <c r="BP378" s="39"/>
      <c r="BQ378" s="39"/>
      <c r="BR378" s="39"/>
      <c r="BS378" s="38"/>
      <c r="BT378" s="38"/>
      <c r="BU378" s="38"/>
      <c r="BV378" s="38"/>
    </row>
    <row r="379" ht="19.5" customHeight="1">
      <c r="A379" s="38"/>
      <c r="B379" s="38"/>
      <c r="C379" s="38"/>
      <c r="D379" s="38"/>
      <c r="E379" s="39"/>
      <c r="F379" s="39"/>
      <c r="G379" s="39"/>
      <c r="H379" s="39"/>
      <c r="I379" s="39"/>
      <c r="J379" s="38"/>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c r="AR379" s="39"/>
      <c r="AS379" s="39"/>
      <c r="AT379" s="39"/>
      <c r="AU379" s="39"/>
      <c r="AV379" s="39"/>
      <c r="AW379" s="39"/>
      <c r="AX379" s="39"/>
      <c r="AY379" s="39"/>
      <c r="AZ379" s="39"/>
      <c r="BA379" s="39"/>
      <c r="BB379" s="39"/>
      <c r="BC379" s="39"/>
      <c r="BD379" s="39"/>
      <c r="BE379" s="39"/>
      <c r="BF379" s="39"/>
      <c r="BG379" s="39"/>
      <c r="BH379" s="39"/>
      <c r="BI379" s="39"/>
      <c r="BJ379" s="39"/>
      <c r="BK379" s="39"/>
      <c r="BL379" s="39"/>
      <c r="BM379" s="39"/>
      <c r="BN379" s="39"/>
      <c r="BO379" s="39"/>
      <c r="BP379" s="39"/>
      <c r="BQ379" s="39"/>
      <c r="BR379" s="39"/>
      <c r="BS379" s="38"/>
      <c r="BT379" s="38"/>
      <c r="BU379" s="38"/>
      <c r="BV379" s="38"/>
    </row>
    <row r="380" ht="19.5" customHeight="1">
      <c r="A380" s="38"/>
      <c r="B380" s="38"/>
      <c r="C380" s="38"/>
      <c r="D380" s="38"/>
      <c r="E380" s="39"/>
      <c r="F380" s="39"/>
      <c r="G380" s="39"/>
      <c r="H380" s="39"/>
      <c r="I380" s="39"/>
      <c r="J380" s="38"/>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8"/>
      <c r="BT380" s="38"/>
      <c r="BU380" s="38"/>
      <c r="BV380" s="38"/>
    </row>
    <row r="381" ht="19.5" customHeight="1">
      <c r="A381" s="38"/>
      <c r="B381" s="38"/>
      <c r="C381" s="38"/>
      <c r="D381" s="38"/>
      <c r="E381" s="39"/>
      <c r="F381" s="39"/>
      <c r="G381" s="39"/>
      <c r="H381" s="39"/>
      <c r="I381" s="39"/>
      <c r="J381" s="38"/>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c r="BN381" s="39"/>
      <c r="BO381" s="39"/>
      <c r="BP381" s="39"/>
      <c r="BQ381" s="39"/>
      <c r="BR381" s="39"/>
      <c r="BS381" s="38"/>
      <c r="BT381" s="38"/>
      <c r="BU381" s="38"/>
      <c r="BV381" s="38"/>
    </row>
    <row r="382" ht="19.5" customHeight="1">
      <c r="A382" s="38"/>
      <c r="B382" s="38"/>
      <c r="C382" s="38"/>
      <c r="D382" s="38"/>
      <c r="E382" s="39"/>
      <c r="F382" s="39"/>
      <c r="G382" s="39"/>
      <c r="H382" s="39"/>
      <c r="I382" s="39"/>
      <c r="J382" s="38"/>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c r="AR382" s="39"/>
      <c r="AS382" s="39"/>
      <c r="AT382" s="39"/>
      <c r="AU382" s="39"/>
      <c r="AV382" s="39"/>
      <c r="AW382" s="39"/>
      <c r="AX382" s="39"/>
      <c r="AY382" s="39"/>
      <c r="AZ382" s="39"/>
      <c r="BA382" s="39"/>
      <c r="BB382" s="39"/>
      <c r="BC382" s="39"/>
      <c r="BD382" s="39"/>
      <c r="BE382" s="39"/>
      <c r="BF382" s="39"/>
      <c r="BG382" s="39"/>
      <c r="BH382" s="39"/>
      <c r="BI382" s="39"/>
      <c r="BJ382" s="39"/>
      <c r="BK382" s="39"/>
      <c r="BL382" s="39"/>
      <c r="BM382" s="39"/>
      <c r="BN382" s="39"/>
      <c r="BO382" s="39"/>
      <c r="BP382" s="39"/>
      <c r="BQ382" s="39"/>
      <c r="BR382" s="39"/>
      <c r="BS382" s="38"/>
      <c r="BT382" s="38"/>
      <c r="BU382" s="38"/>
      <c r="BV382" s="38"/>
    </row>
    <row r="383" ht="19.5" customHeight="1">
      <c r="A383" s="38"/>
      <c r="B383" s="38"/>
      <c r="C383" s="38"/>
      <c r="D383" s="38"/>
      <c r="E383" s="39"/>
      <c r="F383" s="39"/>
      <c r="G383" s="39"/>
      <c r="H383" s="39"/>
      <c r="I383" s="39"/>
      <c r="J383" s="38"/>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B383" s="39"/>
      <c r="BC383" s="39"/>
      <c r="BD383" s="39"/>
      <c r="BE383" s="39"/>
      <c r="BF383" s="39"/>
      <c r="BG383" s="39"/>
      <c r="BH383" s="39"/>
      <c r="BI383" s="39"/>
      <c r="BJ383" s="39"/>
      <c r="BK383" s="39"/>
      <c r="BL383" s="39"/>
      <c r="BM383" s="39"/>
      <c r="BN383" s="39"/>
      <c r="BO383" s="39"/>
      <c r="BP383" s="39"/>
      <c r="BQ383" s="39"/>
      <c r="BR383" s="39"/>
      <c r="BS383" s="38"/>
      <c r="BT383" s="38"/>
      <c r="BU383" s="38"/>
      <c r="BV383" s="38"/>
    </row>
    <row r="384" ht="19.5" customHeight="1">
      <c r="A384" s="38"/>
      <c r="B384" s="38"/>
      <c r="C384" s="38"/>
      <c r="D384" s="38"/>
      <c r="E384" s="39"/>
      <c r="F384" s="39"/>
      <c r="G384" s="39"/>
      <c r="H384" s="39"/>
      <c r="I384" s="39"/>
      <c r="J384" s="38"/>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c r="BA384" s="39"/>
      <c r="BB384" s="39"/>
      <c r="BC384" s="39"/>
      <c r="BD384" s="39"/>
      <c r="BE384" s="39"/>
      <c r="BF384" s="39"/>
      <c r="BG384" s="39"/>
      <c r="BH384" s="39"/>
      <c r="BI384" s="39"/>
      <c r="BJ384" s="39"/>
      <c r="BK384" s="39"/>
      <c r="BL384" s="39"/>
      <c r="BM384" s="39"/>
      <c r="BN384" s="39"/>
      <c r="BO384" s="39"/>
      <c r="BP384" s="39"/>
      <c r="BQ384" s="39"/>
      <c r="BR384" s="39"/>
      <c r="BS384" s="38"/>
      <c r="BT384" s="38"/>
      <c r="BU384" s="38"/>
      <c r="BV384" s="38"/>
    </row>
    <row r="385" ht="19.5" customHeight="1">
      <c r="A385" s="38"/>
      <c r="B385" s="38"/>
      <c r="C385" s="38"/>
      <c r="D385" s="38"/>
      <c r="E385" s="39"/>
      <c r="F385" s="39"/>
      <c r="G385" s="39"/>
      <c r="H385" s="39"/>
      <c r="I385" s="39"/>
      <c r="J385" s="38"/>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8"/>
      <c r="BT385" s="38"/>
      <c r="BU385" s="38"/>
      <c r="BV385" s="38"/>
    </row>
    <row r="386" ht="19.5" customHeight="1">
      <c r="A386" s="38"/>
      <c r="B386" s="38"/>
      <c r="C386" s="38"/>
      <c r="D386" s="38"/>
      <c r="E386" s="39"/>
      <c r="F386" s="39"/>
      <c r="G386" s="39"/>
      <c r="H386" s="39"/>
      <c r="I386" s="39"/>
      <c r="J386" s="38"/>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c r="BA386" s="39"/>
      <c r="BB386" s="39"/>
      <c r="BC386" s="39"/>
      <c r="BD386" s="39"/>
      <c r="BE386" s="39"/>
      <c r="BF386" s="39"/>
      <c r="BG386" s="39"/>
      <c r="BH386" s="39"/>
      <c r="BI386" s="39"/>
      <c r="BJ386" s="39"/>
      <c r="BK386" s="39"/>
      <c r="BL386" s="39"/>
      <c r="BM386" s="39"/>
      <c r="BN386" s="39"/>
      <c r="BO386" s="39"/>
      <c r="BP386" s="39"/>
      <c r="BQ386" s="39"/>
      <c r="BR386" s="39"/>
      <c r="BS386" s="38"/>
      <c r="BT386" s="38"/>
      <c r="BU386" s="38"/>
      <c r="BV386" s="38"/>
    </row>
    <row r="387" ht="19.5" customHeight="1">
      <c r="A387" s="38"/>
      <c r="B387" s="38"/>
      <c r="C387" s="38"/>
      <c r="D387" s="38"/>
      <c r="E387" s="39"/>
      <c r="F387" s="39"/>
      <c r="G387" s="39"/>
      <c r="H387" s="39"/>
      <c r="I387" s="39"/>
      <c r="J387" s="38"/>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c r="AZ387" s="39"/>
      <c r="BA387" s="39"/>
      <c r="BB387" s="39"/>
      <c r="BC387" s="39"/>
      <c r="BD387" s="39"/>
      <c r="BE387" s="39"/>
      <c r="BF387" s="39"/>
      <c r="BG387" s="39"/>
      <c r="BH387" s="39"/>
      <c r="BI387" s="39"/>
      <c r="BJ387" s="39"/>
      <c r="BK387" s="39"/>
      <c r="BL387" s="39"/>
      <c r="BM387" s="39"/>
      <c r="BN387" s="39"/>
      <c r="BO387" s="39"/>
      <c r="BP387" s="39"/>
      <c r="BQ387" s="39"/>
      <c r="BR387" s="39"/>
      <c r="BS387" s="38"/>
      <c r="BT387" s="38"/>
      <c r="BU387" s="38"/>
      <c r="BV387" s="38"/>
    </row>
    <row r="388" ht="19.5" customHeight="1">
      <c r="A388" s="38"/>
      <c r="B388" s="38"/>
      <c r="C388" s="38"/>
      <c r="D388" s="38"/>
      <c r="E388" s="39"/>
      <c r="F388" s="39"/>
      <c r="G388" s="39"/>
      <c r="H388" s="39"/>
      <c r="I388" s="39"/>
      <c r="J388" s="38"/>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c r="AR388" s="39"/>
      <c r="AS388" s="39"/>
      <c r="AT388" s="39"/>
      <c r="AU388" s="39"/>
      <c r="AV388" s="39"/>
      <c r="AW388" s="39"/>
      <c r="AX388" s="39"/>
      <c r="AY388" s="39"/>
      <c r="AZ388" s="39"/>
      <c r="BA388" s="39"/>
      <c r="BB388" s="39"/>
      <c r="BC388" s="39"/>
      <c r="BD388" s="39"/>
      <c r="BE388" s="39"/>
      <c r="BF388" s="39"/>
      <c r="BG388" s="39"/>
      <c r="BH388" s="39"/>
      <c r="BI388" s="39"/>
      <c r="BJ388" s="39"/>
      <c r="BK388" s="39"/>
      <c r="BL388" s="39"/>
      <c r="BM388" s="39"/>
      <c r="BN388" s="39"/>
      <c r="BO388" s="39"/>
      <c r="BP388" s="39"/>
      <c r="BQ388" s="39"/>
      <c r="BR388" s="39"/>
      <c r="BS388" s="38"/>
      <c r="BT388" s="38"/>
      <c r="BU388" s="38"/>
      <c r="BV388" s="38"/>
    </row>
    <row r="389" ht="19.5" customHeight="1">
      <c r="A389" s="38"/>
      <c r="B389" s="38"/>
      <c r="C389" s="38"/>
      <c r="D389" s="38"/>
      <c r="E389" s="39"/>
      <c r="F389" s="39"/>
      <c r="G389" s="39"/>
      <c r="H389" s="39"/>
      <c r="I389" s="39"/>
      <c r="J389" s="38"/>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8"/>
      <c r="BT389" s="38"/>
      <c r="BU389" s="38"/>
      <c r="BV389" s="38"/>
    </row>
    <row r="390" ht="19.5" customHeight="1">
      <c r="A390" s="38"/>
      <c r="B390" s="38"/>
      <c r="C390" s="38"/>
      <c r="D390" s="38"/>
      <c r="E390" s="39"/>
      <c r="F390" s="39"/>
      <c r="G390" s="39"/>
      <c r="H390" s="39"/>
      <c r="I390" s="39"/>
      <c r="J390" s="38"/>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8"/>
      <c r="BT390" s="38"/>
      <c r="BU390" s="38"/>
      <c r="BV390" s="38"/>
    </row>
    <row r="391" ht="19.5" customHeight="1">
      <c r="A391" s="38"/>
      <c r="B391" s="38"/>
      <c r="C391" s="38"/>
      <c r="D391" s="38"/>
      <c r="E391" s="39"/>
      <c r="F391" s="39"/>
      <c r="G391" s="39"/>
      <c r="H391" s="39"/>
      <c r="I391" s="39"/>
      <c r="J391" s="38"/>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c r="AT391" s="39"/>
      <c r="AU391" s="39"/>
      <c r="AV391" s="39"/>
      <c r="AW391" s="39"/>
      <c r="AX391" s="39"/>
      <c r="AY391" s="39"/>
      <c r="AZ391" s="39"/>
      <c r="BA391" s="39"/>
      <c r="BB391" s="39"/>
      <c r="BC391" s="39"/>
      <c r="BD391" s="39"/>
      <c r="BE391" s="39"/>
      <c r="BF391" s="39"/>
      <c r="BG391" s="39"/>
      <c r="BH391" s="39"/>
      <c r="BI391" s="39"/>
      <c r="BJ391" s="39"/>
      <c r="BK391" s="39"/>
      <c r="BL391" s="39"/>
      <c r="BM391" s="39"/>
      <c r="BN391" s="39"/>
      <c r="BO391" s="39"/>
      <c r="BP391" s="39"/>
      <c r="BQ391" s="39"/>
      <c r="BR391" s="39"/>
      <c r="BS391" s="38"/>
      <c r="BT391" s="38"/>
      <c r="BU391" s="38"/>
      <c r="BV391" s="38"/>
    </row>
    <row r="392" ht="19.5" customHeight="1">
      <c r="A392" s="38"/>
      <c r="B392" s="38"/>
      <c r="C392" s="38"/>
      <c r="D392" s="38"/>
      <c r="E392" s="39"/>
      <c r="F392" s="39"/>
      <c r="G392" s="39"/>
      <c r="H392" s="39"/>
      <c r="I392" s="39"/>
      <c r="J392" s="38"/>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8"/>
      <c r="BT392" s="38"/>
      <c r="BU392" s="38"/>
      <c r="BV392" s="38"/>
    </row>
    <row r="393" ht="19.5" customHeight="1">
      <c r="A393" s="38"/>
      <c r="B393" s="38"/>
      <c r="C393" s="38"/>
      <c r="D393" s="38"/>
      <c r="E393" s="39"/>
      <c r="F393" s="39"/>
      <c r="G393" s="39"/>
      <c r="H393" s="39"/>
      <c r="I393" s="39"/>
      <c r="J393" s="38"/>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c r="AR393" s="39"/>
      <c r="AS393" s="39"/>
      <c r="AT393" s="39"/>
      <c r="AU393" s="39"/>
      <c r="AV393" s="39"/>
      <c r="AW393" s="39"/>
      <c r="AX393" s="39"/>
      <c r="AY393" s="39"/>
      <c r="AZ393" s="39"/>
      <c r="BA393" s="39"/>
      <c r="BB393" s="39"/>
      <c r="BC393" s="39"/>
      <c r="BD393" s="39"/>
      <c r="BE393" s="39"/>
      <c r="BF393" s="39"/>
      <c r="BG393" s="39"/>
      <c r="BH393" s="39"/>
      <c r="BI393" s="39"/>
      <c r="BJ393" s="39"/>
      <c r="BK393" s="39"/>
      <c r="BL393" s="39"/>
      <c r="BM393" s="39"/>
      <c r="BN393" s="39"/>
      <c r="BO393" s="39"/>
      <c r="BP393" s="39"/>
      <c r="BQ393" s="39"/>
      <c r="BR393" s="39"/>
      <c r="BS393" s="38"/>
      <c r="BT393" s="38"/>
      <c r="BU393" s="38"/>
      <c r="BV393" s="38"/>
    </row>
    <row r="394" ht="19.5" customHeight="1">
      <c r="A394" s="38"/>
      <c r="B394" s="38"/>
      <c r="C394" s="38"/>
      <c r="D394" s="38"/>
      <c r="E394" s="39"/>
      <c r="F394" s="39"/>
      <c r="G394" s="39"/>
      <c r="H394" s="39"/>
      <c r="I394" s="39"/>
      <c r="J394" s="38"/>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c r="AR394" s="39"/>
      <c r="AS394" s="39"/>
      <c r="AT394" s="39"/>
      <c r="AU394" s="39"/>
      <c r="AV394" s="39"/>
      <c r="AW394" s="39"/>
      <c r="AX394" s="39"/>
      <c r="AY394" s="39"/>
      <c r="AZ394" s="39"/>
      <c r="BA394" s="39"/>
      <c r="BB394" s="39"/>
      <c r="BC394" s="39"/>
      <c r="BD394" s="39"/>
      <c r="BE394" s="39"/>
      <c r="BF394" s="39"/>
      <c r="BG394" s="39"/>
      <c r="BH394" s="39"/>
      <c r="BI394" s="39"/>
      <c r="BJ394" s="39"/>
      <c r="BK394" s="39"/>
      <c r="BL394" s="39"/>
      <c r="BM394" s="39"/>
      <c r="BN394" s="39"/>
      <c r="BO394" s="39"/>
      <c r="BP394" s="39"/>
      <c r="BQ394" s="39"/>
      <c r="BR394" s="39"/>
      <c r="BS394" s="38"/>
      <c r="BT394" s="38"/>
      <c r="BU394" s="38"/>
      <c r="BV394" s="38"/>
    </row>
    <row r="395" ht="19.5" customHeight="1">
      <c r="A395" s="38"/>
      <c r="B395" s="38"/>
      <c r="C395" s="38"/>
      <c r="D395" s="38"/>
      <c r="E395" s="39"/>
      <c r="F395" s="39"/>
      <c r="G395" s="39"/>
      <c r="H395" s="39"/>
      <c r="I395" s="39"/>
      <c r="J395" s="38"/>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8"/>
      <c r="BT395" s="38"/>
      <c r="BU395" s="38"/>
      <c r="BV395" s="38"/>
    </row>
    <row r="396" ht="19.5" customHeight="1">
      <c r="A396" s="38"/>
      <c r="B396" s="38"/>
      <c r="C396" s="38"/>
      <c r="D396" s="38"/>
      <c r="E396" s="39"/>
      <c r="F396" s="39"/>
      <c r="G396" s="39"/>
      <c r="H396" s="39"/>
      <c r="I396" s="39"/>
      <c r="J396" s="38"/>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8"/>
      <c r="BT396" s="38"/>
      <c r="BU396" s="38"/>
      <c r="BV396" s="38"/>
    </row>
    <row r="397" ht="19.5" customHeight="1">
      <c r="A397" s="38"/>
      <c r="B397" s="38"/>
      <c r="C397" s="38"/>
      <c r="D397" s="38"/>
      <c r="E397" s="39"/>
      <c r="F397" s="39"/>
      <c r="G397" s="39"/>
      <c r="H397" s="39"/>
      <c r="I397" s="39"/>
      <c r="J397" s="38"/>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c r="BO397" s="39"/>
      <c r="BP397" s="39"/>
      <c r="BQ397" s="39"/>
      <c r="BR397" s="39"/>
      <c r="BS397" s="38"/>
      <c r="BT397" s="38"/>
      <c r="BU397" s="38"/>
      <c r="BV397" s="38"/>
    </row>
    <row r="398" ht="19.5" customHeight="1">
      <c r="A398" s="38"/>
      <c r="B398" s="38"/>
      <c r="C398" s="38"/>
      <c r="D398" s="38"/>
      <c r="E398" s="39"/>
      <c r="F398" s="39"/>
      <c r="G398" s="39"/>
      <c r="H398" s="39"/>
      <c r="I398" s="39"/>
      <c r="J398" s="38"/>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c r="BA398" s="39"/>
      <c r="BB398" s="39"/>
      <c r="BC398" s="39"/>
      <c r="BD398" s="39"/>
      <c r="BE398" s="39"/>
      <c r="BF398" s="39"/>
      <c r="BG398" s="39"/>
      <c r="BH398" s="39"/>
      <c r="BI398" s="39"/>
      <c r="BJ398" s="39"/>
      <c r="BK398" s="39"/>
      <c r="BL398" s="39"/>
      <c r="BM398" s="39"/>
      <c r="BN398" s="39"/>
      <c r="BO398" s="39"/>
      <c r="BP398" s="39"/>
      <c r="BQ398" s="39"/>
      <c r="BR398" s="39"/>
      <c r="BS398" s="38"/>
      <c r="BT398" s="38"/>
      <c r="BU398" s="38"/>
      <c r="BV398" s="38"/>
    </row>
    <row r="399" ht="19.5" customHeight="1">
      <c r="A399" s="38"/>
      <c r="B399" s="38"/>
      <c r="C399" s="38"/>
      <c r="D399" s="38"/>
      <c r="E399" s="39"/>
      <c r="F399" s="39"/>
      <c r="G399" s="39"/>
      <c r="H399" s="39"/>
      <c r="I399" s="39"/>
      <c r="J399" s="38"/>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c r="BA399" s="39"/>
      <c r="BB399" s="39"/>
      <c r="BC399" s="39"/>
      <c r="BD399" s="39"/>
      <c r="BE399" s="39"/>
      <c r="BF399" s="39"/>
      <c r="BG399" s="39"/>
      <c r="BH399" s="39"/>
      <c r="BI399" s="39"/>
      <c r="BJ399" s="39"/>
      <c r="BK399" s="39"/>
      <c r="BL399" s="39"/>
      <c r="BM399" s="39"/>
      <c r="BN399" s="39"/>
      <c r="BO399" s="39"/>
      <c r="BP399" s="39"/>
      <c r="BQ399" s="39"/>
      <c r="BR399" s="39"/>
      <c r="BS399" s="38"/>
      <c r="BT399" s="38"/>
      <c r="BU399" s="38"/>
      <c r="BV399" s="38"/>
    </row>
    <row r="400" ht="19.5" customHeight="1">
      <c r="A400" s="38"/>
      <c r="B400" s="38"/>
      <c r="C400" s="38"/>
      <c r="D400" s="38"/>
      <c r="E400" s="39"/>
      <c r="F400" s="39"/>
      <c r="G400" s="39"/>
      <c r="H400" s="39"/>
      <c r="I400" s="39"/>
      <c r="J400" s="38"/>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c r="AR400" s="39"/>
      <c r="AS400" s="39"/>
      <c r="AT400" s="39"/>
      <c r="AU400" s="39"/>
      <c r="AV400" s="39"/>
      <c r="AW400" s="39"/>
      <c r="AX400" s="39"/>
      <c r="AY400" s="39"/>
      <c r="AZ400" s="39"/>
      <c r="BA400" s="39"/>
      <c r="BB400" s="39"/>
      <c r="BC400" s="39"/>
      <c r="BD400" s="39"/>
      <c r="BE400" s="39"/>
      <c r="BF400" s="39"/>
      <c r="BG400" s="39"/>
      <c r="BH400" s="39"/>
      <c r="BI400" s="39"/>
      <c r="BJ400" s="39"/>
      <c r="BK400" s="39"/>
      <c r="BL400" s="39"/>
      <c r="BM400" s="39"/>
      <c r="BN400" s="39"/>
      <c r="BO400" s="39"/>
      <c r="BP400" s="39"/>
      <c r="BQ400" s="39"/>
      <c r="BR400" s="39"/>
      <c r="BS400" s="38"/>
      <c r="BT400" s="38"/>
      <c r="BU400" s="38"/>
      <c r="BV400" s="38"/>
    </row>
    <row r="401" ht="19.5" customHeight="1">
      <c r="A401" s="38"/>
      <c r="B401" s="38"/>
      <c r="C401" s="38"/>
      <c r="D401" s="38"/>
      <c r="E401" s="39"/>
      <c r="F401" s="39"/>
      <c r="G401" s="39"/>
      <c r="H401" s="39"/>
      <c r="I401" s="39"/>
      <c r="J401" s="38"/>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8"/>
      <c r="BT401" s="38"/>
      <c r="BU401" s="38"/>
      <c r="BV401" s="38"/>
    </row>
    <row r="402" ht="19.5" customHeight="1">
      <c r="A402" s="38"/>
      <c r="B402" s="38"/>
      <c r="C402" s="38"/>
      <c r="D402" s="38"/>
      <c r="E402" s="39"/>
      <c r="F402" s="39"/>
      <c r="G402" s="39"/>
      <c r="H402" s="39"/>
      <c r="I402" s="39"/>
      <c r="J402" s="38"/>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8"/>
      <c r="BT402" s="38"/>
      <c r="BU402" s="38"/>
      <c r="BV402" s="38"/>
    </row>
    <row r="403" ht="19.5" customHeight="1">
      <c r="A403" s="38"/>
      <c r="B403" s="38"/>
      <c r="C403" s="38"/>
      <c r="D403" s="38"/>
      <c r="E403" s="39"/>
      <c r="F403" s="39"/>
      <c r="G403" s="39"/>
      <c r="H403" s="39"/>
      <c r="I403" s="39"/>
      <c r="J403" s="38"/>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B403" s="39"/>
      <c r="BC403" s="39"/>
      <c r="BD403" s="39"/>
      <c r="BE403" s="39"/>
      <c r="BF403" s="39"/>
      <c r="BG403" s="39"/>
      <c r="BH403" s="39"/>
      <c r="BI403" s="39"/>
      <c r="BJ403" s="39"/>
      <c r="BK403" s="39"/>
      <c r="BL403" s="39"/>
      <c r="BM403" s="39"/>
      <c r="BN403" s="39"/>
      <c r="BO403" s="39"/>
      <c r="BP403" s="39"/>
      <c r="BQ403" s="39"/>
      <c r="BR403" s="39"/>
      <c r="BS403" s="38"/>
      <c r="BT403" s="38"/>
      <c r="BU403" s="38"/>
      <c r="BV403" s="38"/>
    </row>
    <row r="404" ht="19.5" customHeight="1">
      <c r="A404" s="38"/>
      <c r="B404" s="38"/>
      <c r="C404" s="38"/>
      <c r="D404" s="38"/>
      <c r="E404" s="39"/>
      <c r="F404" s="39"/>
      <c r="G404" s="39"/>
      <c r="H404" s="39"/>
      <c r="I404" s="39"/>
      <c r="J404" s="38"/>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B404" s="39"/>
      <c r="BC404" s="39"/>
      <c r="BD404" s="39"/>
      <c r="BE404" s="39"/>
      <c r="BF404" s="39"/>
      <c r="BG404" s="39"/>
      <c r="BH404" s="39"/>
      <c r="BI404" s="39"/>
      <c r="BJ404" s="39"/>
      <c r="BK404" s="39"/>
      <c r="BL404" s="39"/>
      <c r="BM404" s="39"/>
      <c r="BN404" s="39"/>
      <c r="BO404" s="39"/>
      <c r="BP404" s="39"/>
      <c r="BQ404" s="39"/>
      <c r="BR404" s="39"/>
      <c r="BS404" s="38"/>
      <c r="BT404" s="38"/>
      <c r="BU404" s="38"/>
      <c r="BV404" s="38"/>
    </row>
    <row r="405" ht="19.5" customHeight="1">
      <c r="A405" s="38"/>
      <c r="B405" s="38"/>
      <c r="C405" s="38"/>
      <c r="D405" s="38"/>
      <c r="E405" s="39"/>
      <c r="F405" s="39"/>
      <c r="G405" s="39"/>
      <c r="H405" s="39"/>
      <c r="I405" s="39"/>
      <c r="J405" s="38"/>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39"/>
      <c r="BO405" s="39"/>
      <c r="BP405" s="39"/>
      <c r="BQ405" s="39"/>
      <c r="BR405" s="39"/>
      <c r="BS405" s="38"/>
      <c r="BT405" s="38"/>
      <c r="BU405" s="38"/>
      <c r="BV405" s="38"/>
    </row>
    <row r="406" ht="19.5" customHeight="1">
      <c r="A406" s="38"/>
      <c r="B406" s="38"/>
      <c r="C406" s="38"/>
      <c r="D406" s="38"/>
      <c r="E406" s="39"/>
      <c r="F406" s="39"/>
      <c r="G406" s="39"/>
      <c r="H406" s="39"/>
      <c r="I406" s="39"/>
      <c r="J406" s="38"/>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B406" s="39"/>
      <c r="BC406" s="39"/>
      <c r="BD406" s="39"/>
      <c r="BE406" s="39"/>
      <c r="BF406" s="39"/>
      <c r="BG406" s="39"/>
      <c r="BH406" s="39"/>
      <c r="BI406" s="39"/>
      <c r="BJ406" s="39"/>
      <c r="BK406" s="39"/>
      <c r="BL406" s="39"/>
      <c r="BM406" s="39"/>
      <c r="BN406" s="39"/>
      <c r="BO406" s="39"/>
      <c r="BP406" s="39"/>
      <c r="BQ406" s="39"/>
      <c r="BR406" s="39"/>
      <c r="BS406" s="38"/>
      <c r="BT406" s="38"/>
      <c r="BU406" s="38"/>
      <c r="BV406" s="38"/>
    </row>
    <row r="407" ht="19.5" customHeight="1">
      <c r="A407" s="38"/>
      <c r="B407" s="38"/>
      <c r="C407" s="38"/>
      <c r="D407" s="38"/>
      <c r="E407" s="39"/>
      <c r="F407" s="39"/>
      <c r="G407" s="39"/>
      <c r="H407" s="39"/>
      <c r="I407" s="39"/>
      <c r="J407" s="38"/>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8"/>
      <c r="BT407" s="38"/>
      <c r="BU407" s="38"/>
      <c r="BV407" s="38"/>
    </row>
    <row r="408" ht="19.5" customHeight="1">
      <c r="A408" s="38"/>
      <c r="B408" s="38"/>
      <c r="C408" s="38"/>
      <c r="D408" s="38"/>
      <c r="E408" s="39"/>
      <c r="F408" s="39"/>
      <c r="G408" s="39"/>
      <c r="H408" s="39"/>
      <c r="I408" s="39"/>
      <c r="J408" s="38"/>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39"/>
      <c r="BO408" s="39"/>
      <c r="BP408" s="39"/>
      <c r="BQ408" s="39"/>
      <c r="BR408" s="39"/>
      <c r="BS408" s="38"/>
      <c r="BT408" s="38"/>
      <c r="BU408" s="38"/>
      <c r="BV408" s="38"/>
    </row>
    <row r="409" ht="19.5" customHeight="1">
      <c r="A409" s="38"/>
      <c r="B409" s="38"/>
      <c r="C409" s="38"/>
      <c r="D409" s="38"/>
      <c r="E409" s="39"/>
      <c r="F409" s="39"/>
      <c r="G409" s="39"/>
      <c r="H409" s="39"/>
      <c r="I409" s="39"/>
      <c r="J409" s="38"/>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B409" s="39"/>
      <c r="BC409" s="39"/>
      <c r="BD409" s="39"/>
      <c r="BE409" s="39"/>
      <c r="BF409" s="39"/>
      <c r="BG409" s="39"/>
      <c r="BH409" s="39"/>
      <c r="BI409" s="39"/>
      <c r="BJ409" s="39"/>
      <c r="BK409" s="39"/>
      <c r="BL409" s="39"/>
      <c r="BM409" s="39"/>
      <c r="BN409" s="39"/>
      <c r="BO409" s="39"/>
      <c r="BP409" s="39"/>
      <c r="BQ409" s="39"/>
      <c r="BR409" s="39"/>
      <c r="BS409" s="38"/>
      <c r="BT409" s="38"/>
      <c r="BU409" s="38"/>
      <c r="BV409" s="38"/>
    </row>
    <row r="410" ht="19.5" customHeight="1">
      <c r="A410" s="38"/>
      <c r="B410" s="38"/>
      <c r="C410" s="38"/>
      <c r="D410" s="38"/>
      <c r="E410" s="39"/>
      <c r="F410" s="39"/>
      <c r="G410" s="39"/>
      <c r="H410" s="39"/>
      <c r="I410" s="39"/>
      <c r="J410" s="38"/>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B410" s="39"/>
      <c r="BC410" s="39"/>
      <c r="BD410" s="39"/>
      <c r="BE410" s="39"/>
      <c r="BF410" s="39"/>
      <c r="BG410" s="39"/>
      <c r="BH410" s="39"/>
      <c r="BI410" s="39"/>
      <c r="BJ410" s="39"/>
      <c r="BK410" s="39"/>
      <c r="BL410" s="39"/>
      <c r="BM410" s="39"/>
      <c r="BN410" s="39"/>
      <c r="BO410" s="39"/>
      <c r="BP410" s="39"/>
      <c r="BQ410" s="39"/>
      <c r="BR410" s="39"/>
      <c r="BS410" s="38"/>
      <c r="BT410" s="38"/>
      <c r="BU410" s="38"/>
      <c r="BV410" s="38"/>
    </row>
    <row r="411" ht="19.5" customHeight="1">
      <c r="A411" s="38"/>
      <c r="B411" s="38"/>
      <c r="C411" s="38"/>
      <c r="D411" s="38"/>
      <c r="E411" s="39"/>
      <c r="F411" s="39"/>
      <c r="G411" s="39"/>
      <c r="H411" s="39"/>
      <c r="I411" s="39"/>
      <c r="J411" s="38"/>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8"/>
      <c r="BT411" s="38"/>
      <c r="BU411" s="38"/>
      <c r="BV411" s="38"/>
    </row>
    <row r="412" ht="19.5" customHeight="1">
      <c r="A412" s="38"/>
      <c r="B412" s="38"/>
      <c r="C412" s="38"/>
      <c r="D412" s="38"/>
      <c r="E412" s="39"/>
      <c r="F412" s="39"/>
      <c r="G412" s="39"/>
      <c r="H412" s="39"/>
      <c r="I412" s="39"/>
      <c r="J412" s="38"/>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39"/>
      <c r="BO412" s="39"/>
      <c r="BP412" s="39"/>
      <c r="BQ412" s="39"/>
      <c r="BR412" s="39"/>
      <c r="BS412" s="38"/>
      <c r="BT412" s="38"/>
      <c r="BU412" s="38"/>
      <c r="BV412" s="38"/>
    </row>
    <row r="413" ht="19.5" customHeight="1">
      <c r="A413" s="38"/>
      <c r="B413" s="38"/>
      <c r="C413" s="38"/>
      <c r="D413" s="38"/>
      <c r="E413" s="39"/>
      <c r="F413" s="39"/>
      <c r="G413" s="39"/>
      <c r="H413" s="39"/>
      <c r="I413" s="39"/>
      <c r="J413" s="38"/>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B413" s="39"/>
      <c r="BC413" s="39"/>
      <c r="BD413" s="39"/>
      <c r="BE413" s="39"/>
      <c r="BF413" s="39"/>
      <c r="BG413" s="39"/>
      <c r="BH413" s="39"/>
      <c r="BI413" s="39"/>
      <c r="BJ413" s="39"/>
      <c r="BK413" s="39"/>
      <c r="BL413" s="39"/>
      <c r="BM413" s="39"/>
      <c r="BN413" s="39"/>
      <c r="BO413" s="39"/>
      <c r="BP413" s="39"/>
      <c r="BQ413" s="39"/>
      <c r="BR413" s="39"/>
      <c r="BS413" s="38"/>
      <c r="BT413" s="38"/>
      <c r="BU413" s="38"/>
      <c r="BV413" s="38"/>
    </row>
    <row r="414" ht="19.5" customHeight="1">
      <c r="A414" s="38"/>
      <c r="B414" s="38"/>
      <c r="C414" s="38"/>
      <c r="D414" s="38"/>
      <c r="E414" s="39"/>
      <c r="F414" s="39"/>
      <c r="G414" s="39"/>
      <c r="H414" s="39"/>
      <c r="I414" s="39"/>
      <c r="J414" s="38"/>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B414" s="39"/>
      <c r="BC414" s="39"/>
      <c r="BD414" s="39"/>
      <c r="BE414" s="39"/>
      <c r="BF414" s="39"/>
      <c r="BG414" s="39"/>
      <c r="BH414" s="39"/>
      <c r="BI414" s="39"/>
      <c r="BJ414" s="39"/>
      <c r="BK414" s="39"/>
      <c r="BL414" s="39"/>
      <c r="BM414" s="39"/>
      <c r="BN414" s="39"/>
      <c r="BO414" s="39"/>
      <c r="BP414" s="39"/>
      <c r="BQ414" s="39"/>
      <c r="BR414" s="39"/>
      <c r="BS414" s="38"/>
      <c r="BT414" s="38"/>
      <c r="BU414" s="38"/>
      <c r="BV414" s="38"/>
    </row>
    <row r="415" ht="19.5" customHeight="1">
      <c r="A415" s="38"/>
      <c r="B415" s="38"/>
      <c r="C415" s="38"/>
      <c r="D415" s="38"/>
      <c r="E415" s="39"/>
      <c r="F415" s="39"/>
      <c r="G415" s="39"/>
      <c r="H415" s="39"/>
      <c r="I415" s="39"/>
      <c r="J415" s="38"/>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B415" s="39"/>
      <c r="BC415" s="39"/>
      <c r="BD415" s="39"/>
      <c r="BE415" s="39"/>
      <c r="BF415" s="39"/>
      <c r="BG415" s="39"/>
      <c r="BH415" s="39"/>
      <c r="BI415" s="39"/>
      <c r="BJ415" s="39"/>
      <c r="BK415" s="39"/>
      <c r="BL415" s="39"/>
      <c r="BM415" s="39"/>
      <c r="BN415" s="39"/>
      <c r="BO415" s="39"/>
      <c r="BP415" s="39"/>
      <c r="BQ415" s="39"/>
      <c r="BR415" s="39"/>
      <c r="BS415" s="38"/>
      <c r="BT415" s="38"/>
      <c r="BU415" s="38"/>
      <c r="BV415" s="38"/>
    </row>
    <row r="416" ht="19.5" customHeight="1">
      <c r="A416" s="38"/>
      <c r="B416" s="38"/>
      <c r="C416" s="38"/>
      <c r="D416" s="38"/>
      <c r="E416" s="39"/>
      <c r="F416" s="39"/>
      <c r="G416" s="39"/>
      <c r="H416" s="39"/>
      <c r="I416" s="39"/>
      <c r="J416" s="38"/>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c r="BN416" s="39"/>
      <c r="BO416" s="39"/>
      <c r="BP416" s="39"/>
      <c r="BQ416" s="39"/>
      <c r="BR416" s="39"/>
      <c r="BS416" s="38"/>
      <c r="BT416" s="38"/>
      <c r="BU416" s="38"/>
      <c r="BV416" s="38"/>
    </row>
    <row r="417" ht="19.5" customHeight="1">
      <c r="A417" s="38"/>
      <c r="B417" s="38"/>
      <c r="C417" s="38"/>
      <c r="D417" s="38"/>
      <c r="E417" s="39"/>
      <c r="F417" s="39"/>
      <c r="G417" s="39"/>
      <c r="H417" s="39"/>
      <c r="I417" s="39"/>
      <c r="J417" s="38"/>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8"/>
      <c r="BT417" s="38"/>
      <c r="BU417" s="38"/>
      <c r="BV417" s="38"/>
    </row>
    <row r="418" ht="19.5" customHeight="1">
      <c r="A418" s="38"/>
      <c r="B418" s="38"/>
      <c r="C418" s="38"/>
      <c r="D418" s="38"/>
      <c r="E418" s="39"/>
      <c r="F418" s="39"/>
      <c r="G418" s="39"/>
      <c r="H418" s="39"/>
      <c r="I418" s="39"/>
      <c r="J418" s="38"/>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39"/>
      <c r="BO418" s="39"/>
      <c r="BP418" s="39"/>
      <c r="BQ418" s="39"/>
      <c r="BR418" s="39"/>
      <c r="BS418" s="38"/>
      <c r="BT418" s="38"/>
      <c r="BU418" s="38"/>
      <c r="BV418" s="38"/>
    </row>
    <row r="419" ht="19.5" customHeight="1">
      <c r="A419" s="38"/>
      <c r="B419" s="38"/>
      <c r="C419" s="38"/>
      <c r="D419" s="38"/>
      <c r="E419" s="39"/>
      <c r="F419" s="39"/>
      <c r="G419" s="39"/>
      <c r="H419" s="39"/>
      <c r="I419" s="39"/>
      <c r="J419" s="38"/>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B419" s="39"/>
      <c r="BC419" s="39"/>
      <c r="BD419" s="39"/>
      <c r="BE419" s="39"/>
      <c r="BF419" s="39"/>
      <c r="BG419" s="39"/>
      <c r="BH419" s="39"/>
      <c r="BI419" s="39"/>
      <c r="BJ419" s="39"/>
      <c r="BK419" s="39"/>
      <c r="BL419" s="39"/>
      <c r="BM419" s="39"/>
      <c r="BN419" s="39"/>
      <c r="BO419" s="39"/>
      <c r="BP419" s="39"/>
      <c r="BQ419" s="39"/>
      <c r="BR419" s="39"/>
      <c r="BS419" s="38"/>
      <c r="BT419" s="38"/>
      <c r="BU419" s="38"/>
      <c r="BV419" s="38"/>
    </row>
    <row r="420" ht="19.5" customHeight="1">
      <c r="A420" s="38"/>
      <c r="B420" s="38"/>
      <c r="C420" s="38"/>
      <c r="D420" s="38"/>
      <c r="E420" s="39"/>
      <c r="F420" s="39"/>
      <c r="G420" s="39"/>
      <c r="H420" s="39"/>
      <c r="I420" s="39"/>
      <c r="J420" s="38"/>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B420" s="39"/>
      <c r="BC420" s="39"/>
      <c r="BD420" s="39"/>
      <c r="BE420" s="39"/>
      <c r="BF420" s="39"/>
      <c r="BG420" s="39"/>
      <c r="BH420" s="39"/>
      <c r="BI420" s="39"/>
      <c r="BJ420" s="39"/>
      <c r="BK420" s="39"/>
      <c r="BL420" s="39"/>
      <c r="BM420" s="39"/>
      <c r="BN420" s="39"/>
      <c r="BO420" s="39"/>
      <c r="BP420" s="39"/>
      <c r="BQ420" s="39"/>
      <c r="BR420" s="39"/>
      <c r="BS420" s="38"/>
      <c r="BT420" s="38"/>
      <c r="BU420" s="38"/>
      <c r="BV420" s="38"/>
    </row>
    <row r="421" ht="19.5" customHeight="1">
      <c r="A421" s="38"/>
      <c r="B421" s="38"/>
      <c r="C421" s="38"/>
      <c r="D421" s="38"/>
      <c r="E421" s="39"/>
      <c r="F421" s="39"/>
      <c r="G421" s="39"/>
      <c r="H421" s="39"/>
      <c r="I421" s="39"/>
      <c r="J421" s="38"/>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c r="BN421" s="39"/>
      <c r="BO421" s="39"/>
      <c r="BP421" s="39"/>
      <c r="BQ421" s="39"/>
      <c r="BR421" s="39"/>
      <c r="BS421" s="38"/>
      <c r="BT421" s="38"/>
      <c r="BU421" s="38"/>
      <c r="BV421" s="38"/>
    </row>
    <row r="422" ht="19.5" customHeight="1">
      <c r="A422" s="38"/>
      <c r="B422" s="38"/>
      <c r="C422" s="38"/>
      <c r="D422" s="38"/>
      <c r="E422" s="39"/>
      <c r="F422" s="39"/>
      <c r="G422" s="39"/>
      <c r="H422" s="39"/>
      <c r="I422" s="39"/>
      <c r="J422" s="38"/>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8"/>
      <c r="BT422" s="38"/>
      <c r="BU422" s="38"/>
      <c r="BV422" s="38"/>
    </row>
    <row r="423" ht="19.5" customHeight="1">
      <c r="A423" s="38"/>
      <c r="B423" s="38"/>
      <c r="C423" s="38"/>
      <c r="D423" s="38"/>
      <c r="E423" s="39"/>
      <c r="F423" s="39"/>
      <c r="G423" s="39"/>
      <c r="H423" s="39"/>
      <c r="I423" s="39"/>
      <c r="J423" s="38"/>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c r="BO423" s="39"/>
      <c r="BP423" s="39"/>
      <c r="BQ423" s="39"/>
      <c r="BR423" s="39"/>
      <c r="BS423" s="38"/>
      <c r="BT423" s="38"/>
      <c r="BU423" s="38"/>
      <c r="BV423" s="38"/>
    </row>
    <row r="424" ht="19.5" customHeight="1">
      <c r="A424" s="38"/>
      <c r="B424" s="38"/>
      <c r="C424" s="38"/>
      <c r="D424" s="38"/>
      <c r="E424" s="39"/>
      <c r="F424" s="39"/>
      <c r="G424" s="39"/>
      <c r="H424" s="39"/>
      <c r="I424" s="39"/>
      <c r="J424" s="38"/>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c r="AR424" s="39"/>
      <c r="AS424" s="39"/>
      <c r="AT424" s="39"/>
      <c r="AU424" s="39"/>
      <c r="AV424" s="39"/>
      <c r="AW424" s="39"/>
      <c r="AX424" s="39"/>
      <c r="AY424" s="39"/>
      <c r="AZ424" s="39"/>
      <c r="BA424" s="39"/>
      <c r="BB424" s="39"/>
      <c r="BC424" s="39"/>
      <c r="BD424" s="39"/>
      <c r="BE424" s="39"/>
      <c r="BF424" s="39"/>
      <c r="BG424" s="39"/>
      <c r="BH424" s="39"/>
      <c r="BI424" s="39"/>
      <c r="BJ424" s="39"/>
      <c r="BK424" s="39"/>
      <c r="BL424" s="39"/>
      <c r="BM424" s="39"/>
      <c r="BN424" s="39"/>
      <c r="BO424" s="39"/>
      <c r="BP424" s="39"/>
      <c r="BQ424" s="39"/>
      <c r="BR424" s="39"/>
      <c r="BS424" s="38"/>
      <c r="BT424" s="38"/>
      <c r="BU424" s="38"/>
      <c r="BV424" s="38"/>
    </row>
    <row r="425" ht="19.5" customHeight="1">
      <c r="A425" s="38"/>
      <c r="B425" s="38"/>
      <c r="C425" s="38"/>
      <c r="D425" s="38"/>
      <c r="E425" s="39"/>
      <c r="F425" s="39"/>
      <c r="G425" s="39"/>
      <c r="H425" s="39"/>
      <c r="I425" s="39"/>
      <c r="J425" s="38"/>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c r="AR425" s="39"/>
      <c r="AS425" s="39"/>
      <c r="AT425" s="39"/>
      <c r="AU425" s="39"/>
      <c r="AV425" s="39"/>
      <c r="AW425" s="39"/>
      <c r="AX425" s="39"/>
      <c r="AY425" s="39"/>
      <c r="AZ425" s="39"/>
      <c r="BA425" s="39"/>
      <c r="BB425" s="39"/>
      <c r="BC425" s="39"/>
      <c r="BD425" s="39"/>
      <c r="BE425" s="39"/>
      <c r="BF425" s="39"/>
      <c r="BG425" s="39"/>
      <c r="BH425" s="39"/>
      <c r="BI425" s="39"/>
      <c r="BJ425" s="39"/>
      <c r="BK425" s="39"/>
      <c r="BL425" s="39"/>
      <c r="BM425" s="39"/>
      <c r="BN425" s="39"/>
      <c r="BO425" s="39"/>
      <c r="BP425" s="39"/>
      <c r="BQ425" s="39"/>
      <c r="BR425" s="39"/>
      <c r="BS425" s="38"/>
      <c r="BT425" s="38"/>
      <c r="BU425" s="38"/>
      <c r="BV425" s="38"/>
    </row>
    <row r="426" ht="19.5" customHeight="1">
      <c r="A426" s="38"/>
      <c r="B426" s="38"/>
      <c r="C426" s="38"/>
      <c r="D426" s="38"/>
      <c r="E426" s="39"/>
      <c r="F426" s="39"/>
      <c r="G426" s="39"/>
      <c r="H426" s="39"/>
      <c r="I426" s="39"/>
      <c r="J426" s="38"/>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c r="AR426" s="39"/>
      <c r="AS426" s="39"/>
      <c r="AT426" s="39"/>
      <c r="AU426" s="39"/>
      <c r="AV426" s="39"/>
      <c r="AW426" s="39"/>
      <c r="AX426" s="39"/>
      <c r="AY426" s="39"/>
      <c r="AZ426" s="39"/>
      <c r="BA426" s="39"/>
      <c r="BB426" s="39"/>
      <c r="BC426" s="39"/>
      <c r="BD426" s="39"/>
      <c r="BE426" s="39"/>
      <c r="BF426" s="39"/>
      <c r="BG426" s="39"/>
      <c r="BH426" s="39"/>
      <c r="BI426" s="39"/>
      <c r="BJ426" s="39"/>
      <c r="BK426" s="39"/>
      <c r="BL426" s="39"/>
      <c r="BM426" s="39"/>
      <c r="BN426" s="39"/>
      <c r="BO426" s="39"/>
      <c r="BP426" s="39"/>
      <c r="BQ426" s="39"/>
      <c r="BR426" s="39"/>
      <c r="BS426" s="38"/>
      <c r="BT426" s="38"/>
      <c r="BU426" s="38"/>
      <c r="BV426" s="38"/>
    </row>
    <row r="427" ht="19.5" customHeight="1">
      <c r="A427" s="38"/>
      <c r="B427" s="38"/>
      <c r="C427" s="38"/>
      <c r="D427" s="38"/>
      <c r="E427" s="39"/>
      <c r="F427" s="39"/>
      <c r="G427" s="39"/>
      <c r="H427" s="39"/>
      <c r="I427" s="39"/>
      <c r="J427" s="38"/>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8"/>
      <c r="BT427" s="38"/>
      <c r="BU427" s="38"/>
      <c r="BV427" s="38"/>
    </row>
    <row r="428" ht="19.5" customHeight="1">
      <c r="A428" s="38"/>
      <c r="B428" s="38"/>
      <c r="C428" s="38"/>
      <c r="D428" s="38"/>
      <c r="E428" s="39"/>
      <c r="F428" s="39"/>
      <c r="G428" s="39"/>
      <c r="H428" s="39"/>
      <c r="I428" s="39"/>
      <c r="J428" s="38"/>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8"/>
      <c r="BT428" s="38"/>
      <c r="BU428" s="38"/>
      <c r="BV428" s="38"/>
    </row>
    <row r="429" ht="19.5" customHeight="1">
      <c r="A429" s="38"/>
      <c r="B429" s="38"/>
      <c r="C429" s="38"/>
      <c r="D429" s="38"/>
      <c r="E429" s="39"/>
      <c r="F429" s="39"/>
      <c r="G429" s="39"/>
      <c r="H429" s="39"/>
      <c r="I429" s="39"/>
      <c r="J429" s="38"/>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c r="AR429" s="39"/>
      <c r="AS429" s="39"/>
      <c r="AT429" s="39"/>
      <c r="AU429" s="39"/>
      <c r="AV429" s="39"/>
      <c r="AW429" s="39"/>
      <c r="AX429" s="39"/>
      <c r="AY429" s="39"/>
      <c r="AZ429" s="39"/>
      <c r="BA429" s="39"/>
      <c r="BB429" s="39"/>
      <c r="BC429" s="39"/>
      <c r="BD429" s="39"/>
      <c r="BE429" s="39"/>
      <c r="BF429" s="39"/>
      <c r="BG429" s="39"/>
      <c r="BH429" s="39"/>
      <c r="BI429" s="39"/>
      <c r="BJ429" s="39"/>
      <c r="BK429" s="39"/>
      <c r="BL429" s="39"/>
      <c r="BM429" s="39"/>
      <c r="BN429" s="39"/>
      <c r="BO429" s="39"/>
      <c r="BP429" s="39"/>
      <c r="BQ429" s="39"/>
      <c r="BR429" s="39"/>
      <c r="BS429" s="38"/>
      <c r="BT429" s="38"/>
      <c r="BU429" s="38"/>
      <c r="BV429" s="38"/>
    </row>
    <row r="430" ht="19.5" customHeight="1">
      <c r="A430" s="38"/>
      <c r="B430" s="38"/>
      <c r="C430" s="38"/>
      <c r="D430" s="38"/>
      <c r="E430" s="39"/>
      <c r="F430" s="39"/>
      <c r="G430" s="39"/>
      <c r="H430" s="39"/>
      <c r="I430" s="39"/>
      <c r="J430" s="38"/>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c r="AZ430" s="39"/>
      <c r="BA430" s="39"/>
      <c r="BB430" s="39"/>
      <c r="BC430" s="39"/>
      <c r="BD430" s="39"/>
      <c r="BE430" s="39"/>
      <c r="BF430" s="39"/>
      <c r="BG430" s="39"/>
      <c r="BH430" s="39"/>
      <c r="BI430" s="39"/>
      <c r="BJ430" s="39"/>
      <c r="BK430" s="39"/>
      <c r="BL430" s="39"/>
      <c r="BM430" s="39"/>
      <c r="BN430" s="39"/>
      <c r="BO430" s="39"/>
      <c r="BP430" s="39"/>
      <c r="BQ430" s="39"/>
      <c r="BR430" s="39"/>
      <c r="BS430" s="38"/>
      <c r="BT430" s="38"/>
      <c r="BU430" s="38"/>
      <c r="BV430" s="38"/>
    </row>
    <row r="431" ht="19.5" customHeight="1">
      <c r="A431" s="38"/>
      <c r="B431" s="38"/>
      <c r="C431" s="38"/>
      <c r="D431" s="38"/>
      <c r="E431" s="39"/>
      <c r="F431" s="39"/>
      <c r="G431" s="39"/>
      <c r="H431" s="39"/>
      <c r="I431" s="39"/>
      <c r="J431" s="38"/>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B431" s="39"/>
      <c r="BC431" s="39"/>
      <c r="BD431" s="39"/>
      <c r="BE431" s="39"/>
      <c r="BF431" s="39"/>
      <c r="BG431" s="39"/>
      <c r="BH431" s="39"/>
      <c r="BI431" s="39"/>
      <c r="BJ431" s="39"/>
      <c r="BK431" s="39"/>
      <c r="BL431" s="39"/>
      <c r="BM431" s="39"/>
      <c r="BN431" s="39"/>
      <c r="BO431" s="39"/>
      <c r="BP431" s="39"/>
      <c r="BQ431" s="39"/>
      <c r="BR431" s="39"/>
      <c r="BS431" s="38"/>
      <c r="BT431" s="38"/>
      <c r="BU431" s="38"/>
      <c r="BV431" s="38"/>
    </row>
    <row r="432" ht="19.5" customHeight="1">
      <c r="A432" s="38"/>
      <c r="B432" s="38"/>
      <c r="C432" s="38"/>
      <c r="D432" s="38"/>
      <c r="E432" s="39"/>
      <c r="F432" s="39"/>
      <c r="G432" s="39"/>
      <c r="H432" s="39"/>
      <c r="I432" s="39"/>
      <c r="J432" s="38"/>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c r="BA432" s="39"/>
      <c r="BB432" s="39"/>
      <c r="BC432" s="39"/>
      <c r="BD432" s="39"/>
      <c r="BE432" s="39"/>
      <c r="BF432" s="39"/>
      <c r="BG432" s="39"/>
      <c r="BH432" s="39"/>
      <c r="BI432" s="39"/>
      <c r="BJ432" s="39"/>
      <c r="BK432" s="39"/>
      <c r="BL432" s="39"/>
      <c r="BM432" s="39"/>
      <c r="BN432" s="39"/>
      <c r="BO432" s="39"/>
      <c r="BP432" s="39"/>
      <c r="BQ432" s="39"/>
      <c r="BR432" s="39"/>
      <c r="BS432" s="38"/>
      <c r="BT432" s="38"/>
      <c r="BU432" s="38"/>
      <c r="BV432" s="38"/>
    </row>
    <row r="433" ht="19.5" customHeight="1">
      <c r="A433" s="38"/>
      <c r="B433" s="38"/>
      <c r="C433" s="38"/>
      <c r="D433" s="38"/>
      <c r="E433" s="39"/>
      <c r="F433" s="39"/>
      <c r="G433" s="39"/>
      <c r="H433" s="39"/>
      <c r="I433" s="39"/>
      <c r="J433" s="38"/>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c r="BA433" s="39"/>
      <c r="BB433" s="39"/>
      <c r="BC433" s="39"/>
      <c r="BD433" s="39"/>
      <c r="BE433" s="39"/>
      <c r="BF433" s="39"/>
      <c r="BG433" s="39"/>
      <c r="BH433" s="39"/>
      <c r="BI433" s="39"/>
      <c r="BJ433" s="39"/>
      <c r="BK433" s="39"/>
      <c r="BL433" s="39"/>
      <c r="BM433" s="39"/>
      <c r="BN433" s="39"/>
      <c r="BO433" s="39"/>
      <c r="BP433" s="39"/>
      <c r="BQ433" s="39"/>
      <c r="BR433" s="39"/>
      <c r="BS433" s="38"/>
      <c r="BT433" s="38"/>
      <c r="BU433" s="38"/>
      <c r="BV433" s="38"/>
    </row>
    <row r="434" ht="19.5" customHeight="1">
      <c r="A434" s="38"/>
      <c r="B434" s="38"/>
      <c r="C434" s="38"/>
      <c r="D434" s="38"/>
      <c r="E434" s="39"/>
      <c r="F434" s="39"/>
      <c r="G434" s="39"/>
      <c r="H434" s="39"/>
      <c r="I434" s="39"/>
      <c r="J434" s="38"/>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8"/>
      <c r="BT434" s="38"/>
      <c r="BU434" s="38"/>
      <c r="BV434" s="38"/>
    </row>
    <row r="435" ht="19.5" customHeight="1">
      <c r="A435" s="38"/>
      <c r="B435" s="38"/>
      <c r="C435" s="38"/>
      <c r="D435" s="38"/>
      <c r="E435" s="39"/>
      <c r="F435" s="39"/>
      <c r="G435" s="39"/>
      <c r="H435" s="39"/>
      <c r="I435" s="39"/>
      <c r="J435" s="38"/>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8"/>
      <c r="BT435" s="38"/>
      <c r="BU435" s="38"/>
      <c r="BV435" s="38"/>
    </row>
    <row r="436" ht="19.5" customHeight="1">
      <c r="A436" s="38"/>
      <c r="B436" s="38"/>
      <c r="C436" s="38"/>
      <c r="D436" s="38"/>
      <c r="E436" s="39"/>
      <c r="F436" s="39"/>
      <c r="G436" s="39"/>
      <c r="H436" s="39"/>
      <c r="I436" s="39"/>
      <c r="J436" s="38"/>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c r="AR436" s="39"/>
      <c r="AS436" s="39"/>
      <c r="AT436" s="39"/>
      <c r="AU436" s="39"/>
      <c r="AV436" s="39"/>
      <c r="AW436" s="39"/>
      <c r="AX436" s="39"/>
      <c r="AY436" s="39"/>
      <c r="AZ436" s="39"/>
      <c r="BA436" s="39"/>
      <c r="BB436" s="39"/>
      <c r="BC436" s="39"/>
      <c r="BD436" s="39"/>
      <c r="BE436" s="39"/>
      <c r="BF436" s="39"/>
      <c r="BG436" s="39"/>
      <c r="BH436" s="39"/>
      <c r="BI436" s="39"/>
      <c r="BJ436" s="39"/>
      <c r="BK436" s="39"/>
      <c r="BL436" s="39"/>
      <c r="BM436" s="39"/>
      <c r="BN436" s="39"/>
      <c r="BO436" s="39"/>
      <c r="BP436" s="39"/>
      <c r="BQ436" s="39"/>
      <c r="BR436" s="39"/>
      <c r="BS436" s="38"/>
      <c r="BT436" s="38"/>
      <c r="BU436" s="38"/>
      <c r="BV436" s="38"/>
    </row>
    <row r="437" ht="19.5" customHeight="1">
      <c r="A437" s="38"/>
      <c r="B437" s="38"/>
      <c r="C437" s="38"/>
      <c r="D437" s="38"/>
      <c r="E437" s="39"/>
      <c r="F437" s="39"/>
      <c r="G437" s="39"/>
      <c r="H437" s="39"/>
      <c r="I437" s="39"/>
      <c r="J437" s="38"/>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c r="AR437" s="39"/>
      <c r="AS437" s="39"/>
      <c r="AT437" s="39"/>
      <c r="AU437" s="39"/>
      <c r="AV437" s="39"/>
      <c r="AW437" s="39"/>
      <c r="AX437" s="39"/>
      <c r="AY437" s="39"/>
      <c r="AZ437" s="39"/>
      <c r="BA437" s="39"/>
      <c r="BB437" s="39"/>
      <c r="BC437" s="39"/>
      <c r="BD437" s="39"/>
      <c r="BE437" s="39"/>
      <c r="BF437" s="39"/>
      <c r="BG437" s="39"/>
      <c r="BH437" s="39"/>
      <c r="BI437" s="39"/>
      <c r="BJ437" s="39"/>
      <c r="BK437" s="39"/>
      <c r="BL437" s="39"/>
      <c r="BM437" s="39"/>
      <c r="BN437" s="39"/>
      <c r="BO437" s="39"/>
      <c r="BP437" s="39"/>
      <c r="BQ437" s="39"/>
      <c r="BR437" s="39"/>
      <c r="BS437" s="38"/>
      <c r="BT437" s="38"/>
      <c r="BU437" s="38"/>
      <c r="BV437" s="38"/>
    </row>
    <row r="438" ht="19.5" customHeight="1">
      <c r="A438" s="38"/>
      <c r="B438" s="38"/>
      <c r="C438" s="38"/>
      <c r="D438" s="38"/>
      <c r="E438" s="39"/>
      <c r="F438" s="39"/>
      <c r="G438" s="39"/>
      <c r="H438" s="39"/>
      <c r="I438" s="39"/>
      <c r="J438" s="38"/>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c r="BA438" s="39"/>
      <c r="BB438" s="39"/>
      <c r="BC438" s="39"/>
      <c r="BD438" s="39"/>
      <c r="BE438" s="39"/>
      <c r="BF438" s="39"/>
      <c r="BG438" s="39"/>
      <c r="BH438" s="39"/>
      <c r="BI438" s="39"/>
      <c r="BJ438" s="39"/>
      <c r="BK438" s="39"/>
      <c r="BL438" s="39"/>
      <c r="BM438" s="39"/>
      <c r="BN438" s="39"/>
      <c r="BO438" s="39"/>
      <c r="BP438" s="39"/>
      <c r="BQ438" s="39"/>
      <c r="BR438" s="39"/>
      <c r="BS438" s="38"/>
      <c r="BT438" s="38"/>
      <c r="BU438" s="38"/>
      <c r="BV438" s="38"/>
    </row>
    <row r="439" ht="19.5" customHeight="1">
      <c r="A439" s="38"/>
      <c r="B439" s="38"/>
      <c r="C439" s="38"/>
      <c r="D439" s="38"/>
      <c r="E439" s="39"/>
      <c r="F439" s="39"/>
      <c r="G439" s="39"/>
      <c r="H439" s="39"/>
      <c r="I439" s="39"/>
      <c r="J439" s="38"/>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c r="BA439" s="39"/>
      <c r="BB439" s="39"/>
      <c r="BC439" s="39"/>
      <c r="BD439" s="39"/>
      <c r="BE439" s="39"/>
      <c r="BF439" s="39"/>
      <c r="BG439" s="39"/>
      <c r="BH439" s="39"/>
      <c r="BI439" s="39"/>
      <c r="BJ439" s="39"/>
      <c r="BK439" s="39"/>
      <c r="BL439" s="39"/>
      <c r="BM439" s="39"/>
      <c r="BN439" s="39"/>
      <c r="BO439" s="39"/>
      <c r="BP439" s="39"/>
      <c r="BQ439" s="39"/>
      <c r="BR439" s="39"/>
      <c r="BS439" s="38"/>
      <c r="BT439" s="38"/>
      <c r="BU439" s="38"/>
      <c r="BV439" s="38"/>
    </row>
    <row r="440" ht="19.5" customHeight="1">
      <c r="A440" s="38"/>
      <c r="B440" s="38"/>
      <c r="C440" s="38"/>
      <c r="D440" s="38"/>
      <c r="E440" s="39"/>
      <c r="F440" s="39"/>
      <c r="G440" s="39"/>
      <c r="H440" s="39"/>
      <c r="I440" s="39"/>
      <c r="J440" s="38"/>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c r="AR440" s="39"/>
      <c r="AS440" s="39"/>
      <c r="AT440" s="39"/>
      <c r="AU440" s="39"/>
      <c r="AV440" s="39"/>
      <c r="AW440" s="39"/>
      <c r="AX440" s="39"/>
      <c r="AY440" s="39"/>
      <c r="AZ440" s="39"/>
      <c r="BA440" s="39"/>
      <c r="BB440" s="39"/>
      <c r="BC440" s="39"/>
      <c r="BD440" s="39"/>
      <c r="BE440" s="39"/>
      <c r="BF440" s="39"/>
      <c r="BG440" s="39"/>
      <c r="BH440" s="39"/>
      <c r="BI440" s="39"/>
      <c r="BJ440" s="39"/>
      <c r="BK440" s="39"/>
      <c r="BL440" s="39"/>
      <c r="BM440" s="39"/>
      <c r="BN440" s="39"/>
      <c r="BO440" s="39"/>
      <c r="BP440" s="39"/>
      <c r="BQ440" s="39"/>
      <c r="BR440" s="39"/>
      <c r="BS440" s="38"/>
      <c r="BT440" s="38"/>
      <c r="BU440" s="38"/>
      <c r="BV440" s="38"/>
    </row>
    <row r="441" ht="19.5" customHeight="1">
      <c r="A441" s="38"/>
      <c r="B441" s="38"/>
      <c r="C441" s="38"/>
      <c r="D441" s="38"/>
      <c r="E441" s="39"/>
      <c r="F441" s="39"/>
      <c r="G441" s="39"/>
      <c r="H441" s="39"/>
      <c r="I441" s="39"/>
      <c r="J441" s="38"/>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8"/>
      <c r="BT441" s="38"/>
      <c r="BU441" s="38"/>
      <c r="BV441" s="38"/>
    </row>
    <row r="442" ht="19.5" customHeight="1">
      <c r="A442" s="38"/>
      <c r="B442" s="38"/>
      <c r="C442" s="38"/>
      <c r="D442" s="38"/>
      <c r="E442" s="39"/>
      <c r="F442" s="39"/>
      <c r="G442" s="39"/>
      <c r="H442" s="39"/>
      <c r="I442" s="39"/>
      <c r="J442" s="38"/>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c r="BN442" s="39"/>
      <c r="BO442" s="39"/>
      <c r="BP442" s="39"/>
      <c r="BQ442" s="39"/>
      <c r="BR442" s="39"/>
      <c r="BS442" s="38"/>
      <c r="BT442" s="38"/>
      <c r="BU442" s="38"/>
      <c r="BV442" s="38"/>
    </row>
    <row r="443" ht="19.5" customHeight="1">
      <c r="A443" s="38"/>
      <c r="B443" s="38"/>
      <c r="C443" s="38"/>
      <c r="D443" s="38"/>
      <c r="E443" s="39"/>
      <c r="F443" s="39"/>
      <c r="G443" s="39"/>
      <c r="H443" s="39"/>
      <c r="I443" s="39"/>
      <c r="J443" s="38"/>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c r="BA443" s="39"/>
      <c r="BB443" s="39"/>
      <c r="BC443" s="39"/>
      <c r="BD443" s="39"/>
      <c r="BE443" s="39"/>
      <c r="BF443" s="39"/>
      <c r="BG443" s="39"/>
      <c r="BH443" s="39"/>
      <c r="BI443" s="39"/>
      <c r="BJ443" s="39"/>
      <c r="BK443" s="39"/>
      <c r="BL443" s="39"/>
      <c r="BM443" s="39"/>
      <c r="BN443" s="39"/>
      <c r="BO443" s="39"/>
      <c r="BP443" s="39"/>
      <c r="BQ443" s="39"/>
      <c r="BR443" s="39"/>
      <c r="BS443" s="38"/>
      <c r="BT443" s="38"/>
      <c r="BU443" s="38"/>
      <c r="BV443" s="38"/>
    </row>
    <row r="444" ht="19.5" customHeight="1">
      <c r="A444" s="38"/>
      <c r="B444" s="38"/>
      <c r="C444" s="38"/>
      <c r="D444" s="38"/>
      <c r="E444" s="39"/>
      <c r="F444" s="39"/>
      <c r="G444" s="39"/>
      <c r="H444" s="39"/>
      <c r="I444" s="39"/>
      <c r="J444" s="38"/>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c r="BA444" s="39"/>
      <c r="BB444" s="39"/>
      <c r="BC444" s="39"/>
      <c r="BD444" s="39"/>
      <c r="BE444" s="39"/>
      <c r="BF444" s="39"/>
      <c r="BG444" s="39"/>
      <c r="BH444" s="39"/>
      <c r="BI444" s="39"/>
      <c r="BJ444" s="39"/>
      <c r="BK444" s="39"/>
      <c r="BL444" s="39"/>
      <c r="BM444" s="39"/>
      <c r="BN444" s="39"/>
      <c r="BO444" s="39"/>
      <c r="BP444" s="39"/>
      <c r="BQ444" s="39"/>
      <c r="BR444" s="39"/>
      <c r="BS444" s="38"/>
      <c r="BT444" s="38"/>
      <c r="BU444" s="38"/>
      <c r="BV444" s="38"/>
    </row>
    <row r="445" ht="19.5" customHeight="1">
      <c r="A445" s="38"/>
      <c r="B445" s="38"/>
      <c r="C445" s="38"/>
      <c r="D445" s="38"/>
      <c r="E445" s="39"/>
      <c r="F445" s="39"/>
      <c r="G445" s="39"/>
      <c r="H445" s="39"/>
      <c r="I445" s="39"/>
      <c r="J445" s="38"/>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B445" s="39"/>
      <c r="BC445" s="39"/>
      <c r="BD445" s="39"/>
      <c r="BE445" s="39"/>
      <c r="BF445" s="39"/>
      <c r="BG445" s="39"/>
      <c r="BH445" s="39"/>
      <c r="BI445" s="39"/>
      <c r="BJ445" s="39"/>
      <c r="BK445" s="39"/>
      <c r="BL445" s="39"/>
      <c r="BM445" s="39"/>
      <c r="BN445" s="39"/>
      <c r="BO445" s="39"/>
      <c r="BP445" s="39"/>
      <c r="BQ445" s="39"/>
      <c r="BR445" s="39"/>
      <c r="BS445" s="38"/>
      <c r="BT445" s="38"/>
      <c r="BU445" s="38"/>
      <c r="BV445" s="38"/>
    </row>
    <row r="446" ht="19.5" customHeight="1">
      <c r="A446" s="38"/>
      <c r="B446" s="38"/>
      <c r="C446" s="38"/>
      <c r="D446" s="38"/>
      <c r="E446" s="39"/>
      <c r="F446" s="39"/>
      <c r="G446" s="39"/>
      <c r="H446" s="39"/>
      <c r="I446" s="39"/>
      <c r="J446" s="38"/>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c r="AR446" s="39"/>
      <c r="AS446" s="39"/>
      <c r="AT446" s="39"/>
      <c r="AU446" s="39"/>
      <c r="AV446" s="39"/>
      <c r="AW446" s="39"/>
      <c r="AX446" s="39"/>
      <c r="AY446" s="39"/>
      <c r="AZ446" s="39"/>
      <c r="BA446" s="39"/>
      <c r="BB446" s="39"/>
      <c r="BC446" s="39"/>
      <c r="BD446" s="39"/>
      <c r="BE446" s="39"/>
      <c r="BF446" s="39"/>
      <c r="BG446" s="39"/>
      <c r="BH446" s="39"/>
      <c r="BI446" s="39"/>
      <c r="BJ446" s="39"/>
      <c r="BK446" s="39"/>
      <c r="BL446" s="39"/>
      <c r="BM446" s="39"/>
      <c r="BN446" s="39"/>
      <c r="BO446" s="39"/>
      <c r="BP446" s="39"/>
      <c r="BQ446" s="39"/>
      <c r="BR446" s="39"/>
      <c r="BS446" s="38"/>
      <c r="BT446" s="38"/>
      <c r="BU446" s="38"/>
      <c r="BV446" s="38"/>
    </row>
    <row r="447" ht="19.5" customHeight="1">
      <c r="A447" s="38"/>
      <c r="B447" s="38"/>
      <c r="C447" s="38"/>
      <c r="D447" s="38"/>
      <c r="E447" s="39"/>
      <c r="F447" s="39"/>
      <c r="G447" s="39"/>
      <c r="H447" s="39"/>
      <c r="I447" s="39"/>
      <c r="J447" s="38"/>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c r="AR447" s="39"/>
      <c r="AS447" s="39"/>
      <c r="AT447" s="39"/>
      <c r="AU447" s="39"/>
      <c r="AV447" s="39"/>
      <c r="AW447" s="39"/>
      <c r="AX447" s="39"/>
      <c r="AY447" s="39"/>
      <c r="AZ447" s="39"/>
      <c r="BA447" s="39"/>
      <c r="BB447" s="39"/>
      <c r="BC447" s="39"/>
      <c r="BD447" s="39"/>
      <c r="BE447" s="39"/>
      <c r="BF447" s="39"/>
      <c r="BG447" s="39"/>
      <c r="BH447" s="39"/>
      <c r="BI447" s="39"/>
      <c r="BJ447" s="39"/>
      <c r="BK447" s="39"/>
      <c r="BL447" s="39"/>
      <c r="BM447" s="39"/>
      <c r="BN447" s="39"/>
      <c r="BO447" s="39"/>
      <c r="BP447" s="39"/>
      <c r="BQ447" s="39"/>
      <c r="BR447" s="39"/>
      <c r="BS447" s="38"/>
      <c r="BT447" s="38"/>
      <c r="BU447" s="38"/>
      <c r="BV447" s="38"/>
    </row>
    <row r="448" ht="19.5" customHeight="1">
      <c r="A448" s="38"/>
      <c r="B448" s="38"/>
      <c r="C448" s="38"/>
      <c r="D448" s="38"/>
      <c r="E448" s="39"/>
      <c r="F448" s="39"/>
      <c r="G448" s="39"/>
      <c r="H448" s="39"/>
      <c r="I448" s="39"/>
      <c r="J448" s="38"/>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c r="AR448" s="39"/>
      <c r="AS448" s="39"/>
      <c r="AT448" s="39"/>
      <c r="AU448" s="39"/>
      <c r="AV448" s="39"/>
      <c r="AW448" s="39"/>
      <c r="AX448" s="39"/>
      <c r="AY448" s="39"/>
      <c r="AZ448" s="39"/>
      <c r="BA448" s="39"/>
      <c r="BB448" s="39"/>
      <c r="BC448" s="39"/>
      <c r="BD448" s="39"/>
      <c r="BE448" s="39"/>
      <c r="BF448" s="39"/>
      <c r="BG448" s="39"/>
      <c r="BH448" s="39"/>
      <c r="BI448" s="39"/>
      <c r="BJ448" s="39"/>
      <c r="BK448" s="39"/>
      <c r="BL448" s="39"/>
      <c r="BM448" s="39"/>
      <c r="BN448" s="39"/>
      <c r="BO448" s="39"/>
      <c r="BP448" s="39"/>
      <c r="BQ448" s="39"/>
      <c r="BR448" s="39"/>
      <c r="BS448" s="38"/>
      <c r="BT448" s="38"/>
      <c r="BU448" s="38"/>
      <c r="BV448" s="38"/>
    </row>
    <row r="449" ht="19.5" customHeight="1">
      <c r="A449" s="38"/>
      <c r="B449" s="38"/>
      <c r="C449" s="38"/>
      <c r="D449" s="38"/>
      <c r="E449" s="39"/>
      <c r="F449" s="39"/>
      <c r="G449" s="39"/>
      <c r="H449" s="39"/>
      <c r="I449" s="39"/>
      <c r="J449" s="38"/>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c r="AR449" s="39"/>
      <c r="AS449" s="39"/>
      <c r="AT449" s="39"/>
      <c r="AU449" s="39"/>
      <c r="AV449" s="39"/>
      <c r="AW449" s="39"/>
      <c r="AX449" s="39"/>
      <c r="AY449" s="39"/>
      <c r="AZ449" s="39"/>
      <c r="BA449" s="39"/>
      <c r="BB449" s="39"/>
      <c r="BC449" s="39"/>
      <c r="BD449" s="39"/>
      <c r="BE449" s="39"/>
      <c r="BF449" s="39"/>
      <c r="BG449" s="39"/>
      <c r="BH449" s="39"/>
      <c r="BI449" s="39"/>
      <c r="BJ449" s="39"/>
      <c r="BK449" s="39"/>
      <c r="BL449" s="39"/>
      <c r="BM449" s="39"/>
      <c r="BN449" s="39"/>
      <c r="BO449" s="39"/>
      <c r="BP449" s="39"/>
      <c r="BQ449" s="39"/>
      <c r="BR449" s="39"/>
      <c r="BS449" s="38"/>
      <c r="BT449" s="38"/>
      <c r="BU449" s="38"/>
      <c r="BV449" s="38"/>
    </row>
    <row r="450" ht="19.5" customHeight="1">
      <c r="A450" s="38"/>
      <c r="B450" s="38"/>
      <c r="C450" s="38"/>
      <c r="D450" s="38"/>
      <c r="E450" s="39"/>
      <c r="F450" s="39"/>
      <c r="G450" s="39"/>
      <c r="H450" s="39"/>
      <c r="I450" s="39"/>
      <c r="J450" s="38"/>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B450" s="39"/>
      <c r="BC450" s="39"/>
      <c r="BD450" s="39"/>
      <c r="BE450" s="39"/>
      <c r="BF450" s="39"/>
      <c r="BG450" s="39"/>
      <c r="BH450" s="39"/>
      <c r="BI450" s="39"/>
      <c r="BJ450" s="39"/>
      <c r="BK450" s="39"/>
      <c r="BL450" s="39"/>
      <c r="BM450" s="39"/>
      <c r="BN450" s="39"/>
      <c r="BO450" s="39"/>
      <c r="BP450" s="39"/>
      <c r="BQ450" s="39"/>
      <c r="BR450" s="39"/>
      <c r="BS450" s="38"/>
      <c r="BT450" s="38"/>
      <c r="BU450" s="38"/>
      <c r="BV450" s="38"/>
    </row>
    <row r="451" ht="19.5" customHeight="1">
      <c r="A451" s="38"/>
      <c r="B451" s="38"/>
      <c r="C451" s="38"/>
      <c r="D451" s="38"/>
      <c r="E451" s="39"/>
      <c r="F451" s="39"/>
      <c r="G451" s="39"/>
      <c r="H451" s="39"/>
      <c r="I451" s="39"/>
      <c r="J451" s="38"/>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8"/>
      <c r="BT451" s="38"/>
      <c r="BU451" s="38"/>
      <c r="BV451" s="38"/>
    </row>
    <row r="452" ht="19.5" customHeight="1">
      <c r="A452" s="38"/>
      <c r="B452" s="38"/>
      <c r="C452" s="38"/>
      <c r="D452" s="38"/>
      <c r="E452" s="39"/>
      <c r="F452" s="39"/>
      <c r="G452" s="39"/>
      <c r="H452" s="39"/>
      <c r="I452" s="39"/>
      <c r="J452" s="38"/>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s="39"/>
      <c r="BO452" s="39"/>
      <c r="BP452" s="39"/>
      <c r="BQ452" s="39"/>
      <c r="BR452" s="39"/>
      <c r="BS452" s="38"/>
      <c r="BT452" s="38"/>
      <c r="BU452" s="38"/>
      <c r="BV452" s="38"/>
    </row>
    <row r="453" ht="19.5" customHeight="1">
      <c r="A453" s="38"/>
      <c r="B453" s="38"/>
      <c r="C453" s="38"/>
      <c r="D453" s="38"/>
      <c r="E453" s="39"/>
      <c r="F453" s="39"/>
      <c r="G453" s="39"/>
      <c r="H453" s="39"/>
      <c r="I453" s="39"/>
      <c r="J453" s="38"/>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c r="BA453" s="39"/>
      <c r="BB453" s="39"/>
      <c r="BC453" s="39"/>
      <c r="BD453" s="39"/>
      <c r="BE453" s="39"/>
      <c r="BF453" s="39"/>
      <c r="BG453" s="39"/>
      <c r="BH453" s="39"/>
      <c r="BI453" s="39"/>
      <c r="BJ453" s="39"/>
      <c r="BK453" s="39"/>
      <c r="BL453" s="39"/>
      <c r="BM453" s="39"/>
      <c r="BN453" s="39"/>
      <c r="BO453" s="39"/>
      <c r="BP453" s="39"/>
      <c r="BQ453" s="39"/>
      <c r="BR453" s="39"/>
      <c r="BS453" s="38"/>
      <c r="BT453" s="38"/>
      <c r="BU453" s="38"/>
      <c r="BV453" s="38"/>
    </row>
    <row r="454" ht="19.5" customHeight="1">
      <c r="A454" s="38"/>
      <c r="B454" s="38"/>
      <c r="C454" s="38"/>
      <c r="D454" s="38"/>
      <c r="E454" s="39"/>
      <c r="F454" s="39"/>
      <c r="G454" s="39"/>
      <c r="H454" s="39"/>
      <c r="I454" s="39"/>
      <c r="J454" s="38"/>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c r="AR454" s="39"/>
      <c r="AS454" s="39"/>
      <c r="AT454" s="39"/>
      <c r="AU454" s="39"/>
      <c r="AV454" s="39"/>
      <c r="AW454" s="39"/>
      <c r="AX454" s="39"/>
      <c r="AY454" s="39"/>
      <c r="AZ454" s="39"/>
      <c r="BA454" s="39"/>
      <c r="BB454" s="39"/>
      <c r="BC454" s="39"/>
      <c r="BD454" s="39"/>
      <c r="BE454" s="39"/>
      <c r="BF454" s="39"/>
      <c r="BG454" s="39"/>
      <c r="BH454" s="39"/>
      <c r="BI454" s="39"/>
      <c r="BJ454" s="39"/>
      <c r="BK454" s="39"/>
      <c r="BL454" s="39"/>
      <c r="BM454" s="39"/>
      <c r="BN454" s="39"/>
      <c r="BO454" s="39"/>
      <c r="BP454" s="39"/>
      <c r="BQ454" s="39"/>
      <c r="BR454" s="39"/>
      <c r="BS454" s="38"/>
      <c r="BT454" s="38"/>
      <c r="BU454" s="38"/>
      <c r="BV454" s="38"/>
    </row>
    <row r="455" ht="19.5" customHeight="1">
      <c r="A455" s="38"/>
      <c r="B455" s="38"/>
      <c r="C455" s="38"/>
      <c r="D455" s="38"/>
      <c r="E455" s="39"/>
      <c r="F455" s="39"/>
      <c r="G455" s="39"/>
      <c r="H455" s="39"/>
      <c r="I455" s="39"/>
      <c r="J455" s="38"/>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c r="AR455" s="39"/>
      <c r="AS455" s="39"/>
      <c r="AT455" s="39"/>
      <c r="AU455" s="39"/>
      <c r="AV455" s="39"/>
      <c r="AW455" s="39"/>
      <c r="AX455" s="39"/>
      <c r="AY455" s="39"/>
      <c r="AZ455" s="39"/>
      <c r="BA455" s="39"/>
      <c r="BB455" s="39"/>
      <c r="BC455" s="39"/>
      <c r="BD455" s="39"/>
      <c r="BE455" s="39"/>
      <c r="BF455" s="39"/>
      <c r="BG455" s="39"/>
      <c r="BH455" s="39"/>
      <c r="BI455" s="39"/>
      <c r="BJ455" s="39"/>
      <c r="BK455" s="39"/>
      <c r="BL455" s="39"/>
      <c r="BM455" s="39"/>
      <c r="BN455" s="39"/>
      <c r="BO455" s="39"/>
      <c r="BP455" s="39"/>
      <c r="BQ455" s="39"/>
      <c r="BR455" s="39"/>
      <c r="BS455" s="38"/>
      <c r="BT455" s="38"/>
      <c r="BU455" s="38"/>
      <c r="BV455" s="38"/>
    </row>
    <row r="456" ht="19.5" customHeight="1">
      <c r="A456" s="38"/>
      <c r="B456" s="38"/>
      <c r="C456" s="38"/>
      <c r="D456" s="38"/>
      <c r="E456" s="39"/>
      <c r="F456" s="39"/>
      <c r="G456" s="39"/>
      <c r="H456" s="39"/>
      <c r="I456" s="39"/>
      <c r="J456" s="38"/>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8"/>
      <c r="BT456" s="38"/>
      <c r="BU456" s="38"/>
      <c r="BV456" s="38"/>
    </row>
    <row r="457" ht="19.5" customHeight="1">
      <c r="A457" s="38"/>
      <c r="B457" s="38"/>
      <c r="C457" s="38"/>
      <c r="D457" s="38"/>
      <c r="E457" s="39"/>
      <c r="F457" s="39"/>
      <c r="G457" s="39"/>
      <c r="H457" s="39"/>
      <c r="I457" s="39"/>
      <c r="J457" s="38"/>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s="39"/>
      <c r="BO457" s="39"/>
      <c r="BP457" s="39"/>
      <c r="BQ457" s="39"/>
      <c r="BR457" s="39"/>
      <c r="BS457" s="38"/>
      <c r="BT457" s="38"/>
      <c r="BU457" s="38"/>
      <c r="BV457" s="38"/>
    </row>
    <row r="458" ht="19.5" customHeight="1">
      <c r="A458" s="38"/>
      <c r="B458" s="38"/>
      <c r="C458" s="38"/>
      <c r="D458" s="38"/>
      <c r="E458" s="39"/>
      <c r="F458" s="39"/>
      <c r="G458" s="39"/>
      <c r="H458" s="39"/>
      <c r="I458" s="39"/>
      <c r="J458" s="38"/>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c r="AR458" s="39"/>
      <c r="AS458" s="39"/>
      <c r="AT458" s="39"/>
      <c r="AU458" s="39"/>
      <c r="AV458" s="39"/>
      <c r="AW458" s="39"/>
      <c r="AX458" s="39"/>
      <c r="AY458" s="39"/>
      <c r="AZ458" s="39"/>
      <c r="BA458" s="39"/>
      <c r="BB458" s="39"/>
      <c r="BC458" s="39"/>
      <c r="BD458" s="39"/>
      <c r="BE458" s="39"/>
      <c r="BF458" s="39"/>
      <c r="BG458" s="39"/>
      <c r="BH458" s="39"/>
      <c r="BI458" s="39"/>
      <c r="BJ458" s="39"/>
      <c r="BK458" s="39"/>
      <c r="BL458" s="39"/>
      <c r="BM458" s="39"/>
      <c r="BN458" s="39"/>
      <c r="BO458" s="39"/>
      <c r="BP458" s="39"/>
      <c r="BQ458" s="39"/>
      <c r="BR458" s="39"/>
      <c r="BS458" s="38"/>
      <c r="BT458" s="38"/>
      <c r="BU458" s="38"/>
      <c r="BV458" s="38"/>
    </row>
    <row r="459" ht="19.5" customHeight="1">
      <c r="A459" s="38"/>
      <c r="B459" s="38"/>
      <c r="C459" s="38"/>
      <c r="D459" s="38"/>
      <c r="E459" s="39"/>
      <c r="F459" s="39"/>
      <c r="G459" s="39"/>
      <c r="H459" s="39"/>
      <c r="I459" s="39"/>
      <c r="J459" s="38"/>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B459" s="39"/>
      <c r="BC459" s="39"/>
      <c r="BD459" s="39"/>
      <c r="BE459" s="39"/>
      <c r="BF459" s="39"/>
      <c r="BG459" s="39"/>
      <c r="BH459" s="39"/>
      <c r="BI459" s="39"/>
      <c r="BJ459" s="39"/>
      <c r="BK459" s="39"/>
      <c r="BL459" s="39"/>
      <c r="BM459" s="39"/>
      <c r="BN459" s="39"/>
      <c r="BO459" s="39"/>
      <c r="BP459" s="39"/>
      <c r="BQ459" s="39"/>
      <c r="BR459" s="39"/>
      <c r="BS459" s="38"/>
      <c r="BT459" s="38"/>
      <c r="BU459" s="38"/>
      <c r="BV459" s="38"/>
    </row>
    <row r="460" ht="19.5" customHeight="1">
      <c r="A460" s="38"/>
      <c r="B460" s="38"/>
      <c r="C460" s="38"/>
      <c r="D460" s="38"/>
      <c r="E460" s="39"/>
      <c r="F460" s="39"/>
      <c r="G460" s="39"/>
      <c r="H460" s="39"/>
      <c r="I460" s="39"/>
      <c r="J460" s="38"/>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c r="AR460" s="39"/>
      <c r="AS460" s="39"/>
      <c r="AT460" s="39"/>
      <c r="AU460" s="39"/>
      <c r="AV460" s="39"/>
      <c r="AW460" s="39"/>
      <c r="AX460" s="39"/>
      <c r="AY460" s="39"/>
      <c r="AZ460" s="39"/>
      <c r="BA460" s="39"/>
      <c r="BB460" s="39"/>
      <c r="BC460" s="39"/>
      <c r="BD460" s="39"/>
      <c r="BE460" s="39"/>
      <c r="BF460" s="39"/>
      <c r="BG460" s="39"/>
      <c r="BH460" s="39"/>
      <c r="BI460" s="39"/>
      <c r="BJ460" s="39"/>
      <c r="BK460" s="39"/>
      <c r="BL460" s="39"/>
      <c r="BM460" s="39"/>
      <c r="BN460" s="39"/>
      <c r="BO460" s="39"/>
      <c r="BP460" s="39"/>
      <c r="BQ460" s="39"/>
      <c r="BR460" s="39"/>
      <c r="BS460" s="38"/>
      <c r="BT460" s="38"/>
      <c r="BU460" s="38"/>
      <c r="BV460" s="38"/>
    </row>
    <row r="461" ht="19.5" customHeight="1">
      <c r="A461" s="38"/>
      <c r="B461" s="38"/>
      <c r="C461" s="38"/>
      <c r="D461" s="38"/>
      <c r="E461" s="39"/>
      <c r="F461" s="39"/>
      <c r="G461" s="39"/>
      <c r="H461" s="39"/>
      <c r="I461" s="39"/>
      <c r="J461" s="38"/>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c r="AR461" s="39"/>
      <c r="AS461" s="39"/>
      <c r="AT461" s="39"/>
      <c r="AU461" s="39"/>
      <c r="AV461" s="39"/>
      <c r="AW461" s="39"/>
      <c r="AX461" s="39"/>
      <c r="AY461" s="39"/>
      <c r="AZ461" s="39"/>
      <c r="BA461" s="39"/>
      <c r="BB461" s="39"/>
      <c r="BC461" s="39"/>
      <c r="BD461" s="39"/>
      <c r="BE461" s="39"/>
      <c r="BF461" s="39"/>
      <c r="BG461" s="39"/>
      <c r="BH461" s="39"/>
      <c r="BI461" s="39"/>
      <c r="BJ461" s="39"/>
      <c r="BK461" s="39"/>
      <c r="BL461" s="39"/>
      <c r="BM461" s="39"/>
      <c r="BN461" s="39"/>
      <c r="BO461" s="39"/>
      <c r="BP461" s="39"/>
      <c r="BQ461" s="39"/>
      <c r="BR461" s="39"/>
      <c r="BS461" s="38"/>
      <c r="BT461" s="38"/>
      <c r="BU461" s="38"/>
      <c r="BV461" s="38"/>
    </row>
    <row r="462" ht="19.5" customHeight="1">
      <c r="A462" s="38"/>
      <c r="B462" s="38"/>
      <c r="C462" s="38"/>
      <c r="D462" s="38"/>
      <c r="E462" s="39"/>
      <c r="F462" s="39"/>
      <c r="G462" s="39"/>
      <c r="H462" s="39"/>
      <c r="I462" s="39"/>
      <c r="J462" s="38"/>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c r="AR462" s="39"/>
      <c r="AS462" s="39"/>
      <c r="AT462" s="39"/>
      <c r="AU462" s="39"/>
      <c r="AV462" s="39"/>
      <c r="AW462" s="39"/>
      <c r="AX462" s="39"/>
      <c r="AY462" s="39"/>
      <c r="AZ462" s="39"/>
      <c r="BA462" s="39"/>
      <c r="BB462" s="39"/>
      <c r="BC462" s="39"/>
      <c r="BD462" s="39"/>
      <c r="BE462" s="39"/>
      <c r="BF462" s="39"/>
      <c r="BG462" s="39"/>
      <c r="BH462" s="39"/>
      <c r="BI462" s="39"/>
      <c r="BJ462" s="39"/>
      <c r="BK462" s="39"/>
      <c r="BL462" s="39"/>
      <c r="BM462" s="39"/>
      <c r="BN462" s="39"/>
      <c r="BO462" s="39"/>
      <c r="BP462" s="39"/>
      <c r="BQ462" s="39"/>
      <c r="BR462" s="39"/>
      <c r="BS462" s="38"/>
      <c r="BT462" s="38"/>
      <c r="BU462" s="38"/>
      <c r="BV462" s="38"/>
    </row>
    <row r="463" ht="19.5" customHeight="1">
      <c r="A463" s="38"/>
      <c r="B463" s="38"/>
      <c r="C463" s="38"/>
      <c r="D463" s="38"/>
      <c r="E463" s="39"/>
      <c r="F463" s="39"/>
      <c r="G463" s="39"/>
      <c r="H463" s="39"/>
      <c r="I463" s="39"/>
      <c r="J463" s="38"/>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8"/>
      <c r="BT463" s="38"/>
      <c r="BU463" s="38"/>
      <c r="BV463" s="38"/>
    </row>
    <row r="464" ht="19.5" customHeight="1">
      <c r="A464" s="38"/>
      <c r="B464" s="38"/>
      <c r="C464" s="38"/>
      <c r="D464" s="38"/>
      <c r="E464" s="39"/>
      <c r="F464" s="39"/>
      <c r="G464" s="39"/>
      <c r="H464" s="39"/>
      <c r="I464" s="39"/>
      <c r="J464" s="38"/>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c r="BA464" s="39"/>
      <c r="BB464" s="39"/>
      <c r="BC464" s="39"/>
      <c r="BD464" s="39"/>
      <c r="BE464" s="39"/>
      <c r="BF464" s="39"/>
      <c r="BG464" s="39"/>
      <c r="BH464" s="39"/>
      <c r="BI464" s="39"/>
      <c r="BJ464" s="39"/>
      <c r="BK464" s="39"/>
      <c r="BL464" s="39"/>
      <c r="BM464" s="39"/>
      <c r="BN464" s="39"/>
      <c r="BO464" s="39"/>
      <c r="BP464" s="39"/>
      <c r="BQ464" s="39"/>
      <c r="BR464" s="39"/>
      <c r="BS464" s="38"/>
      <c r="BT464" s="38"/>
      <c r="BU464" s="38"/>
      <c r="BV464" s="38"/>
    </row>
    <row r="465" ht="19.5" customHeight="1">
      <c r="A465" s="38"/>
      <c r="B465" s="38"/>
      <c r="C465" s="38"/>
      <c r="D465" s="38"/>
      <c r="E465" s="39"/>
      <c r="F465" s="39"/>
      <c r="G465" s="39"/>
      <c r="H465" s="39"/>
      <c r="I465" s="39"/>
      <c r="J465" s="38"/>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8"/>
      <c r="BT465" s="38"/>
      <c r="BU465" s="38"/>
      <c r="BV465" s="38"/>
    </row>
    <row r="466" ht="19.5" customHeight="1">
      <c r="A466" s="38"/>
      <c r="B466" s="38"/>
      <c r="C466" s="38"/>
      <c r="D466" s="38"/>
      <c r="E466" s="39"/>
      <c r="F466" s="39"/>
      <c r="G466" s="39"/>
      <c r="H466" s="39"/>
      <c r="I466" s="39"/>
      <c r="J466" s="38"/>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c r="BA466" s="39"/>
      <c r="BB466" s="39"/>
      <c r="BC466" s="39"/>
      <c r="BD466" s="39"/>
      <c r="BE466" s="39"/>
      <c r="BF466" s="39"/>
      <c r="BG466" s="39"/>
      <c r="BH466" s="39"/>
      <c r="BI466" s="39"/>
      <c r="BJ466" s="39"/>
      <c r="BK466" s="39"/>
      <c r="BL466" s="39"/>
      <c r="BM466" s="39"/>
      <c r="BN466" s="39"/>
      <c r="BO466" s="39"/>
      <c r="BP466" s="39"/>
      <c r="BQ466" s="39"/>
      <c r="BR466" s="39"/>
      <c r="BS466" s="38"/>
      <c r="BT466" s="38"/>
      <c r="BU466" s="38"/>
      <c r="BV466" s="38"/>
    </row>
    <row r="467" ht="19.5" customHeight="1">
      <c r="A467" s="38"/>
      <c r="B467" s="38"/>
      <c r="C467" s="38"/>
      <c r="D467" s="38"/>
      <c r="E467" s="39"/>
      <c r="F467" s="39"/>
      <c r="G467" s="39"/>
      <c r="H467" s="39"/>
      <c r="I467" s="39"/>
      <c r="J467" s="38"/>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B467" s="39"/>
      <c r="BC467" s="39"/>
      <c r="BD467" s="39"/>
      <c r="BE467" s="39"/>
      <c r="BF467" s="39"/>
      <c r="BG467" s="39"/>
      <c r="BH467" s="39"/>
      <c r="BI467" s="39"/>
      <c r="BJ467" s="39"/>
      <c r="BK467" s="39"/>
      <c r="BL467" s="39"/>
      <c r="BM467" s="39"/>
      <c r="BN467" s="39"/>
      <c r="BO467" s="39"/>
      <c r="BP467" s="39"/>
      <c r="BQ467" s="39"/>
      <c r="BR467" s="39"/>
      <c r="BS467" s="38"/>
      <c r="BT467" s="38"/>
      <c r="BU467" s="38"/>
      <c r="BV467" s="38"/>
    </row>
    <row r="468" ht="19.5" customHeight="1">
      <c r="A468" s="38"/>
      <c r="B468" s="38"/>
      <c r="C468" s="38"/>
      <c r="D468" s="38"/>
      <c r="E468" s="39"/>
      <c r="F468" s="39"/>
      <c r="G468" s="39"/>
      <c r="H468" s="39"/>
      <c r="I468" s="39"/>
      <c r="J468" s="38"/>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B468" s="39"/>
      <c r="BC468" s="39"/>
      <c r="BD468" s="39"/>
      <c r="BE468" s="39"/>
      <c r="BF468" s="39"/>
      <c r="BG468" s="39"/>
      <c r="BH468" s="39"/>
      <c r="BI468" s="39"/>
      <c r="BJ468" s="39"/>
      <c r="BK468" s="39"/>
      <c r="BL468" s="39"/>
      <c r="BM468" s="39"/>
      <c r="BN468" s="39"/>
      <c r="BO468" s="39"/>
      <c r="BP468" s="39"/>
      <c r="BQ468" s="39"/>
      <c r="BR468" s="39"/>
      <c r="BS468" s="38"/>
      <c r="BT468" s="38"/>
      <c r="BU468" s="38"/>
      <c r="BV468" s="38"/>
    </row>
    <row r="469" ht="19.5" customHeight="1">
      <c r="A469" s="38"/>
      <c r="B469" s="38"/>
      <c r="C469" s="38"/>
      <c r="D469" s="38"/>
      <c r="E469" s="39"/>
      <c r="F469" s="39"/>
      <c r="G469" s="39"/>
      <c r="H469" s="39"/>
      <c r="I469" s="39"/>
      <c r="J469" s="38"/>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B469" s="39"/>
      <c r="BC469" s="39"/>
      <c r="BD469" s="39"/>
      <c r="BE469" s="39"/>
      <c r="BF469" s="39"/>
      <c r="BG469" s="39"/>
      <c r="BH469" s="39"/>
      <c r="BI469" s="39"/>
      <c r="BJ469" s="39"/>
      <c r="BK469" s="39"/>
      <c r="BL469" s="39"/>
      <c r="BM469" s="39"/>
      <c r="BN469" s="39"/>
      <c r="BO469" s="39"/>
      <c r="BP469" s="39"/>
      <c r="BQ469" s="39"/>
      <c r="BR469" s="39"/>
      <c r="BS469" s="38"/>
      <c r="BT469" s="38"/>
      <c r="BU469" s="38"/>
      <c r="BV469" s="38"/>
    </row>
    <row r="470" ht="19.5" customHeight="1">
      <c r="A470" s="38"/>
      <c r="B470" s="38"/>
      <c r="C470" s="38"/>
      <c r="D470" s="38"/>
      <c r="E470" s="39"/>
      <c r="F470" s="39"/>
      <c r="G470" s="39"/>
      <c r="H470" s="39"/>
      <c r="I470" s="39"/>
      <c r="J470" s="38"/>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c r="AR470" s="39"/>
      <c r="AS470" s="39"/>
      <c r="AT470" s="39"/>
      <c r="AU470" s="39"/>
      <c r="AV470" s="39"/>
      <c r="AW470" s="39"/>
      <c r="AX470" s="39"/>
      <c r="AY470" s="39"/>
      <c r="AZ470" s="39"/>
      <c r="BA470" s="39"/>
      <c r="BB470" s="39"/>
      <c r="BC470" s="39"/>
      <c r="BD470" s="39"/>
      <c r="BE470" s="39"/>
      <c r="BF470" s="39"/>
      <c r="BG470" s="39"/>
      <c r="BH470" s="39"/>
      <c r="BI470" s="39"/>
      <c r="BJ470" s="39"/>
      <c r="BK470" s="39"/>
      <c r="BL470" s="39"/>
      <c r="BM470" s="39"/>
      <c r="BN470" s="39"/>
      <c r="BO470" s="39"/>
      <c r="BP470" s="39"/>
      <c r="BQ470" s="39"/>
      <c r="BR470" s="39"/>
      <c r="BS470" s="38"/>
      <c r="BT470" s="38"/>
      <c r="BU470" s="38"/>
      <c r="BV470" s="38"/>
    </row>
    <row r="471" ht="19.5" customHeight="1">
      <c r="A471" s="38"/>
      <c r="B471" s="38"/>
      <c r="C471" s="38"/>
      <c r="D471" s="38"/>
      <c r="E471" s="39"/>
      <c r="F471" s="39"/>
      <c r="G471" s="39"/>
      <c r="H471" s="39"/>
      <c r="I471" s="39"/>
      <c r="J471" s="38"/>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8"/>
      <c r="BT471" s="38"/>
      <c r="BU471" s="38"/>
      <c r="BV471" s="38"/>
    </row>
    <row r="472" ht="19.5" customHeight="1">
      <c r="A472" s="38"/>
      <c r="B472" s="38"/>
      <c r="C472" s="38"/>
      <c r="D472" s="38"/>
      <c r="E472" s="39"/>
      <c r="F472" s="39"/>
      <c r="G472" s="39"/>
      <c r="H472" s="39"/>
      <c r="I472" s="39"/>
      <c r="J472" s="38"/>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B472" s="39"/>
      <c r="BC472" s="39"/>
      <c r="BD472" s="39"/>
      <c r="BE472" s="39"/>
      <c r="BF472" s="39"/>
      <c r="BG472" s="39"/>
      <c r="BH472" s="39"/>
      <c r="BI472" s="39"/>
      <c r="BJ472" s="39"/>
      <c r="BK472" s="39"/>
      <c r="BL472" s="39"/>
      <c r="BM472" s="39"/>
      <c r="BN472" s="39"/>
      <c r="BO472" s="39"/>
      <c r="BP472" s="39"/>
      <c r="BQ472" s="39"/>
      <c r="BR472" s="39"/>
      <c r="BS472" s="38"/>
      <c r="BT472" s="38"/>
      <c r="BU472" s="38"/>
      <c r="BV472" s="38"/>
    </row>
    <row r="473" ht="19.5" customHeight="1">
      <c r="A473" s="38"/>
      <c r="B473" s="38"/>
      <c r="C473" s="38"/>
      <c r="D473" s="38"/>
      <c r="E473" s="39"/>
      <c r="F473" s="39"/>
      <c r="G473" s="39"/>
      <c r="H473" s="39"/>
      <c r="I473" s="39"/>
      <c r="J473" s="38"/>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c r="BA473" s="39"/>
      <c r="BB473" s="39"/>
      <c r="BC473" s="39"/>
      <c r="BD473" s="39"/>
      <c r="BE473" s="39"/>
      <c r="BF473" s="39"/>
      <c r="BG473" s="39"/>
      <c r="BH473" s="39"/>
      <c r="BI473" s="39"/>
      <c r="BJ473" s="39"/>
      <c r="BK473" s="39"/>
      <c r="BL473" s="39"/>
      <c r="BM473" s="39"/>
      <c r="BN473" s="39"/>
      <c r="BO473" s="39"/>
      <c r="BP473" s="39"/>
      <c r="BQ473" s="39"/>
      <c r="BR473" s="39"/>
      <c r="BS473" s="38"/>
      <c r="BT473" s="38"/>
      <c r="BU473" s="38"/>
      <c r="BV473" s="38"/>
    </row>
    <row r="474" ht="19.5" customHeight="1">
      <c r="A474" s="38"/>
      <c r="B474" s="38"/>
      <c r="C474" s="38"/>
      <c r="D474" s="38"/>
      <c r="E474" s="39"/>
      <c r="F474" s="39"/>
      <c r="G474" s="39"/>
      <c r="H474" s="39"/>
      <c r="I474" s="39"/>
      <c r="J474" s="38"/>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c r="BA474" s="39"/>
      <c r="BB474" s="39"/>
      <c r="BC474" s="39"/>
      <c r="BD474" s="39"/>
      <c r="BE474" s="39"/>
      <c r="BF474" s="39"/>
      <c r="BG474" s="39"/>
      <c r="BH474" s="39"/>
      <c r="BI474" s="39"/>
      <c r="BJ474" s="39"/>
      <c r="BK474" s="39"/>
      <c r="BL474" s="39"/>
      <c r="BM474" s="39"/>
      <c r="BN474" s="39"/>
      <c r="BO474" s="39"/>
      <c r="BP474" s="39"/>
      <c r="BQ474" s="39"/>
      <c r="BR474" s="39"/>
      <c r="BS474" s="38"/>
      <c r="BT474" s="38"/>
      <c r="BU474" s="38"/>
      <c r="BV474" s="38"/>
    </row>
    <row r="475" ht="19.5" customHeight="1">
      <c r="A475" s="38"/>
      <c r="B475" s="38"/>
      <c r="C475" s="38"/>
      <c r="D475" s="38"/>
      <c r="E475" s="39"/>
      <c r="F475" s="39"/>
      <c r="G475" s="39"/>
      <c r="H475" s="39"/>
      <c r="I475" s="39"/>
      <c r="J475" s="38"/>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8"/>
      <c r="BT475" s="38"/>
      <c r="BU475" s="38"/>
      <c r="BV475" s="38"/>
    </row>
    <row r="476" ht="19.5" customHeight="1">
      <c r="A476" s="38"/>
      <c r="B476" s="38"/>
      <c r="C476" s="38"/>
      <c r="D476" s="38"/>
      <c r="E476" s="39"/>
      <c r="F476" s="39"/>
      <c r="G476" s="39"/>
      <c r="H476" s="39"/>
      <c r="I476" s="39"/>
      <c r="J476" s="38"/>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c r="BA476" s="39"/>
      <c r="BB476" s="39"/>
      <c r="BC476" s="39"/>
      <c r="BD476" s="39"/>
      <c r="BE476" s="39"/>
      <c r="BF476" s="39"/>
      <c r="BG476" s="39"/>
      <c r="BH476" s="39"/>
      <c r="BI476" s="39"/>
      <c r="BJ476" s="39"/>
      <c r="BK476" s="39"/>
      <c r="BL476" s="39"/>
      <c r="BM476" s="39"/>
      <c r="BN476" s="39"/>
      <c r="BO476" s="39"/>
      <c r="BP476" s="39"/>
      <c r="BQ476" s="39"/>
      <c r="BR476" s="39"/>
      <c r="BS476" s="38"/>
      <c r="BT476" s="38"/>
      <c r="BU476" s="38"/>
      <c r="BV476" s="38"/>
    </row>
    <row r="477" ht="19.5" customHeight="1">
      <c r="A477" s="38"/>
      <c r="B477" s="38"/>
      <c r="C477" s="38"/>
      <c r="D477" s="38"/>
      <c r="E477" s="39"/>
      <c r="F477" s="39"/>
      <c r="G477" s="39"/>
      <c r="H477" s="39"/>
      <c r="I477" s="39"/>
      <c r="J477" s="38"/>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c r="BA477" s="39"/>
      <c r="BB477" s="39"/>
      <c r="BC477" s="39"/>
      <c r="BD477" s="39"/>
      <c r="BE477" s="39"/>
      <c r="BF477" s="39"/>
      <c r="BG477" s="39"/>
      <c r="BH477" s="39"/>
      <c r="BI477" s="39"/>
      <c r="BJ477" s="39"/>
      <c r="BK477" s="39"/>
      <c r="BL477" s="39"/>
      <c r="BM477" s="39"/>
      <c r="BN477" s="39"/>
      <c r="BO477" s="39"/>
      <c r="BP477" s="39"/>
      <c r="BQ477" s="39"/>
      <c r="BR477" s="39"/>
      <c r="BS477" s="38"/>
      <c r="BT477" s="38"/>
      <c r="BU477" s="38"/>
      <c r="BV477" s="38"/>
    </row>
    <row r="478" ht="19.5" customHeight="1">
      <c r="A478" s="38"/>
      <c r="B478" s="38"/>
      <c r="C478" s="38"/>
      <c r="D478" s="38"/>
      <c r="E478" s="39"/>
      <c r="F478" s="39"/>
      <c r="G478" s="39"/>
      <c r="H478" s="39"/>
      <c r="I478" s="39"/>
      <c r="J478" s="38"/>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c r="BA478" s="39"/>
      <c r="BB478" s="39"/>
      <c r="BC478" s="39"/>
      <c r="BD478" s="39"/>
      <c r="BE478" s="39"/>
      <c r="BF478" s="39"/>
      <c r="BG478" s="39"/>
      <c r="BH478" s="39"/>
      <c r="BI478" s="39"/>
      <c r="BJ478" s="39"/>
      <c r="BK478" s="39"/>
      <c r="BL478" s="39"/>
      <c r="BM478" s="39"/>
      <c r="BN478" s="39"/>
      <c r="BO478" s="39"/>
      <c r="BP478" s="39"/>
      <c r="BQ478" s="39"/>
      <c r="BR478" s="39"/>
      <c r="BS478" s="38"/>
      <c r="BT478" s="38"/>
      <c r="BU478" s="38"/>
      <c r="BV478" s="38"/>
    </row>
    <row r="479" ht="19.5" customHeight="1">
      <c r="A479" s="38"/>
      <c r="B479" s="38"/>
      <c r="C479" s="38"/>
      <c r="D479" s="38"/>
      <c r="E479" s="39"/>
      <c r="F479" s="39"/>
      <c r="G479" s="39"/>
      <c r="H479" s="39"/>
      <c r="I479" s="39"/>
      <c r="J479" s="38"/>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c r="AR479" s="39"/>
      <c r="AS479" s="39"/>
      <c r="AT479" s="39"/>
      <c r="AU479" s="39"/>
      <c r="AV479" s="39"/>
      <c r="AW479" s="39"/>
      <c r="AX479" s="39"/>
      <c r="AY479" s="39"/>
      <c r="AZ479" s="39"/>
      <c r="BA479" s="39"/>
      <c r="BB479" s="39"/>
      <c r="BC479" s="39"/>
      <c r="BD479" s="39"/>
      <c r="BE479" s="39"/>
      <c r="BF479" s="39"/>
      <c r="BG479" s="39"/>
      <c r="BH479" s="39"/>
      <c r="BI479" s="39"/>
      <c r="BJ479" s="39"/>
      <c r="BK479" s="39"/>
      <c r="BL479" s="39"/>
      <c r="BM479" s="39"/>
      <c r="BN479" s="39"/>
      <c r="BO479" s="39"/>
      <c r="BP479" s="39"/>
      <c r="BQ479" s="39"/>
      <c r="BR479" s="39"/>
      <c r="BS479" s="38"/>
      <c r="BT479" s="38"/>
      <c r="BU479" s="38"/>
      <c r="BV479" s="38"/>
    </row>
    <row r="480" ht="19.5" customHeight="1">
      <c r="A480" s="38"/>
      <c r="B480" s="38"/>
      <c r="C480" s="38"/>
      <c r="D480" s="38"/>
      <c r="E480" s="39"/>
      <c r="F480" s="39"/>
      <c r="G480" s="39"/>
      <c r="H480" s="39"/>
      <c r="I480" s="39"/>
      <c r="J480" s="38"/>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c r="BN480" s="39"/>
      <c r="BO480" s="39"/>
      <c r="BP480" s="39"/>
      <c r="BQ480" s="39"/>
      <c r="BR480" s="39"/>
      <c r="BS480" s="38"/>
      <c r="BT480" s="38"/>
      <c r="BU480" s="38"/>
      <c r="BV480" s="38"/>
    </row>
    <row r="481" ht="19.5" customHeight="1">
      <c r="A481" s="38"/>
      <c r="B481" s="38"/>
      <c r="C481" s="38"/>
      <c r="D481" s="38"/>
      <c r="E481" s="39"/>
      <c r="F481" s="39"/>
      <c r="G481" s="39"/>
      <c r="H481" s="39"/>
      <c r="I481" s="39"/>
      <c r="J481" s="38"/>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c r="AR481" s="39"/>
      <c r="AS481" s="39"/>
      <c r="AT481" s="39"/>
      <c r="AU481" s="39"/>
      <c r="AV481" s="39"/>
      <c r="AW481" s="39"/>
      <c r="AX481" s="39"/>
      <c r="AY481" s="39"/>
      <c r="AZ481" s="39"/>
      <c r="BA481" s="39"/>
      <c r="BB481" s="39"/>
      <c r="BC481" s="39"/>
      <c r="BD481" s="39"/>
      <c r="BE481" s="39"/>
      <c r="BF481" s="39"/>
      <c r="BG481" s="39"/>
      <c r="BH481" s="39"/>
      <c r="BI481" s="39"/>
      <c r="BJ481" s="39"/>
      <c r="BK481" s="39"/>
      <c r="BL481" s="39"/>
      <c r="BM481" s="39"/>
      <c r="BN481" s="39"/>
      <c r="BO481" s="39"/>
      <c r="BP481" s="39"/>
      <c r="BQ481" s="39"/>
      <c r="BR481" s="39"/>
      <c r="BS481" s="38"/>
      <c r="BT481" s="38"/>
      <c r="BU481" s="38"/>
      <c r="BV481" s="38"/>
    </row>
    <row r="482" ht="19.5" customHeight="1">
      <c r="A482" s="38"/>
      <c r="B482" s="38"/>
      <c r="C482" s="38"/>
      <c r="D482" s="38"/>
      <c r="E482" s="39"/>
      <c r="F482" s="39"/>
      <c r="G482" s="39"/>
      <c r="H482" s="39"/>
      <c r="I482" s="39"/>
      <c r="J482" s="38"/>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c r="AR482" s="39"/>
      <c r="AS482" s="39"/>
      <c r="AT482" s="39"/>
      <c r="AU482" s="39"/>
      <c r="AV482" s="39"/>
      <c r="AW482" s="39"/>
      <c r="AX482" s="39"/>
      <c r="AY482" s="39"/>
      <c r="AZ482" s="39"/>
      <c r="BA482" s="39"/>
      <c r="BB482" s="39"/>
      <c r="BC482" s="39"/>
      <c r="BD482" s="39"/>
      <c r="BE482" s="39"/>
      <c r="BF482" s="39"/>
      <c r="BG482" s="39"/>
      <c r="BH482" s="39"/>
      <c r="BI482" s="39"/>
      <c r="BJ482" s="39"/>
      <c r="BK482" s="39"/>
      <c r="BL482" s="39"/>
      <c r="BM482" s="39"/>
      <c r="BN482" s="39"/>
      <c r="BO482" s="39"/>
      <c r="BP482" s="39"/>
      <c r="BQ482" s="39"/>
      <c r="BR482" s="39"/>
      <c r="BS482" s="38"/>
      <c r="BT482" s="38"/>
      <c r="BU482" s="38"/>
      <c r="BV482" s="38"/>
    </row>
    <row r="483" ht="19.5" customHeight="1">
      <c r="A483" s="38"/>
      <c r="B483" s="38"/>
      <c r="C483" s="38"/>
      <c r="D483" s="38"/>
      <c r="E483" s="39"/>
      <c r="F483" s="39"/>
      <c r="G483" s="39"/>
      <c r="H483" s="39"/>
      <c r="I483" s="39"/>
      <c r="J483" s="38"/>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c r="AR483" s="39"/>
      <c r="AS483" s="39"/>
      <c r="AT483" s="39"/>
      <c r="AU483" s="39"/>
      <c r="AV483" s="39"/>
      <c r="AW483" s="39"/>
      <c r="AX483" s="39"/>
      <c r="AY483" s="39"/>
      <c r="AZ483" s="39"/>
      <c r="BA483" s="39"/>
      <c r="BB483" s="39"/>
      <c r="BC483" s="39"/>
      <c r="BD483" s="39"/>
      <c r="BE483" s="39"/>
      <c r="BF483" s="39"/>
      <c r="BG483" s="39"/>
      <c r="BH483" s="39"/>
      <c r="BI483" s="39"/>
      <c r="BJ483" s="39"/>
      <c r="BK483" s="39"/>
      <c r="BL483" s="39"/>
      <c r="BM483" s="39"/>
      <c r="BN483" s="39"/>
      <c r="BO483" s="39"/>
      <c r="BP483" s="39"/>
      <c r="BQ483" s="39"/>
      <c r="BR483" s="39"/>
      <c r="BS483" s="38"/>
      <c r="BT483" s="38"/>
      <c r="BU483" s="38"/>
      <c r="BV483" s="38"/>
    </row>
    <row r="484" ht="19.5" customHeight="1">
      <c r="A484" s="38"/>
      <c r="B484" s="38"/>
      <c r="C484" s="38"/>
      <c r="D484" s="38"/>
      <c r="E484" s="39"/>
      <c r="F484" s="39"/>
      <c r="G484" s="39"/>
      <c r="H484" s="39"/>
      <c r="I484" s="39"/>
      <c r="J484" s="38"/>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c r="AR484" s="39"/>
      <c r="AS484" s="39"/>
      <c r="AT484" s="39"/>
      <c r="AU484" s="39"/>
      <c r="AV484" s="39"/>
      <c r="AW484" s="39"/>
      <c r="AX484" s="39"/>
      <c r="AY484" s="39"/>
      <c r="AZ484" s="39"/>
      <c r="BA484" s="39"/>
      <c r="BB484" s="39"/>
      <c r="BC484" s="39"/>
      <c r="BD484" s="39"/>
      <c r="BE484" s="39"/>
      <c r="BF484" s="39"/>
      <c r="BG484" s="39"/>
      <c r="BH484" s="39"/>
      <c r="BI484" s="39"/>
      <c r="BJ484" s="39"/>
      <c r="BK484" s="39"/>
      <c r="BL484" s="39"/>
      <c r="BM484" s="39"/>
      <c r="BN484" s="39"/>
      <c r="BO484" s="39"/>
      <c r="BP484" s="39"/>
      <c r="BQ484" s="39"/>
      <c r="BR484" s="39"/>
      <c r="BS484" s="38"/>
      <c r="BT484" s="38"/>
      <c r="BU484" s="38"/>
      <c r="BV484" s="38"/>
    </row>
    <row r="485" ht="19.5" customHeight="1">
      <c r="A485" s="38"/>
      <c r="B485" s="38"/>
      <c r="C485" s="38"/>
      <c r="D485" s="38"/>
      <c r="E485" s="39"/>
      <c r="F485" s="39"/>
      <c r="G485" s="39"/>
      <c r="H485" s="39"/>
      <c r="I485" s="39"/>
      <c r="J485" s="38"/>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c r="AR485" s="39"/>
      <c r="AS485" s="39"/>
      <c r="AT485" s="39"/>
      <c r="AU485" s="39"/>
      <c r="AV485" s="39"/>
      <c r="AW485" s="39"/>
      <c r="AX485" s="39"/>
      <c r="AY485" s="39"/>
      <c r="AZ485" s="39"/>
      <c r="BA485" s="39"/>
      <c r="BB485" s="39"/>
      <c r="BC485" s="39"/>
      <c r="BD485" s="39"/>
      <c r="BE485" s="39"/>
      <c r="BF485" s="39"/>
      <c r="BG485" s="39"/>
      <c r="BH485" s="39"/>
      <c r="BI485" s="39"/>
      <c r="BJ485" s="39"/>
      <c r="BK485" s="39"/>
      <c r="BL485" s="39"/>
      <c r="BM485" s="39"/>
      <c r="BN485" s="39"/>
      <c r="BO485" s="39"/>
      <c r="BP485" s="39"/>
      <c r="BQ485" s="39"/>
      <c r="BR485" s="39"/>
      <c r="BS485" s="38"/>
      <c r="BT485" s="38"/>
      <c r="BU485" s="38"/>
      <c r="BV485" s="38"/>
    </row>
    <row r="486" ht="19.5" customHeight="1">
      <c r="A486" s="38"/>
      <c r="B486" s="38"/>
      <c r="C486" s="38"/>
      <c r="D486" s="38"/>
      <c r="E486" s="39"/>
      <c r="F486" s="39"/>
      <c r="G486" s="39"/>
      <c r="H486" s="39"/>
      <c r="I486" s="39"/>
      <c r="J486" s="38"/>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c r="AR486" s="39"/>
      <c r="AS486" s="39"/>
      <c r="AT486" s="39"/>
      <c r="AU486" s="39"/>
      <c r="AV486" s="39"/>
      <c r="AW486" s="39"/>
      <c r="AX486" s="39"/>
      <c r="AY486" s="39"/>
      <c r="AZ486" s="39"/>
      <c r="BA486" s="39"/>
      <c r="BB486" s="39"/>
      <c r="BC486" s="39"/>
      <c r="BD486" s="39"/>
      <c r="BE486" s="39"/>
      <c r="BF486" s="39"/>
      <c r="BG486" s="39"/>
      <c r="BH486" s="39"/>
      <c r="BI486" s="39"/>
      <c r="BJ486" s="39"/>
      <c r="BK486" s="39"/>
      <c r="BL486" s="39"/>
      <c r="BM486" s="39"/>
      <c r="BN486" s="39"/>
      <c r="BO486" s="39"/>
      <c r="BP486" s="39"/>
      <c r="BQ486" s="39"/>
      <c r="BR486" s="39"/>
      <c r="BS486" s="38"/>
      <c r="BT486" s="38"/>
      <c r="BU486" s="38"/>
      <c r="BV486" s="38"/>
    </row>
    <row r="487" ht="19.5" customHeight="1">
      <c r="A487" s="38"/>
      <c r="B487" s="38"/>
      <c r="C487" s="38"/>
      <c r="D487" s="38"/>
      <c r="E487" s="39"/>
      <c r="F487" s="39"/>
      <c r="G487" s="39"/>
      <c r="H487" s="39"/>
      <c r="I487" s="39"/>
      <c r="J487" s="38"/>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c r="AR487" s="39"/>
      <c r="AS487" s="39"/>
      <c r="AT487" s="39"/>
      <c r="AU487" s="39"/>
      <c r="AV487" s="39"/>
      <c r="AW487" s="39"/>
      <c r="AX487" s="39"/>
      <c r="AY487" s="39"/>
      <c r="AZ487" s="39"/>
      <c r="BA487" s="39"/>
      <c r="BB487" s="39"/>
      <c r="BC487" s="39"/>
      <c r="BD487" s="39"/>
      <c r="BE487" s="39"/>
      <c r="BF487" s="39"/>
      <c r="BG487" s="39"/>
      <c r="BH487" s="39"/>
      <c r="BI487" s="39"/>
      <c r="BJ487" s="39"/>
      <c r="BK487" s="39"/>
      <c r="BL487" s="39"/>
      <c r="BM487" s="39"/>
      <c r="BN487" s="39"/>
      <c r="BO487" s="39"/>
      <c r="BP487" s="39"/>
      <c r="BQ487" s="39"/>
      <c r="BR487" s="39"/>
      <c r="BS487" s="38"/>
      <c r="BT487" s="38"/>
      <c r="BU487" s="38"/>
      <c r="BV487" s="38"/>
    </row>
    <row r="488" ht="19.5" customHeight="1">
      <c r="A488" s="38"/>
      <c r="B488" s="38"/>
      <c r="C488" s="38"/>
      <c r="D488" s="38"/>
      <c r="E488" s="39"/>
      <c r="F488" s="39"/>
      <c r="G488" s="39"/>
      <c r="H488" s="39"/>
      <c r="I488" s="39"/>
      <c r="J488" s="38"/>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B488" s="39"/>
      <c r="BC488" s="39"/>
      <c r="BD488" s="39"/>
      <c r="BE488" s="39"/>
      <c r="BF488" s="39"/>
      <c r="BG488" s="39"/>
      <c r="BH488" s="39"/>
      <c r="BI488" s="39"/>
      <c r="BJ488" s="39"/>
      <c r="BK488" s="39"/>
      <c r="BL488" s="39"/>
      <c r="BM488" s="39"/>
      <c r="BN488" s="39"/>
      <c r="BO488" s="39"/>
      <c r="BP488" s="39"/>
      <c r="BQ488" s="39"/>
      <c r="BR488" s="39"/>
      <c r="BS488" s="38"/>
      <c r="BT488" s="38"/>
      <c r="BU488" s="38"/>
      <c r="BV488" s="38"/>
    </row>
    <row r="489" ht="19.5" customHeight="1">
      <c r="A489" s="38"/>
      <c r="B489" s="38"/>
      <c r="C489" s="38"/>
      <c r="D489" s="38"/>
      <c r="E489" s="39"/>
      <c r="F489" s="39"/>
      <c r="G489" s="39"/>
      <c r="H489" s="39"/>
      <c r="I489" s="39"/>
      <c r="J489" s="38"/>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39"/>
      <c r="AX489" s="39"/>
      <c r="AY489" s="39"/>
      <c r="AZ489" s="39"/>
      <c r="BA489" s="39"/>
      <c r="BB489" s="39"/>
      <c r="BC489" s="39"/>
      <c r="BD489" s="39"/>
      <c r="BE489" s="39"/>
      <c r="BF489" s="39"/>
      <c r="BG489" s="39"/>
      <c r="BH489" s="39"/>
      <c r="BI489" s="39"/>
      <c r="BJ489" s="39"/>
      <c r="BK489" s="39"/>
      <c r="BL489" s="39"/>
      <c r="BM489" s="39"/>
      <c r="BN489" s="39"/>
      <c r="BO489" s="39"/>
      <c r="BP489" s="39"/>
      <c r="BQ489" s="39"/>
      <c r="BR489" s="39"/>
      <c r="BS489" s="38"/>
      <c r="BT489" s="38"/>
      <c r="BU489" s="38"/>
      <c r="BV489" s="38"/>
    </row>
    <row r="490" ht="19.5" customHeight="1">
      <c r="A490" s="38"/>
      <c r="B490" s="38"/>
      <c r="C490" s="38"/>
      <c r="D490" s="38"/>
      <c r="E490" s="39"/>
      <c r="F490" s="39"/>
      <c r="G490" s="39"/>
      <c r="H490" s="39"/>
      <c r="I490" s="39"/>
      <c r="J490" s="38"/>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c r="BN490" s="39"/>
      <c r="BO490" s="39"/>
      <c r="BP490" s="39"/>
      <c r="BQ490" s="39"/>
      <c r="BR490" s="39"/>
      <c r="BS490" s="38"/>
      <c r="BT490" s="38"/>
      <c r="BU490" s="38"/>
      <c r="BV490" s="38"/>
    </row>
    <row r="491" ht="19.5" customHeight="1">
      <c r="A491" s="38"/>
      <c r="B491" s="38"/>
      <c r="C491" s="38"/>
      <c r="D491" s="38"/>
      <c r="E491" s="39"/>
      <c r="F491" s="39"/>
      <c r="G491" s="39"/>
      <c r="H491" s="39"/>
      <c r="I491" s="39"/>
      <c r="J491" s="38"/>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c r="AR491" s="39"/>
      <c r="AS491" s="39"/>
      <c r="AT491" s="39"/>
      <c r="AU491" s="39"/>
      <c r="AV491" s="39"/>
      <c r="AW491" s="39"/>
      <c r="AX491" s="39"/>
      <c r="AY491" s="39"/>
      <c r="AZ491" s="39"/>
      <c r="BA491" s="39"/>
      <c r="BB491" s="39"/>
      <c r="BC491" s="39"/>
      <c r="BD491" s="39"/>
      <c r="BE491" s="39"/>
      <c r="BF491" s="39"/>
      <c r="BG491" s="39"/>
      <c r="BH491" s="39"/>
      <c r="BI491" s="39"/>
      <c r="BJ491" s="39"/>
      <c r="BK491" s="39"/>
      <c r="BL491" s="39"/>
      <c r="BM491" s="39"/>
      <c r="BN491" s="39"/>
      <c r="BO491" s="39"/>
      <c r="BP491" s="39"/>
      <c r="BQ491" s="39"/>
      <c r="BR491" s="39"/>
      <c r="BS491" s="38"/>
      <c r="BT491" s="38"/>
      <c r="BU491" s="38"/>
      <c r="BV491" s="38"/>
    </row>
    <row r="492" ht="19.5" customHeight="1">
      <c r="A492" s="38"/>
      <c r="B492" s="38"/>
      <c r="C492" s="38"/>
      <c r="D492" s="38"/>
      <c r="E492" s="39"/>
      <c r="F492" s="39"/>
      <c r="G492" s="39"/>
      <c r="H492" s="39"/>
      <c r="I492" s="39"/>
      <c r="J492" s="38"/>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c r="AR492" s="39"/>
      <c r="AS492" s="39"/>
      <c r="AT492" s="39"/>
      <c r="AU492" s="39"/>
      <c r="AV492" s="39"/>
      <c r="AW492" s="39"/>
      <c r="AX492" s="39"/>
      <c r="AY492" s="39"/>
      <c r="AZ492" s="39"/>
      <c r="BA492" s="39"/>
      <c r="BB492" s="39"/>
      <c r="BC492" s="39"/>
      <c r="BD492" s="39"/>
      <c r="BE492" s="39"/>
      <c r="BF492" s="39"/>
      <c r="BG492" s="39"/>
      <c r="BH492" s="39"/>
      <c r="BI492" s="39"/>
      <c r="BJ492" s="39"/>
      <c r="BK492" s="39"/>
      <c r="BL492" s="39"/>
      <c r="BM492" s="39"/>
      <c r="BN492" s="39"/>
      <c r="BO492" s="39"/>
      <c r="BP492" s="39"/>
      <c r="BQ492" s="39"/>
      <c r="BR492" s="39"/>
      <c r="BS492" s="38"/>
      <c r="BT492" s="38"/>
      <c r="BU492" s="38"/>
      <c r="BV492" s="38"/>
    </row>
    <row r="493" ht="19.5" customHeight="1">
      <c r="A493" s="38"/>
      <c r="B493" s="38"/>
      <c r="C493" s="38"/>
      <c r="D493" s="38"/>
      <c r="E493" s="39"/>
      <c r="F493" s="39"/>
      <c r="G493" s="39"/>
      <c r="H493" s="39"/>
      <c r="I493" s="39"/>
      <c r="J493" s="38"/>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c r="AR493" s="39"/>
      <c r="AS493" s="39"/>
      <c r="AT493" s="39"/>
      <c r="AU493" s="39"/>
      <c r="AV493" s="39"/>
      <c r="AW493" s="39"/>
      <c r="AX493" s="39"/>
      <c r="AY493" s="39"/>
      <c r="AZ493" s="39"/>
      <c r="BA493" s="39"/>
      <c r="BB493" s="39"/>
      <c r="BC493" s="39"/>
      <c r="BD493" s="39"/>
      <c r="BE493" s="39"/>
      <c r="BF493" s="39"/>
      <c r="BG493" s="39"/>
      <c r="BH493" s="39"/>
      <c r="BI493" s="39"/>
      <c r="BJ493" s="39"/>
      <c r="BK493" s="39"/>
      <c r="BL493" s="39"/>
      <c r="BM493" s="39"/>
      <c r="BN493" s="39"/>
      <c r="BO493" s="39"/>
      <c r="BP493" s="39"/>
      <c r="BQ493" s="39"/>
      <c r="BR493" s="39"/>
      <c r="BS493" s="38"/>
      <c r="BT493" s="38"/>
      <c r="BU493" s="38"/>
      <c r="BV493" s="38"/>
    </row>
    <row r="494" ht="19.5" customHeight="1">
      <c r="A494" s="38"/>
      <c r="B494" s="38"/>
      <c r="C494" s="38"/>
      <c r="D494" s="38"/>
      <c r="E494" s="39"/>
      <c r="F494" s="39"/>
      <c r="G494" s="39"/>
      <c r="H494" s="39"/>
      <c r="I494" s="39"/>
      <c r="J494" s="38"/>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8"/>
      <c r="BT494" s="38"/>
      <c r="BU494" s="38"/>
      <c r="BV494" s="38"/>
    </row>
    <row r="495" ht="19.5" customHeight="1">
      <c r="A495" s="38"/>
      <c r="B495" s="38"/>
      <c r="C495" s="38"/>
      <c r="D495" s="38"/>
      <c r="E495" s="39"/>
      <c r="F495" s="39"/>
      <c r="G495" s="39"/>
      <c r="H495" s="39"/>
      <c r="I495" s="39"/>
      <c r="J495" s="38"/>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c r="AZ495" s="39"/>
      <c r="BA495" s="39"/>
      <c r="BB495" s="39"/>
      <c r="BC495" s="39"/>
      <c r="BD495" s="39"/>
      <c r="BE495" s="39"/>
      <c r="BF495" s="39"/>
      <c r="BG495" s="39"/>
      <c r="BH495" s="39"/>
      <c r="BI495" s="39"/>
      <c r="BJ495" s="39"/>
      <c r="BK495" s="39"/>
      <c r="BL495" s="39"/>
      <c r="BM495" s="39"/>
      <c r="BN495" s="39"/>
      <c r="BO495" s="39"/>
      <c r="BP495" s="39"/>
      <c r="BQ495" s="39"/>
      <c r="BR495" s="39"/>
      <c r="BS495" s="38"/>
      <c r="BT495" s="38"/>
      <c r="BU495" s="38"/>
      <c r="BV495" s="38"/>
    </row>
    <row r="496" ht="19.5" customHeight="1">
      <c r="A496" s="38"/>
      <c r="B496" s="38"/>
      <c r="C496" s="38"/>
      <c r="D496" s="38"/>
      <c r="E496" s="39"/>
      <c r="F496" s="39"/>
      <c r="G496" s="39"/>
      <c r="H496" s="39"/>
      <c r="I496" s="39"/>
      <c r="J496" s="38"/>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c r="AR496" s="39"/>
      <c r="AS496" s="39"/>
      <c r="AT496" s="39"/>
      <c r="AU496" s="39"/>
      <c r="AV496" s="39"/>
      <c r="AW496" s="39"/>
      <c r="AX496" s="39"/>
      <c r="AY496" s="39"/>
      <c r="AZ496" s="39"/>
      <c r="BA496" s="39"/>
      <c r="BB496" s="39"/>
      <c r="BC496" s="39"/>
      <c r="BD496" s="39"/>
      <c r="BE496" s="39"/>
      <c r="BF496" s="39"/>
      <c r="BG496" s="39"/>
      <c r="BH496" s="39"/>
      <c r="BI496" s="39"/>
      <c r="BJ496" s="39"/>
      <c r="BK496" s="39"/>
      <c r="BL496" s="39"/>
      <c r="BM496" s="39"/>
      <c r="BN496" s="39"/>
      <c r="BO496" s="39"/>
      <c r="BP496" s="39"/>
      <c r="BQ496" s="39"/>
      <c r="BR496" s="39"/>
      <c r="BS496" s="38"/>
      <c r="BT496" s="38"/>
      <c r="BU496" s="38"/>
      <c r="BV496" s="38"/>
    </row>
    <row r="497" ht="19.5" customHeight="1">
      <c r="A497" s="38"/>
      <c r="B497" s="38"/>
      <c r="C497" s="38"/>
      <c r="D497" s="38"/>
      <c r="E497" s="39"/>
      <c r="F497" s="39"/>
      <c r="G497" s="39"/>
      <c r="H497" s="39"/>
      <c r="I497" s="39"/>
      <c r="J497" s="38"/>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c r="AR497" s="39"/>
      <c r="AS497" s="39"/>
      <c r="AT497" s="39"/>
      <c r="AU497" s="39"/>
      <c r="AV497" s="39"/>
      <c r="AW497" s="39"/>
      <c r="AX497" s="39"/>
      <c r="AY497" s="39"/>
      <c r="AZ497" s="39"/>
      <c r="BA497" s="39"/>
      <c r="BB497" s="39"/>
      <c r="BC497" s="39"/>
      <c r="BD497" s="39"/>
      <c r="BE497" s="39"/>
      <c r="BF497" s="39"/>
      <c r="BG497" s="39"/>
      <c r="BH497" s="39"/>
      <c r="BI497" s="39"/>
      <c r="BJ497" s="39"/>
      <c r="BK497" s="39"/>
      <c r="BL497" s="39"/>
      <c r="BM497" s="39"/>
      <c r="BN497" s="39"/>
      <c r="BO497" s="39"/>
      <c r="BP497" s="39"/>
      <c r="BQ497" s="39"/>
      <c r="BR497" s="39"/>
      <c r="BS497" s="38"/>
      <c r="BT497" s="38"/>
      <c r="BU497" s="38"/>
      <c r="BV497" s="38"/>
    </row>
    <row r="498" ht="19.5" customHeight="1">
      <c r="A498" s="38"/>
      <c r="B498" s="38"/>
      <c r="C498" s="38"/>
      <c r="D498" s="38"/>
      <c r="E498" s="39"/>
      <c r="F498" s="39"/>
      <c r="G498" s="39"/>
      <c r="H498" s="39"/>
      <c r="I498" s="39"/>
      <c r="J498" s="38"/>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c r="AR498" s="39"/>
      <c r="AS498" s="39"/>
      <c r="AT498" s="39"/>
      <c r="AU498" s="39"/>
      <c r="AV498" s="39"/>
      <c r="AW498" s="39"/>
      <c r="AX498" s="39"/>
      <c r="AY498" s="39"/>
      <c r="AZ498" s="39"/>
      <c r="BA498" s="39"/>
      <c r="BB498" s="39"/>
      <c r="BC498" s="39"/>
      <c r="BD498" s="39"/>
      <c r="BE498" s="39"/>
      <c r="BF498" s="39"/>
      <c r="BG498" s="39"/>
      <c r="BH498" s="39"/>
      <c r="BI498" s="39"/>
      <c r="BJ498" s="39"/>
      <c r="BK498" s="39"/>
      <c r="BL498" s="39"/>
      <c r="BM498" s="39"/>
      <c r="BN498" s="39"/>
      <c r="BO498" s="39"/>
      <c r="BP498" s="39"/>
      <c r="BQ498" s="39"/>
      <c r="BR498" s="39"/>
      <c r="BS498" s="38"/>
      <c r="BT498" s="38"/>
      <c r="BU498" s="38"/>
      <c r="BV498" s="38"/>
    </row>
    <row r="499" ht="19.5" customHeight="1">
      <c r="A499" s="38"/>
      <c r="B499" s="38"/>
      <c r="C499" s="38"/>
      <c r="D499" s="38"/>
      <c r="E499" s="39"/>
      <c r="F499" s="39"/>
      <c r="G499" s="39"/>
      <c r="H499" s="39"/>
      <c r="I499" s="39"/>
      <c r="J499" s="38"/>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c r="AR499" s="39"/>
      <c r="AS499" s="39"/>
      <c r="AT499" s="39"/>
      <c r="AU499" s="39"/>
      <c r="AV499" s="39"/>
      <c r="AW499" s="39"/>
      <c r="AX499" s="39"/>
      <c r="AY499" s="39"/>
      <c r="AZ499" s="39"/>
      <c r="BA499" s="39"/>
      <c r="BB499" s="39"/>
      <c r="BC499" s="39"/>
      <c r="BD499" s="39"/>
      <c r="BE499" s="39"/>
      <c r="BF499" s="39"/>
      <c r="BG499" s="39"/>
      <c r="BH499" s="39"/>
      <c r="BI499" s="39"/>
      <c r="BJ499" s="39"/>
      <c r="BK499" s="39"/>
      <c r="BL499" s="39"/>
      <c r="BM499" s="39"/>
      <c r="BN499" s="39"/>
      <c r="BO499" s="39"/>
      <c r="BP499" s="39"/>
      <c r="BQ499" s="39"/>
      <c r="BR499" s="39"/>
      <c r="BS499" s="38"/>
      <c r="BT499" s="38"/>
      <c r="BU499" s="38"/>
      <c r="BV499" s="38"/>
    </row>
    <row r="500" ht="19.5" customHeight="1">
      <c r="A500" s="38"/>
      <c r="B500" s="38"/>
      <c r="C500" s="38"/>
      <c r="D500" s="38"/>
      <c r="E500" s="39"/>
      <c r="F500" s="39"/>
      <c r="G500" s="39"/>
      <c r="H500" s="39"/>
      <c r="I500" s="39"/>
      <c r="J500" s="38"/>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c r="AR500" s="39"/>
      <c r="AS500" s="39"/>
      <c r="AT500" s="39"/>
      <c r="AU500" s="39"/>
      <c r="AV500" s="39"/>
      <c r="AW500" s="39"/>
      <c r="AX500" s="39"/>
      <c r="AY500" s="39"/>
      <c r="AZ500" s="39"/>
      <c r="BA500" s="39"/>
      <c r="BB500" s="39"/>
      <c r="BC500" s="39"/>
      <c r="BD500" s="39"/>
      <c r="BE500" s="39"/>
      <c r="BF500" s="39"/>
      <c r="BG500" s="39"/>
      <c r="BH500" s="39"/>
      <c r="BI500" s="39"/>
      <c r="BJ500" s="39"/>
      <c r="BK500" s="39"/>
      <c r="BL500" s="39"/>
      <c r="BM500" s="39"/>
      <c r="BN500" s="39"/>
      <c r="BO500" s="39"/>
      <c r="BP500" s="39"/>
      <c r="BQ500" s="39"/>
      <c r="BR500" s="39"/>
      <c r="BS500" s="38"/>
      <c r="BT500" s="38"/>
      <c r="BU500" s="38"/>
      <c r="BV500" s="38"/>
    </row>
    <row r="501" ht="19.5" customHeight="1">
      <c r="A501" s="38"/>
      <c r="B501" s="38"/>
      <c r="C501" s="38"/>
      <c r="D501" s="38"/>
      <c r="E501" s="39"/>
      <c r="F501" s="39"/>
      <c r="G501" s="39"/>
      <c r="H501" s="39"/>
      <c r="I501" s="39"/>
      <c r="J501" s="38"/>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c r="AR501" s="39"/>
      <c r="AS501" s="39"/>
      <c r="AT501" s="39"/>
      <c r="AU501" s="39"/>
      <c r="AV501" s="39"/>
      <c r="AW501" s="39"/>
      <c r="AX501" s="39"/>
      <c r="AY501" s="39"/>
      <c r="AZ501" s="39"/>
      <c r="BA501" s="39"/>
      <c r="BB501" s="39"/>
      <c r="BC501" s="39"/>
      <c r="BD501" s="39"/>
      <c r="BE501" s="39"/>
      <c r="BF501" s="39"/>
      <c r="BG501" s="39"/>
      <c r="BH501" s="39"/>
      <c r="BI501" s="39"/>
      <c r="BJ501" s="39"/>
      <c r="BK501" s="39"/>
      <c r="BL501" s="39"/>
      <c r="BM501" s="39"/>
      <c r="BN501" s="39"/>
      <c r="BO501" s="39"/>
      <c r="BP501" s="39"/>
      <c r="BQ501" s="39"/>
      <c r="BR501" s="39"/>
      <c r="BS501" s="38"/>
      <c r="BT501" s="38"/>
      <c r="BU501" s="38"/>
      <c r="BV501" s="38"/>
    </row>
    <row r="502" ht="19.5" customHeight="1">
      <c r="A502" s="38"/>
      <c r="B502" s="38"/>
      <c r="C502" s="38"/>
      <c r="D502" s="38"/>
      <c r="E502" s="39"/>
      <c r="F502" s="39"/>
      <c r="G502" s="39"/>
      <c r="H502" s="39"/>
      <c r="I502" s="39"/>
      <c r="J502" s="38"/>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c r="AR502" s="39"/>
      <c r="AS502" s="39"/>
      <c r="AT502" s="39"/>
      <c r="AU502" s="39"/>
      <c r="AV502" s="39"/>
      <c r="AW502" s="39"/>
      <c r="AX502" s="39"/>
      <c r="AY502" s="39"/>
      <c r="AZ502" s="39"/>
      <c r="BA502" s="39"/>
      <c r="BB502" s="39"/>
      <c r="BC502" s="39"/>
      <c r="BD502" s="39"/>
      <c r="BE502" s="39"/>
      <c r="BF502" s="39"/>
      <c r="BG502" s="39"/>
      <c r="BH502" s="39"/>
      <c r="BI502" s="39"/>
      <c r="BJ502" s="39"/>
      <c r="BK502" s="39"/>
      <c r="BL502" s="39"/>
      <c r="BM502" s="39"/>
      <c r="BN502" s="39"/>
      <c r="BO502" s="39"/>
      <c r="BP502" s="39"/>
      <c r="BQ502" s="39"/>
      <c r="BR502" s="39"/>
      <c r="BS502" s="38"/>
      <c r="BT502" s="38"/>
      <c r="BU502" s="38"/>
      <c r="BV502" s="38"/>
    </row>
    <row r="503" ht="19.5" customHeight="1">
      <c r="A503" s="38"/>
      <c r="B503" s="38"/>
      <c r="C503" s="38"/>
      <c r="D503" s="38"/>
      <c r="E503" s="39"/>
      <c r="F503" s="39"/>
      <c r="G503" s="39"/>
      <c r="H503" s="39"/>
      <c r="I503" s="39"/>
      <c r="J503" s="38"/>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c r="AR503" s="39"/>
      <c r="AS503" s="39"/>
      <c r="AT503" s="39"/>
      <c r="AU503" s="39"/>
      <c r="AV503" s="39"/>
      <c r="AW503" s="39"/>
      <c r="AX503" s="39"/>
      <c r="AY503" s="39"/>
      <c r="AZ503" s="39"/>
      <c r="BA503" s="39"/>
      <c r="BB503" s="39"/>
      <c r="BC503" s="39"/>
      <c r="BD503" s="39"/>
      <c r="BE503" s="39"/>
      <c r="BF503" s="39"/>
      <c r="BG503" s="39"/>
      <c r="BH503" s="39"/>
      <c r="BI503" s="39"/>
      <c r="BJ503" s="39"/>
      <c r="BK503" s="39"/>
      <c r="BL503" s="39"/>
      <c r="BM503" s="39"/>
      <c r="BN503" s="39"/>
      <c r="BO503" s="39"/>
      <c r="BP503" s="39"/>
      <c r="BQ503" s="39"/>
      <c r="BR503" s="39"/>
      <c r="BS503" s="38"/>
      <c r="BT503" s="38"/>
      <c r="BU503" s="38"/>
      <c r="BV503" s="38"/>
    </row>
    <row r="504" ht="19.5" customHeight="1">
      <c r="A504" s="38"/>
      <c r="B504" s="38"/>
      <c r="C504" s="38"/>
      <c r="D504" s="38"/>
      <c r="E504" s="39"/>
      <c r="F504" s="39"/>
      <c r="G504" s="39"/>
      <c r="H504" s="39"/>
      <c r="I504" s="39"/>
      <c r="J504" s="38"/>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c r="AR504" s="39"/>
      <c r="AS504" s="39"/>
      <c r="AT504" s="39"/>
      <c r="AU504" s="39"/>
      <c r="AV504" s="39"/>
      <c r="AW504" s="39"/>
      <c r="AX504" s="39"/>
      <c r="AY504" s="39"/>
      <c r="AZ504" s="39"/>
      <c r="BA504" s="39"/>
      <c r="BB504" s="39"/>
      <c r="BC504" s="39"/>
      <c r="BD504" s="39"/>
      <c r="BE504" s="39"/>
      <c r="BF504" s="39"/>
      <c r="BG504" s="39"/>
      <c r="BH504" s="39"/>
      <c r="BI504" s="39"/>
      <c r="BJ504" s="39"/>
      <c r="BK504" s="39"/>
      <c r="BL504" s="39"/>
      <c r="BM504" s="39"/>
      <c r="BN504" s="39"/>
      <c r="BO504" s="39"/>
      <c r="BP504" s="39"/>
      <c r="BQ504" s="39"/>
      <c r="BR504" s="39"/>
      <c r="BS504" s="38"/>
      <c r="BT504" s="38"/>
      <c r="BU504" s="38"/>
      <c r="BV504" s="38"/>
    </row>
    <row r="505" ht="19.5" customHeight="1">
      <c r="A505" s="38"/>
      <c r="B505" s="38"/>
      <c r="C505" s="38"/>
      <c r="D505" s="38"/>
      <c r="E505" s="39"/>
      <c r="F505" s="39"/>
      <c r="G505" s="39"/>
      <c r="H505" s="39"/>
      <c r="I505" s="39"/>
      <c r="J505" s="38"/>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c r="AR505" s="39"/>
      <c r="AS505" s="39"/>
      <c r="AT505" s="39"/>
      <c r="AU505" s="39"/>
      <c r="AV505" s="39"/>
      <c r="AW505" s="39"/>
      <c r="AX505" s="39"/>
      <c r="AY505" s="39"/>
      <c r="AZ505" s="39"/>
      <c r="BA505" s="39"/>
      <c r="BB505" s="39"/>
      <c r="BC505" s="39"/>
      <c r="BD505" s="39"/>
      <c r="BE505" s="39"/>
      <c r="BF505" s="39"/>
      <c r="BG505" s="39"/>
      <c r="BH505" s="39"/>
      <c r="BI505" s="39"/>
      <c r="BJ505" s="39"/>
      <c r="BK505" s="39"/>
      <c r="BL505" s="39"/>
      <c r="BM505" s="39"/>
      <c r="BN505" s="39"/>
      <c r="BO505" s="39"/>
      <c r="BP505" s="39"/>
      <c r="BQ505" s="39"/>
      <c r="BR505" s="39"/>
      <c r="BS505" s="38"/>
      <c r="BT505" s="38"/>
      <c r="BU505" s="38"/>
      <c r="BV505" s="38"/>
    </row>
    <row r="506" ht="19.5" customHeight="1">
      <c r="A506" s="38"/>
      <c r="B506" s="38"/>
      <c r="C506" s="38"/>
      <c r="D506" s="38"/>
      <c r="E506" s="39"/>
      <c r="F506" s="39"/>
      <c r="G506" s="39"/>
      <c r="H506" s="39"/>
      <c r="I506" s="39"/>
      <c r="J506" s="38"/>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c r="AR506" s="39"/>
      <c r="AS506" s="39"/>
      <c r="AT506" s="39"/>
      <c r="AU506" s="39"/>
      <c r="AV506" s="39"/>
      <c r="AW506" s="39"/>
      <c r="AX506" s="39"/>
      <c r="AY506" s="39"/>
      <c r="AZ506" s="39"/>
      <c r="BA506" s="39"/>
      <c r="BB506" s="39"/>
      <c r="BC506" s="39"/>
      <c r="BD506" s="39"/>
      <c r="BE506" s="39"/>
      <c r="BF506" s="39"/>
      <c r="BG506" s="39"/>
      <c r="BH506" s="39"/>
      <c r="BI506" s="39"/>
      <c r="BJ506" s="39"/>
      <c r="BK506" s="39"/>
      <c r="BL506" s="39"/>
      <c r="BM506" s="39"/>
      <c r="BN506" s="39"/>
      <c r="BO506" s="39"/>
      <c r="BP506" s="39"/>
      <c r="BQ506" s="39"/>
      <c r="BR506" s="39"/>
      <c r="BS506" s="38"/>
      <c r="BT506" s="38"/>
      <c r="BU506" s="38"/>
      <c r="BV506" s="38"/>
    </row>
    <row r="507" ht="19.5" customHeight="1">
      <c r="A507" s="38"/>
      <c r="B507" s="38"/>
      <c r="C507" s="38"/>
      <c r="D507" s="38"/>
      <c r="E507" s="39"/>
      <c r="F507" s="39"/>
      <c r="G507" s="39"/>
      <c r="H507" s="39"/>
      <c r="I507" s="39"/>
      <c r="J507" s="38"/>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B507" s="39"/>
      <c r="BC507" s="39"/>
      <c r="BD507" s="39"/>
      <c r="BE507" s="39"/>
      <c r="BF507" s="39"/>
      <c r="BG507" s="39"/>
      <c r="BH507" s="39"/>
      <c r="BI507" s="39"/>
      <c r="BJ507" s="39"/>
      <c r="BK507" s="39"/>
      <c r="BL507" s="39"/>
      <c r="BM507" s="39"/>
      <c r="BN507" s="39"/>
      <c r="BO507" s="39"/>
      <c r="BP507" s="39"/>
      <c r="BQ507" s="39"/>
      <c r="BR507" s="39"/>
      <c r="BS507" s="38"/>
      <c r="BT507" s="38"/>
      <c r="BU507" s="38"/>
      <c r="BV507" s="38"/>
    </row>
    <row r="508" ht="19.5" customHeight="1">
      <c r="A508" s="38"/>
      <c r="B508" s="38"/>
      <c r="C508" s="38"/>
      <c r="D508" s="38"/>
      <c r="E508" s="39"/>
      <c r="F508" s="39"/>
      <c r="G508" s="39"/>
      <c r="H508" s="39"/>
      <c r="I508" s="39"/>
      <c r="J508" s="38"/>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c r="AR508" s="39"/>
      <c r="AS508" s="39"/>
      <c r="AT508" s="39"/>
      <c r="AU508" s="39"/>
      <c r="AV508" s="39"/>
      <c r="AW508" s="39"/>
      <c r="AX508" s="39"/>
      <c r="AY508" s="39"/>
      <c r="AZ508" s="39"/>
      <c r="BA508" s="39"/>
      <c r="BB508" s="39"/>
      <c r="BC508" s="39"/>
      <c r="BD508" s="39"/>
      <c r="BE508" s="39"/>
      <c r="BF508" s="39"/>
      <c r="BG508" s="39"/>
      <c r="BH508" s="39"/>
      <c r="BI508" s="39"/>
      <c r="BJ508" s="39"/>
      <c r="BK508" s="39"/>
      <c r="BL508" s="39"/>
      <c r="BM508" s="39"/>
      <c r="BN508" s="39"/>
      <c r="BO508" s="39"/>
      <c r="BP508" s="39"/>
      <c r="BQ508" s="39"/>
      <c r="BR508" s="39"/>
      <c r="BS508" s="38"/>
      <c r="BT508" s="38"/>
      <c r="BU508" s="38"/>
      <c r="BV508" s="38"/>
    </row>
    <row r="509" ht="19.5" customHeight="1">
      <c r="A509" s="38"/>
      <c r="B509" s="38"/>
      <c r="C509" s="38"/>
      <c r="D509" s="38"/>
      <c r="E509" s="39"/>
      <c r="F509" s="39"/>
      <c r="G509" s="39"/>
      <c r="H509" s="39"/>
      <c r="I509" s="39"/>
      <c r="J509" s="38"/>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c r="BN509" s="39"/>
      <c r="BO509" s="39"/>
      <c r="BP509" s="39"/>
      <c r="BQ509" s="39"/>
      <c r="BR509" s="39"/>
      <c r="BS509" s="38"/>
      <c r="BT509" s="38"/>
      <c r="BU509" s="38"/>
      <c r="BV509" s="38"/>
    </row>
    <row r="510" ht="19.5" customHeight="1">
      <c r="A510" s="38"/>
      <c r="B510" s="38"/>
      <c r="C510" s="38"/>
      <c r="D510" s="38"/>
      <c r="E510" s="39"/>
      <c r="F510" s="39"/>
      <c r="G510" s="39"/>
      <c r="H510" s="39"/>
      <c r="I510" s="39"/>
      <c r="J510" s="38"/>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c r="AR510" s="39"/>
      <c r="AS510" s="39"/>
      <c r="AT510" s="39"/>
      <c r="AU510" s="39"/>
      <c r="AV510" s="39"/>
      <c r="AW510" s="39"/>
      <c r="AX510" s="39"/>
      <c r="AY510" s="39"/>
      <c r="AZ510" s="39"/>
      <c r="BA510" s="39"/>
      <c r="BB510" s="39"/>
      <c r="BC510" s="39"/>
      <c r="BD510" s="39"/>
      <c r="BE510" s="39"/>
      <c r="BF510" s="39"/>
      <c r="BG510" s="39"/>
      <c r="BH510" s="39"/>
      <c r="BI510" s="39"/>
      <c r="BJ510" s="39"/>
      <c r="BK510" s="39"/>
      <c r="BL510" s="39"/>
      <c r="BM510" s="39"/>
      <c r="BN510" s="39"/>
      <c r="BO510" s="39"/>
      <c r="BP510" s="39"/>
      <c r="BQ510" s="39"/>
      <c r="BR510" s="39"/>
      <c r="BS510" s="38"/>
      <c r="BT510" s="38"/>
      <c r="BU510" s="38"/>
      <c r="BV510" s="38"/>
    </row>
    <row r="511" ht="19.5" customHeight="1">
      <c r="A511" s="38"/>
      <c r="B511" s="38"/>
      <c r="C511" s="38"/>
      <c r="D511" s="38"/>
      <c r="E511" s="39"/>
      <c r="F511" s="39"/>
      <c r="G511" s="39"/>
      <c r="H511" s="39"/>
      <c r="I511" s="39"/>
      <c r="J511" s="38"/>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c r="BA511" s="39"/>
      <c r="BB511" s="39"/>
      <c r="BC511" s="39"/>
      <c r="BD511" s="39"/>
      <c r="BE511" s="39"/>
      <c r="BF511" s="39"/>
      <c r="BG511" s="39"/>
      <c r="BH511" s="39"/>
      <c r="BI511" s="39"/>
      <c r="BJ511" s="39"/>
      <c r="BK511" s="39"/>
      <c r="BL511" s="39"/>
      <c r="BM511" s="39"/>
      <c r="BN511" s="39"/>
      <c r="BO511" s="39"/>
      <c r="BP511" s="39"/>
      <c r="BQ511" s="39"/>
      <c r="BR511" s="39"/>
      <c r="BS511" s="38"/>
      <c r="BT511" s="38"/>
      <c r="BU511" s="38"/>
      <c r="BV511" s="38"/>
    </row>
    <row r="512" ht="19.5" customHeight="1">
      <c r="A512" s="38"/>
      <c r="B512" s="38"/>
      <c r="C512" s="38"/>
      <c r="D512" s="38"/>
      <c r="E512" s="39"/>
      <c r="F512" s="39"/>
      <c r="G512" s="39"/>
      <c r="H512" s="39"/>
      <c r="I512" s="39"/>
      <c r="J512" s="38"/>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c r="AR512" s="39"/>
      <c r="AS512" s="39"/>
      <c r="AT512" s="39"/>
      <c r="AU512" s="39"/>
      <c r="AV512" s="39"/>
      <c r="AW512" s="39"/>
      <c r="AX512" s="39"/>
      <c r="AY512" s="39"/>
      <c r="AZ512" s="39"/>
      <c r="BA512" s="39"/>
      <c r="BB512" s="39"/>
      <c r="BC512" s="39"/>
      <c r="BD512" s="39"/>
      <c r="BE512" s="39"/>
      <c r="BF512" s="39"/>
      <c r="BG512" s="39"/>
      <c r="BH512" s="39"/>
      <c r="BI512" s="39"/>
      <c r="BJ512" s="39"/>
      <c r="BK512" s="39"/>
      <c r="BL512" s="39"/>
      <c r="BM512" s="39"/>
      <c r="BN512" s="39"/>
      <c r="BO512" s="39"/>
      <c r="BP512" s="39"/>
      <c r="BQ512" s="39"/>
      <c r="BR512" s="39"/>
      <c r="BS512" s="38"/>
      <c r="BT512" s="38"/>
      <c r="BU512" s="38"/>
      <c r="BV512" s="38"/>
    </row>
    <row r="513" ht="19.5" customHeight="1">
      <c r="A513" s="38"/>
      <c r="B513" s="38"/>
      <c r="C513" s="38"/>
      <c r="D513" s="38"/>
      <c r="E513" s="39"/>
      <c r="F513" s="39"/>
      <c r="G513" s="39"/>
      <c r="H513" s="39"/>
      <c r="I513" s="39"/>
      <c r="J513" s="38"/>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8"/>
      <c r="BT513" s="38"/>
      <c r="BU513" s="38"/>
      <c r="BV513" s="38"/>
    </row>
    <row r="514" ht="19.5" customHeight="1">
      <c r="A514" s="38"/>
      <c r="B514" s="38"/>
      <c r="C514" s="38"/>
      <c r="D514" s="38"/>
      <c r="E514" s="39"/>
      <c r="F514" s="39"/>
      <c r="G514" s="39"/>
      <c r="H514" s="39"/>
      <c r="I514" s="39"/>
      <c r="J514" s="38"/>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c r="AR514" s="39"/>
      <c r="AS514" s="39"/>
      <c r="AT514" s="39"/>
      <c r="AU514" s="39"/>
      <c r="AV514" s="39"/>
      <c r="AW514" s="39"/>
      <c r="AX514" s="39"/>
      <c r="AY514" s="39"/>
      <c r="AZ514" s="39"/>
      <c r="BA514" s="39"/>
      <c r="BB514" s="39"/>
      <c r="BC514" s="39"/>
      <c r="BD514" s="39"/>
      <c r="BE514" s="39"/>
      <c r="BF514" s="39"/>
      <c r="BG514" s="39"/>
      <c r="BH514" s="39"/>
      <c r="BI514" s="39"/>
      <c r="BJ514" s="39"/>
      <c r="BK514" s="39"/>
      <c r="BL514" s="39"/>
      <c r="BM514" s="39"/>
      <c r="BN514" s="39"/>
      <c r="BO514" s="39"/>
      <c r="BP514" s="39"/>
      <c r="BQ514" s="39"/>
      <c r="BR514" s="39"/>
      <c r="BS514" s="38"/>
      <c r="BT514" s="38"/>
      <c r="BU514" s="38"/>
      <c r="BV514" s="38"/>
    </row>
    <row r="515" ht="19.5" customHeight="1">
      <c r="A515" s="38"/>
      <c r="B515" s="38"/>
      <c r="C515" s="38"/>
      <c r="D515" s="38"/>
      <c r="E515" s="39"/>
      <c r="F515" s="39"/>
      <c r="G515" s="39"/>
      <c r="H515" s="39"/>
      <c r="I515" s="39"/>
      <c r="J515" s="38"/>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c r="AR515" s="39"/>
      <c r="AS515" s="39"/>
      <c r="AT515" s="39"/>
      <c r="AU515" s="39"/>
      <c r="AV515" s="39"/>
      <c r="AW515" s="39"/>
      <c r="AX515" s="39"/>
      <c r="AY515" s="39"/>
      <c r="AZ515" s="39"/>
      <c r="BA515" s="39"/>
      <c r="BB515" s="39"/>
      <c r="BC515" s="39"/>
      <c r="BD515" s="39"/>
      <c r="BE515" s="39"/>
      <c r="BF515" s="39"/>
      <c r="BG515" s="39"/>
      <c r="BH515" s="39"/>
      <c r="BI515" s="39"/>
      <c r="BJ515" s="39"/>
      <c r="BK515" s="39"/>
      <c r="BL515" s="39"/>
      <c r="BM515" s="39"/>
      <c r="BN515" s="39"/>
      <c r="BO515" s="39"/>
      <c r="BP515" s="39"/>
      <c r="BQ515" s="39"/>
      <c r="BR515" s="39"/>
      <c r="BS515" s="38"/>
      <c r="BT515" s="38"/>
      <c r="BU515" s="38"/>
      <c r="BV515" s="38"/>
    </row>
    <row r="516" ht="19.5" customHeight="1">
      <c r="A516" s="38"/>
      <c r="B516" s="38"/>
      <c r="C516" s="38"/>
      <c r="D516" s="38"/>
      <c r="E516" s="39"/>
      <c r="F516" s="39"/>
      <c r="G516" s="39"/>
      <c r="H516" s="39"/>
      <c r="I516" s="39"/>
      <c r="J516" s="38"/>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c r="AZ516" s="39"/>
      <c r="BA516" s="39"/>
      <c r="BB516" s="39"/>
      <c r="BC516" s="39"/>
      <c r="BD516" s="39"/>
      <c r="BE516" s="39"/>
      <c r="BF516" s="39"/>
      <c r="BG516" s="39"/>
      <c r="BH516" s="39"/>
      <c r="BI516" s="39"/>
      <c r="BJ516" s="39"/>
      <c r="BK516" s="39"/>
      <c r="BL516" s="39"/>
      <c r="BM516" s="39"/>
      <c r="BN516" s="39"/>
      <c r="BO516" s="39"/>
      <c r="BP516" s="39"/>
      <c r="BQ516" s="39"/>
      <c r="BR516" s="39"/>
      <c r="BS516" s="38"/>
      <c r="BT516" s="38"/>
      <c r="BU516" s="38"/>
      <c r="BV516" s="38"/>
    </row>
    <row r="517" ht="19.5" customHeight="1">
      <c r="A517" s="38"/>
      <c r="B517" s="38"/>
      <c r="C517" s="38"/>
      <c r="D517" s="38"/>
      <c r="E517" s="39"/>
      <c r="F517" s="39"/>
      <c r="G517" s="39"/>
      <c r="H517" s="39"/>
      <c r="I517" s="39"/>
      <c r="J517" s="38"/>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c r="AR517" s="39"/>
      <c r="AS517" s="39"/>
      <c r="AT517" s="39"/>
      <c r="AU517" s="39"/>
      <c r="AV517" s="39"/>
      <c r="AW517" s="39"/>
      <c r="AX517" s="39"/>
      <c r="AY517" s="39"/>
      <c r="AZ517" s="39"/>
      <c r="BA517" s="39"/>
      <c r="BB517" s="39"/>
      <c r="BC517" s="39"/>
      <c r="BD517" s="39"/>
      <c r="BE517" s="39"/>
      <c r="BF517" s="39"/>
      <c r="BG517" s="39"/>
      <c r="BH517" s="39"/>
      <c r="BI517" s="39"/>
      <c r="BJ517" s="39"/>
      <c r="BK517" s="39"/>
      <c r="BL517" s="39"/>
      <c r="BM517" s="39"/>
      <c r="BN517" s="39"/>
      <c r="BO517" s="39"/>
      <c r="BP517" s="39"/>
      <c r="BQ517" s="39"/>
      <c r="BR517" s="39"/>
      <c r="BS517" s="38"/>
      <c r="BT517" s="38"/>
      <c r="BU517" s="38"/>
      <c r="BV517" s="38"/>
    </row>
    <row r="518" ht="19.5" customHeight="1">
      <c r="A518" s="38"/>
      <c r="B518" s="38"/>
      <c r="C518" s="38"/>
      <c r="D518" s="38"/>
      <c r="E518" s="39"/>
      <c r="F518" s="39"/>
      <c r="G518" s="39"/>
      <c r="H518" s="39"/>
      <c r="I518" s="39"/>
      <c r="J518" s="38"/>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c r="AR518" s="39"/>
      <c r="AS518" s="39"/>
      <c r="AT518" s="39"/>
      <c r="AU518" s="39"/>
      <c r="AV518" s="39"/>
      <c r="AW518" s="39"/>
      <c r="AX518" s="39"/>
      <c r="AY518" s="39"/>
      <c r="AZ518" s="39"/>
      <c r="BA518" s="39"/>
      <c r="BB518" s="39"/>
      <c r="BC518" s="39"/>
      <c r="BD518" s="39"/>
      <c r="BE518" s="39"/>
      <c r="BF518" s="39"/>
      <c r="BG518" s="39"/>
      <c r="BH518" s="39"/>
      <c r="BI518" s="39"/>
      <c r="BJ518" s="39"/>
      <c r="BK518" s="39"/>
      <c r="BL518" s="39"/>
      <c r="BM518" s="39"/>
      <c r="BN518" s="39"/>
      <c r="BO518" s="39"/>
      <c r="BP518" s="39"/>
      <c r="BQ518" s="39"/>
      <c r="BR518" s="39"/>
      <c r="BS518" s="38"/>
      <c r="BT518" s="38"/>
      <c r="BU518" s="38"/>
      <c r="BV518" s="38"/>
    </row>
    <row r="519" ht="19.5" customHeight="1">
      <c r="A519" s="38"/>
      <c r="B519" s="38"/>
      <c r="C519" s="38"/>
      <c r="D519" s="38"/>
      <c r="E519" s="39"/>
      <c r="F519" s="39"/>
      <c r="G519" s="39"/>
      <c r="H519" s="39"/>
      <c r="I519" s="39"/>
      <c r="J519" s="38"/>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c r="AR519" s="39"/>
      <c r="AS519" s="39"/>
      <c r="AT519" s="39"/>
      <c r="AU519" s="39"/>
      <c r="AV519" s="39"/>
      <c r="AW519" s="39"/>
      <c r="AX519" s="39"/>
      <c r="AY519" s="39"/>
      <c r="AZ519" s="39"/>
      <c r="BA519" s="39"/>
      <c r="BB519" s="39"/>
      <c r="BC519" s="39"/>
      <c r="BD519" s="39"/>
      <c r="BE519" s="39"/>
      <c r="BF519" s="39"/>
      <c r="BG519" s="39"/>
      <c r="BH519" s="39"/>
      <c r="BI519" s="39"/>
      <c r="BJ519" s="39"/>
      <c r="BK519" s="39"/>
      <c r="BL519" s="39"/>
      <c r="BM519" s="39"/>
      <c r="BN519" s="39"/>
      <c r="BO519" s="39"/>
      <c r="BP519" s="39"/>
      <c r="BQ519" s="39"/>
      <c r="BR519" s="39"/>
      <c r="BS519" s="38"/>
      <c r="BT519" s="38"/>
      <c r="BU519" s="38"/>
      <c r="BV519" s="38"/>
    </row>
    <row r="520" ht="19.5" customHeight="1">
      <c r="A520" s="38"/>
      <c r="B520" s="38"/>
      <c r="C520" s="38"/>
      <c r="D520" s="38"/>
      <c r="E520" s="39"/>
      <c r="F520" s="39"/>
      <c r="G520" s="39"/>
      <c r="H520" s="39"/>
      <c r="I520" s="39"/>
      <c r="J520" s="38"/>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c r="AR520" s="39"/>
      <c r="AS520" s="39"/>
      <c r="AT520" s="39"/>
      <c r="AU520" s="39"/>
      <c r="AV520" s="39"/>
      <c r="AW520" s="39"/>
      <c r="AX520" s="39"/>
      <c r="AY520" s="39"/>
      <c r="AZ520" s="39"/>
      <c r="BA520" s="39"/>
      <c r="BB520" s="39"/>
      <c r="BC520" s="39"/>
      <c r="BD520" s="39"/>
      <c r="BE520" s="39"/>
      <c r="BF520" s="39"/>
      <c r="BG520" s="39"/>
      <c r="BH520" s="39"/>
      <c r="BI520" s="39"/>
      <c r="BJ520" s="39"/>
      <c r="BK520" s="39"/>
      <c r="BL520" s="39"/>
      <c r="BM520" s="39"/>
      <c r="BN520" s="39"/>
      <c r="BO520" s="39"/>
      <c r="BP520" s="39"/>
      <c r="BQ520" s="39"/>
      <c r="BR520" s="39"/>
      <c r="BS520" s="38"/>
      <c r="BT520" s="38"/>
      <c r="BU520" s="38"/>
      <c r="BV520" s="38"/>
    </row>
    <row r="521" ht="19.5" customHeight="1">
      <c r="A521" s="38"/>
      <c r="B521" s="38"/>
      <c r="C521" s="38"/>
      <c r="D521" s="38"/>
      <c r="E521" s="39"/>
      <c r="F521" s="39"/>
      <c r="G521" s="39"/>
      <c r="H521" s="39"/>
      <c r="I521" s="39"/>
      <c r="J521" s="38"/>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c r="AR521" s="39"/>
      <c r="AS521" s="39"/>
      <c r="AT521" s="39"/>
      <c r="AU521" s="39"/>
      <c r="AV521" s="39"/>
      <c r="AW521" s="39"/>
      <c r="AX521" s="39"/>
      <c r="AY521" s="39"/>
      <c r="AZ521" s="39"/>
      <c r="BA521" s="39"/>
      <c r="BB521" s="39"/>
      <c r="BC521" s="39"/>
      <c r="BD521" s="39"/>
      <c r="BE521" s="39"/>
      <c r="BF521" s="39"/>
      <c r="BG521" s="39"/>
      <c r="BH521" s="39"/>
      <c r="BI521" s="39"/>
      <c r="BJ521" s="39"/>
      <c r="BK521" s="39"/>
      <c r="BL521" s="39"/>
      <c r="BM521" s="39"/>
      <c r="BN521" s="39"/>
      <c r="BO521" s="39"/>
      <c r="BP521" s="39"/>
      <c r="BQ521" s="39"/>
      <c r="BR521" s="39"/>
      <c r="BS521" s="38"/>
      <c r="BT521" s="38"/>
      <c r="BU521" s="38"/>
      <c r="BV521" s="38"/>
    </row>
    <row r="522" ht="19.5" customHeight="1">
      <c r="A522" s="38"/>
      <c r="B522" s="38"/>
      <c r="C522" s="38"/>
      <c r="D522" s="38"/>
      <c r="E522" s="39"/>
      <c r="F522" s="39"/>
      <c r="G522" s="39"/>
      <c r="H522" s="39"/>
      <c r="I522" s="39"/>
      <c r="J522" s="38"/>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c r="AR522" s="39"/>
      <c r="AS522" s="39"/>
      <c r="AT522" s="39"/>
      <c r="AU522" s="39"/>
      <c r="AV522" s="39"/>
      <c r="AW522" s="39"/>
      <c r="AX522" s="39"/>
      <c r="AY522" s="39"/>
      <c r="AZ522" s="39"/>
      <c r="BA522" s="39"/>
      <c r="BB522" s="39"/>
      <c r="BC522" s="39"/>
      <c r="BD522" s="39"/>
      <c r="BE522" s="39"/>
      <c r="BF522" s="39"/>
      <c r="BG522" s="39"/>
      <c r="BH522" s="39"/>
      <c r="BI522" s="39"/>
      <c r="BJ522" s="39"/>
      <c r="BK522" s="39"/>
      <c r="BL522" s="39"/>
      <c r="BM522" s="39"/>
      <c r="BN522" s="39"/>
      <c r="BO522" s="39"/>
      <c r="BP522" s="39"/>
      <c r="BQ522" s="39"/>
      <c r="BR522" s="39"/>
      <c r="BS522" s="38"/>
      <c r="BT522" s="38"/>
      <c r="BU522" s="38"/>
      <c r="BV522" s="38"/>
    </row>
    <row r="523" ht="19.5" customHeight="1">
      <c r="A523" s="38"/>
      <c r="B523" s="38"/>
      <c r="C523" s="38"/>
      <c r="D523" s="38"/>
      <c r="E523" s="39"/>
      <c r="F523" s="39"/>
      <c r="G523" s="39"/>
      <c r="H523" s="39"/>
      <c r="I523" s="39"/>
      <c r="J523" s="38"/>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B523" s="39"/>
      <c r="BC523" s="39"/>
      <c r="BD523" s="39"/>
      <c r="BE523" s="39"/>
      <c r="BF523" s="39"/>
      <c r="BG523" s="39"/>
      <c r="BH523" s="39"/>
      <c r="BI523" s="39"/>
      <c r="BJ523" s="39"/>
      <c r="BK523" s="39"/>
      <c r="BL523" s="39"/>
      <c r="BM523" s="39"/>
      <c r="BN523" s="39"/>
      <c r="BO523" s="39"/>
      <c r="BP523" s="39"/>
      <c r="BQ523" s="39"/>
      <c r="BR523" s="39"/>
      <c r="BS523" s="38"/>
      <c r="BT523" s="38"/>
      <c r="BU523" s="38"/>
      <c r="BV523" s="38"/>
    </row>
    <row r="524" ht="19.5" customHeight="1">
      <c r="A524" s="38"/>
      <c r="B524" s="38"/>
      <c r="C524" s="38"/>
      <c r="D524" s="38"/>
      <c r="E524" s="39"/>
      <c r="F524" s="39"/>
      <c r="G524" s="39"/>
      <c r="H524" s="39"/>
      <c r="I524" s="39"/>
      <c r="J524" s="38"/>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c r="AR524" s="39"/>
      <c r="AS524" s="39"/>
      <c r="AT524" s="39"/>
      <c r="AU524" s="39"/>
      <c r="AV524" s="39"/>
      <c r="AW524" s="39"/>
      <c r="AX524" s="39"/>
      <c r="AY524" s="39"/>
      <c r="AZ524" s="39"/>
      <c r="BA524" s="39"/>
      <c r="BB524" s="39"/>
      <c r="BC524" s="39"/>
      <c r="BD524" s="39"/>
      <c r="BE524" s="39"/>
      <c r="BF524" s="39"/>
      <c r="BG524" s="39"/>
      <c r="BH524" s="39"/>
      <c r="BI524" s="39"/>
      <c r="BJ524" s="39"/>
      <c r="BK524" s="39"/>
      <c r="BL524" s="39"/>
      <c r="BM524" s="39"/>
      <c r="BN524" s="39"/>
      <c r="BO524" s="39"/>
      <c r="BP524" s="39"/>
      <c r="BQ524" s="39"/>
      <c r="BR524" s="39"/>
      <c r="BS524" s="38"/>
      <c r="BT524" s="38"/>
      <c r="BU524" s="38"/>
      <c r="BV524" s="38"/>
    </row>
    <row r="525" ht="19.5" customHeight="1">
      <c r="A525" s="38"/>
      <c r="B525" s="38"/>
      <c r="C525" s="38"/>
      <c r="D525" s="38"/>
      <c r="E525" s="39"/>
      <c r="F525" s="39"/>
      <c r="G525" s="39"/>
      <c r="H525" s="39"/>
      <c r="I525" s="39"/>
      <c r="J525" s="38"/>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c r="AR525" s="39"/>
      <c r="AS525" s="39"/>
      <c r="AT525" s="39"/>
      <c r="AU525" s="39"/>
      <c r="AV525" s="39"/>
      <c r="AW525" s="39"/>
      <c r="AX525" s="39"/>
      <c r="AY525" s="39"/>
      <c r="AZ525" s="39"/>
      <c r="BA525" s="39"/>
      <c r="BB525" s="39"/>
      <c r="BC525" s="39"/>
      <c r="BD525" s="39"/>
      <c r="BE525" s="39"/>
      <c r="BF525" s="39"/>
      <c r="BG525" s="39"/>
      <c r="BH525" s="39"/>
      <c r="BI525" s="39"/>
      <c r="BJ525" s="39"/>
      <c r="BK525" s="39"/>
      <c r="BL525" s="39"/>
      <c r="BM525" s="39"/>
      <c r="BN525" s="39"/>
      <c r="BO525" s="39"/>
      <c r="BP525" s="39"/>
      <c r="BQ525" s="39"/>
      <c r="BR525" s="39"/>
      <c r="BS525" s="38"/>
      <c r="BT525" s="38"/>
      <c r="BU525" s="38"/>
      <c r="BV525" s="38"/>
    </row>
    <row r="526" ht="19.5" customHeight="1">
      <c r="A526" s="38"/>
      <c r="B526" s="38"/>
      <c r="C526" s="38"/>
      <c r="D526" s="38"/>
      <c r="E526" s="39"/>
      <c r="F526" s="39"/>
      <c r="G526" s="39"/>
      <c r="H526" s="39"/>
      <c r="I526" s="39"/>
      <c r="J526" s="38"/>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c r="AR526" s="39"/>
      <c r="AS526" s="39"/>
      <c r="AT526" s="39"/>
      <c r="AU526" s="39"/>
      <c r="AV526" s="39"/>
      <c r="AW526" s="39"/>
      <c r="AX526" s="39"/>
      <c r="AY526" s="39"/>
      <c r="AZ526" s="39"/>
      <c r="BA526" s="39"/>
      <c r="BB526" s="39"/>
      <c r="BC526" s="39"/>
      <c r="BD526" s="39"/>
      <c r="BE526" s="39"/>
      <c r="BF526" s="39"/>
      <c r="BG526" s="39"/>
      <c r="BH526" s="39"/>
      <c r="BI526" s="39"/>
      <c r="BJ526" s="39"/>
      <c r="BK526" s="39"/>
      <c r="BL526" s="39"/>
      <c r="BM526" s="39"/>
      <c r="BN526" s="39"/>
      <c r="BO526" s="39"/>
      <c r="BP526" s="39"/>
      <c r="BQ526" s="39"/>
      <c r="BR526" s="39"/>
      <c r="BS526" s="38"/>
      <c r="BT526" s="38"/>
      <c r="BU526" s="38"/>
      <c r="BV526" s="38"/>
    </row>
    <row r="527" ht="19.5" customHeight="1">
      <c r="A527" s="38"/>
      <c r="B527" s="38"/>
      <c r="C527" s="38"/>
      <c r="D527" s="38"/>
      <c r="E527" s="39"/>
      <c r="F527" s="39"/>
      <c r="G527" s="39"/>
      <c r="H527" s="39"/>
      <c r="I527" s="39"/>
      <c r="J527" s="38"/>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c r="AR527" s="39"/>
      <c r="AS527" s="39"/>
      <c r="AT527" s="39"/>
      <c r="AU527" s="39"/>
      <c r="AV527" s="39"/>
      <c r="AW527" s="39"/>
      <c r="AX527" s="39"/>
      <c r="AY527" s="39"/>
      <c r="AZ527" s="39"/>
      <c r="BA527" s="39"/>
      <c r="BB527" s="39"/>
      <c r="BC527" s="39"/>
      <c r="BD527" s="39"/>
      <c r="BE527" s="39"/>
      <c r="BF527" s="39"/>
      <c r="BG527" s="39"/>
      <c r="BH527" s="39"/>
      <c r="BI527" s="39"/>
      <c r="BJ527" s="39"/>
      <c r="BK527" s="39"/>
      <c r="BL527" s="39"/>
      <c r="BM527" s="39"/>
      <c r="BN527" s="39"/>
      <c r="BO527" s="39"/>
      <c r="BP527" s="39"/>
      <c r="BQ527" s="39"/>
      <c r="BR527" s="39"/>
      <c r="BS527" s="38"/>
      <c r="BT527" s="38"/>
      <c r="BU527" s="38"/>
      <c r="BV527" s="38"/>
    </row>
    <row r="528" ht="19.5" customHeight="1">
      <c r="A528" s="38"/>
      <c r="B528" s="38"/>
      <c r="C528" s="38"/>
      <c r="D528" s="38"/>
      <c r="E528" s="39"/>
      <c r="F528" s="39"/>
      <c r="G528" s="39"/>
      <c r="H528" s="39"/>
      <c r="I528" s="39"/>
      <c r="J528" s="38"/>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8"/>
      <c r="BT528" s="38"/>
      <c r="BU528" s="38"/>
      <c r="BV528" s="38"/>
    </row>
    <row r="529" ht="19.5" customHeight="1">
      <c r="A529" s="38"/>
      <c r="B529" s="38"/>
      <c r="C529" s="38"/>
      <c r="D529" s="38"/>
      <c r="E529" s="39"/>
      <c r="F529" s="39"/>
      <c r="G529" s="39"/>
      <c r="H529" s="39"/>
      <c r="I529" s="39"/>
      <c r="J529" s="38"/>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8"/>
      <c r="BT529" s="38"/>
      <c r="BU529" s="38"/>
      <c r="BV529" s="38"/>
    </row>
    <row r="530" ht="19.5" customHeight="1">
      <c r="A530" s="38"/>
      <c r="B530" s="38"/>
      <c r="C530" s="38"/>
      <c r="D530" s="38"/>
      <c r="E530" s="39"/>
      <c r="F530" s="39"/>
      <c r="G530" s="39"/>
      <c r="H530" s="39"/>
      <c r="I530" s="39"/>
      <c r="J530" s="38"/>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c r="AR530" s="39"/>
      <c r="AS530" s="39"/>
      <c r="AT530" s="39"/>
      <c r="AU530" s="39"/>
      <c r="AV530" s="39"/>
      <c r="AW530" s="39"/>
      <c r="AX530" s="39"/>
      <c r="AY530" s="39"/>
      <c r="AZ530" s="39"/>
      <c r="BA530" s="39"/>
      <c r="BB530" s="39"/>
      <c r="BC530" s="39"/>
      <c r="BD530" s="39"/>
      <c r="BE530" s="39"/>
      <c r="BF530" s="39"/>
      <c r="BG530" s="39"/>
      <c r="BH530" s="39"/>
      <c r="BI530" s="39"/>
      <c r="BJ530" s="39"/>
      <c r="BK530" s="39"/>
      <c r="BL530" s="39"/>
      <c r="BM530" s="39"/>
      <c r="BN530" s="39"/>
      <c r="BO530" s="39"/>
      <c r="BP530" s="39"/>
      <c r="BQ530" s="39"/>
      <c r="BR530" s="39"/>
      <c r="BS530" s="38"/>
      <c r="BT530" s="38"/>
      <c r="BU530" s="38"/>
      <c r="BV530" s="38"/>
    </row>
    <row r="531" ht="19.5" customHeight="1">
      <c r="A531" s="38"/>
      <c r="B531" s="38"/>
      <c r="C531" s="38"/>
      <c r="D531" s="38"/>
      <c r="E531" s="39"/>
      <c r="F531" s="39"/>
      <c r="G531" s="39"/>
      <c r="H531" s="39"/>
      <c r="I531" s="39"/>
      <c r="J531" s="38"/>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c r="AY531" s="39"/>
      <c r="AZ531" s="39"/>
      <c r="BA531" s="39"/>
      <c r="BB531" s="39"/>
      <c r="BC531" s="39"/>
      <c r="BD531" s="39"/>
      <c r="BE531" s="39"/>
      <c r="BF531" s="39"/>
      <c r="BG531" s="39"/>
      <c r="BH531" s="39"/>
      <c r="BI531" s="39"/>
      <c r="BJ531" s="39"/>
      <c r="BK531" s="39"/>
      <c r="BL531" s="39"/>
      <c r="BM531" s="39"/>
      <c r="BN531" s="39"/>
      <c r="BO531" s="39"/>
      <c r="BP531" s="39"/>
      <c r="BQ531" s="39"/>
      <c r="BR531" s="39"/>
      <c r="BS531" s="38"/>
      <c r="BT531" s="38"/>
      <c r="BU531" s="38"/>
      <c r="BV531" s="38"/>
    </row>
    <row r="532" ht="19.5" customHeight="1">
      <c r="A532" s="38"/>
      <c r="B532" s="38"/>
      <c r="C532" s="38"/>
      <c r="D532" s="38"/>
      <c r="E532" s="39"/>
      <c r="F532" s="39"/>
      <c r="G532" s="39"/>
      <c r="H532" s="39"/>
      <c r="I532" s="39"/>
      <c r="J532" s="38"/>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B532" s="39"/>
      <c r="BC532" s="39"/>
      <c r="BD532" s="39"/>
      <c r="BE532" s="39"/>
      <c r="BF532" s="39"/>
      <c r="BG532" s="39"/>
      <c r="BH532" s="39"/>
      <c r="BI532" s="39"/>
      <c r="BJ532" s="39"/>
      <c r="BK532" s="39"/>
      <c r="BL532" s="39"/>
      <c r="BM532" s="39"/>
      <c r="BN532" s="39"/>
      <c r="BO532" s="39"/>
      <c r="BP532" s="39"/>
      <c r="BQ532" s="39"/>
      <c r="BR532" s="39"/>
      <c r="BS532" s="38"/>
      <c r="BT532" s="38"/>
      <c r="BU532" s="38"/>
      <c r="BV532" s="38"/>
    </row>
    <row r="533" ht="19.5" customHeight="1">
      <c r="A533" s="38"/>
      <c r="B533" s="38"/>
      <c r="C533" s="38"/>
      <c r="D533" s="38"/>
      <c r="E533" s="39"/>
      <c r="F533" s="39"/>
      <c r="G533" s="39"/>
      <c r="H533" s="39"/>
      <c r="I533" s="39"/>
      <c r="J533" s="38"/>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c r="BA533" s="39"/>
      <c r="BB533" s="39"/>
      <c r="BC533" s="39"/>
      <c r="BD533" s="39"/>
      <c r="BE533" s="39"/>
      <c r="BF533" s="39"/>
      <c r="BG533" s="39"/>
      <c r="BH533" s="39"/>
      <c r="BI533" s="39"/>
      <c r="BJ533" s="39"/>
      <c r="BK533" s="39"/>
      <c r="BL533" s="39"/>
      <c r="BM533" s="39"/>
      <c r="BN533" s="39"/>
      <c r="BO533" s="39"/>
      <c r="BP533" s="39"/>
      <c r="BQ533" s="39"/>
      <c r="BR533" s="39"/>
      <c r="BS533" s="38"/>
      <c r="BT533" s="38"/>
      <c r="BU533" s="38"/>
      <c r="BV533" s="38"/>
    </row>
    <row r="534" ht="19.5" customHeight="1">
      <c r="A534" s="38"/>
      <c r="B534" s="38"/>
      <c r="C534" s="38"/>
      <c r="D534" s="38"/>
      <c r="E534" s="39"/>
      <c r="F534" s="39"/>
      <c r="G534" s="39"/>
      <c r="H534" s="39"/>
      <c r="I534" s="39"/>
      <c r="J534" s="38"/>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8"/>
      <c r="BT534" s="38"/>
      <c r="BU534" s="38"/>
      <c r="BV534" s="38"/>
    </row>
    <row r="535" ht="19.5" customHeight="1">
      <c r="A535" s="38"/>
      <c r="B535" s="38"/>
      <c r="C535" s="38"/>
      <c r="D535" s="38"/>
      <c r="E535" s="39"/>
      <c r="F535" s="39"/>
      <c r="G535" s="39"/>
      <c r="H535" s="39"/>
      <c r="I535" s="39"/>
      <c r="J535" s="38"/>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c r="AR535" s="39"/>
      <c r="AS535" s="39"/>
      <c r="AT535" s="39"/>
      <c r="AU535" s="39"/>
      <c r="AV535" s="39"/>
      <c r="AW535" s="39"/>
      <c r="AX535" s="39"/>
      <c r="AY535" s="39"/>
      <c r="AZ535" s="39"/>
      <c r="BA535" s="39"/>
      <c r="BB535" s="39"/>
      <c r="BC535" s="39"/>
      <c r="BD535" s="39"/>
      <c r="BE535" s="39"/>
      <c r="BF535" s="39"/>
      <c r="BG535" s="39"/>
      <c r="BH535" s="39"/>
      <c r="BI535" s="39"/>
      <c r="BJ535" s="39"/>
      <c r="BK535" s="39"/>
      <c r="BL535" s="39"/>
      <c r="BM535" s="39"/>
      <c r="BN535" s="39"/>
      <c r="BO535" s="39"/>
      <c r="BP535" s="39"/>
      <c r="BQ535" s="39"/>
      <c r="BR535" s="39"/>
      <c r="BS535" s="38"/>
      <c r="BT535" s="38"/>
      <c r="BU535" s="38"/>
      <c r="BV535" s="38"/>
    </row>
    <row r="536" ht="19.5" customHeight="1">
      <c r="A536" s="38"/>
      <c r="B536" s="38"/>
      <c r="C536" s="38"/>
      <c r="D536" s="38"/>
      <c r="E536" s="39"/>
      <c r="F536" s="39"/>
      <c r="G536" s="39"/>
      <c r="H536" s="39"/>
      <c r="I536" s="39"/>
      <c r="J536" s="38"/>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c r="AR536" s="39"/>
      <c r="AS536" s="39"/>
      <c r="AT536" s="39"/>
      <c r="AU536" s="39"/>
      <c r="AV536" s="39"/>
      <c r="AW536" s="39"/>
      <c r="AX536" s="39"/>
      <c r="AY536" s="39"/>
      <c r="AZ536" s="39"/>
      <c r="BA536" s="39"/>
      <c r="BB536" s="39"/>
      <c r="BC536" s="39"/>
      <c r="BD536" s="39"/>
      <c r="BE536" s="39"/>
      <c r="BF536" s="39"/>
      <c r="BG536" s="39"/>
      <c r="BH536" s="39"/>
      <c r="BI536" s="39"/>
      <c r="BJ536" s="39"/>
      <c r="BK536" s="39"/>
      <c r="BL536" s="39"/>
      <c r="BM536" s="39"/>
      <c r="BN536" s="39"/>
      <c r="BO536" s="39"/>
      <c r="BP536" s="39"/>
      <c r="BQ536" s="39"/>
      <c r="BR536" s="39"/>
      <c r="BS536" s="38"/>
      <c r="BT536" s="38"/>
      <c r="BU536" s="38"/>
      <c r="BV536" s="38"/>
    </row>
    <row r="537" ht="19.5" customHeight="1">
      <c r="A537" s="38"/>
      <c r="B537" s="38"/>
      <c r="C537" s="38"/>
      <c r="D537" s="38"/>
      <c r="E537" s="39"/>
      <c r="F537" s="39"/>
      <c r="G537" s="39"/>
      <c r="H537" s="39"/>
      <c r="I537" s="39"/>
      <c r="J537" s="38"/>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c r="AR537" s="39"/>
      <c r="AS537" s="39"/>
      <c r="AT537" s="39"/>
      <c r="AU537" s="39"/>
      <c r="AV537" s="39"/>
      <c r="AW537" s="39"/>
      <c r="AX537" s="39"/>
      <c r="AY537" s="39"/>
      <c r="AZ537" s="39"/>
      <c r="BA537" s="39"/>
      <c r="BB537" s="39"/>
      <c r="BC537" s="39"/>
      <c r="BD537" s="39"/>
      <c r="BE537" s="39"/>
      <c r="BF537" s="39"/>
      <c r="BG537" s="39"/>
      <c r="BH537" s="39"/>
      <c r="BI537" s="39"/>
      <c r="BJ537" s="39"/>
      <c r="BK537" s="39"/>
      <c r="BL537" s="39"/>
      <c r="BM537" s="39"/>
      <c r="BN537" s="39"/>
      <c r="BO537" s="39"/>
      <c r="BP537" s="39"/>
      <c r="BQ537" s="39"/>
      <c r="BR537" s="39"/>
      <c r="BS537" s="38"/>
      <c r="BT537" s="38"/>
      <c r="BU537" s="38"/>
      <c r="BV537" s="38"/>
    </row>
    <row r="538" ht="19.5" customHeight="1">
      <c r="A538" s="38"/>
      <c r="B538" s="38"/>
      <c r="C538" s="38"/>
      <c r="D538" s="38"/>
      <c r="E538" s="39"/>
      <c r="F538" s="39"/>
      <c r="G538" s="39"/>
      <c r="H538" s="39"/>
      <c r="I538" s="39"/>
      <c r="J538" s="38"/>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c r="AZ538" s="39"/>
      <c r="BA538" s="39"/>
      <c r="BB538" s="39"/>
      <c r="BC538" s="39"/>
      <c r="BD538" s="39"/>
      <c r="BE538" s="39"/>
      <c r="BF538" s="39"/>
      <c r="BG538" s="39"/>
      <c r="BH538" s="39"/>
      <c r="BI538" s="39"/>
      <c r="BJ538" s="39"/>
      <c r="BK538" s="39"/>
      <c r="BL538" s="39"/>
      <c r="BM538" s="39"/>
      <c r="BN538" s="39"/>
      <c r="BO538" s="39"/>
      <c r="BP538" s="39"/>
      <c r="BQ538" s="39"/>
      <c r="BR538" s="39"/>
      <c r="BS538" s="38"/>
      <c r="BT538" s="38"/>
      <c r="BU538" s="38"/>
      <c r="BV538" s="38"/>
    </row>
    <row r="539" ht="19.5" customHeight="1">
      <c r="A539" s="38"/>
      <c r="B539" s="38"/>
      <c r="C539" s="38"/>
      <c r="D539" s="38"/>
      <c r="E539" s="39"/>
      <c r="F539" s="39"/>
      <c r="G539" s="39"/>
      <c r="H539" s="39"/>
      <c r="I539" s="39"/>
      <c r="J539" s="38"/>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c r="AR539" s="39"/>
      <c r="AS539" s="39"/>
      <c r="AT539" s="39"/>
      <c r="AU539" s="39"/>
      <c r="AV539" s="39"/>
      <c r="AW539" s="39"/>
      <c r="AX539" s="39"/>
      <c r="AY539" s="39"/>
      <c r="AZ539" s="39"/>
      <c r="BA539" s="39"/>
      <c r="BB539" s="39"/>
      <c r="BC539" s="39"/>
      <c r="BD539" s="39"/>
      <c r="BE539" s="39"/>
      <c r="BF539" s="39"/>
      <c r="BG539" s="39"/>
      <c r="BH539" s="39"/>
      <c r="BI539" s="39"/>
      <c r="BJ539" s="39"/>
      <c r="BK539" s="39"/>
      <c r="BL539" s="39"/>
      <c r="BM539" s="39"/>
      <c r="BN539" s="39"/>
      <c r="BO539" s="39"/>
      <c r="BP539" s="39"/>
      <c r="BQ539" s="39"/>
      <c r="BR539" s="39"/>
      <c r="BS539" s="38"/>
      <c r="BT539" s="38"/>
      <c r="BU539" s="38"/>
      <c r="BV539" s="38"/>
    </row>
    <row r="540" ht="19.5" customHeight="1">
      <c r="A540" s="38"/>
      <c r="B540" s="38"/>
      <c r="C540" s="38"/>
      <c r="D540" s="38"/>
      <c r="E540" s="39"/>
      <c r="F540" s="39"/>
      <c r="G540" s="39"/>
      <c r="H540" s="39"/>
      <c r="I540" s="39"/>
      <c r="J540" s="38"/>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c r="AR540" s="39"/>
      <c r="AS540" s="39"/>
      <c r="AT540" s="39"/>
      <c r="AU540" s="39"/>
      <c r="AV540" s="39"/>
      <c r="AW540" s="39"/>
      <c r="AX540" s="39"/>
      <c r="AY540" s="39"/>
      <c r="AZ540" s="39"/>
      <c r="BA540" s="39"/>
      <c r="BB540" s="39"/>
      <c r="BC540" s="39"/>
      <c r="BD540" s="39"/>
      <c r="BE540" s="39"/>
      <c r="BF540" s="39"/>
      <c r="BG540" s="39"/>
      <c r="BH540" s="39"/>
      <c r="BI540" s="39"/>
      <c r="BJ540" s="39"/>
      <c r="BK540" s="39"/>
      <c r="BL540" s="39"/>
      <c r="BM540" s="39"/>
      <c r="BN540" s="39"/>
      <c r="BO540" s="39"/>
      <c r="BP540" s="39"/>
      <c r="BQ540" s="39"/>
      <c r="BR540" s="39"/>
      <c r="BS540" s="38"/>
      <c r="BT540" s="38"/>
      <c r="BU540" s="38"/>
      <c r="BV540" s="38"/>
    </row>
    <row r="541" ht="19.5" customHeight="1">
      <c r="A541" s="38"/>
      <c r="B541" s="38"/>
      <c r="C541" s="38"/>
      <c r="D541" s="38"/>
      <c r="E541" s="39"/>
      <c r="F541" s="39"/>
      <c r="G541" s="39"/>
      <c r="H541" s="39"/>
      <c r="I541" s="39"/>
      <c r="J541" s="38"/>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c r="AR541" s="39"/>
      <c r="AS541" s="39"/>
      <c r="AT541" s="39"/>
      <c r="AU541" s="39"/>
      <c r="AV541" s="39"/>
      <c r="AW541" s="39"/>
      <c r="AX541" s="39"/>
      <c r="AY541" s="39"/>
      <c r="AZ541" s="39"/>
      <c r="BA541" s="39"/>
      <c r="BB541" s="39"/>
      <c r="BC541" s="39"/>
      <c r="BD541" s="39"/>
      <c r="BE541" s="39"/>
      <c r="BF541" s="39"/>
      <c r="BG541" s="39"/>
      <c r="BH541" s="39"/>
      <c r="BI541" s="39"/>
      <c r="BJ541" s="39"/>
      <c r="BK541" s="39"/>
      <c r="BL541" s="39"/>
      <c r="BM541" s="39"/>
      <c r="BN541" s="39"/>
      <c r="BO541" s="39"/>
      <c r="BP541" s="39"/>
      <c r="BQ541" s="39"/>
      <c r="BR541" s="39"/>
      <c r="BS541" s="38"/>
      <c r="BT541" s="38"/>
      <c r="BU541" s="38"/>
      <c r="BV541" s="38"/>
    </row>
    <row r="542" ht="19.5" customHeight="1">
      <c r="A542" s="38"/>
      <c r="B542" s="38"/>
      <c r="C542" s="38"/>
      <c r="D542" s="38"/>
      <c r="E542" s="39"/>
      <c r="F542" s="39"/>
      <c r="G542" s="39"/>
      <c r="H542" s="39"/>
      <c r="I542" s="39"/>
      <c r="J542" s="38"/>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B542" s="39"/>
      <c r="BC542" s="39"/>
      <c r="BD542" s="39"/>
      <c r="BE542" s="39"/>
      <c r="BF542" s="39"/>
      <c r="BG542" s="39"/>
      <c r="BH542" s="39"/>
      <c r="BI542" s="39"/>
      <c r="BJ542" s="39"/>
      <c r="BK542" s="39"/>
      <c r="BL542" s="39"/>
      <c r="BM542" s="39"/>
      <c r="BN542" s="39"/>
      <c r="BO542" s="39"/>
      <c r="BP542" s="39"/>
      <c r="BQ542" s="39"/>
      <c r="BR542" s="39"/>
      <c r="BS542" s="38"/>
      <c r="BT542" s="38"/>
      <c r="BU542" s="38"/>
      <c r="BV542" s="38"/>
    </row>
    <row r="543" ht="19.5" customHeight="1">
      <c r="A543" s="38"/>
      <c r="B543" s="38"/>
      <c r="C543" s="38"/>
      <c r="D543" s="38"/>
      <c r="E543" s="39"/>
      <c r="F543" s="39"/>
      <c r="G543" s="39"/>
      <c r="H543" s="39"/>
      <c r="I543" s="39"/>
      <c r="J543" s="38"/>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c r="AR543" s="39"/>
      <c r="AS543" s="39"/>
      <c r="AT543" s="39"/>
      <c r="AU543" s="39"/>
      <c r="AV543" s="39"/>
      <c r="AW543" s="39"/>
      <c r="AX543" s="39"/>
      <c r="AY543" s="39"/>
      <c r="AZ543" s="39"/>
      <c r="BA543" s="39"/>
      <c r="BB543" s="39"/>
      <c r="BC543" s="39"/>
      <c r="BD543" s="39"/>
      <c r="BE543" s="39"/>
      <c r="BF543" s="39"/>
      <c r="BG543" s="39"/>
      <c r="BH543" s="39"/>
      <c r="BI543" s="39"/>
      <c r="BJ543" s="39"/>
      <c r="BK543" s="39"/>
      <c r="BL543" s="39"/>
      <c r="BM543" s="39"/>
      <c r="BN543" s="39"/>
      <c r="BO543" s="39"/>
      <c r="BP543" s="39"/>
      <c r="BQ543" s="39"/>
      <c r="BR543" s="39"/>
      <c r="BS543" s="38"/>
      <c r="BT543" s="38"/>
      <c r="BU543" s="38"/>
      <c r="BV543" s="38"/>
    </row>
    <row r="544" ht="19.5" customHeight="1">
      <c r="A544" s="38"/>
      <c r="B544" s="38"/>
      <c r="C544" s="38"/>
      <c r="D544" s="38"/>
      <c r="E544" s="39"/>
      <c r="F544" s="39"/>
      <c r="G544" s="39"/>
      <c r="H544" s="39"/>
      <c r="I544" s="39"/>
      <c r="J544" s="38"/>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c r="BN544" s="39"/>
      <c r="BO544" s="39"/>
      <c r="BP544" s="39"/>
      <c r="BQ544" s="39"/>
      <c r="BR544" s="39"/>
      <c r="BS544" s="38"/>
      <c r="BT544" s="38"/>
      <c r="BU544" s="38"/>
      <c r="BV544" s="38"/>
    </row>
    <row r="545" ht="19.5" customHeight="1">
      <c r="A545" s="38"/>
      <c r="B545" s="38"/>
      <c r="C545" s="38"/>
      <c r="D545" s="38"/>
      <c r="E545" s="39"/>
      <c r="F545" s="39"/>
      <c r="G545" s="39"/>
      <c r="H545" s="39"/>
      <c r="I545" s="39"/>
      <c r="J545" s="38"/>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c r="AR545" s="39"/>
      <c r="AS545" s="39"/>
      <c r="AT545" s="39"/>
      <c r="AU545" s="39"/>
      <c r="AV545" s="39"/>
      <c r="AW545" s="39"/>
      <c r="AX545" s="39"/>
      <c r="AY545" s="39"/>
      <c r="AZ545" s="39"/>
      <c r="BA545" s="39"/>
      <c r="BB545" s="39"/>
      <c r="BC545" s="39"/>
      <c r="BD545" s="39"/>
      <c r="BE545" s="39"/>
      <c r="BF545" s="39"/>
      <c r="BG545" s="39"/>
      <c r="BH545" s="39"/>
      <c r="BI545" s="39"/>
      <c r="BJ545" s="39"/>
      <c r="BK545" s="39"/>
      <c r="BL545" s="39"/>
      <c r="BM545" s="39"/>
      <c r="BN545" s="39"/>
      <c r="BO545" s="39"/>
      <c r="BP545" s="39"/>
      <c r="BQ545" s="39"/>
      <c r="BR545" s="39"/>
      <c r="BS545" s="38"/>
      <c r="BT545" s="38"/>
      <c r="BU545" s="38"/>
      <c r="BV545" s="38"/>
    </row>
    <row r="546" ht="19.5" customHeight="1">
      <c r="A546" s="38"/>
      <c r="B546" s="38"/>
      <c r="C546" s="38"/>
      <c r="D546" s="38"/>
      <c r="E546" s="39"/>
      <c r="F546" s="39"/>
      <c r="G546" s="39"/>
      <c r="H546" s="39"/>
      <c r="I546" s="39"/>
      <c r="J546" s="38"/>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c r="AR546" s="39"/>
      <c r="AS546" s="39"/>
      <c r="AT546" s="39"/>
      <c r="AU546" s="39"/>
      <c r="AV546" s="39"/>
      <c r="AW546" s="39"/>
      <c r="AX546" s="39"/>
      <c r="AY546" s="39"/>
      <c r="AZ546" s="39"/>
      <c r="BA546" s="39"/>
      <c r="BB546" s="39"/>
      <c r="BC546" s="39"/>
      <c r="BD546" s="39"/>
      <c r="BE546" s="39"/>
      <c r="BF546" s="39"/>
      <c r="BG546" s="39"/>
      <c r="BH546" s="39"/>
      <c r="BI546" s="39"/>
      <c r="BJ546" s="39"/>
      <c r="BK546" s="39"/>
      <c r="BL546" s="39"/>
      <c r="BM546" s="39"/>
      <c r="BN546" s="39"/>
      <c r="BO546" s="39"/>
      <c r="BP546" s="39"/>
      <c r="BQ546" s="39"/>
      <c r="BR546" s="39"/>
      <c r="BS546" s="38"/>
      <c r="BT546" s="38"/>
      <c r="BU546" s="38"/>
      <c r="BV546" s="38"/>
    </row>
    <row r="547" ht="19.5" customHeight="1">
      <c r="A547" s="38"/>
      <c r="B547" s="38"/>
      <c r="C547" s="38"/>
      <c r="D547" s="38"/>
      <c r="E547" s="39"/>
      <c r="F547" s="39"/>
      <c r="G547" s="39"/>
      <c r="H547" s="39"/>
      <c r="I547" s="39"/>
      <c r="J547" s="38"/>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B547" s="39"/>
      <c r="BC547" s="39"/>
      <c r="BD547" s="39"/>
      <c r="BE547" s="39"/>
      <c r="BF547" s="39"/>
      <c r="BG547" s="39"/>
      <c r="BH547" s="39"/>
      <c r="BI547" s="39"/>
      <c r="BJ547" s="39"/>
      <c r="BK547" s="39"/>
      <c r="BL547" s="39"/>
      <c r="BM547" s="39"/>
      <c r="BN547" s="39"/>
      <c r="BO547" s="39"/>
      <c r="BP547" s="39"/>
      <c r="BQ547" s="39"/>
      <c r="BR547" s="39"/>
      <c r="BS547" s="38"/>
      <c r="BT547" s="38"/>
      <c r="BU547" s="38"/>
      <c r="BV547" s="38"/>
    </row>
    <row r="548" ht="19.5" customHeight="1">
      <c r="A548" s="38"/>
      <c r="B548" s="38"/>
      <c r="C548" s="38"/>
      <c r="D548" s="38"/>
      <c r="E548" s="39"/>
      <c r="F548" s="39"/>
      <c r="G548" s="39"/>
      <c r="H548" s="39"/>
      <c r="I548" s="39"/>
      <c r="J548" s="38"/>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8"/>
      <c r="BT548" s="38"/>
      <c r="BU548" s="38"/>
      <c r="BV548" s="38"/>
    </row>
    <row r="549" ht="19.5" customHeight="1">
      <c r="A549" s="38"/>
      <c r="B549" s="38"/>
      <c r="C549" s="38"/>
      <c r="D549" s="38"/>
      <c r="E549" s="39"/>
      <c r="F549" s="39"/>
      <c r="G549" s="39"/>
      <c r="H549" s="39"/>
      <c r="I549" s="39"/>
      <c r="J549" s="38"/>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c r="BN549" s="39"/>
      <c r="BO549" s="39"/>
      <c r="BP549" s="39"/>
      <c r="BQ549" s="39"/>
      <c r="BR549" s="39"/>
      <c r="BS549" s="38"/>
      <c r="BT549" s="38"/>
      <c r="BU549" s="38"/>
      <c r="BV549" s="38"/>
    </row>
    <row r="550" ht="19.5" customHeight="1">
      <c r="A550" s="38"/>
      <c r="B550" s="38"/>
      <c r="C550" s="38"/>
      <c r="D550" s="38"/>
      <c r="E550" s="39"/>
      <c r="F550" s="39"/>
      <c r="G550" s="39"/>
      <c r="H550" s="39"/>
      <c r="I550" s="39"/>
      <c r="J550" s="38"/>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c r="AR550" s="39"/>
      <c r="AS550" s="39"/>
      <c r="AT550" s="39"/>
      <c r="AU550" s="39"/>
      <c r="AV550" s="39"/>
      <c r="AW550" s="39"/>
      <c r="AX550" s="39"/>
      <c r="AY550" s="39"/>
      <c r="AZ550" s="39"/>
      <c r="BA550" s="39"/>
      <c r="BB550" s="39"/>
      <c r="BC550" s="39"/>
      <c r="BD550" s="39"/>
      <c r="BE550" s="39"/>
      <c r="BF550" s="39"/>
      <c r="BG550" s="39"/>
      <c r="BH550" s="39"/>
      <c r="BI550" s="39"/>
      <c r="BJ550" s="39"/>
      <c r="BK550" s="39"/>
      <c r="BL550" s="39"/>
      <c r="BM550" s="39"/>
      <c r="BN550" s="39"/>
      <c r="BO550" s="39"/>
      <c r="BP550" s="39"/>
      <c r="BQ550" s="39"/>
      <c r="BR550" s="39"/>
      <c r="BS550" s="38"/>
      <c r="BT550" s="38"/>
      <c r="BU550" s="38"/>
      <c r="BV550" s="38"/>
    </row>
    <row r="551" ht="19.5" customHeight="1">
      <c r="A551" s="38"/>
      <c r="B551" s="38"/>
      <c r="C551" s="38"/>
      <c r="D551" s="38"/>
      <c r="E551" s="39"/>
      <c r="F551" s="39"/>
      <c r="G551" s="39"/>
      <c r="H551" s="39"/>
      <c r="I551" s="39"/>
      <c r="J551" s="38"/>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c r="AR551" s="39"/>
      <c r="AS551" s="39"/>
      <c r="AT551" s="39"/>
      <c r="AU551" s="39"/>
      <c r="AV551" s="39"/>
      <c r="AW551" s="39"/>
      <c r="AX551" s="39"/>
      <c r="AY551" s="39"/>
      <c r="AZ551" s="39"/>
      <c r="BA551" s="39"/>
      <c r="BB551" s="39"/>
      <c r="BC551" s="39"/>
      <c r="BD551" s="39"/>
      <c r="BE551" s="39"/>
      <c r="BF551" s="39"/>
      <c r="BG551" s="39"/>
      <c r="BH551" s="39"/>
      <c r="BI551" s="39"/>
      <c r="BJ551" s="39"/>
      <c r="BK551" s="39"/>
      <c r="BL551" s="39"/>
      <c r="BM551" s="39"/>
      <c r="BN551" s="39"/>
      <c r="BO551" s="39"/>
      <c r="BP551" s="39"/>
      <c r="BQ551" s="39"/>
      <c r="BR551" s="39"/>
      <c r="BS551" s="38"/>
      <c r="BT551" s="38"/>
      <c r="BU551" s="38"/>
      <c r="BV551" s="38"/>
    </row>
    <row r="552" ht="19.5" customHeight="1">
      <c r="A552" s="38"/>
      <c r="B552" s="38"/>
      <c r="C552" s="38"/>
      <c r="D552" s="38"/>
      <c r="E552" s="39"/>
      <c r="F552" s="39"/>
      <c r="G552" s="39"/>
      <c r="H552" s="39"/>
      <c r="I552" s="39"/>
      <c r="J552" s="38"/>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c r="AR552" s="39"/>
      <c r="AS552" s="39"/>
      <c r="AT552" s="39"/>
      <c r="AU552" s="39"/>
      <c r="AV552" s="39"/>
      <c r="AW552" s="39"/>
      <c r="AX552" s="39"/>
      <c r="AY552" s="39"/>
      <c r="AZ552" s="39"/>
      <c r="BA552" s="39"/>
      <c r="BB552" s="39"/>
      <c r="BC552" s="39"/>
      <c r="BD552" s="39"/>
      <c r="BE552" s="39"/>
      <c r="BF552" s="39"/>
      <c r="BG552" s="39"/>
      <c r="BH552" s="39"/>
      <c r="BI552" s="39"/>
      <c r="BJ552" s="39"/>
      <c r="BK552" s="39"/>
      <c r="BL552" s="39"/>
      <c r="BM552" s="39"/>
      <c r="BN552" s="39"/>
      <c r="BO552" s="39"/>
      <c r="BP552" s="39"/>
      <c r="BQ552" s="39"/>
      <c r="BR552" s="39"/>
      <c r="BS552" s="38"/>
      <c r="BT552" s="38"/>
      <c r="BU552" s="38"/>
      <c r="BV552" s="38"/>
    </row>
    <row r="553" ht="19.5" customHeight="1">
      <c r="A553" s="38"/>
      <c r="B553" s="38"/>
      <c r="C553" s="38"/>
      <c r="D553" s="38"/>
      <c r="E553" s="39"/>
      <c r="F553" s="39"/>
      <c r="G553" s="39"/>
      <c r="H553" s="39"/>
      <c r="I553" s="39"/>
      <c r="J553" s="38"/>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8"/>
      <c r="BT553" s="38"/>
      <c r="BU553" s="38"/>
      <c r="BV553" s="38"/>
    </row>
    <row r="554" ht="19.5" customHeight="1">
      <c r="A554" s="38"/>
      <c r="B554" s="38"/>
      <c r="C554" s="38"/>
      <c r="D554" s="38"/>
      <c r="E554" s="39"/>
      <c r="F554" s="39"/>
      <c r="G554" s="39"/>
      <c r="H554" s="39"/>
      <c r="I554" s="39"/>
      <c r="J554" s="38"/>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B554" s="39"/>
      <c r="BC554" s="39"/>
      <c r="BD554" s="39"/>
      <c r="BE554" s="39"/>
      <c r="BF554" s="39"/>
      <c r="BG554" s="39"/>
      <c r="BH554" s="39"/>
      <c r="BI554" s="39"/>
      <c r="BJ554" s="39"/>
      <c r="BK554" s="39"/>
      <c r="BL554" s="39"/>
      <c r="BM554" s="39"/>
      <c r="BN554" s="39"/>
      <c r="BO554" s="39"/>
      <c r="BP554" s="39"/>
      <c r="BQ554" s="39"/>
      <c r="BR554" s="39"/>
      <c r="BS554" s="38"/>
      <c r="BT554" s="38"/>
      <c r="BU554" s="38"/>
      <c r="BV554" s="38"/>
    </row>
    <row r="555" ht="19.5" customHeight="1">
      <c r="A555" s="38"/>
      <c r="B555" s="38"/>
      <c r="C555" s="38"/>
      <c r="D555" s="38"/>
      <c r="E555" s="39"/>
      <c r="F555" s="39"/>
      <c r="G555" s="39"/>
      <c r="H555" s="39"/>
      <c r="I555" s="39"/>
      <c r="J555" s="38"/>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c r="AR555" s="39"/>
      <c r="AS555" s="39"/>
      <c r="AT555" s="39"/>
      <c r="AU555" s="39"/>
      <c r="AV555" s="39"/>
      <c r="AW555" s="39"/>
      <c r="AX555" s="39"/>
      <c r="AY555" s="39"/>
      <c r="AZ555" s="39"/>
      <c r="BA555" s="39"/>
      <c r="BB555" s="39"/>
      <c r="BC555" s="39"/>
      <c r="BD555" s="39"/>
      <c r="BE555" s="39"/>
      <c r="BF555" s="39"/>
      <c r="BG555" s="39"/>
      <c r="BH555" s="39"/>
      <c r="BI555" s="39"/>
      <c r="BJ555" s="39"/>
      <c r="BK555" s="39"/>
      <c r="BL555" s="39"/>
      <c r="BM555" s="39"/>
      <c r="BN555" s="39"/>
      <c r="BO555" s="39"/>
      <c r="BP555" s="39"/>
      <c r="BQ555" s="39"/>
      <c r="BR555" s="39"/>
      <c r="BS555" s="38"/>
      <c r="BT555" s="38"/>
      <c r="BU555" s="38"/>
      <c r="BV555" s="38"/>
    </row>
    <row r="556" ht="19.5" customHeight="1">
      <c r="A556" s="38"/>
      <c r="B556" s="38"/>
      <c r="C556" s="38"/>
      <c r="D556" s="38"/>
      <c r="E556" s="39"/>
      <c r="F556" s="39"/>
      <c r="G556" s="39"/>
      <c r="H556" s="39"/>
      <c r="I556" s="39"/>
      <c r="J556" s="38"/>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c r="AR556" s="39"/>
      <c r="AS556" s="39"/>
      <c r="AT556" s="39"/>
      <c r="AU556" s="39"/>
      <c r="AV556" s="39"/>
      <c r="AW556" s="39"/>
      <c r="AX556" s="39"/>
      <c r="AY556" s="39"/>
      <c r="AZ556" s="39"/>
      <c r="BA556" s="39"/>
      <c r="BB556" s="39"/>
      <c r="BC556" s="39"/>
      <c r="BD556" s="39"/>
      <c r="BE556" s="39"/>
      <c r="BF556" s="39"/>
      <c r="BG556" s="39"/>
      <c r="BH556" s="39"/>
      <c r="BI556" s="39"/>
      <c r="BJ556" s="39"/>
      <c r="BK556" s="39"/>
      <c r="BL556" s="39"/>
      <c r="BM556" s="39"/>
      <c r="BN556" s="39"/>
      <c r="BO556" s="39"/>
      <c r="BP556" s="39"/>
      <c r="BQ556" s="39"/>
      <c r="BR556" s="39"/>
      <c r="BS556" s="38"/>
      <c r="BT556" s="38"/>
      <c r="BU556" s="38"/>
      <c r="BV556" s="38"/>
    </row>
    <row r="557" ht="19.5" customHeight="1">
      <c r="A557" s="38"/>
      <c r="B557" s="38"/>
      <c r="C557" s="38"/>
      <c r="D557" s="38"/>
      <c r="E557" s="39"/>
      <c r="F557" s="39"/>
      <c r="G557" s="39"/>
      <c r="H557" s="39"/>
      <c r="I557" s="39"/>
      <c r="J557" s="38"/>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c r="BA557" s="39"/>
      <c r="BB557" s="39"/>
      <c r="BC557" s="39"/>
      <c r="BD557" s="39"/>
      <c r="BE557" s="39"/>
      <c r="BF557" s="39"/>
      <c r="BG557" s="39"/>
      <c r="BH557" s="39"/>
      <c r="BI557" s="39"/>
      <c r="BJ557" s="39"/>
      <c r="BK557" s="39"/>
      <c r="BL557" s="39"/>
      <c r="BM557" s="39"/>
      <c r="BN557" s="39"/>
      <c r="BO557" s="39"/>
      <c r="BP557" s="39"/>
      <c r="BQ557" s="39"/>
      <c r="BR557" s="39"/>
      <c r="BS557" s="38"/>
      <c r="BT557" s="38"/>
      <c r="BU557" s="38"/>
      <c r="BV557" s="38"/>
    </row>
    <row r="558" ht="19.5" customHeight="1">
      <c r="A558" s="38"/>
      <c r="B558" s="38"/>
      <c r="C558" s="38"/>
      <c r="D558" s="38"/>
      <c r="E558" s="39"/>
      <c r="F558" s="39"/>
      <c r="G558" s="39"/>
      <c r="H558" s="39"/>
      <c r="I558" s="39"/>
      <c r="J558" s="38"/>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c r="AR558" s="39"/>
      <c r="AS558" s="39"/>
      <c r="AT558" s="39"/>
      <c r="AU558" s="39"/>
      <c r="AV558" s="39"/>
      <c r="AW558" s="39"/>
      <c r="AX558" s="39"/>
      <c r="AY558" s="39"/>
      <c r="AZ558" s="39"/>
      <c r="BA558" s="39"/>
      <c r="BB558" s="39"/>
      <c r="BC558" s="39"/>
      <c r="BD558" s="39"/>
      <c r="BE558" s="39"/>
      <c r="BF558" s="39"/>
      <c r="BG558" s="39"/>
      <c r="BH558" s="39"/>
      <c r="BI558" s="39"/>
      <c r="BJ558" s="39"/>
      <c r="BK558" s="39"/>
      <c r="BL558" s="39"/>
      <c r="BM558" s="39"/>
      <c r="BN558" s="39"/>
      <c r="BO558" s="39"/>
      <c r="BP558" s="39"/>
      <c r="BQ558" s="39"/>
      <c r="BR558" s="39"/>
      <c r="BS558" s="38"/>
      <c r="BT558" s="38"/>
      <c r="BU558" s="38"/>
      <c r="BV558" s="38"/>
    </row>
    <row r="559" ht="19.5" customHeight="1">
      <c r="A559" s="38"/>
      <c r="B559" s="38"/>
      <c r="C559" s="38"/>
      <c r="D559" s="38"/>
      <c r="E559" s="39"/>
      <c r="F559" s="39"/>
      <c r="G559" s="39"/>
      <c r="H559" s="39"/>
      <c r="I559" s="39"/>
      <c r="J559" s="38"/>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c r="AZ559" s="39"/>
      <c r="BA559" s="39"/>
      <c r="BB559" s="39"/>
      <c r="BC559" s="39"/>
      <c r="BD559" s="39"/>
      <c r="BE559" s="39"/>
      <c r="BF559" s="39"/>
      <c r="BG559" s="39"/>
      <c r="BH559" s="39"/>
      <c r="BI559" s="39"/>
      <c r="BJ559" s="39"/>
      <c r="BK559" s="39"/>
      <c r="BL559" s="39"/>
      <c r="BM559" s="39"/>
      <c r="BN559" s="39"/>
      <c r="BO559" s="39"/>
      <c r="BP559" s="39"/>
      <c r="BQ559" s="39"/>
      <c r="BR559" s="39"/>
      <c r="BS559" s="38"/>
      <c r="BT559" s="38"/>
      <c r="BU559" s="38"/>
      <c r="BV559" s="38"/>
    </row>
    <row r="560" ht="19.5" customHeight="1">
      <c r="A560" s="38"/>
      <c r="B560" s="38"/>
      <c r="C560" s="38"/>
      <c r="D560" s="38"/>
      <c r="E560" s="39"/>
      <c r="F560" s="39"/>
      <c r="G560" s="39"/>
      <c r="H560" s="39"/>
      <c r="I560" s="39"/>
      <c r="J560" s="38"/>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8"/>
      <c r="BT560" s="38"/>
      <c r="BU560" s="38"/>
      <c r="BV560" s="38"/>
    </row>
    <row r="561" ht="19.5" customHeight="1">
      <c r="A561" s="38"/>
      <c r="B561" s="38"/>
      <c r="C561" s="38"/>
      <c r="D561" s="38"/>
      <c r="E561" s="39"/>
      <c r="F561" s="39"/>
      <c r="G561" s="39"/>
      <c r="H561" s="39"/>
      <c r="I561" s="39"/>
      <c r="J561" s="38"/>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c r="AR561" s="39"/>
      <c r="AS561" s="39"/>
      <c r="AT561" s="39"/>
      <c r="AU561" s="39"/>
      <c r="AV561" s="39"/>
      <c r="AW561" s="39"/>
      <c r="AX561" s="39"/>
      <c r="AY561" s="39"/>
      <c r="AZ561" s="39"/>
      <c r="BA561" s="39"/>
      <c r="BB561" s="39"/>
      <c r="BC561" s="39"/>
      <c r="BD561" s="39"/>
      <c r="BE561" s="39"/>
      <c r="BF561" s="39"/>
      <c r="BG561" s="39"/>
      <c r="BH561" s="39"/>
      <c r="BI561" s="39"/>
      <c r="BJ561" s="39"/>
      <c r="BK561" s="39"/>
      <c r="BL561" s="39"/>
      <c r="BM561" s="39"/>
      <c r="BN561" s="39"/>
      <c r="BO561" s="39"/>
      <c r="BP561" s="39"/>
      <c r="BQ561" s="39"/>
      <c r="BR561" s="39"/>
      <c r="BS561" s="38"/>
      <c r="BT561" s="38"/>
      <c r="BU561" s="38"/>
      <c r="BV561" s="38"/>
    </row>
    <row r="562" ht="19.5" customHeight="1">
      <c r="A562" s="38"/>
      <c r="B562" s="38"/>
      <c r="C562" s="38"/>
      <c r="D562" s="38"/>
      <c r="E562" s="39"/>
      <c r="F562" s="39"/>
      <c r="G562" s="39"/>
      <c r="H562" s="39"/>
      <c r="I562" s="39"/>
      <c r="J562" s="38"/>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c r="AR562" s="39"/>
      <c r="AS562" s="39"/>
      <c r="AT562" s="39"/>
      <c r="AU562" s="39"/>
      <c r="AV562" s="39"/>
      <c r="AW562" s="39"/>
      <c r="AX562" s="39"/>
      <c r="AY562" s="39"/>
      <c r="AZ562" s="39"/>
      <c r="BA562" s="39"/>
      <c r="BB562" s="39"/>
      <c r="BC562" s="39"/>
      <c r="BD562" s="39"/>
      <c r="BE562" s="39"/>
      <c r="BF562" s="39"/>
      <c r="BG562" s="39"/>
      <c r="BH562" s="39"/>
      <c r="BI562" s="39"/>
      <c r="BJ562" s="39"/>
      <c r="BK562" s="39"/>
      <c r="BL562" s="39"/>
      <c r="BM562" s="39"/>
      <c r="BN562" s="39"/>
      <c r="BO562" s="39"/>
      <c r="BP562" s="39"/>
      <c r="BQ562" s="39"/>
      <c r="BR562" s="39"/>
      <c r="BS562" s="38"/>
      <c r="BT562" s="38"/>
      <c r="BU562" s="38"/>
      <c r="BV562" s="38"/>
    </row>
    <row r="563" ht="19.5" customHeight="1">
      <c r="A563" s="38"/>
      <c r="B563" s="38"/>
      <c r="C563" s="38"/>
      <c r="D563" s="38"/>
      <c r="E563" s="39"/>
      <c r="F563" s="39"/>
      <c r="G563" s="39"/>
      <c r="H563" s="39"/>
      <c r="I563" s="39"/>
      <c r="J563" s="38"/>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c r="BN563" s="39"/>
      <c r="BO563" s="39"/>
      <c r="BP563" s="39"/>
      <c r="BQ563" s="39"/>
      <c r="BR563" s="39"/>
      <c r="BS563" s="38"/>
      <c r="BT563" s="38"/>
      <c r="BU563" s="38"/>
      <c r="BV563" s="38"/>
    </row>
    <row r="564" ht="19.5" customHeight="1">
      <c r="A564" s="38"/>
      <c r="B564" s="38"/>
      <c r="C564" s="38"/>
      <c r="D564" s="38"/>
      <c r="E564" s="39"/>
      <c r="F564" s="39"/>
      <c r="G564" s="39"/>
      <c r="H564" s="39"/>
      <c r="I564" s="39"/>
      <c r="J564" s="38"/>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c r="AR564" s="39"/>
      <c r="AS564" s="39"/>
      <c r="AT564" s="39"/>
      <c r="AU564" s="39"/>
      <c r="AV564" s="39"/>
      <c r="AW564" s="39"/>
      <c r="AX564" s="39"/>
      <c r="AY564" s="39"/>
      <c r="AZ564" s="39"/>
      <c r="BA564" s="39"/>
      <c r="BB564" s="39"/>
      <c r="BC564" s="39"/>
      <c r="BD564" s="39"/>
      <c r="BE564" s="39"/>
      <c r="BF564" s="39"/>
      <c r="BG564" s="39"/>
      <c r="BH564" s="39"/>
      <c r="BI564" s="39"/>
      <c r="BJ564" s="39"/>
      <c r="BK564" s="39"/>
      <c r="BL564" s="39"/>
      <c r="BM564" s="39"/>
      <c r="BN564" s="39"/>
      <c r="BO564" s="39"/>
      <c r="BP564" s="39"/>
      <c r="BQ564" s="39"/>
      <c r="BR564" s="39"/>
      <c r="BS564" s="38"/>
      <c r="BT564" s="38"/>
      <c r="BU564" s="38"/>
      <c r="BV564" s="38"/>
    </row>
    <row r="565" ht="19.5" customHeight="1">
      <c r="A565" s="38"/>
      <c r="B565" s="38"/>
      <c r="C565" s="38"/>
      <c r="D565" s="38"/>
      <c r="E565" s="39"/>
      <c r="F565" s="39"/>
      <c r="G565" s="39"/>
      <c r="H565" s="39"/>
      <c r="I565" s="39"/>
      <c r="J565" s="38"/>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c r="AR565" s="39"/>
      <c r="AS565" s="39"/>
      <c r="AT565" s="39"/>
      <c r="AU565" s="39"/>
      <c r="AV565" s="39"/>
      <c r="AW565" s="39"/>
      <c r="AX565" s="39"/>
      <c r="AY565" s="39"/>
      <c r="AZ565" s="39"/>
      <c r="BA565" s="39"/>
      <c r="BB565" s="39"/>
      <c r="BC565" s="39"/>
      <c r="BD565" s="39"/>
      <c r="BE565" s="39"/>
      <c r="BF565" s="39"/>
      <c r="BG565" s="39"/>
      <c r="BH565" s="39"/>
      <c r="BI565" s="39"/>
      <c r="BJ565" s="39"/>
      <c r="BK565" s="39"/>
      <c r="BL565" s="39"/>
      <c r="BM565" s="39"/>
      <c r="BN565" s="39"/>
      <c r="BO565" s="39"/>
      <c r="BP565" s="39"/>
      <c r="BQ565" s="39"/>
      <c r="BR565" s="39"/>
      <c r="BS565" s="38"/>
      <c r="BT565" s="38"/>
      <c r="BU565" s="38"/>
      <c r="BV565" s="38"/>
    </row>
    <row r="566" ht="19.5" customHeight="1">
      <c r="A566" s="38"/>
      <c r="B566" s="38"/>
      <c r="C566" s="38"/>
      <c r="D566" s="38"/>
      <c r="E566" s="39"/>
      <c r="F566" s="39"/>
      <c r="G566" s="39"/>
      <c r="H566" s="39"/>
      <c r="I566" s="39"/>
      <c r="J566" s="38"/>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8"/>
      <c r="BT566" s="38"/>
      <c r="BU566" s="38"/>
      <c r="BV566" s="38"/>
    </row>
    <row r="567" ht="19.5" customHeight="1">
      <c r="A567" s="38"/>
      <c r="B567" s="38"/>
      <c r="C567" s="38"/>
      <c r="D567" s="38"/>
      <c r="E567" s="39"/>
      <c r="F567" s="39"/>
      <c r="G567" s="39"/>
      <c r="H567" s="39"/>
      <c r="I567" s="39"/>
      <c r="J567" s="38"/>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c r="AR567" s="39"/>
      <c r="AS567" s="39"/>
      <c r="AT567" s="39"/>
      <c r="AU567" s="39"/>
      <c r="AV567" s="39"/>
      <c r="AW567" s="39"/>
      <c r="AX567" s="39"/>
      <c r="AY567" s="39"/>
      <c r="AZ567" s="39"/>
      <c r="BA567" s="39"/>
      <c r="BB567" s="39"/>
      <c r="BC567" s="39"/>
      <c r="BD567" s="39"/>
      <c r="BE567" s="39"/>
      <c r="BF567" s="39"/>
      <c r="BG567" s="39"/>
      <c r="BH567" s="39"/>
      <c r="BI567" s="39"/>
      <c r="BJ567" s="39"/>
      <c r="BK567" s="39"/>
      <c r="BL567" s="39"/>
      <c r="BM567" s="39"/>
      <c r="BN567" s="39"/>
      <c r="BO567" s="39"/>
      <c r="BP567" s="39"/>
      <c r="BQ567" s="39"/>
      <c r="BR567" s="39"/>
      <c r="BS567" s="38"/>
      <c r="BT567" s="38"/>
      <c r="BU567" s="38"/>
      <c r="BV567" s="38"/>
    </row>
    <row r="568" ht="19.5" customHeight="1">
      <c r="A568" s="38"/>
      <c r="B568" s="38"/>
      <c r="C568" s="38"/>
      <c r="D568" s="38"/>
      <c r="E568" s="39"/>
      <c r="F568" s="39"/>
      <c r="G568" s="39"/>
      <c r="H568" s="39"/>
      <c r="I568" s="39"/>
      <c r="J568" s="38"/>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c r="BN568" s="39"/>
      <c r="BO568" s="39"/>
      <c r="BP568" s="39"/>
      <c r="BQ568" s="39"/>
      <c r="BR568" s="39"/>
      <c r="BS568" s="38"/>
      <c r="BT568" s="38"/>
      <c r="BU568" s="38"/>
      <c r="BV568" s="38"/>
    </row>
    <row r="569" ht="19.5" customHeight="1">
      <c r="A569" s="38"/>
      <c r="B569" s="38"/>
      <c r="C569" s="38"/>
      <c r="D569" s="38"/>
      <c r="E569" s="39"/>
      <c r="F569" s="39"/>
      <c r="G569" s="39"/>
      <c r="H569" s="39"/>
      <c r="I569" s="39"/>
      <c r="J569" s="38"/>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c r="AR569" s="39"/>
      <c r="AS569" s="39"/>
      <c r="AT569" s="39"/>
      <c r="AU569" s="39"/>
      <c r="AV569" s="39"/>
      <c r="AW569" s="39"/>
      <c r="AX569" s="39"/>
      <c r="AY569" s="39"/>
      <c r="AZ569" s="39"/>
      <c r="BA569" s="39"/>
      <c r="BB569" s="39"/>
      <c r="BC569" s="39"/>
      <c r="BD569" s="39"/>
      <c r="BE569" s="39"/>
      <c r="BF569" s="39"/>
      <c r="BG569" s="39"/>
      <c r="BH569" s="39"/>
      <c r="BI569" s="39"/>
      <c r="BJ569" s="39"/>
      <c r="BK569" s="39"/>
      <c r="BL569" s="39"/>
      <c r="BM569" s="39"/>
      <c r="BN569" s="39"/>
      <c r="BO569" s="39"/>
      <c r="BP569" s="39"/>
      <c r="BQ569" s="39"/>
      <c r="BR569" s="39"/>
      <c r="BS569" s="38"/>
      <c r="BT569" s="38"/>
      <c r="BU569" s="38"/>
      <c r="BV569" s="38"/>
    </row>
    <row r="570" ht="19.5" customHeight="1">
      <c r="A570" s="38"/>
      <c r="B570" s="38"/>
      <c r="C570" s="38"/>
      <c r="D570" s="38"/>
      <c r="E570" s="39"/>
      <c r="F570" s="39"/>
      <c r="G570" s="39"/>
      <c r="H570" s="39"/>
      <c r="I570" s="39"/>
      <c r="J570" s="38"/>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c r="AR570" s="39"/>
      <c r="AS570" s="39"/>
      <c r="AT570" s="39"/>
      <c r="AU570" s="39"/>
      <c r="AV570" s="39"/>
      <c r="AW570" s="39"/>
      <c r="AX570" s="39"/>
      <c r="AY570" s="39"/>
      <c r="AZ570" s="39"/>
      <c r="BA570" s="39"/>
      <c r="BB570" s="39"/>
      <c r="BC570" s="39"/>
      <c r="BD570" s="39"/>
      <c r="BE570" s="39"/>
      <c r="BF570" s="39"/>
      <c r="BG570" s="39"/>
      <c r="BH570" s="39"/>
      <c r="BI570" s="39"/>
      <c r="BJ570" s="39"/>
      <c r="BK570" s="39"/>
      <c r="BL570" s="39"/>
      <c r="BM570" s="39"/>
      <c r="BN570" s="39"/>
      <c r="BO570" s="39"/>
      <c r="BP570" s="39"/>
      <c r="BQ570" s="39"/>
      <c r="BR570" s="39"/>
      <c r="BS570" s="38"/>
      <c r="BT570" s="38"/>
      <c r="BU570" s="38"/>
      <c r="BV570" s="38"/>
    </row>
    <row r="571" ht="19.5" customHeight="1">
      <c r="A571" s="38"/>
      <c r="B571" s="38"/>
      <c r="C571" s="38"/>
      <c r="D571" s="38"/>
      <c r="E571" s="39"/>
      <c r="F571" s="39"/>
      <c r="G571" s="39"/>
      <c r="H571" s="39"/>
      <c r="I571" s="39"/>
      <c r="J571" s="38"/>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c r="AR571" s="39"/>
      <c r="AS571" s="39"/>
      <c r="AT571" s="39"/>
      <c r="AU571" s="39"/>
      <c r="AV571" s="39"/>
      <c r="AW571" s="39"/>
      <c r="AX571" s="39"/>
      <c r="AY571" s="39"/>
      <c r="AZ571" s="39"/>
      <c r="BA571" s="39"/>
      <c r="BB571" s="39"/>
      <c r="BC571" s="39"/>
      <c r="BD571" s="39"/>
      <c r="BE571" s="39"/>
      <c r="BF571" s="39"/>
      <c r="BG571" s="39"/>
      <c r="BH571" s="39"/>
      <c r="BI571" s="39"/>
      <c r="BJ571" s="39"/>
      <c r="BK571" s="39"/>
      <c r="BL571" s="39"/>
      <c r="BM571" s="39"/>
      <c r="BN571" s="39"/>
      <c r="BO571" s="39"/>
      <c r="BP571" s="39"/>
      <c r="BQ571" s="39"/>
      <c r="BR571" s="39"/>
      <c r="BS571" s="38"/>
      <c r="BT571" s="38"/>
      <c r="BU571" s="38"/>
      <c r="BV571" s="38"/>
    </row>
    <row r="572" ht="19.5" customHeight="1">
      <c r="A572" s="38"/>
      <c r="B572" s="38"/>
      <c r="C572" s="38"/>
      <c r="D572" s="38"/>
      <c r="E572" s="39"/>
      <c r="F572" s="39"/>
      <c r="G572" s="39"/>
      <c r="H572" s="39"/>
      <c r="I572" s="39"/>
      <c r="J572" s="38"/>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8"/>
      <c r="BT572" s="38"/>
      <c r="BU572" s="38"/>
      <c r="BV572" s="38"/>
    </row>
    <row r="573" ht="19.5" customHeight="1">
      <c r="A573" s="38"/>
      <c r="B573" s="38"/>
      <c r="C573" s="38"/>
      <c r="D573" s="38"/>
      <c r="E573" s="39"/>
      <c r="F573" s="39"/>
      <c r="G573" s="39"/>
      <c r="H573" s="39"/>
      <c r="I573" s="39"/>
      <c r="J573" s="38"/>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c r="AR573" s="39"/>
      <c r="AS573" s="39"/>
      <c r="AT573" s="39"/>
      <c r="AU573" s="39"/>
      <c r="AV573" s="39"/>
      <c r="AW573" s="39"/>
      <c r="AX573" s="39"/>
      <c r="AY573" s="39"/>
      <c r="AZ573" s="39"/>
      <c r="BA573" s="39"/>
      <c r="BB573" s="39"/>
      <c r="BC573" s="39"/>
      <c r="BD573" s="39"/>
      <c r="BE573" s="39"/>
      <c r="BF573" s="39"/>
      <c r="BG573" s="39"/>
      <c r="BH573" s="39"/>
      <c r="BI573" s="39"/>
      <c r="BJ573" s="39"/>
      <c r="BK573" s="39"/>
      <c r="BL573" s="39"/>
      <c r="BM573" s="39"/>
      <c r="BN573" s="39"/>
      <c r="BO573" s="39"/>
      <c r="BP573" s="39"/>
      <c r="BQ573" s="39"/>
      <c r="BR573" s="39"/>
      <c r="BS573" s="38"/>
      <c r="BT573" s="38"/>
      <c r="BU573" s="38"/>
      <c r="BV573" s="38"/>
    </row>
    <row r="574" ht="19.5" customHeight="1">
      <c r="A574" s="38"/>
      <c r="B574" s="38"/>
      <c r="C574" s="38"/>
      <c r="D574" s="38"/>
      <c r="E574" s="39"/>
      <c r="F574" s="39"/>
      <c r="G574" s="39"/>
      <c r="H574" s="39"/>
      <c r="I574" s="39"/>
      <c r="J574" s="38"/>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B574" s="39"/>
      <c r="BC574" s="39"/>
      <c r="BD574" s="39"/>
      <c r="BE574" s="39"/>
      <c r="BF574" s="39"/>
      <c r="BG574" s="39"/>
      <c r="BH574" s="39"/>
      <c r="BI574" s="39"/>
      <c r="BJ574" s="39"/>
      <c r="BK574" s="39"/>
      <c r="BL574" s="39"/>
      <c r="BM574" s="39"/>
      <c r="BN574" s="39"/>
      <c r="BO574" s="39"/>
      <c r="BP574" s="39"/>
      <c r="BQ574" s="39"/>
      <c r="BR574" s="39"/>
      <c r="BS574" s="38"/>
      <c r="BT574" s="38"/>
      <c r="BU574" s="38"/>
      <c r="BV574" s="38"/>
    </row>
    <row r="575" ht="19.5" customHeight="1">
      <c r="A575" s="38"/>
      <c r="B575" s="38"/>
      <c r="C575" s="38"/>
      <c r="D575" s="38"/>
      <c r="E575" s="39"/>
      <c r="F575" s="39"/>
      <c r="G575" s="39"/>
      <c r="H575" s="39"/>
      <c r="I575" s="39"/>
      <c r="J575" s="38"/>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c r="BN575" s="39"/>
      <c r="BO575" s="39"/>
      <c r="BP575" s="39"/>
      <c r="BQ575" s="39"/>
      <c r="BR575" s="39"/>
      <c r="BS575" s="38"/>
      <c r="BT575" s="38"/>
      <c r="BU575" s="38"/>
      <c r="BV575" s="38"/>
    </row>
    <row r="576" ht="19.5" customHeight="1">
      <c r="A576" s="38"/>
      <c r="B576" s="38"/>
      <c r="C576" s="38"/>
      <c r="D576" s="38"/>
      <c r="E576" s="39"/>
      <c r="F576" s="39"/>
      <c r="G576" s="39"/>
      <c r="H576" s="39"/>
      <c r="I576" s="39"/>
      <c r="J576" s="38"/>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c r="AR576" s="39"/>
      <c r="AS576" s="39"/>
      <c r="AT576" s="39"/>
      <c r="AU576" s="39"/>
      <c r="AV576" s="39"/>
      <c r="AW576" s="39"/>
      <c r="AX576" s="39"/>
      <c r="AY576" s="39"/>
      <c r="AZ576" s="39"/>
      <c r="BA576" s="39"/>
      <c r="BB576" s="39"/>
      <c r="BC576" s="39"/>
      <c r="BD576" s="39"/>
      <c r="BE576" s="39"/>
      <c r="BF576" s="39"/>
      <c r="BG576" s="39"/>
      <c r="BH576" s="39"/>
      <c r="BI576" s="39"/>
      <c r="BJ576" s="39"/>
      <c r="BK576" s="39"/>
      <c r="BL576" s="39"/>
      <c r="BM576" s="39"/>
      <c r="BN576" s="39"/>
      <c r="BO576" s="39"/>
      <c r="BP576" s="39"/>
      <c r="BQ576" s="39"/>
      <c r="BR576" s="39"/>
      <c r="BS576" s="38"/>
      <c r="BT576" s="38"/>
      <c r="BU576" s="38"/>
      <c r="BV576" s="38"/>
    </row>
    <row r="577" ht="19.5" customHeight="1">
      <c r="A577" s="38"/>
      <c r="B577" s="38"/>
      <c r="C577" s="38"/>
      <c r="D577" s="38"/>
      <c r="E577" s="39"/>
      <c r="F577" s="39"/>
      <c r="G577" s="39"/>
      <c r="H577" s="39"/>
      <c r="I577" s="39"/>
      <c r="J577" s="38"/>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c r="AR577" s="39"/>
      <c r="AS577" s="39"/>
      <c r="AT577" s="39"/>
      <c r="AU577" s="39"/>
      <c r="AV577" s="39"/>
      <c r="AW577" s="39"/>
      <c r="AX577" s="39"/>
      <c r="AY577" s="39"/>
      <c r="AZ577" s="39"/>
      <c r="BA577" s="39"/>
      <c r="BB577" s="39"/>
      <c r="BC577" s="39"/>
      <c r="BD577" s="39"/>
      <c r="BE577" s="39"/>
      <c r="BF577" s="39"/>
      <c r="BG577" s="39"/>
      <c r="BH577" s="39"/>
      <c r="BI577" s="39"/>
      <c r="BJ577" s="39"/>
      <c r="BK577" s="39"/>
      <c r="BL577" s="39"/>
      <c r="BM577" s="39"/>
      <c r="BN577" s="39"/>
      <c r="BO577" s="39"/>
      <c r="BP577" s="39"/>
      <c r="BQ577" s="39"/>
      <c r="BR577" s="39"/>
      <c r="BS577" s="38"/>
      <c r="BT577" s="38"/>
      <c r="BU577" s="38"/>
      <c r="BV577" s="38"/>
    </row>
    <row r="578" ht="19.5" customHeight="1">
      <c r="A578" s="38"/>
      <c r="B578" s="38"/>
      <c r="C578" s="38"/>
      <c r="D578" s="38"/>
      <c r="E578" s="39"/>
      <c r="F578" s="39"/>
      <c r="G578" s="39"/>
      <c r="H578" s="39"/>
      <c r="I578" s="39"/>
      <c r="J578" s="38"/>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c r="AR578" s="39"/>
      <c r="AS578" s="39"/>
      <c r="AT578" s="39"/>
      <c r="AU578" s="39"/>
      <c r="AV578" s="39"/>
      <c r="AW578" s="39"/>
      <c r="AX578" s="39"/>
      <c r="AY578" s="39"/>
      <c r="AZ578" s="39"/>
      <c r="BA578" s="39"/>
      <c r="BB578" s="39"/>
      <c r="BC578" s="39"/>
      <c r="BD578" s="39"/>
      <c r="BE578" s="39"/>
      <c r="BF578" s="39"/>
      <c r="BG578" s="39"/>
      <c r="BH578" s="39"/>
      <c r="BI578" s="39"/>
      <c r="BJ578" s="39"/>
      <c r="BK578" s="39"/>
      <c r="BL578" s="39"/>
      <c r="BM578" s="39"/>
      <c r="BN578" s="39"/>
      <c r="BO578" s="39"/>
      <c r="BP578" s="39"/>
      <c r="BQ578" s="39"/>
      <c r="BR578" s="39"/>
      <c r="BS578" s="38"/>
      <c r="BT578" s="38"/>
      <c r="BU578" s="38"/>
      <c r="BV578" s="38"/>
    </row>
    <row r="579" ht="19.5" customHeight="1">
      <c r="A579" s="38"/>
      <c r="B579" s="38"/>
      <c r="C579" s="38"/>
      <c r="D579" s="38"/>
      <c r="E579" s="39"/>
      <c r="F579" s="39"/>
      <c r="G579" s="39"/>
      <c r="H579" s="39"/>
      <c r="I579" s="39"/>
      <c r="J579" s="38"/>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c r="AR579" s="39"/>
      <c r="AS579" s="39"/>
      <c r="AT579" s="39"/>
      <c r="AU579" s="39"/>
      <c r="AV579" s="39"/>
      <c r="AW579" s="39"/>
      <c r="AX579" s="39"/>
      <c r="AY579" s="39"/>
      <c r="AZ579" s="39"/>
      <c r="BA579" s="39"/>
      <c r="BB579" s="39"/>
      <c r="BC579" s="39"/>
      <c r="BD579" s="39"/>
      <c r="BE579" s="39"/>
      <c r="BF579" s="39"/>
      <c r="BG579" s="39"/>
      <c r="BH579" s="39"/>
      <c r="BI579" s="39"/>
      <c r="BJ579" s="39"/>
      <c r="BK579" s="39"/>
      <c r="BL579" s="39"/>
      <c r="BM579" s="39"/>
      <c r="BN579" s="39"/>
      <c r="BO579" s="39"/>
      <c r="BP579" s="39"/>
      <c r="BQ579" s="39"/>
      <c r="BR579" s="39"/>
      <c r="BS579" s="38"/>
      <c r="BT579" s="38"/>
      <c r="BU579" s="38"/>
      <c r="BV579" s="38"/>
    </row>
    <row r="580" ht="19.5" customHeight="1">
      <c r="A580" s="38"/>
      <c r="B580" s="38"/>
      <c r="C580" s="38"/>
      <c r="D580" s="38"/>
      <c r="E580" s="39"/>
      <c r="F580" s="39"/>
      <c r="G580" s="39"/>
      <c r="H580" s="39"/>
      <c r="I580" s="39"/>
      <c r="J580" s="38"/>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8"/>
      <c r="BT580" s="38"/>
      <c r="BU580" s="38"/>
      <c r="BV580" s="38"/>
    </row>
    <row r="581" ht="19.5" customHeight="1">
      <c r="A581" s="38"/>
      <c r="B581" s="38"/>
      <c r="C581" s="38"/>
      <c r="D581" s="38"/>
      <c r="E581" s="39"/>
      <c r="F581" s="39"/>
      <c r="G581" s="39"/>
      <c r="H581" s="39"/>
      <c r="I581" s="39"/>
      <c r="J581" s="38"/>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c r="BN581" s="39"/>
      <c r="BO581" s="39"/>
      <c r="BP581" s="39"/>
      <c r="BQ581" s="39"/>
      <c r="BR581" s="39"/>
      <c r="BS581" s="38"/>
      <c r="BT581" s="38"/>
      <c r="BU581" s="38"/>
      <c r="BV581" s="38"/>
    </row>
    <row r="582" ht="19.5" customHeight="1">
      <c r="A582" s="38"/>
      <c r="B582" s="38"/>
      <c r="C582" s="38"/>
      <c r="D582" s="38"/>
      <c r="E582" s="39"/>
      <c r="F582" s="39"/>
      <c r="G582" s="39"/>
      <c r="H582" s="39"/>
      <c r="I582" s="39"/>
      <c r="J582" s="38"/>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c r="AR582" s="39"/>
      <c r="AS582" s="39"/>
      <c r="AT582" s="39"/>
      <c r="AU582" s="39"/>
      <c r="AV582" s="39"/>
      <c r="AW582" s="39"/>
      <c r="AX582" s="39"/>
      <c r="AY582" s="39"/>
      <c r="AZ582" s="39"/>
      <c r="BA582" s="39"/>
      <c r="BB582" s="39"/>
      <c r="BC582" s="39"/>
      <c r="BD582" s="39"/>
      <c r="BE582" s="39"/>
      <c r="BF582" s="39"/>
      <c r="BG582" s="39"/>
      <c r="BH582" s="39"/>
      <c r="BI582" s="39"/>
      <c r="BJ582" s="39"/>
      <c r="BK582" s="39"/>
      <c r="BL582" s="39"/>
      <c r="BM582" s="39"/>
      <c r="BN582" s="39"/>
      <c r="BO582" s="39"/>
      <c r="BP582" s="39"/>
      <c r="BQ582" s="39"/>
      <c r="BR582" s="39"/>
      <c r="BS582" s="38"/>
      <c r="BT582" s="38"/>
      <c r="BU582" s="38"/>
      <c r="BV582" s="38"/>
    </row>
    <row r="583" ht="19.5" customHeight="1">
      <c r="A583" s="38"/>
      <c r="B583" s="38"/>
      <c r="C583" s="38"/>
      <c r="D583" s="38"/>
      <c r="E583" s="39"/>
      <c r="F583" s="39"/>
      <c r="G583" s="39"/>
      <c r="H583" s="39"/>
      <c r="I583" s="39"/>
      <c r="J583" s="38"/>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c r="AR583" s="39"/>
      <c r="AS583" s="39"/>
      <c r="AT583" s="39"/>
      <c r="AU583" s="39"/>
      <c r="AV583" s="39"/>
      <c r="AW583" s="39"/>
      <c r="AX583" s="39"/>
      <c r="AY583" s="39"/>
      <c r="AZ583" s="39"/>
      <c r="BA583" s="39"/>
      <c r="BB583" s="39"/>
      <c r="BC583" s="39"/>
      <c r="BD583" s="39"/>
      <c r="BE583" s="39"/>
      <c r="BF583" s="39"/>
      <c r="BG583" s="39"/>
      <c r="BH583" s="39"/>
      <c r="BI583" s="39"/>
      <c r="BJ583" s="39"/>
      <c r="BK583" s="39"/>
      <c r="BL583" s="39"/>
      <c r="BM583" s="39"/>
      <c r="BN583" s="39"/>
      <c r="BO583" s="39"/>
      <c r="BP583" s="39"/>
      <c r="BQ583" s="39"/>
      <c r="BR583" s="39"/>
      <c r="BS583" s="38"/>
      <c r="BT583" s="38"/>
      <c r="BU583" s="38"/>
      <c r="BV583" s="38"/>
    </row>
    <row r="584" ht="19.5" customHeight="1">
      <c r="A584" s="38"/>
      <c r="B584" s="38"/>
      <c r="C584" s="38"/>
      <c r="D584" s="38"/>
      <c r="E584" s="39"/>
      <c r="F584" s="39"/>
      <c r="G584" s="39"/>
      <c r="H584" s="39"/>
      <c r="I584" s="39"/>
      <c r="J584" s="38"/>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c r="AR584" s="39"/>
      <c r="AS584" s="39"/>
      <c r="AT584" s="39"/>
      <c r="AU584" s="39"/>
      <c r="AV584" s="39"/>
      <c r="AW584" s="39"/>
      <c r="AX584" s="39"/>
      <c r="AY584" s="39"/>
      <c r="AZ584" s="39"/>
      <c r="BA584" s="39"/>
      <c r="BB584" s="39"/>
      <c r="BC584" s="39"/>
      <c r="BD584" s="39"/>
      <c r="BE584" s="39"/>
      <c r="BF584" s="39"/>
      <c r="BG584" s="39"/>
      <c r="BH584" s="39"/>
      <c r="BI584" s="39"/>
      <c r="BJ584" s="39"/>
      <c r="BK584" s="39"/>
      <c r="BL584" s="39"/>
      <c r="BM584" s="39"/>
      <c r="BN584" s="39"/>
      <c r="BO584" s="39"/>
      <c r="BP584" s="39"/>
      <c r="BQ584" s="39"/>
      <c r="BR584" s="39"/>
      <c r="BS584" s="38"/>
      <c r="BT584" s="38"/>
      <c r="BU584" s="38"/>
      <c r="BV584" s="38"/>
    </row>
    <row r="585" ht="19.5" customHeight="1">
      <c r="A585" s="38"/>
      <c r="B585" s="38"/>
      <c r="C585" s="38"/>
      <c r="D585" s="38"/>
      <c r="E585" s="39"/>
      <c r="F585" s="39"/>
      <c r="G585" s="39"/>
      <c r="H585" s="39"/>
      <c r="I585" s="39"/>
      <c r="J585" s="38"/>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B585" s="39"/>
      <c r="BC585" s="39"/>
      <c r="BD585" s="39"/>
      <c r="BE585" s="39"/>
      <c r="BF585" s="39"/>
      <c r="BG585" s="39"/>
      <c r="BH585" s="39"/>
      <c r="BI585" s="39"/>
      <c r="BJ585" s="39"/>
      <c r="BK585" s="39"/>
      <c r="BL585" s="39"/>
      <c r="BM585" s="39"/>
      <c r="BN585" s="39"/>
      <c r="BO585" s="39"/>
      <c r="BP585" s="39"/>
      <c r="BQ585" s="39"/>
      <c r="BR585" s="39"/>
      <c r="BS585" s="38"/>
      <c r="BT585" s="38"/>
      <c r="BU585" s="38"/>
      <c r="BV585" s="38"/>
    </row>
    <row r="586" ht="19.5" customHeight="1">
      <c r="A586" s="38"/>
      <c r="B586" s="38"/>
      <c r="C586" s="38"/>
      <c r="D586" s="38"/>
      <c r="E586" s="39"/>
      <c r="F586" s="39"/>
      <c r="G586" s="39"/>
      <c r="H586" s="39"/>
      <c r="I586" s="39"/>
      <c r="J586" s="38"/>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c r="AR586" s="39"/>
      <c r="AS586" s="39"/>
      <c r="AT586" s="39"/>
      <c r="AU586" s="39"/>
      <c r="AV586" s="39"/>
      <c r="AW586" s="39"/>
      <c r="AX586" s="39"/>
      <c r="AY586" s="39"/>
      <c r="AZ586" s="39"/>
      <c r="BA586" s="39"/>
      <c r="BB586" s="39"/>
      <c r="BC586" s="39"/>
      <c r="BD586" s="39"/>
      <c r="BE586" s="39"/>
      <c r="BF586" s="39"/>
      <c r="BG586" s="39"/>
      <c r="BH586" s="39"/>
      <c r="BI586" s="39"/>
      <c r="BJ586" s="39"/>
      <c r="BK586" s="39"/>
      <c r="BL586" s="39"/>
      <c r="BM586" s="39"/>
      <c r="BN586" s="39"/>
      <c r="BO586" s="39"/>
      <c r="BP586" s="39"/>
      <c r="BQ586" s="39"/>
      <c r="BR586" s="39"/>
      <c r="BS586" s="38"/>
      <c r="BT586" s="38"/>
      <c r="BU586" s="38"/>
      <c r="BV586" s="38"/>
    </row>
    <row r="587" ht="19.5" customHeight="1">
      <c r="A587" s="38"/>
      <c r="B587" s="38"/>
      <c r="C587" s="38"/>
      <c r="D587" s="38"/>
      <c r="E587" s="39"/>
      <c r="F587" s="39"/>
      <c r="G587" s="39"/>
      <c r="H587" s="39"/>
      <c r="I587" s="39"/>
      <c r="J587" s="38"/>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c r="BN587" s="39"/>
      <c r="BO587" s="39"/>
      <c r="BP587" s="39"/>
      <c r="BQ587" s="39"/>
      <c r="BR587" s="39"/>
      <c r="BS587" s="38"/>
      <c r="BT587" s="38"/>
      <c r="BU587" s="38"/>
      <c r="BV587" s="38"/>
    </row>
    <row r="588" ht="19.5" customHeight="1">
      <c r="A588" s="38"/>
      <c r="B588" s="38"/>
      <c r="C588" s="38"/>
      <c r="D588" s="38"/>
      <c r="E588" s="39"/>
      <c r="F588" s="39"/>
      <c r="G588" s="39"/>
      <c r="H588" s="39"/>
      <c r="I588" s="39"/>
      <c r="J588" s="38"/>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c r="AR588" s="39"/>
      <c r="AS588" s="39"/>
      <c r="AT588" s="39"/>
      <c r="AU588" s="39"/>
      <c r="AV588" s="39"/>
      <c r="AW588" s="39"/>
      <c r="AX588" s="39"/>
      <c r="AY588" s="39"/>
      <c r="AZ588" s="39"/>
      <c r="BA588" s="39"/>
      <c r="BB588" s="39"/>
      <c r="BC588" s="39"/>
      <c r="BD588" s="39"/>
      <c r="BE588" s="39"/>
      <c r="BF588" s="39"/>
      <c r="BG588" s="39"/>
      <c r="BH588" s="39"/>
      <c r="BI588" s="39"/>
      <c r="BJ588" s="39"/>
      <c r="BK588" s="39"/>
      <c r="BL588" s="39"/>
      <c r="BM588" s="39"/>
      <c r="BN588" s="39"/>
      <c r="BO588" s="39"/>
      <c r="BP588" s="39"/>
      <c r="BQ588" s="39"/>
      <c r="BR588" s="39"/>
      <c r="BS588" s="38"/>
      <c r="BT588" s="38"/>
      <c r="BU588" s="38"/>
      <c r="BV588" s="38"/>
    </row>
    <row r="589" ht="19.5" customHeight="1">
      <c r="A589" s="38"/>
      <c r="B589" s="38"/>
      <c r="C589" s="38"/>
      <c r="D589" s="38"/>
      <c r="E589" s="39"/>
      <c r="F589" s="39"/>
      <c r="G589" s="39"/>
      <c r="H589" s="39"/>
      <c r="I589" s="39"/>
      <c r="J589" s="38"/>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c r="AR589" s="39"/>
      <c r="AS589" s="39"/>
      <c r="AT589" s="39"/>
      <c r="AU589" s="39"/>
      <c r="AV589" s="39"/>
      <c r="AW589" s="39"/>
      <c r="AX589" s="39"/>
      <c r="AY589" s="39"/>
      <c r="AZ589" s="39"/>
      <c r="BA589" s="39"/>
      <c r="BB589" s="39"/>
      <c r="BC589" s="39"/>
      <c r="BD589" s="39"/>
      <c r="BE589" s="39"/>
      <c r="BF589" s="39"/>
      <c r="BG589" s="39"/>
      <c r="BH589" s="39"/>
      <c r="BI589" s="39"/>
      <c r="BJ589" s="39"/>
      <c r="BK589" s="39"/>
      <c r="BL589" s="39"/>
      <c r="BM589" s="39"/>
      <c r="BN589" s="39"/>
      <c r="BO589" s="39"/>
      <c r="BP589" s="39"/>
      <c r="BQ589" s="39"/>
      <c r="BR589" s="39"/>
      <c r="BS589" s="38"/>
      <c r="BT589" s="38"/>
      <c r="BU589" s="38"/>
      <c r="BV589" s="38"/>
    </row>
    <row r="590" ht="19.5" customHeight="1">
      <c r="A590" s="38"/>
      <c r="B590" s="38"/>
      <c r="C590" s="38"/>
      <c r="D590" s="38"/>
      <c r="E590" s="39"/>
      <c r="F590" s="39"/>
      <c r="G590" s="39"/>
      <c r="H590" s="39"/>
      <c r="I590" s="39"/>
      <c r="J590" s="38"/>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B590" s="39"/>
      <c r="BC590" s="39"/>
      <c r="BD590" s="39"/>
      <c r="BE590" s="39"/>
      <c r="BF590" s="39"/>
      <c r="BG590" s="39"/>
      <c r="BH590" s="39"/>
      <c r="BI590" s="39"/>
      <c r="BJ590" s="39"/>
      <c r="BK590" s="39"/>
      <c r="BL590" s="39"/>
      <c r="BM590" s="39"/>
      <c r="BN590" s="39"/>
      <c r="BO590" s="39"/>
      <c r="BP590" s="39"/>
      <c r="BQ590" s="39"/>
      <c r="BR590" s="39"/>
      <c r="BS590" s="38"/>
      <c r="BT590" s="38"/>
      <c r="BU590" s="38"/>
      <c r="BV590" s="38"/>
    </row>
    <row r="591" ht="19.5" customHeight="1">
      <c r="A591" s="38"/>
      <c r="B591" s="38"/>
      <c r="C591" s="38"/>
      <c r="D591" s="38"/>
      <c r="E591" s="39"/>
      <c r="F591" s="39"/>
      <c r="G591" s="39"/>
      <c r="H591" s="39"/>
      <c r="I591" s="39"/>
      <c r="J591" s="38"/>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8"/>
      <c r="BT591" s="38"/>
      <c r="BU591" s="38"/>
      <c r="BV591" s="38"/>
    </row>
    <row r="592" ht="19.5" customHeight="1">
      <c r="A592" s="38"/>
      <c r="B592" s="38"/>
      <c r="C592" s="38"/>
      <c r="D592" s="38"/>
      <c r="E592" s="39"/>
      <c r="F592" s="39"/>
      <c r="G592" s="39"/>
      <c r="H592" s="39"/>
      <c r="I592" s="39"/>
      <c r="J592" s="38"/>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c r="BA592" s="39"/>
      <c r="BB592" s="39"/>
      <c r="BC592" s="39"/>
      <c r="BD592" s="39"/>
      <c r="BE592" s="39"/>
      <c r="BF592" s="39"/>
      <c r="BG592" s="39"/>
      <c r="BH592" s="39"/>
      <c r="BI592" s="39"/>
      <c r="BJ592" s="39"/>
      <c r="BK592" s="39"/>
      <c r="BL592" s="39"/>
      <c r="BM592" s="39"/>
      <c r="BN592" s="39"/>
      <c r="BO592" s="39"/>
      <c r="BP592" s="39"/>
      <c r="BQ592" s="39"/>
      <c r="BR592" s="39"/>
      <c r="BS592" s="38"/>
      <c r="BT592" s="38"/>
      <c r="BU592" s="38"/>
      <c r="BV592" s="38"/>
    </row>
    <row r="593" ht="19.5" customHeight="1">
      <c r="A593" s="38"/>
      <c r="B593" s="38"/>
      <c r="C593" s="38"/>
      <c r="D593" s="38"/>
      <c r="E593" s="39"/>
      <c r="F593" s="39"/>
      <c r="G593" s="39"/>
      <c r="H593" s="39"/>
      <c r="I593" s="39"/>
      <c r="J593" s="38"/>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c r="AR593" s="39"/>
      <c r="AS593" s="39"/>
      <c r="AT593" s="39"/>
      <c r="AU593" s="39"/>
      <c r="AV593" s="39"/>
      <c r="AW593" s="39"/>
      <c r="AX593" s="39"/>
      <c r="AY593" s="39"/>
      <c r="AZ593" s="39"/>
      <c r="BA593" s="39"/>
      <c r="BB593" s="39"/>
      <c r="BC593" s="39"/>
      <c r="BD593" s="39"/>
      <c r="BE593" s="39"/>
      <c r="BF593" s="39"/>
      <c r="BG593" s="39"/>
      <c r="BH593" s="39"/>
      <c r="BI593" s="39"/>
      <c r="BJ593" s="39"/>
      <c r="BK593" s="39"/>
      <c r="BL593" s="39"/>
      <c r="BM593" s="39"/>
      <c r="BN593" s="39"/>
      <c r="BO593" s="39"/>
      <c r="BP593" s="39"/>
      <c r="BQ593" s="39"/>
      <c r="BR593" s="39"/>
      <c r="BS593" s="38"/>
      <c r="BT593" s="38"/>
      <c r="BU593" s="38"/>
      <c r="BV593" s="38"/>
    </row>
    <row r="594" ht="19.5" customHeight="1">
      <c r="A594" s="38"/>
      <c r="B594" s="38"/>
      <c r="C594" s="38"/>
      <c r="D594" s="38"/>
      <c r="E594" s="39"/>
      <c r="F594" s="39"/>
      <c r="G594" s="39"/>
      <c r="H594" s="39"/>
      <c r="I594" s="39"/>
      <c r="J594" s="38"/>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c r="AR594" s="39"/>
      <c r="AS594" s="39"/>
      <c r="AT594" s="39"/>
      <c r="AU594" s="39"/>
      <c r="AV594" s="39"/>
      <c r="AW594" s="39"/>
      <c r="AX594" s="39"/>
      <c r="AY594" s="39"/>
      <c r="AZ594" s="39"/>
      <c r="BA594" s="39"/>
      <c r="BB594" s="39"/>
      <c r="BC594" s="39"/>
      <c r="BD594" s="39"/>
      <c r="BE594" s="39"/>
      <c r="BF594" s="39"/>
      <c r="BG594" s="39"/>
      <c r="BH594" s="39"/>
      <c r="BI594" s="39"/>
      <c r="BJ594" s="39"/>
      <c r="BK594" s="39"/>
      <c r="BL594" s="39"/>
      <c r="BM594" s="39"/>
      <c r="BN594" s="39"/>
      <c r="BO594" s="39"/>
      <c r="BP594" s="39"/>
      <c r="BQ594" s="39"/>
      <c r="BR594" s="39"/>
      <c r="BS594" s="38"/>
      <c r="BT594" s="38"/>
      <c r="BU594" s="38"/>
      <c r="BV594" s="38"/>
    </row>
    <row r="595" ht="19.5" customHeight="1">
      <c r="A595" s="38"/>
      <c r="B595" s="38"/>
      <c r="C595" s="38"/>
      <c r="D595" s="38"/>
      <c r="E595" s="39"/>
      <c r="F595" s="39"/>
      <c r="G595" s="39"/>
      <c r="H595" s="39"/>
      <c r="I595" s="39"/>
      <c r="J595" s="38"/>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39"/>
      <c r="BS595" s="38"/>
      <c r="BT595" s="38"/>
      <c r="BU595" s="38"/>
      <c r="BV595" s="38"/>
    </row>
    <row r="596" ht="19.5" customHeight="1">
      <c r="A596" s="38"/>
      <c r="B596" s="38"/>
      <c r="C596" s="38"/>
      <c r="D596" s="38"/>
      <c r="E596" s="39"/>
      <c r="F596" s="39"/>
      <c r="G596" s="39"/>
      <c r="H596" s="39"/>
      <c r="I596" s="39"/>
      <c r="J596" s="38"/>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8"/>
      <c r="BT596" s="38"/>
      <c r="BU596" s="38"/>
      <c r="BV596" s="38"/>
    </row>
    <row r="597" ht="19.5" customHeight="1">
      <c r="A597" s="38"/>
      <c r="B597" s="38"/>
      <c r="C597" s="38"/>
      <c r="D597" s="38"/>
      <c r="E597" s="39"/>
      <c r="F597" s="39"/>
      <c r="G597" s="39"/>
      <c r="H597" s="39"/>
      <c r="I597" s="39"/>
      <c r="J597" s="38"/>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c r="AR597" s="39"/>
      <c r="AS597" s="39"/>
      <c r="AT597" s="39"/>
      <c r="AU597" s="39"/>
      <c r="AV597" s="39"/>
      <c r="AW597" s="39"/>
      <c r="AX597" s="39"/>
      <c r="AY597" s="39"/>
      <c r="AZ597" s="39"/>
      <c r="BA597" s="39"/>
      <c r="BB597" s="39"/>
      <c r="BC597" s="39"/>
      <c r="BD597" s="39"/>
      <c r="BE597" s="39"/>
      <c r="BF597" s="39"/>
      <c r="BG597" s="39"/>
      <c r="BH597" s="39"/>
      <c r="BI597" s="39"/>
      <c r="BJ597" s="39"/>
      <c r="BK597" s="39"/>
      <c r="BL597" s="39"/>
      <c r="BM597" s="39"/>
      <c r="BN597" s="39"/>
      <c r="BO597" s="39"/>
      <c r="BP597" s="39"/>
      <c r="BQ597" s="39"/>
      <c r="BR597" s="39"/>
      <c r="BS597" s="38"/>
      <c r="BT597" s="38"/>
      <c r="BU597" s="38"/>
      <c r="BV597" s="38"/>
    </row>
    <row r="598" ht="19.5" customHeight="1">
      <c r="A598" s="38"/>
      <c r="B598" s="38"/>
      <c r="C598" s="38"/>
      <c r="D598" s="38"/>
      <c r="E598" s="39"/>
      <c r="F598" s="39"/>
      <c r="G598" s="39"/>
      <c r="H598" s="39"/>
      <c r="I598" s="39"/>
      <c r="J598" s="38"/>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c r="AR598" s="39"/>
      <c r="AS598" s="39"/>
      <c r="AT598" s="39"/>
      <c r="AU598" s="39"/>
      <c r="AV598" s="39"/>
      <c r="AW598" s="39"/>
      <c r="AX598" s="39"/>
      <c r="AY598" s="39"/>
      <c r="AZ598" s="39"/>
      <c r="BA598" s="39"/>
      <c r="BB598" s="39"/>
      <c r="BC598" s="39"/>
      <c r="BD598" s="39"/>
      <c r="BE598" s="39"/>
      <c r="BF598" s="39"/>
      <c r="BG598" s="39"/>
      <c r="BH598" s="39"/>
      <c r="BI598" s="39"/>
      <c r="BJ598" s="39"/>
      <c r="BK598" s="39"/>
      <c r="BL598" s="39"/>
      <c r="BM598" s="39"/>
      <c r="BN598" s="39"/>
      <c r="BO598" s="39"/>
      <c r="BP598" s="39"/>
      <c r="BQ598" s="39"/>
      <c r="BR598" s="39"/>
      <c r="BS598" s="38"/>
      <c r="BT598" s="38"/>
      <c r="BU598" s="38"/>
      <c r="BV598" s="38"/>
    </row>
    <row r="599" ht="19.5" customHeight="1">
      <c r="A599" s="38"/>
      <c r="B599" s="38"/>
      <c r="C599" s="38"/>
      <c r="D599" s="38"/>
      <c r="E599" s="39"/>
      <c r="F599" s="39"/>
      <c r="G599" s="39"/>
      <c r="H599" s="39"/>
      <c r="I599" s="39"/>
      <c r="J599" s="38"/>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c r="BA599" s="39"/>
      <c r="BB599" s="39"/>
      <c r="BC599" s="39"/>
      <c r="BD599" s="39"/>
      <c r="BE599" s="39"/>
      <c r="BF599" s="39"/>
      <c r="BG599" s="39"/>
      <c r="BH599" s="39"/>
      <c r="BI599" s="39"/>
      <c r="BJ599" s="39"/>
      <c r="BK599" s="39"/>
      <c r="BL599" s="39"/>
      <c r="BM599" s="39"/>
      <c r="BN599" s="39"/>
      <c r="BO599" s="39"/>
      <c r="BP599" s="39"/>
      <c r="BQ599" s="39"/>
      <c r="BR599" s="39"/>
      <c r="BS599" s="38"/>
      <c r="BT599" s="38"/>
      <c r="BU599" s="38"/>
      <c r="BV599" s="38"/>
    </row>
    <row r="600" ht="19.5" customHeight="1">
      <c r="A600" s="38"/>
      <c r="B600" s="38"/>
      <c r="C600" s="38"/>
      <c r="D600" s="38"/>
      <c r="E600" s="39"/>
      <c r="F600" s="39"/>
      <c r="G600" s="39"/>
      <c r="H600" s="39"/>
      <c r="I600" s="39"/>
      <c r="J600" s="38"/>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c r="AR600" s="39"/>
      <c r="AS600" s="39"/>
      <c r="AT600" s="39"/>
      <c r="AU600" s="39"/>
      <c r="AV600" s="39"/>
      <c r="AW600" s="39"/>
      <c r="AX600" s="39"/>
      <c r="AY600" s="39"/>
      <c r="AZ600" s="39"/>
      <c r="BA600" s="39"/>
      <c r="BB600" s="39"/>
      <c r="BC600" s="39"/>
      <c r="BD600" s="39"/>
      <c r="BE600" s="39"/>
      <c r="BF600" s="39"/>
      <c r="BG600" s="39"/>
      <c r="BH600" s="39"/>
      <c r="BI600" s="39"/>
      <c r="BJ600" s="39"/>
      <c r="BK600" s="39"/>
      <c r="BL600" s="39"/>
      <c r="BM600" s="39"/>
      <c r="BN600" s="39"/>
      <c r="BO600" s="39"/>
      <c r="BP600" s="39"/>
      <c r="BQ600" s="39"/>
      <c r="BR600" s="39"/>
      <c r="BS600" s="38"/>
      <c r="BT600" s="38"/>
      <c r="BU600" s="38"/>
      <c r="BV600" s="38"/>
    </row>
    <row r="601" ht="19.5" customHeight="1">
      <c r="A601" s="38"/>
      <c r="B601" s="38"/>
      <c r="C601" s="38"/>
      <c r="D601" s="38"/>
      <c r="E601" s="39"/>
      <c r="F601" s="39"/>
      <c r="G601" s="39"/>
      <c r="H601" s="39"/>
      <c r="I601" s="39"/>
      <c r="J601" s="38"/>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c r="AR601" s="39"/>
      <c r="AS601" s="39"/>
      <c r="AT601" s="39"/>
      <c r="AU601" s="39"/>
      <c r="AV601" s="39"/>
      <c r="AW601" s="39"/>
      <c r="AX601" s="39"/>
      <c r="AY601" s="39"/>
      <c r="AZ601" s="39"/>
      <c r="BA601" s="39"/>
      <c r="BB601" s="39"/>
      <c r="BC601" s="39"/>
      <c r="BD601" s="39"/>
      <c r="BE601" s="39"/>
      <c r="BF601" s="39"/>
      <c r="BG601" s="39"/>
      <c r="BH601" s="39"/>
      <c r="BI601" s="39"/>
      <c r="BJ601" s="39"/>
      <c r="BK601" s="39"/>
      <c r="BL601" s="39"/>
      <c r="BM601" s="39"/>
      <c r="BN601" s="39"/>
      <c r="BO601" s="39"/>
      <c r="BP601" s="39"/>
      <c r="BQ601" s="39"/>
      <c r="BR601" s="39"/>
      <c r="BS601" s="38"/>
      <c r="BT601" s="38"/>
      <c r="BU601" s="38"/>
      <c r="BV601" s="38"/>
    </row>
    <row r="602" ht="19.5" customHeight="1">
      <c r="A602" s="38"/>
      <c r="B602" s="38"/>
      <c r="C602" s="38"/>
      <c r="D602" s="38"/>
      <c r="E602" s="39"/>
      <c r="F602" s="39"/>
      <c r="G602" s="39"/>
      <c r="H602" s="39"/>
      <c r="I602" s="39"/>
      <c r="J602" s="38"/>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c r="AZ602" s="39"/>
      <c r="BA602" s="39"/>
      <c r="BB602" s="39"/>
      <c r="BC602" s="39"/>
      <c r="BD602" s="39"/>
      <c r="BE602" s="39"/>
      <c r="BF602" s="39"/>
      <c r="BG602" s="39"/>
      <c r="BH602" s="39"/>
      <c r="BI602" s="39"/>
      <c r="BJ602" s="39"/>
      <c r="BK602" s="39"/>
      <c r="BL602" s="39"/>
      <c r="BM602" s="39"/>
      <c r="BN602" s="39"/>
      <c r="BO602" s="39"/>
      <c r="BP602" s="39"/>
      <c r="BQ602" s="39"/>
      <c r="BR602" s="39"/>
      <c r="BS602" s="38"/>
      <c r="BT602" s="38"/>
      <c r="BU602" s="38"/>
      <c r="BV602" s="38"/>
    </row>
    <row r="603" ht="19.5" customHeight="1">
      <c r="A603" s="38"/>
      <c r="B603" s="38"/>
      <c r="C603" s="38"/>
      <c r="D603" s="38"/>
      <c r="E603" s="39"/>
      <c r="F603" s="39"/>
      <c r="G603" s="39"/>
      <c r="H603" s="39"/>
      <c r="I603" s="39"/>
      <c r="J603" s="38"/>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B603" s="39"/>
      <c r="BC603" s="39"/>
      <c r="BD603" s="39"/>
      <c r="BE603" s="39"/>
      <c r="BF603" s="39"/>
      <c r="BG603" s="39"/>
      <c r="BH603" s="39"/>
      <c r="BI603" s="39"/>
      <c r="BJ603" s="39"/>
      <c r="BK603" s="39"/>
      <c r="BL603" s="39"/>
      <c r="BM603" s="39"/>
      <c r="BN603" s="39"/>
      <c r="BO603" s="39"/>
      <c r="BP603" s="39"/>
      <c r="BQ603" s="39"/>
      <c r="BR603" s="39"/>
      <c r="BS603" s="38"/>
      <c r="BT603" s="38"/>
      <c r="BU603" s="38"/>
      <c r="BV603" s="38"/>
    </row>
    <row r="604" ht="19.5" customHeight="1">
      <c r="A604" s="38"/>
      <c r="B604" s="38"/>
      <c r="C604" s="38"/>
      <c r="D604" s="38"/>
      <c r="E604" s="39"/>
      <c r="F604" s="39"/>
      <c r="G604" s="39"/>
      <c r="H604" s="39"/>
      <c r="I604" s="39"/>
      <c r="J604" s="38"/>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c r="BA604" s="39"/>
      <c r="BB604" s="39"/>
      <c r="BC604" s="39"/>
      <c r="BD604" s="39"/>
      <c r="BE604" s="39"/>
      <c r="BF604" s="39"/>
      <c r="BG604" s="39"/>
      <c r="BH604" s="39"/>
      <c r="BI604" s="39"/>
      <c r="BJ604" s="39"/>
      <c r="BK604" s="39"/>
      <c r="BL604" s="39"/>
      <c r="BM604" s="39"/>
      <c r="BN604" s="39"/>
      <c r="BO604" s="39"/>
      <c r="BP604" s="39"/>
      <c r="BQ604" s="39"/>
      <c r="BR604" s="39"/>
      <c r="BS604" s="38"/>
      <c r="BT604" s="38"/>
      <c r="BU604" s="38"/>
      <c r="BV604" s="38"/>
    </row>
    <row r="605" ht="19.5" customHeight="1">
      <c r="A605" s="38"/>
      <c r="B605" s="38"/>
      <c r="C605" s="38"/>
      <c r="D605" s="38"/>
      <c r="E605" s="39"/>
      <c r="F605" s="39"/>
      <c r="G605" s="39"/>
      <c r="H605" s="39"/>
      <c r="I605" s="39"/>
      <c r="J605" s="38"/>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c r="AR605" s="39"/>
      <c r="AS605" s="39"/>
      <c r="AT605" s="39"/>
      <c r="AU605" s="39"/>
      <c r="AV605" s="39"/>
      <c r="AW605" s="39"/>
      <c r="AX605" s="39"/>
      <c r="AY605" s="39"/>
      <c r="AZ605" s="39"/>
      <c r="BA605" s="39"/>
      <c r="BB605" s="39"/>
      <c r="BC605" s="39"/>
      <c r="BD605" s="39"/>
      <c r="BE605" s="39"/>
      <c r="BF605" s="39"/>
      <c r="BG605" s="39"/>
      <c r="BH605" s="39"/>
      <c r="BI605" s="39"/>
      <c r="BJ605" s="39"/>
      <c r="BK605" s="39"/>
      <c r="BL605" s="39"/>
      <c r="BM605" s="39"/>
      <c r="BN605" s="39"/>
      <c r="BO605" s="39"/>
      <c r="BP605" s="39"/>
      <c r="BQ605" s="39"/>
      <c r="BR605" s="39"/>
      <c r="BS605" s="38"/>
      <c r="BT605" s="38"/>
      <c r="BU605" s="38"/>
      <c r="BV605" s="38"/>
    </row>
    <row r="606" ht="19.5" customHeight="1">
      <c r="A606" s="38"/>
      <c r="B606" s="38"/>
      <c r="C606" s="38"/>
      <c r="D606" s="38"/>
      <c r="E606" s="39"/>
      <c r="F606" s="39"/>
      <c r="G606" s="39"/>
      <c r="H606" s="39"/>
      <c r="I606" s="39"/>
      <c r="J606" s="38"/>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39"/>
      <c r="BS606" s="38"/>
      <c r="BT606" s="38"/>
      <c r="BU606" s="38"/>
      <c r="BV606" s="38"/>
    </row>
    <row r="607" ht="19.5" customHeight="1">
      <c r="A607" s="38"/>
      <c r="B607" s="38"/>
      <c r="C607" s="38"/>
      <c r="D607" s="38"/>
      <c r="E607" s="39"/>
      <c r="F607" s="39"/>
      <c r="G607" s="39"/>
      <c r="H607" s="39"/>
      <c r="I607" s="39"/>
      <c r="J607" s="38"/>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c r="AR607" s="39"/>
      <c r="AS607" s="39"/>
      <c r="AT607" s="39"/>
      <c r="AU607" s="39"/>
      <c r="AV607" s="39"/>
      <c r="AW607" s="39"/>
      <c r="AX607" s="39"/>
      <c r="AY607" s="39"/>
      <c r="AZ607" s="39"/>
      <c r="BA607" s="39"/>
      <c r="BB607" s="39"/>
      <c r="BC607" s="39"/>
      <c r="BD607" s="39"/>
      <c r="BE607" s="39"/>
      <c r="BF607" s="39"/>
      <c r="BG607" s="39"/>
      <c r="BH607" s="39"/>
      <c r="BI607" s="39"/>
      <c r="BJ607" s="39"/>
      <c r="BK607" s="39"/>
      <c r="BL607" s="39"/>
      <c r="BM607" s="39"/>
      <c r="BN607" s="39"/>
      <c r="BO607" s="39"/>
      <c r="BP607" s="39"/>
      <c r="BQ607" s="39"/>
      <c r="BR607" s="39"/>
      <c r="BS607" s="38"/>
      <c r="BT607" s="38"/>
      <c r="BU607" s="38"/>
      <c r="BV607" s="38"/>
    </row>
    <row r="608" ht="19.5" customHeight="1">
      <c r="A608" s="38"/>
      <c r="B608" s="38"/>
      <c r="C608" s="38"/>
      <c r="D608" s="38"/>
      <c r="E608" s="39"/>
      <c r="F608" s="39"/>
      <c r="G608" s="39"/>
      <c r="H608" s="39"/>
      <c r="I608" s="39"/>
      <c r="J608" s="38"/>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c r="AR608" s="39"/>
      <c r="AS608" s="39"/>
      <c r="AT608" s="39"/>
      <c r="AU608" s="39"/>
      <c r="AV608" s="39"/>
      <c r="AW608" s="39"/>
      <c r="AX608" s="39"/>
      <c r="AY608" s="39"/>
      <c r="AZ608" s="39"/>
      <c r="BA608" s="39"/>
      <c r="BB608" s="39"/>
      <c r="BC608" s="39"/>
      <c r="BD608" s="39"/>
      <c r="BE608" s="39"/>
      <c r="BF608" s="39"/>
      <c r="BG608" s="39"/>
      <c r="BH608" s="39"/>
      <c r="BI608" s="39"/>
      <c r="BJ608" s="39"/>
      <c r="BK608" s="39"/>
      <c r="BL608" s="39"/>
      <c r="BM608" s="39"/>
      <c r="BN608" s="39"/>
      <c r="BO608" s="39"/>
      <c r="BP608" s="39"/>
      <c r="BQ608" s="39"/>
      <c r="BR608" s="39"/>
      <c r="BS608" s="38"/>
      <c r="BT608" s="38"/>
      <c r="BU608" s="38"/>
      <c r="BV608" s="38"/>
    </row>
    <row r="609" ht="19.5" customHeight="1">
      <c r="A609" s="38"/>
      <c r="B609" s="38"/>
      <c r="C609" s="38"/>
      <c r="D609" s="38"/>
      <c r="E609" s="39"/>
      <c r="F609" s="39"/>
      <c r="G609" s="39"/>
      <c r="H609" s="39"/>
      <c r="I609" s="39"/>
      <c r="J609" s="38"/>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8"/>
      <c r="BT609" s="38"/>
      <c r="BU609" s="38"/>
      <c r="BV609" s="38"/>
    </row>
    <row r="610" ht="19.5" customHeight="1">
      <c r="A610" s="38"/>
      <c r="B610" s="38"/>
      <c r="C610" s="38"/>
      <c r="D610" s="38"/>
      <c r="E610" s="39"/>
      <c r="F610" s="39"/>
      <c r="G610" s="39"/>
      <c r="H610" s="39"/>
      <c r="I610" s="39"/>
      <c r="J610" s="38"/>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c r="AR610" s="39"/>
      <c r="AS610" s="39"/>
      <c r="AT610" s="39"/>
      <c r="AU610" s="39"/>
      <c r="AV610" s="39"/>
      <c r="AW610" s="39"/>
      <c r="AX610" s="39"/>
      <c r="AY610" s="39"/>
      <c r="AZ610" s="39"/>
      <c r="BA610" s="39"/>
      <c r="BB610" s="39"/>
      <c r="BC610" s="39"/>
      <c r="BD610" s="39"/>
      <c r="BE610" s="39"/>
      <c r="BF610" s="39"/>
      <c r="BG610" s="39"/>
      <c r="BH610" s="39"/>
      <c r="BI610" s="39"/>
      <c r="BJ610" s="39"/>
      <c r="BK610" s="39"/>
      <c r="BL610" s="39"/>
      <c r="BM610" s="39"/>
      <c r="BN610" s="39"/>
      <c r="BO610" s="39"/>
      <c r="BP610" s="39"/>
      <c r="BQ610" s="39"/>
      <c r="BR610" s="39"/>
      <c r="BS610" s="38"/>
      <c r="BT610" s="38"/>
      <c r="BU610" s="38"/>
      <c r="BV610" s="38"/>
    </row>
    <row r="611" ht="19.5" customHeight="1">
      <c r="A611" s="38"/>
      <c r="B611" s="38"/>
      <c r="C611" s="38"/>
      <c r="D611" s="38"/>
      <c r="E611" s="39"/>
      <c r="F611" s="39"/>
      <c r="G611" s="39"/>
      <c r="H611" s="39"/>
      <c r="I611" s="39"/>
      <c r="J611" s="38"/>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39"/>
      <c r="BS611" s="38"/>
      <c r="BT611" s="38"/>
      <c r="BU611" s="38"/>
      <c r="BV611" s="38"/>
    </row>
    <row r="612" ht="19.5" customHeight="1">
      <c r="A612" s="38"/>
      <c r="B612" s="38"/>
      <c r="C612" s="38"/>
      <c r="D612" s="38"/>
      <c r="E612" s="39"/>
      <c r="F612" s="39"/>
      <c r="G612" s="39"/>
      <c r="H612" s="39"/>
      <c r="I612" s="39"/>
      <c r="J612" s="38"/>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c r="AR612" s="39"/>
      <c r="AS612" s="39"/>
      <c r="AT612" s="39"/>
      <c r="AU612" s="39"/>
      <c r="AV612" s="39"/>
      <c r="AW612" s="39"/>
      <c r="AX612" s="39"/>
      <c r="AY612" s="39"/>
      <c r="AZ612" s="39"/>
      <c r="BA612" s="39"/>
      <c r="BB612" s="39"/>
      <c r="BC612" s="39"/>
      <c r="BD612" s="39"/>
      <c r="BE612" s="39"/>
      <c r="BF612" s="39"/>
      <c r="BG612" s="39"/>
      <c r="BH612" s="39"/>
      <c r="BI612" s="39"/>
      <c r="BJ612" s="39"/>
      <c r="BK612" s="39"/>
      <c r="BL612" s="39"/>
      <c r="BM612" s="39"/>
      <c r="BN612" s="39"/>
      <c r="BO612" s="39"/>
      <c r="BP612" s="39"/>
      <c r="BQ612" s="39"/>
      <c r="BR612" s="39"/>
      <c r="BS612" s="38"/>
      <c r="BT612" s="38"/>
      <c r="BU612" s="38"/>
      <c r="BV612" s="38"/>
    </row>
    <row r="613" ht="19.5" customHeight="1">
      <c r="A613" s="38"/>
      <c r="B613" s="38"/>
      <c r="C613" s="38"/>
      <c r="D613" s="38"/>
      <c r="E613" s="39"/>
      <c r="F613" s="39"/>
      <c r="G613" s="39"/>
      <c r="H613" s="39"/>
      <c r="I613" s="39"/>
      <c r="J613" s="38"/>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c r="AR613" s="39"/>
      <c r="AS613" s="39"/>
      <c r="AT613" s="39"/>
      <c r="AU613" s="39"/>
      <c r="AV613" s="39"/>
      <c r="AW613" s="39"/>
      <c r="AX613" s="39"/>
      <c r="AY613" s="39"/>
      <c r="AZ613" s="39"/>
      <c r="BA613" s="39"/>
      <c r="BB613" s="39"/>
      <c r="BC613" s="39"/>
      <c r="BD613" s="39"/>
      <c r="BE613" s="39"/>
      <c r="BF613" s="39"/>
      <c r="BG613" s="39"/>
      <c r="BH613" s="39"/>
      <c r="BI613" s="39"/>
      <c r="BJ613" s="39"/>
      <c r="BK613" s="39"/>
      <c r="BL613" s="39"/>
      <c r="BM613" s="39"/>
      <c r="BN613" s="39"/>
      <c r="BO613" s="39"/>
      <c r="BP613" s="39"/>
      <c r="BQ613" s="39"/>
      <c r="BR613" s="39"/>
      <c r="BS613" s="38"/>
      <c r="BT613" s="38"/>
      <c r="BU613" s="38"/>
      <c r="BV613" s="38"/>
    </row>
    <row r="614" ht="19.5" customHeight="1">
      <c r="A614" s="38"/>
      <c r="B614" s="38"/>
      <c r="C614" s="38"/>
      <c r="D614" s="38"/>
      <c r="E614" s="39"/>
      <c r="F614" s="39"/>
      <c r="G614" s="39"/>
      <c r="H614" s="39"/>
      <c r="I614" s="39"/>
      <c r="J614" s="38"/>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c r="AR614" s="39"/>
      <c r="AS614" s="39"/>
      <c r="AT614" s="39"/>
      <c r="AU614" s="39"/>
      <c r="AV614" s="39"/>
      <c r="AW614" s="39"/>
      <c r="AX614" s="39"/>
      <c r="AY614" s="39"/>
      <c r="AZ614" s="39"/>
      <c r="BA614" s="39"/>
      <c r="BB614" s="39"/>
      <c r="BC614" s="39"/>
      <c r="BD614" s="39"/>
      <c r="BE614" s="39"/>
      <c r="BF614" s="39"/>
      <c r="BG614" s="39"/>
      <c r="BH614" s="39"/>
      <c r="BI614" s="39"/>
      <c r="BJ614" s="39"/>
      <c r="BK614" s="39"/>
      <c r="BL614" s="39"/>
      <c r="BM614" s="39"/>
      <c r="BN614" s="39"/>
      <c r="BO614" s="39"/>
      <c r="BP614" s="39"/>
      <c r="BQ614" s="39"/>
      <c r="BR614" s="39"/>
      <c r="BS614" s="38"/>
      <c r="BT614" s="38"/>
      <c r="BU614" s="38"/>
      <c r="BV614" s="38"/>
    </row>
    <row r="615" ht="19.5" customHeight="1">
      <c r="A615" s="38"/>
      <c r="B615" s="38"/>
      <c r="C615" s="38"/>
      <c r="D615" s="38"/>
      <c r="E615" s="39"/>
      <c r="F615" s="39"/>
      <c r="G615" s="39"/>
      <c r="H615" s="39"/>
      <c r="I615" s="39"/>
      <c r="J615" s="38"/>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c r="AR615" s="39"/>
      <c r="AS615" s="39"/>
      <c r="AT615" s="39"/>
      <c r="AU615" s="39"/>
      <c r="AV615" s="39"/>
      <c r="AW615" s="39"/>
      <c r="AX615" s="39"/>
      <c r="AY615" s="39"/>
      <c r="AZ615" s="39"/>
      <c r="BA615" s="39"/>
      <c r="BB615" s="39"/>
      <c r="BC615" s="39"/>
      <c r="BD615" s="39"/>
      <c r="BE615" s="39"/>
      <c r="BF615" s="39"/>
      <c r="BG615" s="39"/>
      <c r="BH615" s="39"/>
      <c r="BI615" s="39"/>
      <c r="BJ615" s="39"/>
      <c r="BK615" s="39"/>
      <c r="BL615" s="39"/>
      <c r="BM615" s="39"/>
      <c r="BN615" s="39"/>
      <c r="BO615" s="39"/>
      <c r="BP615" s="39"/>
      <c r="BQ615" s="39"/>
      <c r="BR615" s="39"/>
      <c r="BS615" s="38"/>
      <c r="BT615" s="38"/>
      <c r="BU615" s="38"/>
      <c r="BV615" s="38"/>
    </row>
    <row r="616" ht="19.5" customHeight="1">
      <c r="A616" s="38"/>
      <c r="B616" s="38"/>
      <c r="C616" s="38"/>
      <c r="D616" s="38"/>
      <c r="E616" s="39"/>
      <c r="F616" s="39"/>
      <c r="G616" s="39"/>
      <c r="H616" s="39"/>
      <c r="I616" s="39"/>
      <c r="J616" s="38"/>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B616" s="39"/>
      <c r="BC616" s="39"/>
      <c r="BD616" s="39"/>
      <c r="BE616" s="39"/>
      <c r="BF616" s="39"/>
      <c r="BG616" s="39"/>
      <c r="BH616" s="39"/>
      <c r="BI616" s="39"/>
      <c r="BJ616" s="39"/>
      <c r="BK616" s="39"/>
      <c r="BL616" s="39"/>
      <c r="BM616" s="39"/>
      <c r="BN616" s="39"/>
      <c r="BO616" s="39"/>
      <c r="BP616" s="39"/>
      <c r="BQ616" s="39"/>
      <c r="BR616" s="39"/>
      <c r="BS616" s="38"/>
      <c r="BT616" s="38"/>
      <c r="BU616" s="38"/>
      <c r="BV616" s="38"/>
    </row>
    <row r="617" ht="19.5" customHeight="1">
      <c r="A617" s="38"/>
      <c r="B617" s="38"/>
      <c r="C617" s="38"/>
      <c r="D617" s="38"/>
      <c r="E617" s="39"/>
      <c r="F617" s="39"/>
      <c r="G617" s="39"/>
      <c r="H617" s="39"/>
      <c r="I617" s="39"/>
      <c r="J617" s="38"/>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c r="AR617" s="39"/>
      <c r="AS617" s="39"/>
      <c r="AT617" s="39"/>
      <c r="AU617" s="39"/>
      <c r="AV617" s="39"/>
      <c r="AW617" s="39"/>
      <c r="AX617" s="39"/>
      <c r="AY617" s="39"/>
      <c r="AZ617" s="39"/>
      <c r="BA617" s="39"/>
      <c r="BB617" s="39"/>
      <c r="BC617" s="39"/>
      <c r="BD617" s="39"/>
      <c r="BE617" s="39"/>
      <c r="BF617" s="39"/>
      <c r="BG617" s="39"/>
      <c r="BH617" s="39"/>
      <c r="BI617" s="39"/>
      <c r="BJ617" s="39"/>
      <c r="BK617" s="39"/>
      <c r="BL617" s="39"/>
      <c r="BM617" s="39"/>
      <c r="BN617" s="39"/>
      <c r="BO617" s="39"/>
      <c r="BP617" s="39"/>
      <c r="BQ617" s="39"/>
      <c r="BR617" s="39"/>
      <c r="BS617" s="38"/>
      <c r="BT617" s="38"/>
      <c r="BU617" s="38"/>
      <c r="BV617" s="38"/>
    </row>
    <row r="618" ht="19.5" customHeight="1">
      <c r="A618" s="38"/>
      <c r="B618" s="38"/>
      <c r="C618" s="38"/>
      <c r="D618" s="38"/>
      <c r="E618" s="39"/>
      <c r="F618" s="39"/>
      <c r="G618" s="39"/>
      <c r="H618" s="39"/>
      <c r="I618" s="39"/>
      <c r="J618" s="38"/>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c r="BA618" s="39"/>
      <c r="BB618" s="39"/>
      <c r="BC618" s="39"/>
      <c r="BD618" s="39"/>
      <c r="BE618" s="39"/>
      <c r="BF618" s="39"/>
      <c r="BG618" s="39"/>
      <c r="BH618" s="39"/>
      <c r="BI618" s="39"/>
      <c r="BJ618" s="39"/>
      <c r="BK618" s="39"/>
      <c r="BL618" s="39"/>
      <c r="BM618" s="39"/>
      <c r="BN618" s="39"/>
      <c r="BO618" s="39"/>
      <c r="BP618" s="39"/>
      <c r="BQ618" s="39"/>
      <c r="BR618" s="39"/>
      <c r="BS618" s="38"/>
      <c r="BT618" s="38"/>
      <c r="BU618" s="38"/>
      <c r="BV618" s="38"/>
    </row>
    <row r="619" ht="19.5" customHeight="1">
      <c r="A619" s="38"/>
      <c r="B619" s="38"/>
      <c r="C619" s="38"/>
      <c r="D619" s="38"/>
      <c r="E619" s="39"/>
      <c r="F619" s="39"/>
      <c r="G619" s="39"/>
      <c r="H619" s="39"/>
      <c r="I619" s="39"/>
      <c r="J619" s="38"/>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c r="AR619" s="39"/>
      <c r="AS619" s="39"/>
      <c r="AT619" s="39"/>
      <c r="AU619" s="39"/>
      <c r="AV619" s="39"/>
      <c r="AW619" s="39"/>
      <c r="AX619" s="39"/>
      <c r="AY619" s="39"/>
      <c r="AZ619" s="39"/>
      <c r="BA619" s="39"/>
      <c r="BB619" s="39"/>
      <c r="BC619" s="39"/>
      <c r="BD619" s="39"/>
      <c r="BE619" s="39"/>
      <c r="BF619" s="39"/>
      <c r="BG619" s="39"/>
      <c r="BH619" s="39"/>
      <c r="BI619" s="39"/>
      <c r="BJ619" s="39"/>
      <c r="BK619" s="39"/>
      <c r="BL619" s="39"/>
      <c r="BM619" s="39"/>
      <c r="BN619" s="39"/>
      <c r="BO619" s="39"/>
      <c r="BP619" s="39"/>
      <c r="BQ619" s="39"/>
      <c r="BR619" s="39"/>
      <c r="BS619" s="38"/>
      <c r="BT619" s="38"/>
      <c r="BU619" s="38"/>
      <c r="BV619" s="38"/>
    </row>
    <row r="620" ht="19.5" customHeight="1">
      <c r="A620" s="38"/>
      <c r="B620" s="38"/>
      <c r="C620" s="38"/>
      <c r="D620" s="38"/>
      <c r="E620" s="39"/>
      <c r="F620" s="39"/>
      <c r="G620" s="39"/>
      <c r="H620" s="39"/>
      <c r="I620" s="39"/>
      <c r="J620" s="38"/>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c r="AR620" s="39"/>
      <c r="AS620" s="39"/>
      <c r="AT620" s="39"/>
      <c r="AU620" s="39"/>
      <c r="AV620" s="39"/>
      <c r="AW620" s="39"/>
      <c r="AX620" s="39"/>
      <c r="AY620" s="39"/>
      <c r="AZ620" s="39"/>
      <c r="BA620" s="39"/>
      <c r="BB620" s="39"/>
      <c r="BC620" s="39"/>
      <c r="BD620" s="39"/>
      <c r="BE620" s="39"/>
      <c r="BF620" s="39"/>
      <c r="BG620" s="39"/>
      <c r="BH620" s="39"/>
      <c r="BI620" s="39"/>
      <c r="BJ620" s="39"/>
      <c r="BK620" s="39"/>
      <c r="BL620" s="39"/>
      <c r="BM620" s="39"/>
      <c r="BN620" s="39"/>
      <c r="BO620" s="39"/>
      <c r="BP620" s="39"/>
      <c r="BQ620" s="39"/>
      <c r="BR620" s="39"/>
      <c r="BS620" s="38"/>
      <c r="BT620" s="38"/>
      <c r="BU620" s="38"/>
      <c r="BV620" s="38"/>
    </row>
    <row r="621" ht="19.5" customHeight="1">
      <c r="A621" s="38"/>
      <c r="B621" s="38"/>
      <c r="C621" s="38"/>
      <c r="D621" s="38"/>
      <c r="E621" s="39"/>
      <c r="F621" s="39"/>
      <c r="G621" s="39"/>
      <c r="H621" s="39"/>
      <c r="I621" s="39"/>
      <c r="J621" s="38"/>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B621" s="39"/>
      <c r="BC621" s="39"/>
      <c r="BD621" s="39"/>
      <c r="BE621" s="39"/>
      <c r="BF621" s="39"/>
      <c r="BG621" s="39"/>
      <c r="BH621" s="39"/>
      <c r="BI621" s="39"/>
      <c r="BJ621" s="39"/>
      <c r="BK621" s="39"/>
      <c r="BL621" s="39"/>
      <c r="BM621" s="39"/>
      <c r="BN621" s="39"/>
      <c r="BO621" s="39"/>
      <c r="BP621" s="39"/>
      <c r="BQ621" s="39"/>
      <c r="BR621" s="39"/>
      <c r="BS621" s="38"/>
      <c r="BT621" s="38"/>
      <c r="BU621" s="38"/>
      <c r="BV621" s="38"/>
    </row>
    <row r="622" ht="19.5" customHeight="1">
      <c r="A622" s="38"/>
      <c r="B622" s="38"/>
      <c r="C622" s="38"/>
      <c r="D622" s="38"/>
      <c r="E622" s="39"/>
      <c r="F622" s="39"/>
      <c r="G622" s="39"/>
      <c r="H622" s="39"/>
      <c r="I622" s="39"/>
      <c r="J622" s="38"/>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8"/>
      <c r="BT622" s="38"/>
      <c r="BU622" s="38"/>
      <c r="BV622" s="38"/>
    </row>
    <row r="623" ht="19.5" customHeight="1">
      <c r="A623" s="38"/>
      <c r="B623" s="38"/>
      <c r="C623" s="38"/>
      <c r="D623" s="38"/>
      <c r="E623" s="39"/>
      <c r="F623" s="39"/>
      <c r="G623" s="39"/>
      <c r="H623" s="39"/>
      <c r="I623" s="39"/>
      <c r="J623" s="38"/>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c r="BA623" s="39"/>
      <c r="BB623" s="39"/>
      <c r="BC623" s="39"/>
      <c r="BD623" s="39"/>
      <c r="BE623" s="39"/>
      <c r="BF623" s="39"/>
      <c r="BG623" s="39"/>
      <c r="BH623" s="39"/>
      <c r="BI623" s="39"/>
      <c r="BJ623" s="39"/>
      <c r="BK623" s="39"/>
      <c r="BL623" s="39"/>
      <c r="BM623" s="39"/>
      <c r="BN623" s="39"/>
      <c r="BO623" s="39"/>
      <c r="BP623" s="39"/>
      <c r="BQ623" s="39"/>
      <c r="BR623" s="39"/>
      <c r="BS623" s="38"/>
      <c r="BT623" s="38"/>
      <c r="BU623" s="38"/>
      <c r="BV623" s="38"/>
    </row>
    <row r="624" ht="19.5" customHeight="1">
      <c r="A624" s="38"/>
      <c r="B624" s="38"/>
      <c r="C624" s="38"/>
      <c r="D624" s="38"/>
      <c r="E624" s="39"/>
      <c r="F624" s="39"/>
      <c r="G624" s="39"/>
      <c r="H624" s="39"/>
      <c r="I624" s="39"/>
      <c r="J624" s="38"/>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c r="BN624" s="39"/>
      <c r="BO624" s="39"/>
      <c r="BP624" s="39"/>
      <c r="BQ624" s="39"/>
      <c r="BR624" s="39"/>
      <c r="BS624" s="38"/>
      <c r="BT624" s="38"/>
      <c r="BU624" s="38"/>
      <c r="BV624" s="38"/>
    </row>
    <row r="625" ht="19.5" customHeight="1">
      <c r="A625" s="38"/>
      <c r="B625" s="38"/>
      <c r="C625" s="38"/>
      <c r="D625" s="38"/>
      <c r="E625" s="39"/>
      <c r="F625" s="39"/>
      <c r="G625" s="39"/>
      <c r="H625" s="39"/>
      <c r="I625" s="39"/>
      <c r="J625" s="38"/>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c r="AR625" s="39"/>
      <c r="AS625" s="39"/>
      <c r="AT625" s="39"/>
      <c r="AU625" s="39"/>
      <c r="AV625" s="39"/>
      <c r="AW625" s="39"/>
      <c r="AX625" s="39"/>
      <c r="AY625" s="39"/>
      <c r="AZ625" s="39"/>
      <c r="BA625" s="39"/>
      <c r="BB625" s="39"/>
      <c r="BC625" s="39"/>
      <c r="BD625" s="39"/>
      <c r="BE625" s="39"/>
      <c r="BF625" s="39"/>
      <c r="BG625" s="39"/>
      <c r="BH625" s="39"/>
      <c r="BI625" s="39"/>
      <c r="BJ625" s="39"/>
      <c r="BK625" s="39"/>
      <c r="BL625" s="39"/>
      <c r="BM625" s="39"/>
      <c r="BN625" s="39"/>
      <c r="BO625" s="39"/>
      <c r="BP625" s="39"/>
      <c r="BQ625" s="39"/>
      <c r="BR625" s="39"/>
      <c r="BS625" s="38"/>
      <c r="BT625" s="38"/>
      <c r="BU625" s="38"/>
      <c r="BV625" s="38"/>
    </row>
    <row r="626" ht="19.5" customHeight="1">
      <c r="A626" s="38"/>
      <c r="B626" s="38"/>
      <c r="C626" s="38"/>
      <c r="D626" s="38"/>
      <c r="E626" s="39"/>
      <c r="F626" s="39"/>
      <c r="G626" s="39"/>
      <c r="H626" s="39"/>
      <c r="I626" s="39"/>
      <c r="J626" s="38"/>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c r="AR626" s="39"/>
      <c r="AS626" s="39"/>
      <c r="AT626" s="39"/>
      <c r="AU626" s="39"/>
      <c r="AV626" s="39"/>
      <c r="AW626" s="39"/>
      <c r="AX626" s="39"/>
      <c r="AY626" s="39"/>
      <c r="AZ626" s="39"/>
      <c r="BA626" s="39"/>
      <c r="BB626" s="39"/>
      <c r="BC626" s="39"/>
      <c r="BD626" s="39"/>
      <c r="BE626" s="39"/>
      <c r="BF626" s="39"/>
      <c r="BG626" s="39"/>
      <c r="BH626" s="39"/>
      <c r="BI626" s="39"/>
      <c r="BJ626" s="39"/>
      <c r="BK626" s="39"/>
      <c r="BL626" s="39"/>
      <c r="BM626" s="39"/>
      <c r="BN626" s="39"/>
      <c r="BO626" s="39"/>
      <c r="BP626" s="39"/>
      <c r="BQ626" s="39"/>
      <c r="BR626" s="39"/>
      <c r="BS626" s="38"/>
      <c r="BT626" s="38"/>
      <c r="BU626" s="38"/>
      <c r="BV626" s="38"/>
    </row>
    <row r="627" ht="19.5" customHeight="1">
      <c r="A627" s="38"/>
      <c r="B627" s="38"/>
      <c r="C627" s="38"/>
      <c r="D627" s="38"/>
      <c r="E627" s="39"/>
      <c r="F627" s="39"/>
      <c r="G627" s="39"/>
      <c r="H627" s="39"/>
      <c r="I627" s="39"/>
      <c r="J627" s="38"/>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8"/>
      <c r="BT627" s="38"/>
      <c r="BU627" s="38"/>
      <c r="BV627" s="38"/>
    </row>
    <row r="628" ht="19.5" customHeight="1">
      <c r="A628" s="38"/>
      <c r="B628" s="38"/>
      <c r="C628" s="38"/>
      <c r="D628" s="38"/>
      <c r="E628" s="39"/>
      <c r="F628" s="39"/>
      <c r="G628" s="39"/>
      <c r="H628" s="39"/>
      <c r="I628" s="39"/>
      <c r="J628" s="38"/>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c r="AR628" s="39"/>
      <c r="AS628" s="39"/>
      <c r="AT628" s="39"/>
      <c r="AU628" s="39"/>
      <c r="AV628" s="39"/>
      <c r="AW628" s="39"/>
      <c r="AX628" s="39"/>
      <c r="AY628" s="39"/>
      <c r="AZ628" s="39"/>
      <c r="BA628" s="39"/>
      <c r="BB628" s="39"/>
      <c r="BC628" s="39"/>
      <c r="BD628" s="39"/>
      <c r="BE628" s="39"/>
      <c r="BF628" s="39"/>
      <c r="BG628" s="39"/>
      <c r="BH628" s="39"/>
      <c r="BI628" s="39"/>
      <c r="BJ628" s="39"/>
      <c r="BK628" s="39"/>
      <c r="BL628" s="39"/>
      <c r="BM628" s="39"/>
      <c r="BN628" s="39"/>
      <c r="BO628" s="39"/>
      <c r="BP628" s="39"/>
      <c r="BQ628" s="39"/>
      <c r="BR628" s="39"/>
      <c r="BS628" s="38"/>
      <c r="BT628" s="38"/>
      <c r="BU628" s="38"/>
      <c r="BV628" s="38"/>
    </row>
    <row r="629" ht="19.5" customHeight="1">
      <c r="A629" s="38"/>
      <c r="B629" s="38"/>
      <c r="C629" s="38"/>
      <c r="D629" s="38"/>
      <c r="E629" s="39"/>
      <c r="F629" s="39"/>
      <c r="G629" s="39"/>
      <c r="H629" s="39"/>
      <c r="I629" s="39"/>
      <c r="J629" s="38"/>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c r="AR629" s="39"/>
      <c r="AS629" s="39"/>
      <c r="AT629" s="39"/>
      <c r="AU629" s="39"/>
      <c r="AV629" s="39"/>
      <c r="AW629" s="39"/>
      <c r="AX629" s="39"/>
      <c r="AY629" s="39"/>
      <c r="AZ629" s="39"/>
      <c r="BA629" s="39"/>
      <c r="BB629" s="39"/>
      <c r="BC629" s="39"/>
      <c r="BD629" s="39"/>
      <c r="BE629" s="39"/>
      <c r="BF629" s="39"/>
      <c r="BG629" s="39"/>
      <c r="BH629" s="39"/>
      <c r="BI629" s="39"/>
      <c r="BJ629" s="39"/>
      <c r="BK629" s="39"/>
      <c r="BL629" s="39"/>
      <c r="BM629" s="39"/>
      <c r="BN629" s="39"/>
      <c r="BO629" s="39"/>
      <c r="BP629" s="39"/>
      <c r="BQ629" s="39"/>
      <c r="BR629" s="39"/>
      <c r="BS629" s="38"/>
      <c r="BT629" s="38"/>
      <c r="BU629" s="38"/>
      <c r="BV629" s="38"/>
    </row>
    <row r="630" ht="19.5" customHeight="1">
      <c r="A630" s="38"/>
      <c r="B630" s="38"/>
      <c r="C630" s="38"/>
      <c r="D630" s="38"/>
      <c r="E630" s="39"/>
      <c r="F630" s="39"/>
      <c r="G630" s="39"/>
      <c r="H630" s="39"/>
      <c r="I630" s="39"/>
      <c r="J630" s="38"/>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c r="AR630" s="39"/>
      <c r="AS630" s="39"/>
      <c r="AT630" s="39"/>
      <c r="AU630" s="39"/>
      <c r="AV630" s="39"/>
      <c r="AW630" s="39"/>
      <c r="AX630" s="39"/>
      <c r="AY630" s="39"/>
      <c r="AZ630" s="39"/>
      <c r="BA630" s="39"/>
      <c r="BB630" s="39"/>
      <c r="BC630" s="39"/>
      <c r="BD630" s="39"/>
      <c r="BE630" s="39"/>
      <c r="BF630" s="39"/>
      <c r="BG630" s="39"/>
      <c r="BH630" s="39"/>
      <c r="BI630" s="39"/>
      <c r="BJ630" s="39"/>
      <c r="BK630" s="39"/>
      <c r="BL630" s="39"/>
      <c r="BM630" s="39"/>
      <c r="BN630" s="39"/>
      <c r="BO630" s="39"/>
      <c r="BP630" s="39"/>
      <c r="BQ630" s="39"/>
      <c r="BR630" s="39"/>
      <c r="BS630" s="38"/>
      <c r="BT630" s="38"/>
      <c r="BU630" s="38"/>
      <c r="BV630" s="38"/>
    </row>
    <row r="631" ht="19.5" customHeight="1">
      <c r="A631" s="38"/>
      <c r="B631" s="38"/>
      <c r="C631" s="38"/>
      <c r="D631" s="38"/>
      <c r="E631" s="39"/>
      <c r="F631" s="39"/>
      <c r="G631" s="39"/>
      <c r="H631" s="39"/>
      <c r="I631" s="39"/>
      <c r="J631" s="38"/>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c r="AR631" s="39"/>
      <c r="AS631" s="39"/>
      <c r="AT631" s="39"/>
      <c r="AU631" s="39"/>
      <c r="AV631" s="39"/>
      <c r="AW631" s="39"/>
      <c r="AX631" s="39"/>
      <c r="AY631" s="39"/>
      <c r="AZ631" s="39"/>
      <c r="BA631" s="39"/>
      <c r="BB631" s="39"/>
      <c r="BC631" s="39"/>
      <c r="BD631" s="39"/>
      <c r="BE631" s="39"/>
      <c r="BF631" s="39"/>
      <c r="BG631" s="39"/>
      <c r="BH631" s="39"/>
      <c r="BI631" s="39"/>
      <c r="BJ631" s="39"/>
      <c r="BK631" s="39"/>
      <c r="BL631" s="39"/>
      <c r="BM631" s="39"/>
      <c r="BN631" s="39"/>
      <c r="BO631" s="39"/>
      <c r="BP631" s="39"/>
      <c r="BQ631" s="39"/>
      <c r="BR631" s="39"/>
      <c r="BS631" s="38"/>
      <c r="BT631" s="38"/>
      <c r="BU631" s="38"/>
      <c r="BV631" s="38"/>
    </row>
    <row r="632" ht="19.5" customHeight="1">
      <c r="A632" s="38"/>
      <c r="B632" s="38"/>
      <c r="C632" s="38"/>
      <c r="D632" s="38"/>
      <c r="E632" s="39"/>
      <c r="F632" s="39"/>
      <c r="G632" s="39"/>
      <c r="H632" s="39"/>
      <c r="I632" s="39"/>
      <c r="J632" s="38"/>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c r="AR632" s="39"/>
      <c r="AS632" s="39"/>
      <c r="AT632" s="39"/>
      <c r="AU632" s="39"/>
      <c r="AV632" s="39"/>
      <c r="AW632" s="39"/>
      <c r="AX632" s="39"/>
      <c r="AY632" s="39"/>
      <c r="AZ632" s="39"/>
      <c r="BA632" s="39"/>
      <c r="BB632" s="39"/>
      <c r="BC632" s="39"/>
      <c r="BD632" s="39"/>
      <c r="BE632" s="39"/>
      <c r="BF632" s="39"/>
      <c r="BG632" s="39"/>
      <c r="BH632" s="39"/>
      <c r="BI632" s="39"/>
      <c r="BJ632" s="39"/>
      <c r="BK632" s="39"/>
      <c r="BL632" s="39"/>
      <c r="BM632" s="39"/>
      <c r="BN632" s="39"/>
      <c r="BO632" s="39"/>
      <c r="BP632" s="39"/>
      <c r="BQ632" s="39"/>
      <c r="BR632" s="39"/>
      <c r="BS632" s="38"/>
      <c r="BT632" s="38"/>
      <c r="BU632" s="38"/>
      <c r="BV632" s="38"/>
    </row>
    <row r="633" ht="19.5" customHeight="1">
      <c r="A633" s="38"/>
      <c r="B633" s="38"/>
      <c r="C633" s="38"/>
      <c r="D633" s="38"/>
      <c r="E633" s="39"/>
      <c r="F633" s="39"/>
      <c r="G633" s="39"/>
      <c r="H633" s="39"/>
      <c r="I633" s="39"/>
      <c r="J633" s="38"/>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8"/>
      <c r="BT633" s="38"/>
      <c r="BU633" s="38"/>
      <c r="BV633" s="38"/>
    </row>
    <row r="634" ht="19.5" customHeight="1">
      <c r="A634" s="38"/>
      <c r="B634" s="38"/>
      <c r="C634" s="38"/>
      <c r="D634" s="38"/>
      <c r="E634" s="39"/>
      <c r="F634" s="39"/>
      <c r="G634" s="39"/>
      <c r="H634" s="39"/>
      <c r="I634" s="39"/>
      <c r="J634" s="38"/>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c r="BA634" s="39"/>
      <c r="BB634" s="39"/>
      <c r="BC634" s="39"/>
      <c r="BD634" s="39"/>
      <c r="BE634" s="39"/>
      <c r="BF634" s="39"/>
      <c r="BG634" s="39"/>
      <c r="BH634" s="39"/>
      <c r="BI634" s="39"/>
      <c r="BJ634" s="39"/>
      <c r="BK634" s="39"/>
      <c r="BL634" s="39"/>
      <c r="BM634" s="39"/>
      <c r="BN634" s="39"/>
      <c r="BO634" s="39"/>
      <c r="BP634" s="39"/>
      <c r="BQ634" s="39"/>
      <c r="BR634" s="39"/>
      <c r="BS634" s="38"/>
      <c r="BT634" s="38"/>
      <c r="BU634" s="38"/>
      <c r="BV634" s="38"/>
    </row>
    <row r="635" ht="19.5" customHeight="1">
      <c r="A635" s="38"/>
      <c r="B635" s="38"/>
      <c r="C635" s="38"/>
      <c r="D635" s="38"/>
      <c r="E635" s="39"/>
      <c r="F635" s="39"/>
      <c r="G635" s="39"/>
      <c r="H635" s="39"/>
      <c r="I635" s="39"/>
      <c r="J635" s="38"/>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c r="AR635" s="39"/>
      <c r="AS635" s="39"/>
      <c r="AT635" s="39"/>
      <c r="AU635" s="39"/>
      <c r="AV635" s="39"/>
      <c r="AW635" s="39"/>
      <c r="AX635" s="39"/>
      <c r="AY635" s="39"/>
      <c r="AZ635" s="39"/>
      <c r="BA635" s="39"/>
      <c r="BB635" s="39"/>
      <c r="BC635" s="39"/>
      <c r="BD635" s="39"/>
      <c r="BE635" s="39"/>
      <c r="BF635" s="39"/>
      <c r="BG635" s="39"/>
      <c r="BH635" s="39"/>
      <c r="BI635" s="39"/>
      <c r="BJ635" s="39"/>
      <c r="BK635" s="39"/>
      <c r="BL635" s="39"/>
      <c r="BM635" s="39"/>
      <c r="BN635" s="39"/>
      <c r="BO635" s="39"/>
      <c r="BP635" s="39"/>
      <c r="BQ635" s="39"/>
      <c r="BR635" s="39"/>
      <c r="BS635" s="38"/>
      <c r="BT635" s="38"/>
      <c r="BU635" s="38"/>
      <c r="BV635" s="38"/>
    </row>
    <row r="636" ht="19.5" customHeight="1">
      <c r="A636" s="38"/>
      <c r="B636" s="38"/>
      <c r="C636" s="38"/>
      <c r="D636" s="38"/>
      <c r="E636" s="39"/>
      <c r="F636" s="39"/>
      <c r="G636" s="39"/>
      <c r="H636" s="39"/>
      <c r="I636" s="39"/>
      <c r="J636" s="38"/>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c r="AR636" s="39"/>
      <c r="AS636" s="39"/>
      <c r="AT636" s="39"/>
      <c r="AU636" s="39"/>
      <c r="AV636" s="39"/>
      <c r="AW636" s="39"/>
      <c r="AX636" s="39"/>
      <c r="AY636" s="39"/>
      <c r="AZ636" s="39"/>
      <c r="BA636" s="39"/>
      <c r="BB636" s="39"/>
      <c r="BC636" s="39"/>
      <c r="BD636" s="39"/>
      <c r="BE636" s="39"/>
      <c r="BF636" s="39"/>
      <c r="BG636" s="39"/>
      <c r="BH636" s="39"/>
      <c r="BI636" s="39"/>
      <c r="BJ636" s="39"/>
      <c r="BK636" s="39"/>
      <c r="BL636" s="39"/>
      <c r="BM636" s="39"/>
      <c r="BN636" s="39"/>
      <c r="BO636" s="39"/>
      <c r="BP636" s="39"/>
      <c r="BQ636" s="39"/>
      <c r="BR636" s="39"/>
      <c r="BS636" s="38"/>
      <c r="BT636" s="38"/>
      <c r="BU636" s="38"/>
      <c r="BV636" s="38"/>
    </row>
    <row r="637" ht="19.5" customHeight="1">
      <c r="A637" s="38"/>
      <c r="B637" s="38"/>
      <c r="C637" s="38"/>
      <c r="D637" s="38"/>
      <c r="E637" s="39"/>
      <c r="F637" s="39"/>
      <c r="G637" s="39"/>
      <c r="H637" s="39"/>
      <c r="I637" s="39"/>
      <c r="J637" s="38"/>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c r="BN637" s="39"/>
      <c r="BO637" s="39"/>
      <c r="BP637" s="39"/>
      <c r="BQ637" s="39"/>
      <c r="BR637" s="39"/>
      <c r="BS637" s="38"/>
      <c r="BT637" s="38"/>
      <c r="BU637" s="38"/>
      <c r="BV637" s="38"/>
    </row>
    <row r="638" ht="19.5" customHeight="1">
      <c r="A638" s="38"/>
      <c r="B638" s="38"/>
      <c r="C638" s="38"/>
      <c r="D638" s="38"/>
      <c r="E638" s="39"/>
      <c r="F638" s="39"/>
      <c r="G638" s="39"/>
      <c r="H638" s="39"/>
      <c r="I638" s="39"/>
      <c r="J638" s="38"/>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c r="AR638" s="39"/>
      <c r="AS638" s="39"/>
      <c r="AT638" s="39"/>
      <c r="AU638" s="39"/>
      <c r="AV638" s="39"/>
      <c r="AW638" s="39"/>
      <c r="AX638" s="39"/>
      <c r="AY638" s="39"/>
      <c r="AZ638" s="39"/>
      <c r="BA638" s="39"/>
      <c r="BB638" s="39"/>
      <c r="BC638" s="39"/>
      <c r="BD638" s="39"/>
      <c r="BE638" s="39"/>
      <c r="BF638" s="39"/>
      <c r="BG638" s="39"/>
      <c r="BH638" s="39"/>
      <c r="BI638" s="39"/>
      <c r="BJ638" s="39"/>
      <c r="BK638" s="39"/>
      <c r="BL638" s="39"/>
      <c r="BM638" s="39"/>
      <c r="BN638" s="39"/>
      <c r="BO638" s="39"/>
      <c r="BP638" s="39"/>
      <c r="BQ638" s="39"/>
      <c r="BR638" s="39"/>
      <c r="BS638" s="38"/>
      <c r="BT638" s="38"/>
      <c r="BU638" s="38"/>
      <c r="BV638" s="38"/>
    </row>
    <row r="639" ht="19.5" customHeight="1">
      <c r="A639" s="38"/>
      <c r="B639" s="38"/>
      <c r="C639" s="38"/>
      <c r="D639" s="38"/>
      <c r="E639" s="39"/>
      <c r="F639" s="39"/>
      <c r="G639" s="39"/>
      <c r="H639" s="39"/>
      <c r="I639" s="39"/>
      <c r="J639" s="38"/>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8"/>
      <c r="BT639" s="38"/>
      <c r="BU639" s="38"/>
      <c r="BV639" s="38"/>
    </row>
    <row r="640" ht="19.5" customHeight="1">
      <c r="A640" s="38"/>
      <c r="B640" s="38"/>
      <c r="C640" s="38"/>
      <c r="D640" s="38"/>
      <c r="E640" s="39"/>
      <c r="F640" s="39"/>
      <c r="G640" s="39"/>
      <c r="H640" s="39"/>
      <c r="I640" s="39"/>
      <c r="J640" s="38"/>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c r="AR640" s="39"/>
      <c r="AS640" s="39"/>
      <c r="AT640" s="39"/>
      <c r="AU640" s="39"/>
      <c r="AV640" s="39"/>
      <c r="AW640" s="39"/>
      <c r="AX640" s="39"/>
      <c r="AY640" s="39"/>
      <c r="AZ640" s="39"/>
      <c r="BA640" s="39"/>
      <c r="BB640" s="39"/>
      <c r="BC640" s="39"/>
      <c r="BD640" s="39"/>
      <c r="BE640" s="39"/>
      <c r="BF640" s="39"/>
      <c r="BG640" s="39"/>
      <c r="BH640" s="39"/>
      <c r="BI640" s="39"/>
      <c r="BJ640" s="39"/>
      <c r="BK640" s="39"/>
      <c r="BL640" s="39"/>
      <c r="BM640" s="39"/>
      <c r="BN640" s="39"/>
      <c r="BO640" s="39"/>
      <c r="BP640" s="39"/>
      <c r="BQ640" s="39"/>
      <c r="BR640" s="39"/>
      <c r="BS640" s="38"/>
      <c r="BT640" s="38"/>
      <c r="BU640" s="38"/>
      <c r="BV640" s="38"/>
    </row>
    <row r="641" ht="19.5" customHeight="1">
      <c r="A641" s="38"/>
      <c r="B641" s="38"/>
      <c r="C641" s="38"/>
      <c r="D641" s="38"/>
      <c r="E641" s="39"/>
      <c r="F641" s="39"/>
      <c r="G641" s="39"/>
      <c r="H641" s="39"/>
      <c r="I641" s="39"/>
      <c r="J641" s="38"/>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c r="AR641" s="39"/>
      <c r="AS641" s="39"/>
      <c r="AT641" s="39"/>
      <c r="AU641" s="39"/>
      <c r="AV641" s="39"/>
      <c r="AW641" s="39"/>
      <c r="AX641" s="39"/>
      <c r="AY641" s="39"/>
      <c r="AZ641" s="39"/>
      <c r="BA641" s="39"/>
      <c r="BB641" s="39"/>
      <c r="BC641" s="39"/>
      <c r="BD641" s="39"/>
      <c r="BE641" s="39"/>
      <c r="BF641" s="39"/>
      <c r="BG641" s="39"/>
      <c r="BH641" s="39"/>
      <c r="BI641" s="39"/>
      <c r="BJ641" s="39"/>
      <c r="BK641" s="39"/>
      <c r="BL641" s="39"/>
      <c r="BM641" s="39"/>
      <c r="BN641" s="39"/>
      <c r="BO641" s="39"/>
      <c r="BP641" s="39"/>
      <c r="BQ641" s="39"/>
      <c r="BR641" s="39"/>
      <c r="BS641" s="38"/>
      <c r="BT641" s="38"/>
      <c r="BU641" s="38"/>
      <c r="BV641" s="38"/>
    </row>
    <row r="642" ht="19.5" customHeight="1">
      <c r="A642" s="38"/>
      <c r="B642" s="38"/>
      <c r="C642" s="38"/>
      <c r="D642" s="38"/>
      <c r="E642" s="39"/>
      <c r="F642" s="39"/>
      <c r="G642" s="39"/>
      <c r="H642" s="39"/>
      <c r="I642" s="39"/>
      <c r="J642" s="38"/>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c r="BN642" s="39"/>
      <c r="BO642" s="39"/>
      <c r="BP642" s="39"/>
      <c r="BQ642" s="39"/>
      <c r="BR642" s="39"/>
      <c r="BS642" s="38"/>
      <c r="BT642" s="38"/>
      <c r="BU642" s="38"/>
      <c r="BV642" s="38"/>
    </row>
    <row r="643" ht="19.5" customHeight="1">
      <c r="A643" s="38"/>
      <c r="B643" s="38"/>
      <c r="C643" s="38"/>
      <c r="D643" s="38"/>
      <c r="E643" s="39"/>
      <c r="F643" s="39"/>
      <c r="G643" s="39"/>
      <c r="H643" s="39"/>
      <c r="I643" s="39"/>
      <c r="J643" s="38"/>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c r="AR643" s="39"/>
      <c r="AS643" s="39"/>
      <c r="AT643" s="39"/>
      <c r="AU643" s="39"/>
      <c r="AV643" s="39"/>
      <c r="AW643" s="39"/>
      <c r="AX643" s="39"/>
      <c r="AY643" s="39"/>
      <c r="AZ643" s="39"/>
      <c r="BA643" s="39"/>
      <c r="BB643" s="39"/>
      <c r="BC643" s="39"/>
      <c r="BD643" s="39"/>
      <c r="BE643" s="39"/>
      <c r="BF643" s="39"/>
      <c r="BG643" s="39"/>
      <c r="BH643" s="39"/>
      <c r="BI643" s="39"/>
      <c r="BJ643" s="39"/>
      <c r="BK643" s="39"/>
      <c r="BL643" s="39"/>
      <c r="BM643" s="39"/>
      <c r="BN643" s="39"/>
      <c r="BO643" s="39"/>
      <c r="BP643" s="39"/>
      <c r="BQ643" s="39"/>
      <c r="BR643" s="39"/>
      <c r="BS643" s="38"/>
      <c r="BT643" s="38"/>
      <c r="BU643" s="38"/>
      <c r="BV643" s="38"/>
    </row>
    <row r="644" ht="19.5" customHeight="1">
      <c r="A644" s="38"/>
      <c r="B644" s="38"/>
      <c r="C644" s="38"/>
      <c r="D644" s="38"/>
      <c r="E644" s="39"/>
      <c r="F644" s="39"/>
      <c r="G644" s="39"/>
      <c r="H644" s="39"/>
      <c r="I644" s="39"/>
      <c r="J644" s="38"/>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c r="AR644" s="39"/>
      <c r="AS644" s="39"/>
      <c r="AT644" s="39"/>
      <c r="AU644" s="39"/>
      <c r="AV644" s="39"/>
      <c r="AW644" s="39"/>
      <c r="AX644" s="39"/>
      <c r="AY644" s="39"/>
      <c r="AZ644" s="39"/>
      <c r="BA644" s="39"/>
      <c r="BB644" s="39"/>
      <c r="BC644" s="39"/>
      <c r="BD644" s="39"/>
      <c r="BE644" s="39"/>
      <c r="BF644" s="39"/>
      <c r="BG644" s="39"/>
      <c r="BH644" s="39"/>
      <c r="BI644" s="39"/>
      <c r="BJ644" s="39"/>
      <c r="BK644" s="39"/>
      <c r="BL644" s="39"/>
      <c r="BM644" s="39"/>
      <c r="BN644" s="39"/>
      <c r="BO644" s="39"/>
      <c r="BP644" s="39"/>
      <c r="BQ644" s="39"/>
      <c r="BR644" s="39"/>
      <c r="BS644" s="38"/>
      <c r="BT644" s="38"/>
      <c r="BU644" s="38"/>
      <c r="BV644" s="38"/>
    </row>
    <row r="645" ht="19.5" customHeight="1">
      <c r="A645" s="38"/>
      <c r="B645" s="38"/>
      <c r="C645" s="38"/>
      <c r="D645" s="38"/>
      <c r="E645" s="39"/>
      <c r="F645" s="39"/>
      <c r="G645" s="39"/>
      <c r="H645" s="39"/>
      <c r="I645" s="39"/>
      <c r="J645" s="38"/>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8"/>
      <c r="BT645" s="38"/>
      <c r="BU645" s="38"/>
      <c r="BV645" s="38"/>
    </row>
    <row r="646" ht="19.5" customHeight="1">
      <c r="A646" s="38"/>
      <c r="B646" s="38"/>
      <c r="C646" s="38"/>
      <c r="D646" s="38"/>
      <c r="E646" s="39"/>
      <c r="F646" s="39"/>
      <c r="G646" s="39"/>
      <c r="H646" s="39"/>
      <c r="I646" s="39"/>
      <c r="J646" s="38"/>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c r="AR646" s="39"/>
      <c r="AS646" s="39"/>
      <c r="AT646" s="39"/>
      <c r="AU646" s="39"/>
      <c r="AV646" s="39"/>
      <c r="AW646" s="39"/>
      <c r="AX646" s="39"/>
      <c r="AY646" s="39"/>
      <c r="AZ646" s="39"/>
      <c r="BA646" s="39"/>
      <c r="BB646" s="39"/>
      <c r="BC646" s="39"/>
      <c r="BD646" s="39"/>
      <c r="BE646" s="39"/>
      <c r="BF646" s="39"/>
      <c r="BG646" s="39"/>
      <c r="BH646" s="39"/>
      <c r="BI646" s="39"/>
      <c r="BJ646" s="39"/>
      <c r="BK646" s="39"/>
      <c r="BL646" s="39"/>
      <c r="BM646" s="39"/>
      <c r="BN646" s="39"/>
      <c r="BO646" s="39"/>
      <c r="BP646" s="39"/>
      <c r="BQ646" s="39"/>
      <c r="BR646" s="39"/>
      <c r="BS646" s="38"/>
      <c r="BT646" s="38"/>
      <c r="BU646" s="38"/>
      <c r="BV646" s="38"/>
    </row>
    <row r="647" ht="19.5" customHeight="1">
      <c r="A647" s="38"/>
      <c r="B647" s="38"/>
      <c r="C647" s="38"/>
      <c r="D647" s="38"/>
      <c r="E647" s="39"/>
      <c r="F647" s="39"/>
      <c r="G647" s="39"/>
      <c r="H647" s="39"/>
      <c r="I647" s="39"/>
      <c r="J647" s="38"/>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c r="AR647" s="39"/>
      <c r="AS647" s="39"/>
      <c r="AT647" s="39"/>
      <c r="AU647" s="39"/>
      <c r="AV647" s="39"/>
      <c r="AW647" s="39"/>
      <c r="AX647" s="39"/>
      <c r="AY647" s="39"/>
      <c r="AZ647" s="39"/>
      <c r="BA647" s="39"/>
      <c r="BB647" s="39"/>
      <c r="BC647" s="39"/>
      <c r="BD647" s="39"/>
      <c r="BE647" s="39"/>
      <c r="BF647" s="39"/>
      <c r="BG647" s="39"/>
      <c r="BH647" s="39"/>
      <c r="BI647" s="39"/>
      <c r="BJ647" s="39"/>
      <c r="BK647" s="39"/>
      <c r="BL647" s="39"/>
      <c r="BM647" s="39"/>
      <c r="BN647" s="39"/>
      <c r="BO647" s="39"/>
      <c r="BP647" s="39"/>
      <c r="BQ647" s="39"/>
      <c r="BR647" s="39"/>
      <c r="BS647" s="38"/>
      <c r="BT647" s="38"/>
      <c r="BU647" s="38"/>
      <c r="BV647" s="38"/>
    </row>
    <row r="648" ht="19.5" customHeight="1">
      <c r="A648" s="38"/>
      <c r="B648" s="38"/>
      <c r="C648" s="38"/>
      <c r="D648" s="38"/>
      <c r="E648" s="39"/>
      <c r="F648" s="39"/>
      <c r="G648" s="39"/>
      <c r="H648" s="39"/>
      <c r="I648" s="39"/>
      <c r="J648" s="38"/>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c r="BN648" s="39"/>
      <c r="BO648" s="39"/>
      <c r="BP648" s="39"/>
      <c r="BQ648" s="39"/>
      <c r="BR648" s="39"/>
      <c r="BS648" s="38"/>
      <c r="BT648" s="38"/>
      <c r="BU648" s="38"/>
      <c r="BV648" s="38"/>
    </row>
    <row r="649" ht="19.5" customHeight="1">
      <c r="A649" s="38"/>
      <c r="B649" s="38"/>
      <c r="C649" s="38"/>
      <c r="D649" s="38"/>
      <c r="E649" s="39"/>
      <c r="F649" s="39"/>
      <c r="G649" s="39"/>
      <c r="H649" s="39"/>
      <c r="I649" s="39"/>
      <c r="J649" s="38"/>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c r="AR649" s="39"/>
      <c r="AS649" s="39"/>
      <c r="AT649" s="39"/>
      <c r="AU649" s="39"/>
      <c r="AV649" s="39"/>
      <c r="AW649" s="39"/>
      <c r="AX649" s="39"/>
      <c r="AY649" s="39"/>
      <c r="AZ649" s="39"/>
      <c r="BA649" s="39"/>
      <c r="BB649" s="39"/>
      <c r="BC649" s="39"/>
      <c r="BD649" s="39"/>
      <c r="BE649" s="39"/>
      <c r="BF649" s="39"/>
      <c r="BG649" s="39"/>
      <c r="BH649" s="39"/>
      <c r="BI649" s="39"/>
      <c r="BJ649" s="39"/>
      <c r="BK649" s="39"/>
      <c r="BL649" s="39"/>
      <c r="BM649" s="39"/>
      <c r="BN649" s="39"/>
      <c r="BO649" s="39"/>
      <c r="BP649" s="39"/>
      <c r="BQ649" s="39"/>
      <c r="BR649" s="39"/>
      <c r="BS649" s="38"/>
      <c r="BT649" s="38"/>
      <c r="BU649" s="38"/>
      <c r="BV649" s="38"/>
    </row>
    <row r="650" ht="19.5" customHeight="1">
      <c r="A650" s="38"/>
      <c r="B650" s="38"/>
      <c r="C650" s="38"/>
      <c r="D650" s="38"/>
      <c r="E650" s="39"/>
      <c r="F650" s="39"/>
      <c r="G650" s="39"/>
      <c r="H650" s="39"/>
      <c r="I650" s="39"/>
      <c r="J650" s="38"/>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c r="AR650" s="39"/>
      <c r="AS650" s="39"/>
      <c r="AT650" s="39"/>
      <c r="AU650" s="39"/>
      <c r="AV650" s="39"/>
      <c r="AW650" s="39"/>
      <c r="AX650" s="39"/>
      <c r="AY650" s="39"/>
      <c r="AZ650" s="39"/>
      <c r="BA650" s="39"/>
      <c r="BB650" s="39"/>
      <c r="BC650" s="39"/>
      <c r="BD650" s="39"/>
      <c r="BE650" s="39"/>
      <c r="BF650" s="39"/>
      <c r="BG650" s="39"/>
      <c r="BH650" s="39"/>
      <c r="BI650" s="39"/>
      <c r="BJ650" s="39"/>
      <c r="BK650" s="39"/>
      <c r="BL650" s="39"/>
      <c r="BM650" s="39"/>
      <c r="BN650" s="39"/>
      <c r="BO650" s="39"/>
      <c r="BP650" s="39"/>
      <c r="BQ650" s="39"/>
      <c r="BR650" s="39"/>
      <c r="BS650" s="38"/>
      <c r="BT650" s="38"/>
      <c r="BU650" s="38"/>
      <c r="BV650" s="38"/>
    </row>
    <row r="651" ht="19.5" customHeight="1">
      <c r="A651" s="38"/>
      <c r="B651" s="38"/>
      <c r="C651" s="38"/>
      <c r="D651" s="38"/>
      <c r="E651" s="39"/>
      <c r="F651" s="39"/>
      <c r="G651" s="39"/>
      <c r="H651" s="39"/>
      <c r="I651" s="39"/>
      <c r="J651" s="38"/>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c r="AR651" s="39"/>
      <c r="AS651" s="39"/>
      <c r="AT651" s="39"/>
      <c r="AU651" s="39"/>
      <c r="AV651" s="39"/>
      <c r="AW651" s="39"/>
      <c r="AX651" s="39"/>
      <c r="AY651" s="39"/>
      <c r="AZ651" s="39"/>
      <c r="BA651" s="39"/>
      <c r="BB651" s="39"/>
      <c r="BC651" s="39"/>
      <c r="BD651" s="39"/>
      <c r="BE651" s="39"/>
      <c r="BF651" s="39"/>
      <c r="BG651" s="39"/>
      <c r="BH651" s="39"/>
      <c r="BI651" s="39"/>
      <c r="BJ651" s="39"/>
      <c r="BK651" s="39"/>
      <c r="BL651" s="39"/>
      <c r="BM651" s="39"/>
      <c r="BN651" s="39"/>
      <c r="BO651" s="39"/>
      <c r="BP651" s="39"/>
      <c r="BQ651" s="39"/>
      <c r="BR651" s="39"/>
      <c r="BS651" s="38"/>
      <c r="BT651" s="38"/>
      <c r="BU651" s="38"/>
      <c r="BV651" s="38"/>
    </row>
    <row r="652" ht="19.5" customHeight="1">
      <c r="A652" s="38"/>
      <c r="B652" s="38"/>
      <c r="C652" s="38"/>
      <c r="D652" s="38"/>
      <c r="E652" s="39"/>
      <c r="F652" s="39"/>
      <c r="G652" s="39"/>
      <c r="H652" s="39"/>
      <c r="I652" s="39"/>
      <c r="J652" s="38"/>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c r="AR652" s="39"/>
      <c r="AS652" s="39"/>
      <c r="AT652" s="39"/>
      <c r="AU652" s="39"/>
      <c r="AV652" s="39"/>
      <c r="AW652" s="39"/>
      <c r="AX652" s="39"/>
      <c r="AY652" s="39"/>
      <c r="AZ652" s="39"/>
      <c r="BA652" s="39"/>
      <c r="BB652" s="39"/>
      <c r="BC652" s="39"/>
      <c r="BD652" s="39"/>
      <c r="BE652" s="39"/>
      <c r="BF652" s="39"/>
      <c r="BG652" s="39"/>
      <c r="BH652" s="39"/>
      <c r="BI652" s="39"/>
      <c r="BJ652" s="39"/>
      <c r="BK652" s="39"/>
      <c r="BL652" s="39"/>
      <c r="BM652" s="39"/>
      <c r="BN652" s="39"/>
      <c r="BO652" s="39"/>
      <c r="BP652" s="39"/>
      <c r="BQ652" s="39"/>
      <c r="BR652" s="39"/>
      <c r="BS652" s="38"/>
      <c r="BT652" s="38"/>
      <c r="BU652" s="38"/>
      <c r="BV652" s="38"/>
    </row>
    <row r="653" ht="19.5" customHeight="1">
      <c r="A653" s="38"/>
      <c r="B653" s="38"/>
      <c r="C653" s="38"/>
      <c r="D653" s="38"/>
      <c r="E653" s="39"/>
      <c r="F653" s="39"/>
      <c r="G653" s="39"/>
      <c r="H653" s="39"/>
      <c r="I653" s="39"/>
      <c r="J653" s="38"/>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c r="AR653" s="39"/>
      <c r="AS653" s="39"/>
      <c r="AT653" s="39"/>
      <c r="AU653" s="39"/>
      <c r="AV653" s="39"/>
      <c r="AW653" s="39"/>
      <c r="AX653" s="39"/>
      <c r="AY653" s="39"/>
      <c r="AZ653" s="39"/>
      <c r="BA653" s="39"/>
      <c r="BB653" s="39"/>
      <c r="BC653" s="39"/>
      <c r="BD653" s="39"/>
      <c r="BE653" s="39"/>
      <c r="BF653" s="39"/>
      <c r="BG653" s="39"/>
      <c r="BH653" s="39"/>
      <c r="BI653" s="39"/>
      <c r="BJ653" s="39"/>
      <c r="BK653" s="39"/>
      <c r="BL653" s="39"/>
      <c r="BM653" s="39"/>
      <c r="BN653" s="39"/>
      <c r="BO653" s="39"/>
      <c r="BP653" s="39"/>
      <c r="BQ653" s="39"/>
      <c r="BR653" s="39"/>
      <c r="BS653" s="38"/>
      <c r="BT653" s="38"/>
      <c r="BU653" s="38"/>
      <c r="BV653" s="38"/>
    </row>
    <row r="654" ht="19.5" customHeight="1">
      <c r="A654" s="38"/>
      <c r="B654" s="38"/>
      <c r="C654" s="38"/>
      <c r="D654" s="38"/>
      <c r="E654" s="39"/>
      <c r="F654" s="39"/>
      <c r="G654" s="39"/>
      <c r="H654" s="39"/>
      <c r="I654" s="39"/>
      <c r="J654" s="38"/>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c r="BN654" s="39"/>
      <c r="BO654" s="39"/>
      <c r="BP654" s="39"/>
      <c r="BQ654" s="39"/>
      <c r="BR654" s="39"/>
      <c r="BS654" s="38"/>
      <c r="BT654" s="38"/>
      <c r="BU654" s="38"/>
      <c r="BV654" s="38"/>
    </row>
    <row r="655" ht="19.5" customHeight="1">
      <c r="A655" s="38"/>
      <c r="B655" s="38"/>
      <c r="C655" s="38"/>
      <c r="D655" s="38"/>
      <c r="E655" s="39"/>
      <c r="F655" s="39"/>
      <c r="G655" s="39"/>
      <c r="H655" s="39"/>
      <c r="I655" s="39"/>
      <c r="J655" s="38"/>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c r="AR655" s="39"/>
      <c r="AS655" s="39"/>
      <c r="AT655" s="39"/>
      <c r="AU655" s="39"/>
      <c r="AV655" s="39"/>
      <c r="AW655" s="39"/>
      <c r="AX655" s="39"/>
      <c r="AY655" s="39"/>
      <c r="AZ655" s="39"/>
      <c r="BA655" s="39"/>
      <c r="BB655" s="39"/>
      <c r="BC655" s="39"/>
      <c r="BD655" s="39"/>
      <c r="BE655" s="39"/>
      <c r="BF655" s="39"/>
      <c r="BG655" s="39"/>
      <c r="BH655" s="39"/>
      <c r="BI655" s="39"/>
      <c r="BJ655" s="39"/>
      <c r="BK655" s="39"/>
      <c r="BL655" s="39"/>
      <c r="BM655" s="39"/>
      <c r="BN655" s="39"/>
      <c r="BO655" s="39"/>
      <c r="BP655" s="39"/>
      <c r="BQ655" s="39"/>
      <c r="BR655" s="39"/>
      <c r="BS655" s="38"/>
      <c r="BT655" s="38"/>
      <c r="BU655" s="38"/>
      <c r="BV655" s="38"/>
    </row>
    <row r="656" ht="19.5" customHeight="1">
      <c r="A656" s="38"/>
      <c r="B656" s="38"/>
      <c r="C656" s="38"/>
      <c r="D656" s="38"/>
      <c r="E656" s="39"/>
      <c r="F656" s="39"/>
      <c r="G656" s="39"/>
      <c r="H656" s="39"/>
      <c r="I656" s="39"/>
      <c r="J656" s="38"/>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B656" s="39"/>
      <c r="BC656" s="39"/>
      <c r="BD656" s="39"/>
      <c r="BE656" s="39"/>
      <c r="BF656" s="39"/>
      <c r="BG656" s="39"/>
      <c r="BH656" s="39"/>
      <c r="BI656" s="39"/>
      <c r="BJ656" s="39"/>
      <c r="BK656" s="39"/>
      <c r="BL656" s="39"/>
      <c r="BM656" s="39"/>
      <c r="BN656" s="39"/>
      <c r="BO656" s="39"/>
      <c r="BP656" s="39"/>
      <c r="BQ656" s="39"/>
      <c r="BR656" s="39"/>
      <c r="BS656" s="38"/>
      <c r="BT656" s="38"/>
      <c r="BU656" s="38"/>
      <c r="BV656" s="38"/>
    </row>
    <row r="657" ht="19.5" customHeight="1">
      <c r="A657" s="38"/>
      <c r="B657" s="38"/>
      <c r="C657" s="38"/>
      <c r="D657" s="38"/>
      <c r="E657" s="39"/>
      <c r="F657" s="39"/>
      <c r="G657" s="39"/>
      <c r="H657" s="39"/>
      <c r="I657" s="39"/>
      <c r="J657" s="38"/>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c r="AR657" s="39"/>
      <c r="AS657" s="39"/>
      <c r="AT657" s="39"/>
      <c r="AU657" s="39"/>
      <c r="AV657" s="39"/>
      <c r="AW657" s="39"/>
      <c r="AX657" s="39"/>
      <c r="AY657" s="39"/>
      <c r="AZ657" s="39"/>
      <c r="BA657" s="39"/>
      <c r="BB657" s="39"/>
      <c r="BC657" s="39"/>
      <c r="BD657" s="39"/>
      <c r="BE657" s="39"/>
      <c r="BF657" s="39"/>
      <c r="BG657" s="39"/>
      <c r="BH657" s="39"/>
      <c r="BI657" s="39"/>
      <c r="BJ657" s="39"/>
      <c r="BK657" s="39"/>
      <c r="BL657" s="39"/>
      <c r="BM657" s="39"/>
      <c r="BN657" s="39"/>
      <c r="BO657" s="39"/>
      <c r="BP657" s="39"/>
      <c r="BQ657" s="39"/>
      <c r="BR657" s="39"/>
      <c r="BS657" s="38"/>
      <c r="BT657" s="38"/>
      <c r="BU657" s="38"/>
      <c r="BV657" s="38"/>
    </row>
    <row r="658" ht="19.5" customHeight="1">
      <c r="A658" s="38"/>
      <c r="B658" s="38"/>
      <c r="C658" s="38"/>
      <c r="D658" s="38"/>
      <c r="E658" s="39"/>
      <c r="F658" s="39"/>
      <c r="G658" s="39"/>
      <c r="H658" s="39"/>
      <c r="I658" s="39"/>
      <c r="J658" s="38"/>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c r="AR658" s="39"/>
      <c r="AS658" s="39"/>
      <c r="AT658" s="39"/>
      <c r="AU658" s="39"/>
      <c r="AV658" s="39"/>
      <c r="AW658" s="39"/>
      <c r="AX658" s="39"/>
      <c r="AY658" s="39"/>
      <c r="AZ658" s="39"/>
      <c r="BA658" s="39"/>
      <c r="BB658" s="39"/>
      <c r="BC658" s="39"/>
      <c r="BD658" s="39"/>
      <c r="BE658" s="39"/>
      <c r="BF658" s="39"/>
      <c r="BG658" s="39"/>
      <c r="BH658" s="39"/>
      <c r="BI658" s="39"/>
      <c r="BJ658" s="39"/>
      <c r="BK658" s="39"/>
      <c r="BL658" s="39"/>
      <c r="BM658" s="39"/>
      <c r="BN658" s="39"/>
      <c r="BO658" s="39"/>
      <c r="BP658" s="39"/>
      <c r="BQ658" s="39"/>
      <c r="BR658" s="39"/>
      <c r="BS658" s="38"/>
      <c r="BT658" s="38"/>
      <c r="BU658" s="38"/>
      <c r="BV658" s="38"/>
    </row>
    <row r="659" ht="19.5" customHeight="1">
      <c r="A659" s="38"/>
      <c r="B659" s="38"/>
      <c r="C659" s="38"/>
      <c r="D659" s="38"/>
      <c r="E659" s="39"/>
      <c r="F659" s="39"/>
      <c r="G659" s="39"/>
      <c r="H659" s="39"/>
      <c r="I659" s="39"/>
      <c r="J659" s="38"/>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c r="AR659" s="39"/>
      <c r="AS659" s="39"/>
      <c r="AT659" s="39"/>
      <c r="AU659" s="39"/>
      <c r="AV659" s="39"/>
      <c r="AW659" s="39"/>
      <c r="AX659" s="39"/>
      <c r="AY659" s="39"/>
      <c r="AZ659" s="39"/>
      <c r="BA659" s="39"/>
      <c r="BB659" s="39"/>
      <c r="BC659" s="39"/>
      <c r="BD659" s="39"/>
      <c r="BE659" s="39"/>
      <c r="BF659" s="39"/>
      <c r="BG659" s="39"/>
      <c r="BH659" s="39"/>
      <c r="BI659" s="39"/>
      <c r="BJ659" s="39"/>
      <c r="BK659" s="39"/>
      <c r="BL659" s="39"/>
      <c r="BM659" s="39"/>
      <c r="BN659" s="39"/>
      <c r="BO659" s="39"/>
      <c r="BP659" s="39"/>
      <c r="BQ659" s="39"/>
      <c r="BR659" s="39"/>
      <c r="BS659" s="38"/>
      <c r="BT659" s="38"/>
      <c r="BU659" s="38"/>
      <c r="BV659" s="38"/>
    </row>
    <row r="660" ht="19.5" customHeight="1">
      <c r="A660" s="38"/>
      <c r="B660" s="38"/>
      <c r="C660" s="38"/>
      <c r="D660" s="38"/>
      <c r="E660" s="39"/>
      <c r="F660" s="39"/>
      <c r="G660" s="39"/>
      <c r="H660" s="39"/>
      <c r="I660" s="39"/>
      <c r="J660" s="38"/>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c r="BN660" s="39"/>
      <c r="BO660" s="39"/>
      <c r="BP660" s="39"/>
      <c r="BQ660" s="39"/>
      <c r="BR660" s="39"/>
      <c r="BS660" s="38"/>
      <c r="BT660" s="38"/>
      <c r="BU660" s="38"/>
      <c r="BV660" s="38"/>
    </row>
    <row r="661" ht="19.5" customHeight="1">
      <c r="A661" s="38"/>
      <c r="B661" s="38"/>
      <c r="C661" s="38"/>
      <c r="D661" s="38"/>
      <c r="E661" s="39"/>
      <c r="F661" s="39"/>
      <c r="G661" s="39"/>
      <c r="H661" s="39"/>
      <c r="I661" s="39"/>
      <c r="J661" s="38"/>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c r="AR661" s="39"/>
      <c r="AS661" s="39"/>
      <c r="AT661" s="39"/>
      <c r="AU661" s="39"/>
      <c r="AV661" s="39"/>
      <c r="AW661" s="39"/>
      <c r="AX661" s="39"/>
      <c r="AY661" s="39"/>
      <c r="AZ661" s="39"/>
      <c r="BA661" s="39"/>
      <c r="BB661" s="39"/>
      <c r="BC661" s="39"/>
      <c r="BD661" s="39"/>
      <c r="BE661" s="39"/>
      <c r="BF661" s="39"/>
      <c r="BG661" s="39"/>
      <c r="BH661" s="39"/>
      <c r="BI661" s="39"/>
      <c r="BJ661" s="39"/>
      <c r="BK661" s="39"/>
      <c r="BL661" s="39"/>
      <c r="BM661" s="39"/>
      <c r="BN661" s="39"/>
      <c r="BO661" s="39"/>
      <c r="BP661" s="39"/>
      <c r="BQ661" s="39"/>
      <c r="BR661" s="39"/>
      <c r="BS661" s="38"/>
      <c r="BT661" s="38"/>
      <c r="BU661" s="38"/>
      <c r="BV661" s="38"/>
    </row>
    <row r="662" ht="19.5" customHeight="1">
      <c r="A662" s="38"/>
      <c r="B662" s="38"/>
      <c r="C662" s="38"/>
      <c r="D662" s="38"/>
      <c r="E662" s="39"/>
      <c r="F662" s="39"/>
      <c r="G662" s="39"/>
      <c r="H662" s="39"/>
      <c r="I662" s="39"/>
      <c r="J662" s="38"/>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8"/>
      <c r="BT662" s="38"/>
      <c r="BU662" s="38"/>
      <c r="BV662" s="38"/>
    </row>
    <row r="663" ht="19.5" customHeight="1">
      <c r="A663" s="38"/>
      <c r="B663" s="38"/>
      <c r="C663" s="38"/>
      <c r="D663" s="38"/>
      <c r="E663" s="39"/>
      <c r="F663" s="39"/>
      <c r="G663" s="39"/>
      <c r="H663" s="39"/>
      <c r="I663" s="39"/>
      <c r="J663" s="38"/>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c r="AR663" s="39"/>
      <c r="AS663" s="39"/>
      <c r="AT663" s="39"/>
      <c r="AU663" s="39"/>
      <c r="AV663" s="39"/>
      <c r="AW663" s="39"/>
      <c r="AX663" s="39"/>
      <c r="AY663" s="39"/>
      <c r="AZ663" s="39"/>
      <c r="BA663" s="39"/>
      <c r="BB663" s="39"/>
      <c r="BC663" s="39"/>
      <c r="BD663" s="39"/>
      <c r="BE663" s="39"/>
      <c r="BF663" s="39"/>
      <c r="BG663" s="39"/>
      <c r="BH663" s="39"/>
      <c r="BI663" s="39"/>
      <c r="BJ663" s="39"/>
      <c r="BK663" s="39"/>
      <c r="BL663" s="39"/>
      <c r="BM663" s="39"/>
      <c r="BN663" s="39"/>
      <c r="BO663" s="39"/>
      <c r="BP663" s="39"/>
      <c r="BQ663" s="39"/>
      <c r="BR663" s="39"/>
      <c r="BS663" s="38"/>
      <c r="BT663" s="38"/>
      <c r="BU663" s="38"/>
      <c r="BV663" s="38"/>
    </row>
    <row r="664" ht="19.5" customHeight="1">
      <c r="A664" s="38"/>
      <c r="B664" s="38"/>
      <c r="C664" s="38"/>
      <c r="D664" s="38"/>
      <c r="E664" s="39"/>
      <c r="F664" s="39"/>
      <c r="G664" s="39"/>
      <c r="H664" s="39"/>
      <c r="I664" s="39"/>
      <c r="J664" s="38"/>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c r="AR664" s="39"/>
      <c r="AS664" s="39"/>
      <c r="AT664" s="39"/>
      <c r="AU664" s="39"/>
      <c r="AV664" s="39"/>
      <c r="AW664" s="39"/>
      <c r="AX664" s="39"/>
      <c r="AY664" s="39"/>
      <c r="AZ664" s="39"/>
      <c r="BA664" s="39"/>
      <c r="BB664" s="39"/>
      <c r="BC664" s="39"/>
      <c r="BD664" s="39"/>
      <c r="BE664" s="39"/>
      <c r="BF664" s="39"/>
      <c r="BG664" s="39"/>
      <c r="BH664" s="39"/>
      <c r="BI664" s="39"/>
      <c r="BJ664" s="39"/>
      <c r="BK664" s="39"/>
      <c r="BL664" s="39"/>
      <c r="BM664" s="39"/>
      <c r="BN664" s="39"/>
      <c r="BO664" s="39"/>
      <c r="BP664" s="39"/>
      <c r="BQ664" s="39"/>
      <c r="BR664" s="39"/>
      <c r="BS664" s="38"/>
      <c r="BT664" s="38"/>
      <c r="BU664" s="38"/>
      <c r="BV664" s="38"/>
    </row>
    <row r="665" ht="19.5" customHeight="1">
      <c r="A665" s="38"/>
      <c r="B665" s="38"/>
      <c r="C665" s="38"/>
      <c r="D665" s="38"/>
      <c r="E665" s="39"/>
      <c r="F665" s="39"/>
      <c r="G665" s="39"/>
      <c r="H665" s="39"/>
      <c r="I665" s="39"/>
      <c r="J665" s="38"/>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c r="AR665" s="39"/>
      <c r="AS665" s="39"/>
      <c r="AT665" s="39"/>
      <c r="AU665" s="39"/>
      <c r="AV665" s="39"/>
      <c r="AW665" s="39"/>
      <c r="AX665" s="39"/>
      <c r="AY665" s="39"/>
      <c r="AZ665" s="39"/>
      <c r="BA665" s="39"/>
      <c r="BB665" s="39"/>
      <c r="BC665" s="39"/>
      <c r="BD665" s="39"/>
      <c r="BE665" s="39"/>
      <c r="BF665" s="39"/>
      <c r="BG665" s="39"/>
      <c r="BH665" s="39"/>
      <c r="BI665" s="39"/>
      <c r="BJ665" s="39"/>
      <c r="BK665" s="39"/>
      <c r="BL665" s="39"/>
      <c r="BM665" s="39"/>
      <c r="BN665" s="39"/>
      <c r="BO665" s="39"/>
      <c r="BP665" s="39"/>
      <c r="BQ665" s="39"/>
      <c r="BR665" s="39"/>
      <c r="BS665" s="38"/>
      <c r="BT665" s="38"/>
      <c r="BU665" s="38"/>
      <c r="BV665" s="38"/>
    </row>
    <row r="666" ht="19.5" customHeight="1">
      <c r="A666" s="38"/>
      <c r="B666" s="38"/>
      <c r="C666" s="38"/>
      <c r="D666" s="38"/>
      <c r="E666" s="39"/>
      <c r="F666" s="39"/>
      <c r="G666" s="39"/>
      <c r="H666" s="39"/>
      <c r="I666" s="39"/>
      <c r="J666" s="38"/>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c r="AR666" s="39"/>
      <c r="AS666" s="39"/>
      <c r="AT666" s="39"/>
      <c r="AU666" s="39"/>
      <c r="AV666" s="39"/>
      <c r="AW666" s="39"/>
      <c r="AX666" s="39"/>
      <c r="AY666" s="39"/>
      <c r="AZ666" s="39"/>
      <c r="BA666" s="39"/>
      <c r="BB666" s="39"/>
      <c r="BC666" s="39"/>
      <c r="BD666" s="39"/>
      <c r="BE666" s="39"/>
      <c r="BF666" s="39"/>
      <c r="BG666" s="39"/>
      <c r="BH666" s="39"/>
      <c r="BI666" s="39"/>
      <c r="BJ666" s="39"/>
      <c r="BK666" s="39"/>
      <c r="BL666" s="39"/>
      <c r="BM666" s="39"/>
      <c r="BN666" s="39"/>
      <c r="BO666" s="39"/>
      <c r="BP666" s="39"/>
      <c r="BQ666" s="39"/>
      <c r="BR666" s="39"/>
      <c r="BS666" s="38"/>
      <c r="BT666" s="38"/>
      <c r="BU666" s="38"/>
      <c r="BV666" s="38"/>
    </row>
    <row r="667" ht="19.5" customHeight="1">
      <c r="A667" s="38"/>
      <c r="B667" s="38"/>
      <c r="C667" s="38"/>
      <c r="D667" s="38"/>
      <c r="E667" s="39"/>
      <c r="F667" s="39"/>
      <c r="G667" s="39"/>
      <c r="H667" s="39"/>
      <c r="I667" s="39"/>
      <c r="J667" s="38"/>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c r="AR667" s="39"/>
      <c r="AS667" s="39"/>
      <c r="AT667" s="39"/>
      <c r="AU667" s="39"/>
      <c r="AV667" s="39"/>
      <c r="AW667" s="39"/>
      <c r="AX667" s="39"/>
      <c r="AY667" s="39"/>
      <c r="AZ667" s="39"/>
      <c r="BA667" s="39"/>
      <c r="BB667" s="39"/>
      <c r="BC667" s="39"/>
      <c r="BD667" s="39"/>
      <c r="BE667" s="39"/>
      <c r="BF667" s="39"/>
      <c r="BG667" s="39"/>
      <c r="BH667" s="39"/>
      <c r="BI667" s="39"/>
      <c r="BJ667" s="39"/>
      <c r="BK667" s="39"/>
      <c r="BL667" s="39"/>
      <c r="BM667" s="39"/>
      <c r="BN667" s="39"/>
      <c r="BO667" s="39"/>
      <c r="BP667" s="39"/>
      <c r="BQ667" s="39"/>
      <c r="BR667" s="39"/>
      <c r="BS667" s="38"/>
      <c r="BT667" s="38"/>
      <c r="BU667" s="38"/>
      <c r="BV667" s="38"/>
    </row>
    <row r="668" ht="19.5" customHeight="1">
      <c r="A668" s="38"/>
      <c r="B668" s="38"/>
      <c r="C668" s="38"/>
      <c r="D668" s="38"/>
      <c r="E668" s="39"/>
      <c r="F668" s="39"/>
      <c r="G668" s="39"/>
      <c r="H668" s="39"/>
      <c r="I668" s="39"/>
      <c r="J668" s="38"/>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c r="BA668" s="39"/>
      <c r="BB668" s="39"/>
      <c r="BC668" s="39"/>
      <c r="BD668" s="39"/>
      <c r="BE668" s="39"/>
      <c r="BF668" s="39"/>
      <c r="BG668" s="39"/>
      <c r="BH668" s="39"/>
      <c r="BI668" s="39"/>
      <c r="BJ668" s="39"/>
      <c r="BK668" s="39"/>
      <c r="BL668" s="39"/>
      <c r="BM668" s="39"/>
      <c r="BN668" s="39"/>
      <c r="BO668" s="39"/>
      <c r="BP668" s="39"/>
      <c r="BQ668" s="39"/>
      <c r="BR668" s="39"/>
      <c r="BS668" s="38"/>
      <c r="BT668" s="38"/>
      <c r="BU668" s="38"/>
      <c r="BV668" s="38"/>
    </row>
    <row r="669" ht="19.5" customHeight="1">
      <c r="A669" s="38"/>
      <c r="B669" s="38"/>
      <c r="C669" s="38"/>
      <c r="D669" s="38"/>
      <c r="E669" s="39"/>
      <c r="F669" s="39"/>
      <c r="G669" s="39"/>
      <c r="H669" s="39"/>
      <c r="I669" s="39"/>
      <c r="J669" s="38"/>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c r="AR669" s="39"/>
      <c r="AS669" s="39"/>
      <c r="AT669" s="39"/>
      <c r="AU669" s="39"/>
      <c r="AV669" s="39"/>
      <c r="AW669" s="39"/>
      <c r="AX669" s="39"/>
      <c r="AY669" s="39"/>
      <c r="AZ669" s="39"/>
      <c r="BA669" s="39"/>
      <c r="BB669" s="39"/>
      <c r="BC669" s="39"/>
      <c r="BD669" s="39"/>
      <c r="BE669" s="39"/>
      <c r="BF669" s="39"/>
      <c r="BG669" s="39"/>
      <c r="BH669" s="39"/>
      <c r="BI669" s="39"/>
      <c r="BJ669" s="39"/>
      <c r="BK669" s="39"/>
      <c r="BL669" s="39"/>
      <c r="BM669" s="39"/>
      <c r="BN669" s="39"/>
      <c r="BO669" s="39"/>
      <c r="BP669" s="39"/>
      <c r="BQ669" s="39"/>
      <c r="BR669" s="39"/>
      <c r="BS669" s="38"/>
      <c r="BT669" s="38"/>
      <c r="BU669" s="38"/>
      <c r="BV669" s="38"/>
    </row>
    <row r="670" ht="19.5" customHeight="1">
      <c r="A670" s="38"/>
      <c r="B670" s="38"/>
      <c r="C670" s="38"/>
      <c r="D670" s="38"/>
      <c r="E670" s="39"/>
      <c r="F670" s="39"/>
      <c r="G670" s="39"/>
      <c r="H670" s="39"/>
      <c r="I670" s="39"/>
      <c r="J670" s="38"/>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c r="AR670" s="39"/>
      <c r="AS670" s="39"/>
      <c r="AT670" s="39"/>
      <c r="AU670" s="39"/>
      <c r="AV670" s="39"/>
      <c r="AW670" s="39"/>
      <c r="AX670" s="39"/>
      <c r="AY670" s="39"/>
      <c r="AZ670" s="39"/>
      <c r="BA670" s="39"/>
      <c r="BB670" s="39"/>
      <c r="BC670" s="39"/>
      <c r="BD670" s="39"/>
      <c r="BE670" s="39"/>
      <c r="BF670" s="39"/>
      <c r="BG670" s="39"/>
      <c r="BH670" s="39"/>
      <c r="BI670" s="39"/>
      <c r="BJ670" s="39"/>
      <c r="BK670" s="39"/>
      <c r="BL670" s="39"/>
      <c r="BM670" s="39"/>
      <c r="BN670" s="39"/>
      <c r="BO670" s="39"/>
      <c r="BP670" s="39"/>
      <c r="BQ670" s="39"/>
      <c r="BR670" s="39"/>
      <c r="BS670" s="38"/>
      <c r="BT670" s="38"/>
      <c r="BU670" s="38"/>
      <c r="BV670" s="38"/>
    </row>
    <row r="671" ht="19.5" customHeight="1">
      <c r="A671" s="38"/>
      <c r="B671" s="38"/>
      <c r="C671" s="38"/>
      <c r="D671" s="38"/>
      <c r="E671" s="39"/>
      <c r="F671" s="39"/>
      <c r="G671" s="39"/>
      <c r="H671" s="39"/>
      <c r="I671" s="39"/>
      <c r="J671" s="38"/>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c r="AR671" s="39"/>
      <c r="AS671" s="39"/>
      <c r="AT671" s="39"/>
      <c r="AU671" s="39"/>
      <c r="AV671" s="39"/>
      <c r="AW671" s="39"/>
      <c r="AX671" s="39"/>
      <c r="AY671" s="39"/>
      <c r="AZ671" s="39"/>
      <c r="BA671" s="39"/>
      <c r="BB671" s="39"/>
      <c r="BC671" s="39"/>
      <c r="BD671" s="39"/>
      <c r="BE671" s="39"/>
      <c r="BF671" s="39"/>
      <c r="BG671" s="39"/>
      <c r="BH671" s="39"/>
      <c r="BI671" s="39"/>
      <c r="BJ671" s="39"/>
      <c r="BK671" s="39"/>
      <c r="BL671" s="39"/>
      <c r="BM671" s="39"/>
      <c r="BN671" s="39"/>
      <c r="BO671" s="39"/>
      <c r="BP671" s="39"/>
      <c r="BQ671" s="39"/>
      <c r="BR671" s="39"/>
      <c r="BS671" s="38"/>
      <c r="BT671" s="38"/>
      <c r="BU671" s="38"/>
      <c r="BV671" s="38"/>
    </row>
    <row r="672" ht="19.5" customHeight="1">
      <c r="A672" s="38"/>
      <c r="B672" s="38"/>
      <c r="C672" s="38"/>
      <c r="D672" s="38"/>
      <c r="E672" s="39"/>
      <c r="F672" s="39"/>
      <c r="G672" s="39"/>
      <c r="H672" s="39"/>
      <c r="I672" s="39"/>
      <c r="J672" s="38"/>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c r="AR672" s="39"/>
      <c r="AS672" s="39"/>
      <c r="AT672" s="39"/>
      <c r="AU672" s="39"/>
      <c r="AV672" s="39"/>
      <c r="AW672" s="39"/>
      <c r="AX672" s="39"/>
      <c r="AY672" s="39"/>
      <c r="AZ672" s="39"/>
      <c r="BA672" s="39"/>
      <c r="BB672" s="39"/>
      <c r="BC672" s="39"/>
      <c r="BD672" s="39"/>
      <c r="BE672" s="39"/>
      <c r="BF672" s="39"/>
      <c r="BG672" s="39"/>
      <c r="BH672" s="39"/>
      <c r="BI672" s="39"/>
      <c r="BJ672" s="39"/>
      <c r="BK672" s="39"/>
      <c r="BL672" s="39"/>
      <c r="BM672" s="39"/>
      <c r="BN672" s="39"/>
      <c r="BO672" s="39"/>
      <c r="BP672" s="39"/>
      <c r="BQ672" s="39"/>
      <c r="BR672" s="39"/>
      <c r="BS672" s="38"/>
      <c r="BT672" s="38"/>
      <c r="BU672" s="38"/>
      <c r="BV672" s="38"/>
    </row>
    <row r="673" ht="19.5" customHeight="1">
      <c r="A673" s="38"/>
      <c r="B673" s="38"/>
      <c r="C673" s="38"/>
      <c r="D673" s="38"/>
      <c r="E673" s="39"/>
      <c r="F673" s="39"/>
      <c r="G673" s="39"/>
      <c r="H673" s="39"/>
      <c r="I673" s="39"/>
      <c r="J673" s="38"/>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B673" s="39"/>
      <c r="BC673" s="39"/>
      <c r="BD673" s="39"/>
      <c r="BE673" s="39"/>
      <c r="BF673" s="39"/>
      <c r="BG673" s="39"/>
      <c r="BH673" s="39"/>
      <c r="BI673" s="39"/>
      <c r="BJ673" s="39"/>
      <c r="BK673" s="39"/>
      <c r="BL673" s="39"/>
      <c r="BM673" s="39"/>
      <c r="BN673" s="39"/>
      <c r="BO673" s="39"/>
      <c r="BP673" s="39"/>
      <c r="BQ673" s="39"/>
      <c r="BR673" s="39"/>
      <c r="BS673" s="38"/>
      <c r="BT673" s="38"/>
      <c r="BU673" s="38"/>
      <c r="BV673" s="38"/>
    </row>
    <row r="674" ht="19.5" customHeight="1">
      <c r="A674" s="38"/>
      <c r="B674" s="38"/>
      <c r="C674" s="38"/>
      <c r="D674" s="38"/>
      <c r="E674" s="39"/>
      <c r="F674" s="39"/>
      <c r="G674" s="39"/>
      <c r="H674" s="39"/>
      <c r="I674" s="39"/>
      <c r="J674" s="38"/>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c r="AR674" s="39"/>
      <c r="AS674" s="39"/>
      <c r="AT674" s="39"/>
      <c r="AU674" s="39"/>
      <c r="AV674" s="39"/>
      <c r="AW674" s="39"/>
      <c r="AX674" s="39"/>
      <c r="AY674" s="39"/>
      <c r="AZ674" s="39"/>
      <c r="BA674" s="39"/>
      <c r="BB674" s="39"/>
      <c r="BC674" s="39"/>
      <c r="BD674" s="39"/>
      <c r="BE674" s="39"/>
      <c r="BF674" s="39"/>
      <c r="BG674" s="39"/>
      <c r="BH674" s="39"/>
      <c r="BI674" s="39"/>
      <c r="BJ674" s="39"/>
      <c r="BK674" s="39"/>
      <c r="BL674" s="39"/>
      <c r="BM674" s="39"/>
      <c r="BN674" s="39"/>
      <c r="BO674" s="39"/>
      <c r="BP674" s="39"/>
      <c r="BQ674" s="39"/>
      <c r="BR674" s="39"/>
      <c r="BS674" s="38"/>
      <c r="BT674" s="38"/>
      <c r="BU674" s="38"/>
      <c r="BV674" s="38"/>
    </row>
    <row r="675" ht="19.5" customHeight="1">
      <c r="A675" s="38"/>
      <c r="B675" s="38"/>
      <c r="C675" s="38"/>
      <c r="D675" s="38"/>
      <c r="E675" s="39"/>
      <c r="F675" s="39"/>
      <c r="G675" s="39"/>
      <c r="H675" s="39"/>
      <c r="I675" s="39"/>
      <c r="J675" s="38"/>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c r="AR675" s="39"/>
      <c r="AS675" s="39"/>
      <c r="AT675" s="39"/>
      <c r="AU675" s="39"/>
      <c r="AV675" s="39"/>
      <c r="AW675" s="39"/>
      <c r="AX675" s="39"/>
      <c r="AY675" s="39"/>
      <c r="AZ675" s="39"/>
      <c r="BA675" s="39"/>
      <c r="BB675" s="39"/>
      <c r="BC675" s="39"/>
      <c r="BD675" s="39"/>
      <c r="BE675" s="39"/>
      <c r="BF675" s="39"/>
      <c r="BG675" s="39"/>
      <c r="BH675" s="39"/>
      <c r="BI675" s="39"/>
      <c r="BJ675" s="39"/>
      <c r="BK675" s="39"/>
      <c r="BL675" s="39"/>
      <c r="BM675" s="39"/>
      <c r="BN675" s="39"/>
      <c r="BO675" s="39"/>
      <c r="BP675" s="39"/>
      <c r="BQ675" s="39"/>
      <c r="BR675" s="39"/>
      <c r="BS675" s="38"/>
      <c r="BT675" s="38"/>
      <c r="BU675" s="38"/>
      <c r="BV675" s="38"/>
    </row>
    <row r="676" ht="19.5" customHeight="1">
      <c r="A676" s="38"/>
      <c r="B676" s="38"/>
      <c r="C676" s="38"/>
      <c r="D676" s="38"/>
      <c r="E676" s="39"/>
      <c r="F676" s="39"/>
      <c r="G676" s="39"/>
      <c r="H676" s="39"/>
      <c r="I676" s="39"/>
      <c r="J676" s="38"/>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c r="AR676" s="39"/>
      <c r="AS676" s="39"/>
      <c r="AT676" s="39"/>
      <c r="AU676" s="39"/>
      <c r="AV676" s="39"/>
      <c r="AW676" s="39"/>
      <c r="AX676" s="39"/>
      <c r="AY676" s="39"/>
      <c r="AZ676" s="39"/>
      <c r="BA676" s="39"/>
      <c r="BB676" s="39"/>
      <c r="BC676" s="39"/>
      <c r="BD676" s="39"/>
      <c r="BE676" s="39"/>
      <c r="BF676" s="39"/>
      <c r="BG676" s="39"/>
      <c r="BH676" s="39"/>
      <c r="BI676" s="39"/>
      <c r="BJ676" s="39"/>
      <c r="BK676" s="39"/>
      <c r="BL676" s="39"/>
      <c r="BM676" s="39"/>
      <c r="BN676" s="39"/>
      <c r="BO676" s="39"/>
      <c r="BP676" s="39"/>
      <c r="BQ676" s="39"/>
      <c r="BR676" s="39"/>
      <c r="BS676" s="38"/>
      <c r="BT676" s="38"/>
      <c r="BU676" s="38"/>
      <c r="BV676" s="38"/>
    </row>
    <row r="677" ht="19.5" customHeight="1">
      <c r="A677" s="38"/>
      <c r="B677" s="38"/>
      <c r="C677" s="38"/>
      <c r="D677" s="38"/>
      <c r="E677" s="39"/>
      <c r="F677" s="39"/>
      <c r="G677" s="39"/>
      <c r="H677" s="39"/>
      <c r="I677" s="39"/>
      <c r="J677" s="38"/>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c r="BN677" s="39"/>
      <c r="BO677" s="39"/>
      <c r="BP677" s="39"/>
      <c r="BQ677" s="39"/>
      <c r="BR677" s="39"/>
      <c r="BS677" s="38"/>
      <c r="BT677" s="38"/>
      <c r="BU677" s="38"/>
      <c r="BV677" s="38"/>
    </row>
    <row r="678" ht="19.5" customHeight="1">
      <c r="A678" s="38"/>
      <c r="B678" s="38"/>
      <c r="C678" s="38"/>
      <c r="D678" s="38"/>
      <c r="E678" s="39"/>
      <c r="F678" s="39"/>
      <c r="G678" s="39"/>
      <c r="H678" s="39"/>
      <c r="I678" s="39"/>
      <c r="J678" s="38"/>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B678" s="39"/>
      <c r="BC678" s="39"/>
      <c r="BD678" s="39"/>
      <c r="BE678" s="39"/>
      <c r="BF678" s="39"/>
      <c r="BG678" s="39"/>
      <c r="BH678" s="39"/>
      <c r="BI678" s="39"/>
      <c r="BJ678" s="39"/>
      <c r="BK678" s="39"/>
      <c r="BL678" s="39"/>
      <c r="BM678" s="39"/>
      <c r="BN678" s="39"/>
      <c r="BO678" s="39"/>
      <c r="BP678" s="39"/>
      <c r="BQ678" s="39"/>
      <c r="BR678" s="39"/>
      <c r="BS678" s="38"/>
      <c r="BT678" s="38"/>
      <c r="BU678" s="38"/>
      <c r="BV678" s="38"/>
    </row>
    <row r="679" ht="19.5" customHeight="1">
      <c r="A679" s="38"/>
      <c r="B679" s="38"/>
      <c r="C679" s="38"/>
      <c r="D679" s="38"/>
      <c r="E679" s="39"/>
      <c r="F679" s="39"/>
      <c r="G679" s="39"/>
      <c r="H679" s="39"/>
      <c r="I679" s="39"/>
      <c r="J679" s="38"/>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8"/>
      <c r="BT679" s="38"/>
      <c r="BU679" s="38"/>
      <c r="BV679" s="38"/>
    </row>
    <row r="680" ht="19.5" customHeight="1">
      <c r="A680" s="38"/>
      <c r="B680" s="38"/>
      <c r="C680" s="38"/>
      <c r="D680" s="38"/>
      <c r="E680" s="39"/>
      <c r="F680" s="39"/>
      <c r="G680" s="39"/>
      <c r="H680" s="39"/>
      <c r="I680" s="39"/>
      <c r="J680" s="38"/>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c r="AR680" s="39"/>
      <c r="AS680" s="39"/>
      <c r="AT680" s="39"/>
      <c r="AU680" s="39"/>
      <c r="AV680" s="39"/>
      <c r="AW680" s="39"/>
      <c r="AX680" s="39"/>
      <c r="AY680" s="39"/>
      <c r="AZ680" s="39"/>
      <c r="BA680" s="39"/>
      <c r="BB680" s="39"/>
      <c r="BC680" s="39"/>
      <c r="BD680" s="39"/>
      <c r="BE680" s="39"/>
      <c r="BF680" s="39"/>
      <c r="BG680" s="39"/>
      <c r="BH680" s="39"/>
      <c r="BI680" s="39"/>
      <c r="BJ680" s="39"/>
      <c r="BK680" s="39"/>
      <c r="BL680" s="39"/>
      <c r="BM680" s="39"/>
      <c r="BN680" s="39"/>
      <c r="BO680" s="39"/>
      <c r="BP680" s="39"/>
      <c r="BQ680" s="39"/>
      <c r="BR680" s="39"/>
      <c r="BS680" s="38"/>
      <c r="BT680" s="38"/>
      <c r="BU680" s="38"/>
      <c r="BV680" s="38"/>
    </row>
    <row r="681" ht="19.5" customHeight="1">
      <c r="A681" s="38"/>
      <c r="B681" s="38"/>
      <c r="C681" s="38"/>
      <c r="D681" s="38"/>
      <c r="E681" s="39"/>
      <c r="F681" s="39"/>
      <c r="G681" s="39"/>
      <c r="H681" s="39"/>
      <c r="I681" s="39"/>
      <c r="J681" s="38"/>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c r="AR681" s="39"/>
      <c r="AS681" s="39"/>
      <c r="AT681" s="39"/>
      <c r="AU681" s="39"/>
      <c r="AV681" s="39"/>
      <c r="AW681" s="39"/>
      <c r="AX681" s="39"/>
      <c r="AY681" s="39"/>
      <c r="AZ681" s="39"/>
      <c r="BA681" s="39"/>
      <c r="BB681" s="39"/>
      <c r="BC681" s="39"/>
      <c r="BD681" s="39"/>
      <c r="BE681" s="39"/>
      <c r="BF681" s="39"/>
      <c r="BG681" s="39"/>
      <c r="BH681" s="39"/>
      <c r="BI681" s="39"/>
      <c r="BJ681" s="39"/>
      <c r="BK681" s="39"/>
      <c r="BL681" s="39"/>
      <c r="BM681" s="39"/>
      <c r="BN681" s="39"/>
      <c r="BO681" s="39"/>
      <c r="BP681" s="39"/>
      <c r="BQ681" s="39"/>
      <c r="BR681" s="39"/>
      <c r="BS681" s="38"/>
      <c r="BT681" s="38"/>
      <c r="BU681" s="38"/>
      <c r="BV681" s="38"/>
    </row>
    <row r="682" ht="19.5" customHeight="1">
      <c r="A682" s="38"/>
      <c r="B682" s="38"/>
      <c r="C682" s="38"/>
      <c r="D682" s="38"/>
      <c r="E682" s="39"/>
      <c r="F682" s="39"/>
      <c r="G682" s="39"/>
      <c r="H682" s="39"/>
      <c r="I682" s="39"/>
      <c r="J682" s="38"/>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B682" s="39"/>
      <c r="BC682" s="39"/>
      <c r="BD682" s="39"/>
      <c r="BE682" s="39"/>
      <c r="BF682" s="39"/>
      <c r="BG682" s="39"/>
      <c r="BH682" s="39"/>
      <c r="BI682" s="39"/>
      <c r="BJ682" s="39"/>
      <c r="BK682" s="39"/>
      <c r="BL682" s="39"/>
      <c r="BM682" s="39"/>
      <c r="BN682" s="39"/>
      <c r="BO682" s="39"/>
      <c r="BP682" s="39"/>
      <c r="BQ682" s="39"/>
      <c r="BR682" s="39"/>
      <c r="BS682" s="38"/>
      <c r="BT682" s="38"/>
      <c r="BU682" s="38"/>
      <c r="BV682" s="38"/>
    </row>
    <row r="683" ht="19.5" customHeight="1">
      <c r="A683" s="38"/>
      <c r="B683" s="38"/>
      <c r="C683" s="38"/>
      <c r="D683" s="38"/>
      <c r="E683" s="39"/>
      <c r="F683" s="39"/>
      <c r="G683" s="39"/>
      <c r="H683" s="39"/>
      <c r="I683" s="39"/>
      <c r="J683" s="38"/>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c r="AR683" s="39"/>
      <c r="AS683" s="39"/>
      <c r="AT683" s="39"/>
      <c r="AU683" s="39"/>
      <c r="AV683" s="39"/>
      <c r="AW683" s="39"/>
      <c r="AX683" s="39"/>
      <c r="AY683" s="39"/>
      <c r="AZ683" s="39"/>
      <c r="BA683" s="39"/>
      <c r="BB683" s="39"/>
      <c r="BC683" s="39"/>
      <c r="BD683" s="39"/>
      <c r="BE683" s="39"/>
      <c r="BF683" s="39"/>
      <c r="BG683" s="39"/>
      <c r="BH683" s="39"/>
      <c r="BI683" s="39"/>
      <c r="BJ683" s="39"/>
      <c r="BK683" s="39"/>
      <c r="BL683" s="39"/>
      <c r="BM683" s="39"/>
      <c r="BN683" s="39"/>
      <c r="BO683" s="39"/>
      <c r="BP683" s="39"/>
      <c r="BQ683" s="39"/>
      <c r="BR683" s="39"/>
      <c r="BS683" s="38"/>
      <c r="BT683" s="38"/>
      <c r="BU683" s="38"/>
      <c r="BV683" s="38"/>
    </row>
    <row r="684" ht="19.5" customHeight="1">
      <c r="A684" s="38"/>
      <c r="B684" s="38"/>
      <c r="C684" s="38"/>
      <c r="D684" s="38"/>
      <c r="E684" s="39"/>
      <c r="F684" s="39"/>
      <c r="G684" s="39"/>
      <c r="H684" s="39"/>
      <c r="I684" s="39"/>
      <c r="J684" s="38"/>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8"/>
      <c r="BT684" s="38"/>
      <c r="BU684" s="38"/>
      <c r="BV684" s="38"/>
    </row>
    <row r="685" ht="19.5" customHeight="1">
      <c r="A685" s="38"/>
      <c r="B685" s="38"/>
      <c r="C685" s="38"/>
      <c r="D685" s="38"/>
      <c r="E685" s="39"/>
      <c r="F685" s="39"/>
      <c r="G685" s="39"/>
      <c r="H685" s="39"/>
      <c r="I685" s="39"/>
      <c r="J685" s="38"/>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c r="BA685" s="39"/>
      <c r="BB685" s="39"/>
      <c r="BC685" s="39"/>
      <c r="BD685" s="39"/>
      <c r="BE685" s="39"/>
      <c r="BF685" s="39"/>
      <c r="BG685" s="39"/>
      <c r="BH685" s="39"/>
      <c r="BI685" s="39"/>
      <c r="BJ685" s="39"/>
      <c r="BK685" s="39"/>
      <c r="BL685" s="39"/>
      <c r="BM685" s="39"/>
      <c r="BN685" s="39"/>
      <c r="BO685" s="39"/>
      <c r="BP685" s="39"/>
      <c r="BQ685" s="39"/>
      <c r="BR685" s="39"/>
      <c r="BS685" s="38"/>
      <c r="BT685" s="38"/>
      <c r="BU685" s="38"/>
      <c r="BV685" s="38"/>
    </row>
    <row r="686" ht="19.5" customHeight="1">
      <c r="A686" s="38"/>
      <c r="B686" s="38"/>
      <c r="C686" s="38"/>
      <c r="D686" s="38"/>
      <c r="E686" s="39"/>
      <c r="F686" s="39"/>
      <c r="G686" s="39"/>
      <c r="H686" s="39"/>
      <c r="I686" s="39"/>
      <c r="J686" s="38"/>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c r="AR686" s="39"/>
      <c r="AS686" s="39"/>
      <c r="AT686" s="39"/>
      <c r="AU686" s="39"/>
      <c r="AV686" s="39"/>
      <c r="AW686" s="39"/>
      <c r="AX686" s="39"/>
      <c r="AY686" s="39"/>
      <c r="AZ686" s="39"/>
      <c r="BA686" s="39"/>
      <c r="BB686" s="39"/>
      <c r="BC686" s="39"/>
      <c r="BD686" s="39"/>
      <c r="BE686" s="39"/>
      <c r="BF686" s="39"/>
      <c r="BG686" s="39"/>
      <c r="BH686" s="39"/>
      <c r="BI686" s="39"/>
      <c r="BJ686" s="39"/>
      <c r="BK686" s="39"/>
      <c r="BL686" s="39"/>
      <c r="BM686" s="39"/>
      <c r="BN686" s="39"/>
      <c r="BO686" s="39"/>
      <c r="BP686" s="39"/>
      <c r="BQ686" s="39"/>
      <c r="BR686" s="39"/>
      <c r="BS686" s="38"/>
      <c r="BT686" s="38"/>
      <c r="BU686" s="38"/>
      <c r="BV686" s="38"/>
    </row>
    <row r="687" ht="19.5" customHeight="1">
      <c r="A687" s="38"/>
      <c r="B687" s="38"/>
      <c r="C687" s="38"/>
      <c r="D687" s="38"/>
      <c r="E687" s="39"/>
      <c r="F687" s="39"/>
      <c r="G687" s="39"/>
      <c r="H687" s="39"/>
      <c r="I687" s="39"/>
      <c r="J687" s="38"/>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B687" s="39"/>
      <c r="BC687" s="39"/>
      <c r="BD687" s="39"/>
      <c r="BE687" s="39"/>
      <c r="BF687" s="39"/>
      <c r="BG687" s="39"/>
      <c r="BH687" s="39"/>
      <c r="BI687" s="39"/>
      <c r="BJ687" s="39"/>
      <c r="BK687" s="39"/>
      <c r="BL687" s="39"/>
      <c r="BM687" s="39"/>
      <c r="BN687" s="39"/>
      <c r="BO687" s="39"/>
      <c r="BP687" s="39"/>
      <c r="BQ687" s="39"/>
      <c r="BR687" s="39"/>
      <c r="BS687" s="38"/>
      <c r="BT687" s="38"/>
      <c r="BU687" s="38"/>
      <c r="BV687" s="38"/>
    </row>
    <row r="688" ht="19.5" customHeight="1">
      <c r="A688" s="38"/>
      <c r="B688" s="38"/>
      <c r="C688" s="38"/>
      <c r="D688" s="38"/>
      <c r="E688" s="39"/>
      <c r="F688" s="39"/>
      <c r="G688" s="39"/>
      <c r="H688" s="39"/>
      <c r="I688" s="39"/>
      <c r="J688" s="38"/>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8"/>
      <c r="BT688" s="38"/>
      <c r="BU688" s="38"/>
      <c r="BV688" s="38"/>
    </row>
    <row r="689" ht="19.5" customHeight="1">
      <c r="A689" s="38"/>
      <c r="B689" s="38"/>
      <c r="C689" s="38"/>
      <c r="D689" s="38"/>
      <c r="E689" s="39"/>
      <c r="F689" s="39"/>
      <c r="G689" s="39"/>
      <c r="H689" s="39"/>
      <c r="I689" s="39"/>
      <c r="J689" s="38"/>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c r="AR689" s="39"/>
      <c r="AS689" s="39"/>
      <c r="AT689" s="39"/>
      <c r="AU689" s="39"/>
      <c r="AV689" s="39"/>
      <c r="AW689" s="39"/>
      <c r="AX689" s="39"/>
      <c r="AY689" s="39"/>
      <c r="AZ689" s="39"/>
      <c r="BA689" s="39"/>
      <c r="BB689" s="39"/>
      <c r="BC689" s="39"/>
      <c r="BD689" s="39"/>
      <c r="BE689" s="39"/>
      <c r="BF689" s="39"/>
      <c r="BG689" s="39"/>
      <c r="BH689" s="39"/>
      <c r="BI689" s="39"/>
      <c r="BJ689" s="39"/>
      <c r="BK689" s="39"/>
      <c r="BL689" s="39"/>
      <c r="BM689" s="39"/>
      <c r="BN689" s="39"/>
      <c r="BO689" s="39"/>
      <c r="BP689" s="39"/>
      <c r="BQ689" s="39"/>
      <c r="BR689" s="39"/>
      <c r="BS689" s="38"/>
      <c r="BT689" s="38"/>
      <c r="BU689" s="38"/>
      <c r="BV689" s="38"/>
    </row>
    <row r="690" ht="19.5" customHeight="1">
      <c r="A690" s="38"/>
      <c r="B690" s="38"/>
      <c r="C690" s="38"/>
      <c r="D690" s="38"/>
      <c r="E690" s="39"/>
      <c r="F690" s="39"/>
      <c r="G690" s="39"/>
      <c r="H690" s="39"/>
      <c r="I690" s="39"/>
      <c r="J690" s="38"/>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c r="AR690" s="39"/>
      <c r="AS690" s="39"/>
      <c r="AT690" s="39"/>
      <c r="AU690" s="39"/>
      <c r="AV690" s="39"/>
      <c r="AW690" s="39"/>
      <c r="AX690" s="39"/>
      <c r="AY690" s="39"/>
      <c r="AZ690" s="39"/>
      <c r="BA690" s="39"/>
      <c r="BB690" s="39"/>
      <c r="BC690" s="39"/>
      <c r="BD690" s="39"/>
      <c r="BE690" s="39"/>
      <c r="BF690" s="39"/>
      <c r="BG690" s="39"/>
      <c r="BH690" s="39"/>
      <c r="BI690" s="39"/>
      <c r="BJ690" s="39"/>
      <c r="BK690" s="39"/>
      <c r="BL690" s="39"/>
      <c r="BM690" s="39"/>
      <c r="BN690" s="39"/>
      <c r="BO690" s="39"/>
      <c r="BP690" s="39"/>
      <c r="BQ690" s="39"/>
      <c r="BR690" s="39"/>
      <c r="BS690" s="38"/>
      <c r="BT690" s="38"/>
      <c r="BU690" s="38"/>
      <c r="BV690" s="38"/>
    </row>
    <row r="691" ht="19.5" customHeight="1">
      <c r="A691" s="38"/>
      <c r="B691" s="38"/>
      <c r="C691" s="38"/>
      <c r="D691" s="38"/>
      <c r="E691" s="39"/>
      <c r="F691" s="39"/>
      <c r="G691" s="39"/>
      <c r="H691" s="39"/>
      <c r="I691" s="39"/>
      <c r="J691" s="38"/>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c r="AZ691" s="39"/>
      <c r="BA691" s="39"/>
      <c r="BB691" s="39"/>
      <c r="BC691" s="39"/>
      <c r="BD691" s="39"/>
      <c r="BE691" s="39"/>
      <c r="BF691" s="39"/>
      <c r="BG691" s="39"/>
      <c r="BH691" s="39"/>
      <c r="BI691" s="39"/>
      <c r="BJ691" s="39"/>
      <c r="BK691" s="39"/>
      <c r="BL691" s="39"/>
      <c r="BM691" s="39"/>
      <c r="BN691" s="39"/>
      <c r="BO691" s="39"/>
      <c r="BP691" s="39"/>
      <c r="BQ691" s="39"/>
      <c r="BR691" s="39"/>
      <c r="BS691" s="38"/>
      <c r="BT691" s="38"/>
      <c r="BU691" s="38"/>
      <c r="BV691" s="38"/>
    </row>
    <row r="692" ht="19.5" customHeight="1">
      <c r="A692" s="38"/>
      <c r="B692" s="38"/>
      <c r="C692" s="38"/>
      <c r="D692" s="38"/>
      <c r="E692" s="39"/>
      <c r="F692" s="39"/>
      <c r="G692" s="39"/>
      <c r="H692" s="39"/>
      <c r="I692" s="39"/>
      <c r="J692" s="38"/>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B692" s="39"/>
      <c r="BC692" s="39"/>
      <c r="BD692" s="39"/>
      <c r="BE692" s="39"/>
      <c r="BF692" s="39"/>
      <c r="BG692" s="39"/>
      <c r="BH692" s="39"/>
      <c r="BI692" s="39"/>
      <c r="BJ692" s="39"/>
      <c r="BK692" s="39"/>
      <c r="BL692" s="39"/>
      <c r="BM692" s="39"/>
      <c r="BN692" s="39"/>
      <c r="BO692" s="39"/>
      <c r="BP692" s="39"/>
      <c r="BQ692" s="39"/>
      <c r="BR692" s="39"/>
      <c r="BS692" s="38"/>
      <c r="BT692" s="38"/>
      <c r="BU692" s="38"/>
      <c r="BV692" s="38"/>
    </row>
    <row r="693" ht="19.5" customHeight="1">
      <c r="A693" s="38"/>
      <c r="B693" s="38"/>
      <c r="C693" s="38"/>
      <c r="D693" s="38"/>
      <c r="E693" s="39"/>
      <c r="F693" s="39"/>
      <c r="G693" s="39"/>
      <c r="H693" s="39"/>
      <c r="I693" s="39"/>
      <c r="J693" s="38"/>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8"/>
      <c r="BT693" s="38"/>
      <c r="BU693" s="38"/>
      <c r="BV693" s="38"/>
    </row>
    <row r="694" ht="19.5" customHeight="1">
      <c r="A694" s="38"/>
      <c r="B694" s="38"/>
      <c r="C694" s="38"/>
      <c r="D694" s="38"/>
      <c r="E694" s="39"/>
      <c r="F694" s="39"/>
      <c r="G694" s="39"/>
      <c r="H694" s="39"/>
      <c r="I694" s="39"/>
      <c r="J694" s="38"/>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c r="BN694" s="39"/>
      <c r="BO694" s="39"/>
      <c r="BP694" s="39"/>
      <c r="BQ694" s="39"/>
      <c r="BR694" s="39"/>
      <c r="BS694" s="38"/>
      <c r="BT694" s="38"/>
      <c r="BU694" s="38"/>
      <c r="BV694" s="38"/>
    </row>
    <row r="695" ht="19.5" customHeight="1">
      <c r="A695" s="38"/>
      <c r="B695" s="38"/>
      <c r="C695" s="38"/>
      <c r="D695" s="38"/>
      <c r="E695" s="39"/>
      <c r="F695" s="39"/>
      <c r="G695" s="39"/>
      <c r="H695" s="39"/>
      <c r="I695" s="39"/>
      <c r="J695" s="38"/>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c r="AR695" s="39"/>
      <c r="AS695" s="39"/>
      <c r="AT695" s="39"/>
      <c r="AU695" s="39"/>
      <c r="AV695" s="39"/>
      <c r="AW695" s="39"/>
      <c r="AX695" s="39"/>
      <c r="AY695" s="39"/>
      <c r="AZ695" s="39"/>
      <c r="BA695" s="39"/>
      <c r="BB695" s="39"/>
      <c r="BC695" s="39"/>
      <c r="BD695" s="39"/>
      <c r="BE695" s="39"/>
      <c r="BF695" s="39"/>
      <c r="BG695" s="39"/>
      <c r="BH695" s="39"/>
      <c r="BI695" s="39"/>
      <c r="BJ695" s="39"/>
      <c r="BK695" s="39"/>
      <c r="BL695" s="39"/>
      <c r="BM695" s="39"/>
      <c r="BN695" s="39"/>
      <c r="BO695" s="39"/>
      <c r="BP695" s="39"/>
      <c r="BQ695" s="39"/>
      <c r="BR695" s="39"/>
      <c r="BS695" s="38"/>
      <c r="BT695" s="38"/>
      <c r="BU695" s="38"/>
      <c r="BV695" s="38"/>
    </row>
    <row r="696" ht="19.5" customHeight="1">
      <c r="A696" s="38"/>
      <c r="B696" s="38"/>
      <c r="C696" s="38"/>
      <c r="D696" s="38"/>
      <c r="E696" s="39"/>
      <c r="F696" s="39"/>
      <c r="G696" s="39"/>
      <c r="H696" s="39"/>
      <c r="I696" s="39"/>
      <c r="J696" s="38"/>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c r="AR696" s="39"/>
      <c r="AS696" s="39"/>
      <c r="AT696" s="39"/>
      <c r="AU696" s="39"/>
      <c r="AV696" s="39"/>
      <c r="AW696" s="39"/>
      <c r="AX696" s="39"/>
      <c r="AY696" s="39"/>
      <c r="AZ696" s="39"/>
      <c r="BA696" s="39"/>
      <c r="BB696" s="39"/>
      <c r="BC696" s="39"/>
      <c r="BD696" s="39"/>
      <c r="BE696" s="39"/>
      <c r="BF696" s="39"/>
      <c r="BG696" s="39"/>
      <c r="BH696" s="39"/>
      <c r="BI696" s="39"/>
      <c r="BJ696" s="39"/>
      <c r="BK696" s="39"/>
      <c r="BL696" s="39"/>
      <c r="BM696" s="39"/>
      <c r="BN696" s="39"/>
      <c r="BO696" s="39"/>
      <c r="BP696" s="39"/>
      <c r="BQ696" s="39"/>
      <c r="BR696" s="39"/>
      <c r="BS696" s="38"/>
      <c r="BT696" s="38"/>
      <c r="BU696" s="38"/>
      <c r="BV696" s="38"/>
    </row>
    <row r="697" ht="19.5" customHeight="1">
      <c r="A697" s="38"/>
      <c r="B697" s="38"/>
      <c r="C697" s="38"/>
      <c r="D697" s="38"/>
      <c r="E697" s="39"/>
      <c r="F697" s="39"/>
      <c r="G697" s="39"/>
      <c r="H697" s="39"/>
      <c r="I697" s="39"/>
      <c r="J697" s="38"/>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c r="AR697" s="39"/>
      <c r="AS697" s="39"/>
      <c r="AT697" s="39"/>
      <c r="AU697" s="39"/>
      <c r="AV697" s="39"/>
      <c r="AW697" s="39"/>
      <c r="AX697" s="39"/>
      <c r="AY697" s="39"/>
      <c r="AZ697" s="39"/>
      <c r="BA697" s="39"/>
      <c r="BB697" s="39"/>
      <c r="BC697" s="39"/>
      <c r="BD697" s="39"/>
      <c r="BE697" s="39"/>
      <c r="BF697" s="39"/>
      <c r="BG697" s="39"/>
      <c r="BH697" s="39"/>
      <c r="BI697" s="39"/>
      <c r="BJ697" s="39"/>
      <c r="BK697" s="39"/>
      <c r="BL697" s="39"/>
      <c r="BM697" s="39"/>
      <c r="BN697" s="39"/>
      <c r="BO697" s="39"/>
      <c r="BP697" s="39"/>
      <c r="BQ697" s="39"/>
      <c r="BR697" s="39"/>
      <c r="BS697" s="38"/>
      <c r="BT697" s="38"/>
      <c r="BU697" s="38"/>
      <c r="BV697" s="38"/>
    </row>
    <row r="698" ht="19.5" customHeight="1">
      <c r="A698" s="38"/>
      <c r="B698" s="38"/>
      <c r="C698" s="38"/>
      <c r="D698" s="38"/>
      <c r="E698" s="39"/>
      <c r="F698" s="39"/>
      <c r="G698" s="39"/>
      <c r="H698" s="39"/>
      <c r="I698" s="39"/>
      <c r="J698" s="38"/>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8"/>
      <c r="BT698" s="38"/>
      <c r="BU698" s="38"/>
      <c r="BV698" s="38"/>
    </row>
    <row r="699" ht="19.5" customHeight="1">
      <c r="A699" s="38"/>
      <c r="B699" s="38"/>
      <c r="C699" s="38"/>
      <c r="D699" s="38"/>
      <c r="E699" s="39"/>
      <c r="F699" s="39"/>
      <c r="G699" s="39"/>
      <c r="H699" s="39"/>
      <c r="I699" s="39"/>
      <c r="J699" s="38"/>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c r="BN699" s="39"/>
      <c r="BO699" s="39"/>
      <c r="BP699" s="39"/>
      <c r="BQ699" s="39"/>
      <c r="BR699" s="39"/>
      <c r="BS699" s="38"/>
      <c r="BT699" s="38"/>
      <c r="BU699" s="38"/>
      <c r="BV699" s="38"/>
    </row>
    <row r="700" ht="19.5" customHeight="1">
      <c r="A700" s="38"/>
      <c r="B700" s="38"/>
      <c r="C700" s="38"/>
      <c r="D700" s="38"/>
      <c r="E700" s="39"/>
      <c r="F700" s="39"/>
      <c r="G700" s="39"/>
      <c r="H700" s="39"/>
      <c r="I700" s="39"/>
      <c r="J700" s="38"/>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c r="AR700" s="39"/>
      <c r="AS700" s="39"/>
      <c r="AT700" s="39"/>
      <c r="AU700" s="39"/>
      <c r="AV700" s="39"/>
      <c r="AW700" s="39"/>
      <c r="AX700" s="39"/>
      <c r="AY700" s="39"/>
      <c r="AZ700" s="39"/>
      <c r="BA700" s="39"/>
      <c r="BB700" s="39"/>
      <c r="BC700" s="39"/>
      <c r="BD700" s="39"/>
      <c r="BE700" s="39"/>
      <c r="BF700" s="39"/>
      <c r="BG700" s="39"/>
      <c r="BH700" s="39"/>
      <c r="BI700" s="39"/>
      <c r="BJ700" s="39"/>
      <c r="BK700" s="39"/>
      <c r="BL700" s="39"/>
      <c r="BM700" s="39"/>
      <c r="BN700" s="39"/>
      <c r="BO700" s="39"/>
      <c r="BP700" s="39"/>
      <c r="BQ700" s="39"/>
      <c r="BR700" s="39"/>
      <c r="BS700" s="38"/>
      <c r="BT700" s="38"/>
      <c r="BU700" s="38"/>
      <c r="BV700" s="38"/>
    </row>
    <row r="701" ht="19.5" customHeight="1">
      <c r="A701" s="38"/>
      <c r="B701" s="38"/>
      <c r="C701" s="38"/>
      <c r="D701" s="38"/>
      <c r="E701" s="39"/>
      <c r="F701" s="39"/>
      <c r="G701" s="39"/>
      <c r="H701" s="39"/>
      <c r="I701" s="39"/>
      <c r="J701" s="38"/>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c r="AR701" s="39"/>
      <c r="AS701" s="39"/>
      <c r="AT701" s="39"/>
      <c r="AU701" s="39"/>
      <c r="AV701" s="39"/>
      <c r="AW701" s="39"/>
      <c r="AX701" s="39"/>
      <c r="AY701" s="39"/>
      <c r="AZ701" s="39"/>
      <c r="BA701" s="39"/>
      <c r="BB701" s="39"/>
      <c r="BC701" s="39"/>
      <c r="BD701" s="39"/>
      <c r="BE701" s="39"/>
      <c r="BF701" s="39"/>
      <c r="BG701" s="39"/>
      <c r="BH701" s="39"/>
      <c r="BI701" s="39"/>
      <c r="BJ701" s="39"/>
      <c r="BK701" s="39"/>
      <c r="BL701" s="39"/>
      <c r="BM701" s="39"/>
      <c r="BN701" s="39"/>
      <c r="BO701" s="39"/>
      <c r="BP701" s="39"/>
      <c r="BQ701" s="39"/>
      <c r="BR701" s="39"/>
      <c r="BS701" s="38"/>
      <c r="BT701" s="38"/>
      <c r="BU701" s="38"/>
      <c r="BV701" s="38"/>
    </row>
    <row r="702" ht="19.5" customHeight="1">
      <c r="A702" s="38"/>
      <c r="B702" s="38"/>
      <c r="C702" s="38"/>
      <c r="D702" s="38"/>
      <c r="E702" s="39"/>
      <c r="F702" s="39"/>
      <c r="G702" s="39"/>
      <c r="H702" s="39"/>
      <c r="I702" s="39"/>
      <c r="J702" s="38"/>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c r="AR702" s="39"/>
      <c r="AS702" s="39"/>
      <c r="AT702" s="39"/>
      <c r="AU702" s="39"/>
      <c r="AV702" s="39"/>
      <c r="AW702" s="39"/>
      <c r="AX702" s="39"/>
      <c r="AY702" s="39"/>
      <c r="AZ702" s="39"/>
      <c r="BA702" s="39"/>
      <c r="BB702" s="39"/>
      <c r="BC702" s="39"/>
      <c r="BD702" s="39"/>
      <c r="BE702" s="39"/>
      <c r="BF702" s="39"/>
      <c r="BG702" s="39"/>
      <c r="BH702" s="39"/>
      <c r="BI702" s="39"/>
      <c r="BJ702" s="39"/>
      <c r="BK702" s="39"/>
      <c r="BL702" s="39"/>
      <c r="BM702" s="39"/>
      <c r="BN702" s="39"/>
      <c r="BO702" s="39"/>
      <c r="BP702" s="39"/>
      <c r="BQ702" s="39"/>
      <c r="BR702" s="39"/>
      <c r="BS702" s="38"/>
      <c r="BT702" s="38"/>
      <c r="BU702" s="38"/>
      <c r="BV702" s="38"/>
    </row>
    <row r="703" ht="19.5" customHeight="1">
      <c r="A703" s="38"/>
      <c r="B703" s="38"/>
      <c r="C703" s="38"/>
      <c r="D703" s="38"/>
      <c r="E703" s="39"/>
      <c r="F703" s="39"/>
      <c r="G703" s="39"/>
      <c r="H703" s="39"/>
      <c r="I703" s="39"/>
      <c r="J703" s="38"/>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c r="BN703" s="39"/>
      <c r="BO703" s="39"/>
      <c r="BP703" s="39"/>
      <c r="BQ703" s="39"/>
      <c r="BR703" s="39"/>
      <c r="BS703" s="38"/>
      <c r="BT703" s="38"/>
      <c r="BU703" s="38"/>
      <c r="BV703" s="38"/>
    </row>
    <row r="704" ht="19.5" customHeight="1">
      <c r="A704" s="38"/>
      <c r="B704" s="38"/>
      <c r="C704" s="38"/>
      <c r="D704" s="38"/>
      <c r="E704" s="39"/>
      <c r="F704" s="39"/>
      <c r="G704" s="39"/>
      <c r="H704" s="39"/>
      <c r="I704" s="39"/>
      <c r="J704" s="38"/>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c r="AR704" s="39"/>
      <c r="AS704" s="39"/>
      <c r="AT704" s="39"/>
      <c r="AU704" s="39"/>
      <c r="AV704" s="39"/>
      <c r="AW704" s="39"/>
      <c r="AX704" s="39"/>
      <c r="AY704" s="39"/>
      <c r="AZ704" s="39"/>
      <c r="BA704" s="39"/>
      <c r="BB704" s="39"/>
      <c r="BC704" s="39"/>
      <c r="BD704" s="39"/>
      <c r="BE704" s="39"/>
      <c r="BF704" s="39"/>
      <c r="BG704" s="39"/>
      <c r="BH704" s="39"/>
      <c r="BI704" s="39"/>
      <c r="BJ704" s="39"/>
      <c r="BK704" s="39"/>
      <c r="BL704" s="39"/>
      <c r="BM704" s="39"/>
      <c r="BN704" s="39"/>
      <c r="BO704" s="39"/>
      <c r="BP704" s="39"/>
      <c r="BQ704" s="39"/>
      <c r="BR704" s="39"/>
      <c r="BS704" s="38"/>
      <c r="BT704" s="38"/>
      <c r="BU704" s="38"/>
      <c r="BV704" s="38"/>
    </row>
    <row r="705" ht="19.5" customHeight="1">
      <c r="A705" s="38"/>
      <c r="B705" s="38"/>
      <c r="C705" s="38"/>
      <c r="D705" s="38"/>
      <c r="E705" s="39"/>
      <c r="F705" s="39"/>
      <c r="G705" s="39"/>
      <c r="H705" s="39"/>
      <c r="I705" s="39"/>
      <c r="J705" s="38"/>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c r="AR705" s="39"/>
      <c r="AS705" s="39"/>
      <c r="AT705" s="39"/>
      <c r="AU705" s="39"/>
      <c r="AV705" s="39"/>
      <c r="AW705" s="39"/>
      <c r="AX705" s="39"/>
      <c r="AY705" s="39"/>
      <c r="AZ705" s="39"/>
      <c r="BA705" s="39"/>
      <c r="BB705" s="39"/>
      <c r="BC705" s="39"/>
      <c r="BD705" s="39"/>
      <c r="BE705" s="39"/>
      <c r="BF705" s="39"/>
      <c r="BG705" s="39"/>
      <c r="BH705" s="39"/>
      <c r="BI705" s="39"/>
      <c r="BJ705" s="39"/>
      <c r="BK705" s="39"/>
      <c r="BL705" s="39"/>
      <c r="BM705" s="39"/>
      <c r="BN705" s="39"/>
      <c r="BO705" s="39"/>
      <c r="BP705" s="39"/>
      <c r="BQ705" s="39"/>
      <c r="BR705" s="39"/>
      <c r="BS705" s="38"/>
      <c r="BT705" s="38"/>
      <c r="BU705" s="38"/>
      <c r="BV705" s="38"/>
    </row>
    <row r="706" ht="19.5" customHeight="1">
      <c r="A706" s="38"/>
      <c r="B706" s="38"/>
      <c r="C706" s="38"/>
      <c r="D706" s="38"/>
      <c r="E706" s="39"/>
      <c r="F706" s="39"/>
      <c r="G706" s="39"/>
      <c r="H706" s="39"/>
      <c r="I706" s="39"/>
      <c r="J706" s="38"/>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c r="AR706" s="39"/>
      <c r="AS706" s="39"/>
      <c r="AT706" s="39"/>
      <c r="AU706" s="39"/>
      <c r="AV706" s="39"/>
      <c r="AW706" s="39"/>
      <c r="AX706" s="39"/>
      <c r="AY706" s="39"/>
      <c r="AZ706" s="39"/>
      <c r="BA706" s="39"/>
      <c r="BB706" s="39"/>
      <c r="BC706" s="39"/>
      <c r="BD706" s="39"/>
      <c r="BE706" s="39"/>
      <c r="BF706" s="39"/>
      <c r="BG706" s="39"/>
      <c r="BH706" s="39"/>
      <c r="BI706" s="39"/>
      <c r="BJ706" s="39"/>
      <c r="BK706" s="39"/>
      <c r="BL706" s="39"/>
      <c r="BM706" s="39"/>
      <c r="BN706" s="39"/>
      <c r="BO706" s="39"/>
      <c r="BP706" s="39"/>
      <c r="BQ706" s="39"/>
      <c r="BR706" s="39"/>
      <c r="BS706" s="38"/>
      <c r="BT706" s="38"/>
      <c r="BU706" s="38"/>
      <c r="BV706" s="38"/>
    </row>
    <row r="707" ht="19.5" customHeight="1">
      <c r="A707" s="38"/>
      <c r="B707" s="38"/>
      <c r="C707" s="38"/>
      <c r="D707" s="38"/>
      <c r="E707" s="39"/>
      <c r="F707" s="39"/>
      <c r="G707" s="39"/>
      <c r="H707" s="39"/>
      <c r="I707" s="39"/>
      <c r="J707" s="38"/>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c r="AR707" s="39"/>
      <c r="AS707" s="39"/>
      <c r="AT707" s="39"/>
      <c r="AU707" s="39"/>
      <c r="AV707" s="39"/>
      <c r="AW707" s="39"/>
      <c r="AX707" s="39"/>
      <c r="AY707" s="39"/>
      <c r="AZ707" s="39"/>
      <c r="BA707" s="39"/>
      <c r="BB707" s="39"/>
      <c r="BC707" s="39"/>
      <c r="BD707" s="39"/>
      <c r="BE707" s="39"/>
      <c r="BF707" s="39"/>
      <c r="BG707" s="39"/>
      <c r="BH707" s="39"/>
      <c r="BI707" s="39"/>
      <c r="BJ707" s="39"/>
      <c r="BK707" s="39"/>
      <c r="BL707" s="39"/>
      <c r="BM707" s="39"/>
      <c r="BN707" s="39"/>
      <c r="BO707" s="39"/>
      <c r="BP707" s="39"/>
      <c r="BQ707" s="39"/>
      <c r="BR707" s="39"/>
      <c r="BS707" s="38"/>
      <c r="BT707" s="38"/>
      <c r="BU707" s="38"/>
      <c r="BV707" s="38"/>
    </row>
    <row r="708" ht="19.5" customHeight="1">
      <c r="A708" s="38"/>
      <c r="B708" s="38"/>
      <c r="C708" s="38"/>
      <c r="D708" s="38"/>
      <c r="E708" s="39"/>
      <c r="F708" s="39"/>
      <c r="G708" s="39"/>
      <c r="H708" s="39"/>
      <c r="I708" s="39"/>
      <c r="J708" s="38"/>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8"/>
      <c r="BT708" s="38"/>
      <c r="BU708" s="38"/>
      <c r="BV708" s="38"/>
    </row>
    <row r="709" ht="19.5" customHeight="1">
      <c r="A709" s="38"/>
      <c r="B709" s="38"/>
      <c r="C709" s="38"/>
      <c r="D709" s="38"/>
      <c r="E709" s="39"/>
      <c r="F709" s="39"/>
      <c r="G709" s="39"/>
      <c r="H709" s="39"/>
      <c r="I709" s="39"/>
      <c r="J709" s="38"/>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c r="AR709" s="39"/>
      <c r="AS709" s="39"/>
      <c r="AT709" s="39"/>
      <c r="AU709" s="39"/>
      <c r="AV709" s="39"/>
      <c r="AW709" s="39"/>
      <c r="AX709" s="39"/>
      <c r="AY709" s="39"/>
      <c r="AZ709" s="39"/>
      <c r="BA709" s="39"/>
      <c r="BB709" s="39"/>
      <c r="BC709" s="39"/>
      <c r="BD709" s="39"/>
      <c r="BE709" s="39"/>
      <c r="BF709" s="39"/>
      <c r="BG709" s="39"/>
      <c r="BH709" s="39"/>
      <c r="BI709" s="39"/>
      <c r="BJ709" s="39"/>
      <c r="BK709" s="39"/>
      <c r="BL709" s="39"/>
      <c r="BM709" s="39"/>
      <c r="BN709" s="39"/>
      <c r="BO709" s="39"/>
      <c r="BP709" s="39"/>
      <c r="BQ709" s="39"/>
      <c r="BR709" s="39"/>
      <c r="BS709" s="38"/>
      <c r="BT709" s="38"/>
      <c r="BU709" s="38"/>
      <c r="BV709" s="38"/>
    </row>
    <row r="710" ht="19.5" customHeight="1">
      <c r="A710" s="38"/>
      <c r="B710" s="38"/>
      <c r="C710" s="38"/>
      <c r="D710" s="38"/>
      <c r="E710" s="39"/>
      <c r="F710" s="39"/>
      <c r="G710" s="39"/>
      <c r="H710" s="39"/>
      <c r="I710" s="39"/>
      <c r="J710" s="38"/>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c r="BA710" s="39"/>
      <c r="BB710" s="39"/>
      <c r="BC710" s="39"/>
      <c r="BD710" s="39"/>
      <c r="BE710" s="39"/>
      <c r="BF710" s="39"/>
      <c r="BG710" s="39"/>
      <c r="BH710" s="39"/>
      <c r="BI710" s="39"/>
      <c r="BJ710" s="39"/>
      <c r="BK710" s="39"/>
      <c r="BL710" s="39"/>
      <c r="BM710" s="39"/>
      <c r="BN710" s="39"/>
      <c r="BO710" s="39"/>
      <c r="BP710" s="39"/>
      <c r="BQ710" s="39"/>
      <c r="BR710" s="39"/>
      <c r="BS710" s="38"/>
      <c r="BT710" s="38"/>
      <c r="BU710" s="38"/>
      <c r="BV710" s="38"/>
    </row>
    <row r="711" ht="19.5" customHeight="1">
      <c r="A711" s="38"/>
      <c r="B711" s="38"/>
      <c r="C711" s="38"/>
      <c r="D711" s="38"/>
      <c r="E711" s="39"/>
      <c r="F711" s="39"/>
      <c r="G711" s="39"/>
      <c r="H711" s="39"/>
      <c r="I711" s="39"/>
      <c r="J711" s="38"/>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c r="AR711" s="39"/>
      <c r="AS711" s="39"/>
      <c r="AT711" s="39"/>
      <c r="AU711" s="39"/>
      <c r="AV711" s="39"/>
      <c r="AW711" s="39"/>
      <c r="AX711" s="39"/>
      <c r="AY711" s="39"/>
      <c r="AZ711" s="39"/>
      <c r="BA711" s="39"/>
      <c r="BB711" s="39"/>
      <c r="BC711" s="39"/>
      <c r="BD711" s="39"/>
      <c r="BE711" s="39"/>
      <c r="BF711" s="39"/>
      <c r="BG711" s="39"/>
      <c r="BH711" s="39"/>
      <c r="BI711" s="39"/>
      <c r="BJ711" s="39"/>
      <c r="BK711" s="39"/>
      <c r="BL711" s="39"/>
      <c r="BM711" s="39"/>
      <c r="BN711" s="39"/>
      <c r="BO711" s="39"/>
      <c r="BP711" s="39"/>
      <c r="BQ711" s="39"/>
      <c r="BR711" s="39"/>
      <c r="BS711" s="38"/>
      <c r="BT711" s="38"/>
      <c r="BU711" s="38"/>
      <c r="BV711" s="38"/>
    </row>
    <row r="712" ht="19.5" customHeight="1">
      <c r="A712" s="38"/>
      <c r="B712" s="38"/>
      <c r="C712" s="38"/>
      <c r="D712" s="38"/>
      <c r="E712" s="39"/>
      <c r="F712" s="39"/>
      <c r="G712" s="39"/>
      <c r="H712" s="39"/>
      <c r="I712" s="39"/>
      <c r="J712" s="38"/>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c r="AR712" s="39"/>
      <c r="AS712" s="39"/>
      <c r="AT712" s="39"/>
      <c r="AU712" s="39"/>
      <c r="AV712" s="39"/>
      <c r="AW712" s="39"/>
      <c r="AX712" s="39"/>
      <c r="AY712" s="39"/>
      <c r="AZ712" s="39"/>
      <c r="BA712" s="39"/>
      <c r="BB712" s="39"/>
      <c r="BC712" s="39"/>
      <c r="BD712" s="39"/>
      <c r="BE712" s="39"/>
      <c r="BF712" s="39"/>
      <c r="BG712" s="39"/>
      <c r="BH712" s="39"/>
      <c r="BI712" s="39"/>
      <c r="BJ712" s="39"/>
      <c r="BK712" s="39"/>
      <c r="BL712" s="39"/>
      <c r="BM712" s="39"/>
      <c r="BN712" s="39"/>
      <c r="BO712" s="39"/>
      <c r="BP712" s="39"/>
      <c r="BQ712" s="39"/>
      <c r="BR712" s="39"/>
      <c r="BS712" s="38"/>
      <c r="BT712" s="38"/>
      <c r="BU712" s="38"/>
      <c r="BV712" s="38"/>
    </row>
    <row r="713" ht="19.5" customHeight="1">
      <c r="A713" s="38"/>
      <c r="B713" s="38"/>
      <c r="C713" s="38"/>
      <c r="D713" s="38"/>
      <c r="E713" s="39"/>
      <c r="F713" s="39"/>
      <c r="G713" s="39"/>
      <c r="H713" s="39"/>
      <c r="I713" s="39"/>
      <c r="J713" s="38"/>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8"/>
      <c r="BT713" s="38"/>
      <c r="BU713" s="38"/>
      <c r="BV713" s="38"/>
    </row>
    <row r="714" ht="19.5" customHeight="1">
      <c r="A714" s="38"/>
      <c r="B714" s="38"/>
      <c r="C714" s="38"/>
      <c r="D714" s="38"/>
      <c r="E714" s="39"/>
      <c r="F714" s="39"/>
      <c r="G714" s="39"/>
      <c r="H714" s="39"/>
      <c r="I714" s="39"/>
      <c r="J714" s="38"/>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c r="AR714" s="39"/>
      <c r="AS714" s="39"/>
      <c r="AT714" s="39"/>
      <c r="AU714" s="39"/>
      <c r="AV714" s="39"/>
      <c r="AW714" s="39"/>
      <c r="AX714" s="39"/>
      <c r="AY714" s="39"/>
      <c r="AZ714" s="39"/>
      <c r="BA714" s="39"/>
      <c r="BB714" s="39"/>
      <c r="BC714" s="39"/>
      <c r="BD714" s="39"/>
      <c r="BE714" s="39"/>
      <c r="BF714" s="39"/>
      <c r="BG714" s="39"/>
      <c r="BH714" s="39"/>
      <c r="BI714" s="39"/>
      <c r="BJ714" s="39"/>
      <c r="BK714" s="39"/>
      <c r="BL714" s="39"/>
      <c r="BM714" s="39"/>
      <c r="BN714" s="39"/>
      <c r="BO714" s="39"/>
      <c r="BP714" s="39"/>
      <c r="BQ714" s="39"/>
      <c r="BR714" s="39"/>
      <c r="BS714" s="38"/>
      <c r="BT714" s="38"/>
      <c r="BU714" s="38"/>
      <c r="BV714" s="38"/>
    </row>
    <row r="715" ht="19.5" customHeight="1">
      <c r="A715" s="38"/>
      <c r="B715" s="38"/>
      <c r="C715" s="38"/>
      <c r="D715" s="38"/>
      <c r="E715" s="39"/>
      <c r="F715" s="39"/>
      <c r="G715" s="39"/>
      <c r="H715" s="39"/>
      <c r="I715" s="39"/>
      <c r="J715" s="38"/>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c r="AR715" s="39"/>
      <c r="AS715" s="39"/>
      <c r="AT715" s="39"/>
      <c r="AU715" s="39"/>
      <c r="AV715" s="39"/>
      <c r="AW715" s="39"/>
      <c r="AX715" s="39"/>
      <c r="AY715" s="39"/>
      <c r="AZ715" s="39"/>
      <c r="BA715" s="39"/>
      <c r="BB715" s="39"/>
      <c r="BC715" s="39"/>
      <c r="BD715" s="39"/>
      <c r="BE715" s="39"/>
      <c r="BF715" s="39"/>
      <c r="BG715" s="39"/>
      <c r="BH715" s="39"/>
      <c r="BI715" s="39"/>
      <c r="BJ715" s="39"/>
      <c r="BK715" s="39"/>
      <c r="BL715" s="39"/>
      <c r="BM715" s="39"/>
      <c r="BN715" s="39"/>
      <c r="BO715" s="39"/>
      <c r="BP715" s="39"/>
      <c r="BQ715" s="39"/>
      <c r="BR715" s="39"/>
      <c r="BS715" s="38"/>
      <c r="BT715" s="38"/>
      <c r="BU715" s="38"/>
      <c r="BV715" s="38"/>
    </row>
    <row r="716" ht="19.5" customHeight="1">
      <c r="A716" s="38"/>
      <c r="B716" s="38"/>
      <c r="C716" s="38"/>
      <c r="D716" s="38"/>
      <c r="E716" s="39"/>
      <c r="F716" s="39"/>
      <c r="G716" s="39"/>
      <c r="H716" s="39"/>
      <c r="I716" s="39"/>
      <c r="J716" s="38"/>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c r="BA716" s="39"/>
      <c r="BB716" s="39"/>
      <c r="BC716" s="39"/>
      <c r="BD716" s="39"/>
      <c r="BE716" s="39"/>
      <c r="BF716" s="39"/>
      <c r="BG716" s="39"/>
      <c r="BH716" s="39"/>
      <c r="BI716" s="39"/>
      <c r="BJ716" s="39"/>
      <c r="BK716" s="39"/>
      <c r="BL716" s="39"/>
      <c r="BM716" s="39"/>
      <c r="BN716" s="39"/>
      <c r="BO716" s="39"/>
      <c r="BP716" s="39"/>
      <c r="BQ716" s="39"/>
      <c r="BR716" s="39"/>
      <c r="BS716" s="38"/>
      <c r="BT716" s="38"/>
      <c r="BU716" s="38"/>
      <c r="BV716" s="38"/>
    </row>
    <row r="717" ht="19.5" customHeight="1">
      <c r="A717" s="38"/>
      <c r="B717" s="38"/>
      <c r="C717" s="38"/>
      <c r="D717" s="38"/>
      <c r="E717" s="39"/>
      <c r="F717" s="39"/>
      <c r="G717" s="39"/>
      <c r="H717" s="39"/>
      <c r="I717" s="39"/>
      <c r="J717" s="38"/>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c r="AR717" s="39"/>
      <c r="AS717" s="39"/>
      <c r="AT717" s="39"/>
      <c r="AU717" s="39"/>
      <c r="AV717" s="39"/>
      <c r="AW717" s="39"/>
      <c r="AX717" s="39"/>
      <c r="AY717" s="39"/>
      <c r="AZ717" s="39"/>
      <c r="BA717" s="39"/>
      <c r="BB717" s="39"/>
      <c r="BC717" s="39"/>
      <c r="BD717" s="39"/>
      <c r="BE717" s="39"/>
      <c r="BF717" s="39"/>
      <c r="BG717" s="39"/>
      <c r="BH717" s="39"/>
      <c r="BI717" s="39"/>
      <c r="BJ717" s="39"/>
      <c r="BK717" s="39"/>
      <c r="BL717" s="39"/>
      <c r="BM717" s="39"/>
      <c r="BN717" s="39"/>
      <c r="BO717" s="39"/>
      <c r="BP717" s="39"/>
      <c r="BQ717" s="39"/>
      <c r="BR717" s="39"/>
      <c r="BS717" s="38"/>
      <c r="BT717" s="38"/>
      <c r="BU717" s="38"/>
      <c r="BV717" s="38"/>
    </row>
    <row r="718" ht="19.5" customHeight="1">
      <c r="A718" s="38"/>
      <c r="B718" s="38"/>
      <c r="C718" s="38"/>
      <c r="D718" s="38"/>
      <c r="E718" s="39"/>
      <c r="F718" s="39"/>
      <c r="G718" s="39"/>
      <c r="H718" s="39"/>
      <c r="I718" s="39"/>
      <c r="J718" s="38"/>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c r="AR718" s="39"/>
      <c r="AS718" s="39"/>
      <c r="AT718" s="39"/>
      <c r="AU718" s="39"/>
      <c r="AV718" s="39"/>
      <c r="AW718" s="39"/>
      <c r="AX718" s="39"/>
      <c r="AY718" s="39"/>
      <c r="AZ718" s="39"/>
      <c r="BA718" s="39"/>
      <c r="BB718" s="39"/>
      <c r="BC718" s="39"/>
      <c r="BD718" s="39"/>
      <c r="BE718" s="39"/>
      <c r="BF718" s="39"/>
      <c r="BG718" s="39"/>
      <c r="BH718" s="39"/>
      <c r="BI718" s="39"/>
      <c r="BJ718" s="39"/>
      <c r="BK718" s="39"/>
      <c r="BL718" s="39"/>
      <c r="BM718" s="39"/>
      <c r="BN718" s="39"/>
      <c r="BO718" s="39"/>
      <c r="BP718" s="39"/>
      <c r="BQ718" s="39"/>
      <c r="BR718" s="39"/>
      <c r="BS718" s="38"/>
      <c r="BT718" s="38"/>
      <c r="BU718" s="38"/>
      <c r="BV718" s="38"/>
    </row>
    <row r="719" ht="19.5" customHeight="1">
      <c r="A719" s="38"/>
      <c r="B719" s="38"/>
      <c r="C719" s="38"/>
      <c r="D719" s="38"/>
      <c r="E719" s="39"/>
      <c r="F719" s="39"/>
      <c r="G719" s="39"/>
      <c r="H719" s="39"/>
      <c r="I719" s="39"/>
      <c r="J719" s="38"/>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8"/>
      <c r="BT719" s="38"/>
      <c r="BU719" s="38"/>
      <c r="BV719" s="38"/>
    </row>
    <row r="720" ht="19.5" customHeight="1">
      <c r="A720" s="38"/>
      <c r="B720" s="38"/>
      <c r="C720" s="38"/>
      <c r="D720" s="38"/>
      <c r="E720" s="39"/>
      <c r="F720" s="39"/>
      <c r="G720" s="39"/>
      <c r="H720" s="39"/>
      <c r="I720" s="39"/>
      <c r="J720" s="38"/>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39"/>
      <c r="AX720" s="39"/>
      <c r="AY720" s="39"/>
      <c r="AZ720" s="39"/>
      <c r="BA720" s="39"/>
      <c r="BB720" s="39"/>
      <c r="BC720" s="39"/>
      <c r="BD720" s="39"/>
      <c r="BE720" s="39"/>
      <c r="BF720" s="39"/>
      <c r="BG720" s="39"/>
      <c r="BH720" s="39"/>
      <c r="BI720" s="39"/>
      <c r="BJ720" s="39"/>
      <c r="BK720" s="39"/>
      <c r="BL720" s="39"/>
      <c r="BM720" s="39"/>
      <c r="BN720" s="39"/>
      <c r="BO720" s="39"/>
      <c r="BP720" s="39"/>
      <c r="BQ720" s="39"/>
      <c r="BR720" s="39"/>
      <c r="BS720" s="38"/>
      <c r="BT720" s="38"/>
      <c r="BU720" s="38"/>
      <c r="BV720" s="38"/>
    </row>
    <row r="721" ht="19.5" customHeight="1">
      <c r="A721" s="38"/>
      <c r="B721" s="38"/>
      <c r="C721" s="38"/>
      <c r="D721" s="38"/>
      <c r="E721" s="39"/>
      <c r="F721" s="39"/>
      <c r="G721" s="39"/>
      <c r="H721" s="39"/>
      <c r="I721" s="39"/>
      <c r="J721" s="38"/>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c r="AR721" s="39"/>
      <c r="AS721" s="39"/>
      <c r="AT721" s="39"/>
      <c r="AU721" s="39"/>
      <c r="AV721" s="39"/>
      <c r="AW721" s="39"/>
      <c r="AX721" s="39"/>
      <c r="AY721" s="39"/>
      <c r="AZ721" s="39"/>
      <c r="BA721" s="39"/>
      <c r="BB721" s="39"/>
      <c r="BC721" s="39"/>
      <c r="BD721" s="39"/>
      <c r="BE721" s="39"/>
      <c r="BF721" s="39"/>
      <c r="BG721" s="39"/>
      <c r="BH721" s="39"/>
      <c r="BI721" s="39"/>
      <c r="BJ721" s="39"/>
      <c r="BK721" s="39"/>
      <c r="BL721" s="39"/>
      <c r="BM721" s="39"/>
      <c r="BN721" s="39"/>
      <c r="BO721" s="39"/>
      <c r="BP721" s="39"/>
      <c r="BQ721" s="39"/>
      <c r="BR721" s="39"/>
      <c r="BS721" s="38"/>
      <c r="BT721" s="38"/>
      <c r="BU721" s="38"/>
      <c r="BV721" s="38"/>
    </row>
    <row r="722" ht="19.5" customHeight="1">
      <c r="A722" s="38"/>
      <c r="B722" s="38"/>
      <c r="C722" s="38"/>
      <c r="D722" s="38"/>
      <c r="E722" s="39"/>
      <c r="F722" s="39"/>
      <c r="G722" s="39"/>
      <c r="H722" s="39"/>
      <c r="I722" s="39"/>
      <c r="J722" s="38"/>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c r="AR722" s="39"/>
      <c r="AS722" s="39"/>
      <c r="AT722" s="39"/>
      <c r="AU722" s="39"/>
      <c r="AV722" s="39"/>
      <c r="AW722" s="39"/>
      <c r="AX722" s="39"/>
      <c r="AY722" s="39"/>
      <c r="AZ722" s="39"/>
      <c r="BA722" s="39"/>
      <c r="BB722" s="39"/>
      <c r="BC722" s="39"/>
      <c r="BD722" s="39"/>
      <c r="BE722" s="39"/>
      <c r="BF722" s="39"/>
      <c r="BG722" s="39"/>
      <c r="BH722" s="39"/>
      <c r="BI722" s="39"/>
      <c r="BJ722" s="39"/>
      <c r="BK722" s="39"/>
      <c r="BL722" s="39"/>
      <c r="BM722" s="39"/>
      <c r="BN722" s="39"/>
      <c r="BO722" s="39"/>
      <c r="BP722" s="39"/>
      <c r="BQ722" s="39"/>
      <c r="BR722" s="39"/>
      <c r="BS722" s="38"/>
      <c r="BT722" s="38"/>
      <c r="BU722" s="38"/>
      <c r="BV722" s="38"/>
    </row>
    <row r="723" ht="19.5" customHeight="1">
      <c r="A723" s="38"/>
      <c r="B723" s="38"/>
      <c r="C723" s="38"/>
      <c r="D723" s="38"/>
      <c r="E723" s="39"/>
      <c r="F723" s="39"/>
      <c r="G723" s="39"/>
      <c r="H723" s="39"/>
      <c r="I723" s="39"/>
      <c r="J723" s="38"/>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c r="AR723" s="39"/>
      <c r="AS723" s="39"/>
      <c r="AT723" s="39"/>
      <c r="AU723" s="39"/>
      <c r="AV723" s="39"/>
      <c r="AW723" s="39"/>
      <c r="AX723" s="39"/>
      <c r="AY723" s="39"/>
      <c r="AZ723" s="39"/>
      <c r="BA723" s="39"/>
      <c r="BB723" s="39"/>
      <c r="BC723" s="39"/>
      <c r="BD723" s="39"/>
      <c r="BE723" s="39"/>
      <c r="BF723" s="39"/>
      <c r="BG723" s="39"/>
      <c r="BH723" s="39"/>
      <c r="BI723" s="39"/>
      <c r="BJ723" s="39"/>
      <c r="BK723" s="39"/>
      <c r="BL723" s="39"/>
      <c r="BM723" s="39"/>
      <c r="BN723" s="39"/>
      <c r="BO723" s="39"/>
      <c r="BP723" s="39"/>
      <c r="BQ723" s="39"/>
      <c r="BR723" s="39"/>
      <c r="BS723" s="38"/>
      <c r="BT723" s="38"/>
      <c r="BU723" s="38"/>
      <c r="BV723" s="38"/>
    </row>
    <row r="724" ht="19.5" customHeight="1">
      <c r="A724" s="38"/>
      <c r="B724" s="38"/>
      <c r="C724" s="38"/>
      <c r="D724" s="38"/>
      <c r="E724" s="39"/>
      <c r="F724" s="39"/>
      <c r="G724" s="39"/>
      <c r="H724" s="39"/>
      <c r="I724" s="39"/>
      <c r="J724" s="38"/>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c r="AR724" s="39"/>
      <c r="AS724" s="39"/>
      <c r="AT724" s="39"/>
      <c r="AU724" s="39"/>
      <c r="AV724" s="39"/>
      <c r="AW724" s="39"/>
      <c r="AX724" s="39"/>
      <c r="AY724" s="39"/>
      <c r="AZ724" s="39"/>
      <c r="BA724" s="39"/>
      <c r="BB724" s="39"/>
      <c r="BC724" s="39"/>
      <c r="BD724" s="39"/>
      <c r="BE724" s="39"/>
      <c r="BF724" s="39"/>
      <c r="BG724" s="39"/>
      <c r="BH724" s="39"/>
      <c r="BI724" s="39"/>
      <c r="BJ724" s="39"/>
      <c r="BK724" s="39"/>
      <c r="BL724" s="39"/>
      <c r="BM724" s="39"/>
      <c r="BN724" s="39"/>
      <c r="BO724" s="39"/>
      <c r="BP724" s="39"/>
      <c r="BQ724" s="39"/>
      <c r="BR724" s="39"/>
      <c r="BS724" s="38"/>
      <c r="BT724" s="38"/>
      <c r="BU724" s="38"/>
      <c r="BV724" s="38"/>
    </row>
    <row r="725" ht="19.5" customHeight="1">
      <c r="A725" s="38"/>
      <c r="B725" s="38"/>
      <c r="C725" s="38"/>
      <c r="D725" s="38"/>
      <c r="E725" s="39"/>
      <c r="F725" s="39"/>
      <c r="G725" s="39"/>
      <c r="H725" s="39"/>
      <c r="I725" s="39"/>
      <c r="J725" s="38"/>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c r="AR725" s="39"/>
      <c r="AS725" s="39"/>
      <c r="AT725" s="39"/>
      <c r="AU725" s="39"/>
      <c r="AV725" s="39"/>
      <c r="AW725" s="39"/>
      <c r="AX725" s="39"/>
      <c r="AY725" s="39"/>
      <c r="AZ725" s="39"/>
      <c r="BA725" s="39"/>
      <c r="BB725" s="39"/>
      <c r="BC725" s="39"/>
      <c r="BD725" s="39"/>
      <c r="BE725" s="39"/>
      <c r="BF725" s="39"/>
      <c r="BG725" s="39"/>
      <c r="BH725" s="39"/>
      <c r="BI725" s="39"/>
      <c r="BJ725" s="39"/>
      <c r="BK725" s="39"/>
      <c r="BL725" s="39"/>
      <c r="BM725" s="39"/>
      <c r="BN725" s="39"/>
      <c r="BO725" s="39"/>
      <c r="BP725" s="39"/>
      <c r="BQ725" s="39"/>
      <c r="BR725" s="39"/>
      <c r="BS725" s="38"/>
      <c r="BT725" s="38"/>
      <c r="BU725" s="38"/>
      <c r="BV725" s="38"/>
    </row>
    <row r="726" ht="19.5" customHeight="1">
      <c r="A726" s="38"/>
      <c r="B726" s="38"/>
      <c r="C726" s="38"/>
      <c r="D726" s="38"/>
      <c r="E726" s="39"/>
      <c r="F726" s="39"/>
      <c r="G726" s="39"/>
      <c r="H726" s="39"/>
      <c r="I726" s="39"/>
      <c r="J726" s="38"/>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c r="AR726" s="39"/>
      <c r="AS726" s="39"/>
      <c r="AT726" s="39"/>
      <c r="AU726" s="39"/>
      <c r="AV726" s="39"/>
      <c r="AW726" s="39"/>
      <c r="AX726" s="39"/>
      <c r="AY726" s="39"/>
      <c r="AZ726" s="39"/>
      <c r="BA726" s="39"/>
      <c r="BB726" s="39"/>
      <c r="BC726" s="39"/>
      <c r="BD726" s="39"/>
      <c r="BE726" s="39"/>
      <c r="BF726" s="39"/>
      <c r="BG726" s="39"/>
      <c r="BH726" s="39"/>
      <c r="BI726" s="39"/>
      <c r="BJ726" s="39"/>
      <c r="BK726" s="39"/>
      <c r="BL726" s="39"/>
      <c r="BM726" s="39"/>
      <c r="BN726" s="39"/>
      <c r="BO726" s="39"/>
      <c r="BP726" s="39"/>
      <c r="BQ726" s="39"/>
      <c r="BR726" s="39"/>
      <c r="BS726" s="38"/>
      <c r="BT726" s="38"/>
      <c r="BU726" s="38"/>
      <c r="BV726" s="38"/>
    </row>
    <row r="727" ht="19.5" customHeight="1">
      <c r="A727" s="38"/>
      <c r="B727" s="38"/>
      <c r="C727" s="38"/>
      <c r="D727" s="38"/>
      <c r="E727" s="39"/>
      <c r="F727" s="39"/>
      <c r="G727" s="39"/>
      <c r="H727" s="39"/>
      <c r="I727" s="39"/>
      <c r="J727" s="38"/>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c r="AR727" s="39"/>
      <c r="AS727" s="39"/>
      <c r="AT727" s="39"/>
      <c r="AU727" s="39"/>
      <c r="AV727" s="39"/>
      <c r="AW727" s="39"/>
      <c r="AX727" s="39"/>
      <c r="AY727" s="39"/>
      <c r="AZ727" s="39"/>
      <c r="BA727" s="39"/>
      <c r="BB727" s="39"/>
      <c r="BC727" s="39"/>
      <c r="BD727" s="39"/>
      <c r="BE727" s="39"/>
      <c r="BF727" s="39"/>
      <c r="BG727" s="39"/>
      <c r="BH727" s="39"/>
      <c r="BI727" s="39"/>
      <c r="BJ727" s="39"/>
      <c r="BK727" s="39"/>
      <c r="BL727" s="39"/>
      <c r="BM727" s="39"/>
      <c r="BN727" s="39"/>
      <c r="BO727" s="39"/>
      <c r="BP727" s="39"/>
      <c r="BQ727" s="39"/>
      <c r="BR727" s="39"/>
      <c r="BS727" s="38"/>
      <c r="BT727" s="38"/>
      <c r="BU727" s="38"/>
      <c r="BV727" s="38"/>
    </row>
    <row r="728" ht="19.5" customHeight="1">
      <c r="A728" s="38"/>
      <c r="B728" s="38"/>
      <c r="C728" s="38"/>
      <c r="D728" s="38"/>
      <c r="E728" s="39"/>
      <c r="F728" s="39"/>
      <c r="G728" s="39"/>
      <c r="H728" s="39"/>
      <c r="I728" s="39"/>
      <c r="J728" s="38"/>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c r="AR728" s="39"/>
      <c r="AS728" s="39"/>
      <c r="AT728" s="39"/>
      <c r="AU728" s="39"/>
      <c r="AV728" s="39"/>
      <c r="AW728" s="39"/>
      <c r="AX728" s="39"/>
      <c r="AY728" s="39"/>
      <c r="AZ728" s="39"/>
      <c r="BA728" s="39"/>
      <c r="BB728" s="39"/>
      <c r="BC728" s="39"/>
      <c r="BD728" s="39"/>
      <c r="BE728" s="39"/>
      <c r="BF728" s="39"/>
      <c r="BG728" s="39"/>
      <c r="BH728" s="39"/>
      <c r="BI728" s="39"/>
      <c r="BJ728" s="39"/>
      <c r="BK728" s="39"/>
      <c r="BL728" s="39"/>
      <c r="BM728" s="39"/>
      <c r="BN728" s="39"/>
      <c r="BO728" s="39"/>
      <c r="BP728" s="39"/>
      <c r="BQ728" s="39"/>
      <c r="BR728" s="39"/>
      <c r="BS728" s="38"/>
      <c r="BT728" s="38"/>
      <c r="BU728" s="38"/>
      <c r="BV728" s="38"/>
    </row>
    <row r="729" ht="19.5" customHeight="1">
      <c r="A729" s="38"/>
      <c r="B729" s="38"/>
      <c r="C729" s="38"/>
      <c r="D729" s="38"/>
      <c r="E729" s="39"/>
      <c r="F729" s="39"/>
      <c r="G729" s="39"/>
      <c r="H729" s="39"/>
      <c r="I729" s="39"/>
      <c r="J729" s="38"/>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c r="AR729" s="39"/>
      <c r="AS729" s="39"/>
      <c r="AT729" s="39"/>
      <c r="AU729" s="39"/>
      <c r="AV729" s="39"/>
      <c r="AW729" s="39"/>
      <c r="AX729" s="39"/>
      <c r="AY729" s="39"/>
      <c r="AZ729" s="39"/>
      <c r="BA729" s="39"/>
      <c r="BB729" s="39"/>
      <c r="BC729" s="39"/>
      <c r="BD729" s="39"/>
      <c r="BE729" s="39"/>
      <c r="BF729" s="39"/>
      <c r="BG729" s="39"/>
      <c r="BH729" s="39"/>
      <c r="BI729" s="39"/>
      <c r="BJ729" s="39"/>
      <c r="BK729" s="39"/>
      <c r="BL729" s="39"/>
      <c r="BM729" s="39"/>
      <c r="BN729" s="39"/>
      <c r="BO729" s="39"/>
      <c r="BP729" s="39"/>
      <c r="BQ729" s="39"/>
      <c r="BR729" s="39"/>
      <c r="BS729" s="38"/>
      <c r="BT729" s="38"/>
      <c r="BU729" s="38"/>
      <c r="BV729" s="38"/>
    </row>
    <row r="730" ht="19.5" customHeight="1">
      <c r="A730" s="38"/>
      <c r="B730" s="38"/>
      <c r="C730" s="38"/>
      <c r="D730" s="38"/>
      <c r="E730" s="39"/>
      <c r="F730" s="39"/>
      <c r="G730" s="39"/>
      <c r="H730" s="39"/>
      <c r="I730" s="39"/>
      <c r="J730" s="38"/>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c r="BA730" s="39"/>
      <c r="BB730" s="39"/>
      <c r="BC730" s="39"/>
      <c r="BD730" s="39"/>
      <c r="BE730" s="39"/>
      <c r="BF730" s="39"/>
      <c r="BG730" s="39"/>
      <c r="BH730" s="39"/>
      <c r="BI730" s="39"/>
      <c r="BJ730" s="39"/>
      <c r="BK730" s="39"/>
      <c r="BL730" s="39"/>
      <c r="BM730" s="39"/>
      <c r="BN730" s="39"/>
      <c r="BO730" s="39"/>
      <c r="BP730" s="39"/>
      <c r="BQ730" s="39"/>
      <c r="BR730" s="39"/>
      <c r="BS730" s="38"/>
      <c r="BT730" s="38"/>
      <c r="BU730" s="38"/>
      <c r="BV730" s="38"/>
    </row>
    <row r="731" ht="19.5" customHeight="1">
      <c r="A731" s="38"/>
      <c r="B731" s="38"/>
      <c r="C731" s="38"/>
      <c r="D731" s="38"/>
      <c r="E731" s="39"/>
      <c r="F731" s="39"/>
      <c r="G731" s="39"/>
      <c r="H731" s="39"/>
      <c r="I731" s="39"/>
      <c r="J731" s="38"/>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c r="AR731" s="39"/>
      <c r="AS731" s="39"/>
      <c r="AT731" s="39"/>
      <c r="AU731" s="39"/>
      <c r="AV731" s="39"/>
      <c r="AW731" s="39"/>
      <c r="AX731" s="39"/>
      <c r="AY731" s="39"/>
      <c r="AZ731" s="39"/>
      <c r="BA731" s="39"/>
      <c r="BB731" s="39"/>
      <c r="BC731" s="39"/>
      <c r="BD731" s="39"/>
      <c r="BE731" s="39"/>
      <c r="BF731" s="39"/>
      <c r="BG731" s="39"/>
      <c r="BH731" s="39"/>
      <c r="BI731" s="39"/>
      <c r="BJ731" s="39"/>
      <c r="BK731" s="39"/>
      <c r="BL731" s="39"/>
      <c r="BM731" s="39"/>
      <c r="BN731" s="39"/>
      <c r="BO731" s="39"/>
      <c r="BP731" s="39"/>
      <c r="BQ731" s="39"/>
      <c r="BR731" s="39"/>
      <c r="BS731" s="38"/>
      <c r="BT731" s="38"/>
      <c r="BU731" s="38"/>
      <c r="BV731" s="38"/>
    </row>
    <row r="732" ht="19.5" customHeight="1">
      <c r="A732" s="38"/>
      <c r="B732" s="38"/>
      <c r="C732" s="38"/>
      <c r="D732" s="38"/>
      <c r="E732" s="39"/>
      <c r="F732" s="39"/>
      <c r="G732" s="39"/>
      <c r="H732" s="39"/>
      <c r="I732" s="39"/>
      <c r="J732" s="38"/>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c r="AR732" s="39"/>
      <c r="AS732" s="39"/>
      <c r="AT732" s="39"/>
      <c r="AU732" s="39"/>
      <c r="AV732" s="39"/>
      <c r="AW732" s="39"/>
      <c r="AX732" s="39"/>
      <c r="AY732" s="39"/>
      <c r="AZ732" s="39"/>
      <c r="BA732" s="39"/>
      <c r="BB732" s="39"/>
      <c r="BC732" s="39"/>
      <c r="BD732" s="39"/>
      <c r="BE732" s="39"/>
      <c r="BF732" s="39"/>
      <c r="BG732" s="39"/>
      <c r="BH732" s="39"/>
      <c r="BI732" s="39"/>
      <c r="BJ732" s="39"/>
      <c r="BK732" s="39"/>
      <c r="BL732" s="39"/>
      <c r="BM732" s="39"/>
      <c r="BN732" s="39"/>
      <c r="BO732" s="39"/>
      <c r="BP732" s="39"/>
      <c r="BQ732" s="39"/>
      <c r="BR732" s="39"/>
      <c r="BS732" s="38"/>
      <c r="BT732" s="38"/>
      <c r="BU732" s="38"/>
      <c r="BV732" s="38"/>
    </row>
    <row r="733" ht="19.5" customHeight="1">
      <c r="A733" s="38"/>
      <c r="B733" s="38"/>
      <c r="C733" s="38"/>
      <c r="D733" s="38"/>
      <c r="E733" s="39"/>
      <c r="F733" s="39"/>
      <c r="G733" s="39"/>
      <c r="H733" s="39"/>
      <c r="I733" s="39"/>
      <c r="J733" s="38"/>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c r="BA733" s="39"/>
      <c r="BB733" s="39"/>
      <c r="BC733" s="39"/>
      <c r="BD733" s="39"/>
      <c r="BE733" s="39"/>
      <c r="BF733" s="39"/>
      <c r="BG733" s="39"/>
      <c r="BH733" s="39"/>
      <c r="BI733" s="39"/>
      <c r="BJ733" s="39"/>
      <c r="BK733" s="39"/>
      <c r="BL733" s="39"/>
      <c r="BM733" s="39"/>
      <c r="BN733" s="39"/>
      <c r="BO733" s="39"/>
      <c r="BP733" s="39"/>
      <c r="BQ733" s="39"/>
      <c r="BR733" s="39"/>
      <c r="BS733" s="38"/>
      <c r="BT733" s="38"/>
      <c r="BU733" s="38"/>
      <c r="BV733" s="38"/>
    </row>
    <row r="734" ht="19.5" customHeight="1">
      <c r="A734" s="38"/>
      <c r="B734" s="38"/>
      <c r="C734" s="38"/>
      <c r="D734" s="38"/>
      <c r="E734" s="39"/>
      <c r="F734" s="39"/>
      <c r="G734" s="39"/>
      <c r="H734" s="39"/>
      <c r="I734" s="39"/>
      <c r="J734" s="38"/>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c r="BN734" s="39"/>
      <c r="BO734" s="39"/>
      <c r="BP734" s="39"/>
      <c r="BQ734" s="39"/>
      <c r="BR734" s="39"/>
      <c r="BS734" s="38"/>
      <c r="BT734" s="38"/>
      <c r="BU734" s="38"/>
      <c r="BV734" s="38"/>
    </row>
    <row r="735" ht="19.5" customHeight="1">
      <c r="A735" s="38"/>
      <c r="B735" s="38"/>
      <c r="C735" s="38"/>
      <c r="D735" s="38"/>
      <c r="E735" s="39"/>
      <c r="F735" s="39"/>
      <c r="G735" s="39"/>
      <c r="H735" s="39"/>
      <c r="I735" s="39"/>
      <c r="J735" s="38"/>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B735" s="39"/>
      <c r="BC735" s="39"/>
      <c r="BD735" s="39"/>
      <c r="BE735" s="39"/>
      <c r="BF735" s="39"/>
      <c r="BG735" s="39"/>
      <c r="BH735" s="39"/>
      <c r="BI735" s="39"/>
      <c r="BJ735" s="39"/>
      <c r="BK735" s="39"/>
      <c r="BL735" s="39"/>
      <c r="BM735" s="39"/>
      <c r="BN735" s="39"/>
      <c r="BO735" s="39"/>
      <c r="BP735" s="39"/>
      <c r="BQ735" s="39"/>
      <c r="BR735" s="39"/>
      <c r="BS735" s="38"/>
      <c r="BT735" s="38"/>
      <c r="BU735" s="38"/>
      <c r="BV735" s="38"/>
    </row>
    <row r="736" ht="19.5" customHeight="1">
      <c r="A736" s="38"/>
      <c r="B736" s="38"/>
      <c r="C736" s="38"/>
      <c r="D736" s="38"/>
      <c r="E736" s="39"/>
      <c r="F736" s="39"/>
      <c r="G736" s="39"/>
      <c r="H736" s="39"/>
      <c r="I736" s="39"/>
      <c r="J736" s="38"/>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c r="AR736" s="39"/>
      <c r="AS736" s="39"/>
      <c r="AT736" s="39"/>
      <c r="AU736" s="39"/>
      <c r="AV736" s="39"/>
      <c r="AW736" s="39"/>
      <c r="AX736" s="39"/>
      <c r="AY736" s="39"/>
      <c r="AZ736" s="39"/>
      <c r="BA736" s="39"/>
      <c r="BB736" s="39"/>
      <c r="BC736" s="39"/>
      <c r="BD736" s="39"/>
      <c r="BE736" s="39"/>
      <c r="BF736" s="39"/>
      <c r="BG736" s="39"/>
      <c r="BH736" s="39"/>
      <c r="BI736" s="39"/>
      <c r="BJ736" s="39"/>
      <c r="BK736" s="39"/>
      <c r="BL736" s="39"/>
      <c r="BM736" s="39"/>
      <c r="BN736" s="39"/>
      <c r="BO736" s="39"/>
      <c r="BP736" s="39"/>
      <c r="BQ736" s="39"/>
      <c r="BR736" s="39"/>
      <c r="BS736" s="38"/>
      <c r="BT736" s="38"/>
      <c r="BU736" s="38"/>
      <c r="BV736" s="38"/>
    </row>
    <row r="737" ht="19.5" customHeight="1">
      <c r="A737" s="38"/>
      <c r="B737" s="38"/>
      <c r="C737" s="38"/>
      <c r="D737" s="38"/>
      <c r="E737" s="39"/>
      <c r="F737" s="39"/>
      <c r="G737" s="39"/>
      <c r="H737" s="39"/>
      <c r="I737" s="39"/>
      <c r="J737" s="38"/>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c r="BA737" s="39"/>
      <c r="BB737" s="39"/>
      <c r="BC737" s="39"/>
      <c r="BD737" s="39"/>
      <c r="BE737" s="39"/>
      <c r="BF737" s="39"/>
      <c r="BG737" s="39"/>
      <c r="BH737" s="39"/>
      <c r="BI737" s="39"/>
      <c r="BJ737" s="39"/>
      <c r="BK737" s="39"/>
      <c r="BL737" s="39"/>
      <c r="BM737" s="39"/>
      <c r="BN737" s="39"/>
      <c r="BO737" s="39"/>
      <c r="BP737" s="39"/>
      <c r="BQ737" s="39"/>
      <c r="BR737" s="39"/>
      <c r="BS737" s="38"/>
      <c r="BT737" s="38"/>
      <c r="BU737" s="38"/>
      <c r="BV737" s="38"/>
    </row>
    <row r="738" ht="19.5" customHeight="1">
      <c r="A738" s="38"/>
      <c r="B738" s="38"/>
      <c r="C738" s="38"/>
      <c r="D738" s="38"/>
      <c r="E738" s="39"/>
      <c r="F738" s="39"/>
      <c r="G738" s="39"/>
      <c r="H738" s="39"/>
      <c r="I738" s="39"/>
      <c r="J738" s="38"/>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c r="AR738" s="39"/>
      <c r="AS738" s="39"/>
      <c r="AT738" s="39"/>
      <c r="AU738" s="39"/>
      <c r="AV738" s="39"/>
      <c r="AW738" s="39"/>
      <c r="AX738" s="39"/>
      <c r="AY738" s="39"/>
      <c r="AZ738" s="39"/>
      <c r="BA738" s="39"/>
      <c r="BB738" s="39"/>
      <c r="BC738" s="39"/>
      <c r="BD738" s="39"/>
      <c r="BE738" s="39"/>
      <c r="BF738" s="39"/>
      <c r="BG738" s="39"/>
      <c r="BH738" s="39"/>
      <c r="BI738" s="39"/>
      <c r="BJ738" s="39"/>
      <c r="BK738" s="39"/>
      <c r="BL738" s="39"/>
      <c r="BM738" s="39"/>
      <c r="BN738" s="39"/>
      <c r="BO738" s="39"/>
      <c r="BP738" s="39"/>
      <c r="BQ738" s="39"/>
      <c r="BR738" s="39"/>
      <c r="BS738" s="38"/>
      <c r="BT738" s="38"/>
      <c r="BU738" s="38"/>
      <c r="BV738" s="38"/>
    </row>
    <row r="739" ht="19.5" customHeight="1">
      <c r="A739" s="38"/>
      <c r="B739" s="38"/>
      <c r="C739" s="38"/>
      <c r="D739" s="38"/>
      <c r="E739" s="39"/>
      <c r="F739" s="39"/>
      <c r="G739" s="39"/>
      <c r="H739" s="39"/>
      <c r="I739" s="39"/>
      <c r="J739" s="38"/>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c r="AR739" s="39"/>
      <c r="AS739" s="39"/>
      <c r="AT739" s="39"/>
      <c r="AU739" s="39"/>
      <c r="AV739" s="39"/>
      <c r="AW739" s="39"/>
      <c r="AX739" s="39"/>
      <c r="AY739" s="39"/>
      <c r="AZ739" s="39"/>
      <c r="BA739" s="39"/>
      <c r="BB739" s="39"/>
      <c r="BC739" s="39"/>
      <c r="BD739" s="39"/>
      <c r="BE739" s="39"/>
      <c r="BF739" s="39"/>
      <c r="BG739" s="39"/>
      <c r="BH739" s="39"/>
      <c r="BI739" s="39"/>
      <c r="BJ739" s="39"/>
      <c r="BK739" s="39"/>
      <c r="BL739" s="39"/>
      <c r="BM739" s="39"/>
      <c r="BN739" s="39"/>
      <c r="BO739" s="39"/>
      <c r="BP739" s="39"/>
      <c r="BQ739" s="39"/>
      <c r="BR739" s="39"/>
      <c r="BS739" s="38"/>
      <c r="BT739" s="38"/>
      <c r="BU739" s="38"/>
      <c r="BV739" s="38"/>
    </row>
    <row r="740" ht="19.5" customHeight="1">
      <c r="A740" s="38"/>
      <c r="B740" s="38"/>
      <c r="C740" s="38"/>
      <c r="D740" s="38"/>
      <c r="E740" s="39"/>
      <c r="F740" s="39"/>
      <c r="G740" s="39"/>
      <c r="H740" s="39"/>
      <c r="I740" s="39"/>
      <c r="J740" s="38"/>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B740" s="39"/>
      <c r="BC740" s="39"/>
      <c r="BD740" s="39"/>
      <c r="BE740" s="39"/>
      <c r="BF740" s="39"/>
      <c r="BG740" s="39"/>
      <c r="BH740" s="39"/>
      <c r="BI740" s="39"/>
      <c r="BJ740" s="39"/>
      <c r="BK740" s="39"/>
      <c r="BL740" s="39"/>
      <c r="BM740" s="39"/>
      <c r="BN740" s="39"/>
      <c r="BO740" s="39"/>
      <c r="BP740" s="39"/>
      <c r="BQ740" s="39"/>
      <c r="BR740" s="39"/>
      <c r="BS740" s="38"/>
      <c r="BT740" s="38"/>
      <c r="BU740" s="38"/>
      <c r="BV740" s="38"/>
    </row>
    <row r="741" ht="19.5" customHeight="1">
      <c r="A741" s="38"/>
      <c r="B741" s="38"/>
      <c r="C741" s="38"/>
      <c r="D741" s="38"/>
      <c r="E741" s="39"/>
      <c r="F741" s="39"/>
      <c r="G741" s="39"/>
      <c r="H741" s="39"/>
      <c r="I741" s="39"/>
      <c r="J741" s="38"/>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8"/>
      <c r="BT741" s="38"/>
      <c r="BU741" s="38"/>
      <c r="BV741" s="38"/>
    </row>
    <row r="742" ht="19.5" customHeight="1">
      <c r="A742" s="38"/>
      <c r="B742" s="38"/>
      <c r="C742" s="38"/>
      <c r="D742" s="38"/>
      <c r="E742" s="39"/>
      <c r="F742" s="39"/>
      <c r="G742" s="39"/>
      <c r="H742" s="39"/>
      <c r="I742" s="39"/>
      <c r="J742" s="38"/>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c r="AR742" s="39"/>
      <c r="AS742" s="39"/>
      <c r="AT742" s="39"/>
      <c r="AU742" s="39"/>
      <c r="AV742" s="39"/>
      <c r="AW742" s="39"/>
      <c r="AX742" s="39"/>
      <c r="AY742" s="39"/>
      <c r="AZ742" s="39"/>
      <c r="BA742" s="39"/>
      <c r="BB742" s="39"/>
      <c r="BC742" s="39"/>
      <c r="BD742" s="39"/>
      <c r="BE742" s="39"/>
      <c r="BF742" s="39"/>
      <c r="BG742" s="39"/>
      <c r="BH742" s="39"/>
      <c r="BI742" s="39"/>
      <c r="BJ742" s="39"/>
      <c r="BK742" s="39"/>
      <c r="BL742" s="39"/>
      <c r="BM742" s="39"/>
      <c r="BN742" s="39"/>
      <c r="BO742" s="39"/>
      <c r="BP742" s="39"/>
      <c r="BQ742" s="39"/>
      <c r="BR742" s="39"/>
      <c r="BS742" s="38"/>
      <c r="BT742" s="38"/>
      <c r="BU742" s="38"/>
      <c r="BV742" s="38"/>
    </row>
    <row r="743" ht="19.5" customHeight="1">
      <c r="A743" s="38"/>
      <c r="B743" s="38"/>
      <c r="C743" s="38"/>
      <c r="D743" s="38"/>
      <c r="E743" s="39"/>
      <c r="F743" s="39"/>
      <c r="G743" s="39"/>
      <c r="H743" s="39"/>
      <c r="I743" s="39"/>
      <c r="J743" s="38"/>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c r="AR743" s="39"/>
      <c r="AS743" s="39"/>
      <c r="AT743" s="39"/>
      <c r="AU743" s="39"/>
      <c r="AV743" s="39"/>
      <c r="AW743" s="39"/>
      <c r="AX743" s="39"/>
      <c r="AY743" s="39"/>
      <c r="AZ743" s="39"/>
      <c r="BA743" s="39"/>
      <c r="BB743" s="39"/>
      <c r="BC743" s="39"/>
      <c r="BD743" s="39"/>
      <c r="BE743" s="39"/>
      <c r="BF743" s="39"/>
      <c r="BG743" s="39"/>
      <c r="BH743" s="39"/>
      <c r="BI743" s="39"/>
      <c r="BJ743" s="39"/>
      <c r="BK743" s="39"/>
      <c r="BL743" s="39"/>
      <c r="BM743" s="39"/>
      <c r="BN743" s="39"/>
      <c r="BO743" s="39"/>
      <c r="BP743" s="39"/>
      <c r="BQ743" s="39"/>
      <c r="BR743" s="39"/>
      <c r="BS743" s="38"/>
      <c r="BT743" s="38"/>
      <c r="BU743" s="38"/>
      <c r="BV743" s="38"/>
    </row>
    <row r="744" ht="19.5" customHeight="1">
      <c r="A744" s="38"/>
      <c r="B744" s="38"/>
      <c r="C744" s="38"/>
      <c r="D744" s="38"/>
      <c r="E744" s="39"/>
      <c r="F744" s="39"/>
      <c r="G744" s="39"/>
      <c r="H744" s="39"/>
      <c r="I744" s="39"/>
      <c r="J744" s="38"/>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c r="AR744" s="39"/>
      <c r="AS744" s="39"/>
      <c r="AT744" s="39"/>
      <c r="AU744" s="39"/>
      <c r="AV744" s="39"/>
      <c r="AW744" s="39"/>
      <c r="AX744" s="39"/>
      <c r="AY744" s="39"/>
      <c r="AZ744" s="39"/>
      <c r="BA744" s="39"/>
      <c r="BB744" s="39"/>
      <c r="BC744" s="39"/>
      <c r="BD744" s="39"/>
      <c r="BE744" s="39"/>
      <c r="BF744" s="39"/>
      <c r="BG744" s="39"/>
      <c r="BH744" s="39"/>
      <c r="BI744" s="39"/>
      <c r="BJ744" s="39"/>
      <c r="BK744" s="39"/>
      <c r="BL744" s="39"/>
      <c r="BM744" s="39"/>
      <c r="BN744" s="39"/>
      <c r="BO744" s="39"/>
      <c r="BP744" s="39"/>
      <c r="BQ744" s="39"/>
      <c r="BR744" s="39"/>
      <c r="BS744" s="38"/>
      <c r="BT744" s="38"/>
      <c r="BU744" s="38"/>
      <c r="BV744" s="38"/>
    </row>
    <row r="745" ht="19.5" customHeight="1">
      <c r="A745" s="38"/>
      <c r="B745" s="38"/>
      <c r="C745" s="38"/>
      <c r="D745" s="38"/>
      <c r="E745" s="39"/>
      <c r="F745" s="39"/>
      <c r="G745" s="39"/>
      <c r="H745" s="39"/>
      <c r="I745" s="39"/>
      <c r="J745" s="38"/>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B745" s="39"/>
      <c r="BC745" s="39"/>
      <c r="BD745" s="39"/>
      <c r="BE745" s="39"/>
      <c r="BF745" s="39"/>
      <c r="BG745" s="39"/>
      <c r="BH745" s="39"/>
      <c r="BI745" s="39"/>
      <c r="BJ745" s="39"/>
      <c r="BK745" s="39"/>
      <c r="BL745" s="39"/>
      <c r="BM745" s="39"/>
      <c r="BN745" s="39"/>
      <c r="BO745" s="39"/>
      <c r="BP745" s="39"/>
      <c r="BQ745" s="39"/>
      <c r="BR745" s="39"/>
      <c r="BS745" s="38"/>
      <c r="BT745" s="38"/>
      <c r="BU745" s="38"/>
      <c r="BV745" s="38"/>
    </row>
    <row r="746" ht="19.5" customHeight="1">
      <c r="A746" s="38"/>
      <c r="B746" s="38"/>
      <c r="C746" s="38"/>
      <c r="D746" s="38"/>
      <c r="E746" s="39"/>
      <c r="F746" s="39"/>
      <c r="G746" s="39"/>
      <c r="H746" s="39"/>
      <c r="I746" s="39"/>
      <c r="J746" s="38"/>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8"/>
      <c r="BT746" s="38"/>
      <c r="BU746" s="38"/>
      <c r="BV746" s="38"/>
    </row>
    <row r="747" ht="19.5" customHeight="1">
      <c r="A747" s="38"/>
      <c r="B747" s="38"/>
      <c r="C747" s="38"/>
      <c r="D747" s="38"/>
      <c r="E747" s="39"/>
      <c r="F747" s="39"/>
      <c r="G747" s="39"/>
      <c r="H747" s="39"/>
      <c r="I747" s="39"/>
      <c r="J747" s="38"/>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c r="AP747" s="39"/>
      <c r="AQ747" s="39"/>
      <c r="AR747" s="39"/>
      <c r="AS747" s="39"/>
      <c r="AT747" s="39"/>
      <c r="AU747" s="39"/>
      <c r="AV747" s="39"/>
      <c r="AW747" s="39"/>
      <c r="AX747" s="39"/>
      <c r="AY747" s="39"/>
      <c r="AZ747" s="39"/>
      <c r="BA747" s="39"/>
      <c r="BB747" s="39"/>
      <c r="BC747" s="39"/>
      <c r="BD747" s="39"/>
      <c r="BE747" s="39"/>
      <c r="BF747" s="39"/>
      <c r="BG747" s="39"/>
      <c r="BH747" s="39"/>
      <c r="BI747" s="39"/>
      <c r="BJ747" s="39"/>
      <c r="BK747" s="39"/>
      <c r="BL747" s="39"/>
      <c r="BM747" s="39"/>
      <c r="BN747" s="39"/>
      <c r="BO747" s="39"/>
      <c r="BP747" s="39"/>
      <c r="BQ747" s="39"/>
      <c r="BR747" s="39"/>
      <c r="BS747" s="38"/>
      <c r="BT747" s="38"/>
      <c r="BU747" s="38"/>
      <c r="BV747" s="38"/>
    </row>
    <row r="748" ht="19.5" customHeight="1">
      <c r="A748" s="38"/>
      <c r="B748" s="38"/>
      <c r="C748" s="38"/>
      <c r="D748" s="38"/>
      <c r="E748" s="39"/>
      <c r="F748" s="39"/>
      <c r="G748" s="39"/>
      <c r="H748" s="39"/>
      <c r="I748" s="39"/>
      <c r="J748" s="38"/>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c r="AP748" s="39"/>
      <c r="AQ748" s="39"/>
      <c r="AR748" s="39"/>
      <c r="AS748" s="39"/>
      <c r="AT748" s="39"/>
      <c r="AU748" s="39"/>
      <c r="AV748" s="39"/>
      <c r="AW748" s="39"/>
      <c r="AX748" s="39"/>
      <c r="AY748" s="39"/>
      <c r="AZ748" s="39"/>
      <c r="BA748" s="39"/>
      <c r="BB748" s="39"/>
      <c r="BC748" s="39"/>
      <c r="BD748" s="39"/>
      <c r="BE748" s="39"/>
      <c r="BF748" s="39"/>
      <c r="BG748" s="39"/>
      <c r="BH748" s="39"/>
      <c r="BI748" s="39"/>
      <c r="BJ748" s="39"/>
      <c r="BK748" s="39"/>
      <c r="BL748" s="39"/>
      <c r="BM748" s="39"/>
      <c r="BN748" s="39"/>
      <c r="BO748" s="39"/>
      <c r="BP748" s="39"/>
      <c r="BQ748" s="39"/>
      <c r="BR748" s="39"/>
      <c r="BS748" s="38"/>
      <c r="BT748" s="38"/>
      <c r="BU748" s="38"/>
      <c r="BV748" s="38"/>
    </row>
    <row r="749" ht="19.5" customHeight="1">
      <c r="A749" s="38"/>
      <c r="B749" s="38"/>
      <c r="C749" s="38"/>
      <c r="D749" s="38"/>
      <c r="E749" s="39"/>
      <c r="F749" s="39"/>
      <c r="G749" s="39"/>
      <c r="H749" s="39"/>
      <c r="I749" s="39"/>
      <c r="J749" s="38"/>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c r="AP749" s="39"/>
      <c r="AQ749" s="39"/>
      <c r="AR749" s="39"/>
      <c r="AS749" s="39"/>
      <c r="AT749" s="39"/>
      <c r="AU749" s="39"/>
      <c r="AV749" s="39"/>
      <c r="AW749" s="39"/>
      <c r="AX749" s="39"/>
      <c r="AY749" s="39"/>
      <c r="AZ749" s="39"/>
      <c r="BA749" s="39"/>
      <c r="BB749" s="39"/>
      <c r="BC749" s="39"/>
      <c r="BD749" s="39"/>
      <c r="BE749" s="39"/>
      <c r="BF749" s="39"/>
      <c r="BG749" s="39"/>
      <c r="BH749" s="39"/>
      <c r="BI749" s="39"/>
      <c r="BJ749" s="39"/>
      <c r="BK749" s="39"/>
      <c r="BL749" s="39"/>
      <c r="BM749" s="39"/>
      <c r="BN749" s="39"/>
      <c r="BO749" s="39"/>
      <c r="BP749" s="39"/>
      <c r="BQ749" s="39"/>
      <c r="BR749" s="39"/>
      <c r="BS749" s="38"/>
      <c r="BT749" s="38"/>
      <c r="BU749" s="38"/>
      <c r="BV749" s="38"/>
    </row>
    <row r="750" ht="19.5" customHeight="1">
      <c r="A750" s="38"/>
      <c r="B750" s="38"/>
      <c r="C750" s="38"/>
      <c r="D750" s="38"/>
      <c r="E750" s="39"/>
      <c r="F750" s="39"/>
      <c r="G750" s="39"/>
      <c r="H750" s="39"/>
      <c r="I750" s="39"/>
      <c r="J750" s="38"/>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c r="AP750" s="39"/>
      <c r="AQ750" s="39"/>
      <c r="AR750" s="39"/>
      <c r="AS750" s="39"/>
      <c r="AT750" s="39"/>
      <c r="AU750" s="39"/>
      <c r="AV750" s="39"/>
      <c r="AW750" s="39"/>
      <c r="AX750" s="39"/>
      <c r="AY750" s="39"/>
      <c r="AZ750" s="39"/>
      <c r="BA750" s="39"/>
      <c r="BB750" s="39"/>
      <c r="BC750" s="39"/>
      <c r="BD750" s="39"/>
      <c r="BE750" s="39"/>
      <c r="BF750" s="39"/>
      <c r="BG750" s="39"/>
      <c r="BH750" s="39"/>
      <c r="BI750" s="39"/>
      <c r="BJ750" s="39"/>
      <c r="BK750" s="39"/>
      <c r="BL750" s="39"/>
      <c r="BM750" s="39"/>
      <c r="BN750" s="39"/>
      <c r="BO750" s="39"/>
      <c r="BP750" s="39"/>
      <c r="BQ750" s="39"/>
      <c r="BR750" s="39"/>
      <c r="BS750" s="38"/>
      <c r="BT750" s="38"/>
      <c r="BU750" s="38"/>
      <c r="BV750" s="38"/>
    </row>
    <row r="751" ht="19.5" customHeight="1">
      <c r="A751" s="38"/>
      <c r="B751" s="38"/>
      <c r="C751" s="38"/>
      <c r="D751" s="38"/>
      <c r="E751" s="39"/>
      <c r="F751" s="39"/>
      <c r="G751" s="39"/>
      <c r="H751" s="39"/>
      <c r="I751" s="39"/>
      <c r="J751" s="38"/>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8"/>
      <c r="BT751" s="38"/>
      <c r="BU751" s="38"/>
      <c r="BV751" s="38"/>
    </row>
    <row r="752" ht="19.5" customHeight="1">
      <c r="A752" s="38"/>
      <c r="B752" s="38"/>
      <c r="C752" s="38"/>
      <c r="D752" s="38"/>
      <c r="E752" s="39"/>
      <c r="F752" s="39"/>
      <c r="G752" s="39"/>
      <c r="H752" s="39"/>
      <c r="I752" s="39"/>
      <c r="J752" s="38"/>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c r="BA752" s="39"/>
      <c r="BB752" s="39"/>
      <c r="BC752" s="39"/>
      <c r="BD752" s="39"/>
      <c r="BE752" s="39"/>
      <c r="BF752" s="39"/>
      <c r="BG752" s="39"/>
      <c r="BH752" s="39"/>
      <c r="BI752" s="39"/>
      <c r="BJ752" s="39"/>
      <c r="BK752" s="39"/>
      <c r="BL752" s="39"/>
      <c r="BM752" s="39"/>
      <c r="BN752" s="39"/>
      <c r="BO752" s="39"/>
      <c r="BP752" s="39"/>
      <c r="BQ752" s="39"/>
      <c r="BR752" s="39"/>
      <c r="BS752" s="38"/>
      <c r="BT752" s="38"/>
      <c r="BU752" s="38"/>
      <c r="BV752" s="38"/>
    </row>
    <row r="753" ht="19.5" customHeight="1">
      <c r="A753" s="38"/>
      <c r="B753" s="38"/>
      <c r="C753" s="38"/>
      <c r="D753" s="38"/>
      <c r="E753" s="39"/>
      <c r="F753" s="39"/>
      <c r="G753" s="39"/>
      <c r="H753" s="39"/>
      <c r="I753" s="39"/>
      <c r="J753" s="38"/>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c r="AP753" s="39"/>
      <c r="AQ753" s="39"/>
      <c r="AR753" s="39"/>
      <c r="AS753" s="39"/>
      <c r="AT753" s="39"/>
      <c r="AU753" s="39"/>
      <c r="AV753" s="39"/>
      <c r="AW753" s="39"/>
      <c r="AX753" s="39"/>
      <c r="AY753" s="39"/>
      <c r="AZ753" s="39"/>
      <c r="BA753" s="39"/>
      <c r="BB753" s="39"/>
      <c r="BC753" s="39"/>
      <c r="BD753" s="39"/>
      <c r="BE753" s="39"/>
      <c r="BF753" s="39"/>
      <c r="BG753" s="39"/>
      <c r="BH753" s="39"/>
      <c r="BI753" s="39"/>
      <c r="BJ753" s="39"/>
      <c r="BK753" s="39"/>
      <c r="BL753" s="39"/>
      <c r="BM753" s="39"/>
      <c r="BN753" s="39"/>
      <c r="BO753" s="39"/>
      <c r="BP753" s="39"/>
      <c r="BQ753" s="39"/>
      <c r="BR753" s="39"/>
      <c r="BS753" s="38"/>
      <c r="BT753" s="38"/>
      <c r="BU753" s="38"/>
      <c r="BV753" s="38"/>
    </row>
    <row r="754" ht="19.5" customHeight="1">
      <c r="A754" s="38"/>
      <c r="B754" s="38"/>
      <c r="C754" s="38"/>
      <c r="D754" s="38"/>
      <c r="E754" s="39"/>
      <c r="F754" s="39"/>
      <c r="G754" s="39"/>
      <c r="H754" s="39"/>
      <c r="I754" s="39"/>
      <c r="J754" s="38"/>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c r="AP754" s="39"/>
      <c r="AQ754" s="39"/>
      <c r="AR754" s="39"/>
      <c r="AS754" s="39"/>
      <c r="AT754" s="39"/>
      <c r="AU754" s="39"/>
      <c r="AV754" s="39"/>
      <c r="AW754" s="39"/>
      <c r="AX754" s="39"/>
      <c r="AY754" s="39"/>
      <c r="AZ754" s="39"/>
      <c r="BA754" s="39"/>
      <c r="BB754" s="39"/>
      <c r="BC754" s="39"/>
      <c r="BD754" s="39"/>
      <c r="BE754" s="39"/>
      <c r="BF754" s="39"/>
      <c r="BG754" s="39"/>
      <c r="BH754" s="39"/>
      <c r="BI754" s="39"/>
      <c r="BJ754" s="39"/>
      <c r="BK754" s="39"/>
      <c r="BL754" s="39"/>
      <c r="BM754" s="39"/>
      <c r="BN754" s="39"/>
      <c r="BO754" s="39"/>
      <c r="BP754" s="39"/>
      <c r="BQ754" s="39"/>
      <c r="BR754" s="39"/>
      <c r="BS754" s="38"/>
      <c r="BT754" s="38"/>
      <c r="BU754" s="38"/>
      <c r="BV754" s="38"/>
    </row>
    <row r="755" ht="19.5" customHeight="1">
      <c r="A755" s="38"/>
      <c r="B755" s="38"/>
      <c r="C755" s="38"/>
      <c r="D755" s="38"/>
      <c r="E755" s="39"/>
      <c r="F755" s="39"/>
      <c r="G755" s="39"/>
      <c r="H755" s="39"/>
      <c r="I755" s="39"/>
      <c r="J755" s="38"/>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c r="AP755" s="39"/>
      <c r="AQ755" s="39"/>
      <c r="AR755" s="39"/>
      <c r="AS755" s="39"/>
      <c r="AT755" s="39"/>
      <c r="AU755" s="39"/>
      <c r="AV755" s="39"/>
      <c r="AW755" s="39"/>
      <c r="AX755" s="39"/>
      <c r="AY755" s="39"/>
      <c r="AZ755" s="39"/>
      <c r="BA755" s="39"/>
      <c r="BB755" s="39"/>
      <c r="BC755" s="39"/>
      <c r="BD755" s="39"/>
      <c r="BE755" s="39"/>
      <c r="BF755" s="39"/>
      <c r="BG755" s="39"/>
      <c r="BH755" s="39"/>
      <c r="BI755" s="39"/>
      <c r="BJ755" s="39"/>
      <c r="BK755" s="39"/>
      <c r="BL755" s="39"/>
      <c r="BM755" s="39"/>
      <c r="BN755" s="39"/>
      <c r="BO755" s="39"/>
      <c r="BP755" s="39"/>
      <c r="BQ755" s="39"/>
      <c r="BR755" s="39"/>
      <c r="BS755" s="38"/>
      <c r="BT755" s="38"/>
      <c r="BU755" s="38"/>
      <c r="BV755" s="38"/>
    </row>
    <row r="756" ht="19.5" customHeight="1">
      <c r="A756" s="38"/>
      <c r="B756" s="38"/>
      <c r="C756" s="38"/>
      <c r="D756" s="38"/>
      <c r="E756" s="39"/>
      <c r="F756" s="39"/>
      <c r="G756" s="39"/>
      <c r="H756" s="39"/>
      <c r="I756" s="39"/>
      <c r="J756" s="38"/>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c r="BC756" s="39"/>
      <c r="BD756" s="39"/>
      <c r="BE756" s="39"/>
      <c r="BF756" s="39"/>
      <c r="BG756" s="39"/>
      <c r="BH756" s="39"/>
      <c r="BI756" s="39"/>
      <c r="BJ756" s="39"/>
      <c r="BK756" s="39"/>
      <c r="BL756" s="39"/>
      <c r="BM756" s="39"/>
      <c r="BN756" s="39"/>
      <c r="BO756" s="39"/>
      <c r="BP756" s="39"/>
      <c r="BQ756" s="39"/>
      <c r="BR756" s="39"/>
      <c r="BS756" s="38"/>
      <c r="BT756" s="38"/>
      <c r="BU756" s="38"/>
      <c r="BV756" s="38"/>
    </row>
    <row r="757" ht="19.5" customHeight="1">
      <c r="A757" s="38"/>
      <c r="B757" s="38"/>
      <c r="C757" s="38"/>
      <c r="D757" s="38"/>
      <c r="E757" s="39"/>
      <c r="F757" s="39"/>
      <c r="G757" s="39"/>
      <c r="H757" s="39"/>
      <c r="I757" s="39"/>
      <c r="J757" s="38"/>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c r="AP757" s="39"/>
      <c r="AQ757" s="39"/>
      <c r="AR757" s="39"/>
      <c r="AS757" s="39"/>
      <c r="AT757" s="39"/>
      <c r="AU757" s="39"/>
      <c r="AV757" s="39"/>
      <c r="AW757" s="39"/>
      <c r="AX757" s="39"/>
      <c r="AY757" s="39"/>
      <c r="AZ757" s="39"/>
      <c r="BA757" s="39"/>
      <c r="BB757" s="39"/>
      <c r="BC757" s="39"/>
      <c r="BD757" s="39"/>
      <c r="BE757" s="39"/>
      <c r="BF757" s="39"/>
      <c r="BG757" s="39"/>
      <c r="BH757" s="39"/>
      <c r="BI757" s="39"/>
      <c r="BJ757" s="39"/>
      <c r="BK757" s="39"/>
      <c r="BL757" s="39"/>
      <c r="BM757" s="39"/>
      <c r="BN757" s="39"/>
      <c r="BO757" s="39"/>
      <c r="BP757" s="39"/>
      <c r="BQ757" s="39"/>
      <c r="BR757" s="39"/>
      <c r="BS757" s="38"/>
      <c r="BT757" s="38"/>
      <c r="BU757" s="38"/>
      <c r="BV757" s="38"/>
    </row>
    <row r="758" ht="19.5" customHeight="1">
      <c r="A758" s="38"/>
      <c r="B758" s="38"/>
      <c r="C758" s="38"/>
      <c r="D758" s="38"/>
      <c r="E758" s="39"/>
      <c r="F758" s="39"/>
      <c r="G758" s="39"/>
      <c r="H758" s="39"/>
      <c r="I758" s="39"/>
      <c r="J758" s="38"/>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8"/>
      <c r="BT758" s="38"/>
      <c r="BU758" s="38"/>
      <c r="BV758" s="38"/>
    </row>
    <row r="759" ht="19.5" customHeight="1">
      <c r="A759" s="38"/>
      <c r="B759" s="38"/>
      <c r="C759" s="38"/>
      <c r="D759" s="38"/>
      <c r="E759" s="39"/>
      <c r="F759" s="39"/>
      <c r="G759" s="39"/>
      <c r="H759" s="39"/>
      <c r="I759" s="39"/>
      <c r="J759" s="38"/>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c r="AR759" s="39"/>
      <c r="AS759" s="39"/>
      <c r="AT759" s="39"/>
      <c r="AU759" s="39"/>
      <c r="AV759" s="39"/>
      <c r="AW759" s="39"/>
      <c r="AX759" s="39"/>
      <c r="AY759" s="39"/>
      <c r="AZ759" s="39"/>
      <c r="BA759" s="39"/>
      <c r="BB759" s="39"/>
      <c r="BC759" s="39"/>
      <c r="BD759" s="39"/>
      <c r="BE759" s="39"/>
      <c r="BF759" s="39"/>
      <c r="BG759" s="39"/>
      <c r="BH759" s="39"/>
      <c r="BI759" s="39"/>
      <c r="BJ759" s="39"/>
      <c r="BK759" s="39"/>
      <c r="BL759" s="39"/>
      <c r="BM759" s="39"/>
      <c r="BN759" s="39"/>
      <c r="BO759" s="39"/>
      <c r="BP759" s="39"/>
      <c r="BQ759" s="39"/>
      <c r="BR759" s="39"/>
      <c r="BS759" s="38"/>
      <c r="BT759" s="38"/>
      <c r="BU759" s="38"/>
      <c r="BV759" s="38"/>
    </row>
    <row r="760" ht="19.5" customHeight="1">
      <c r="A760" s="38"/>
      <c r="B760" s="38"/>
      <c r="C760" s="38"/>
      <c r="D760" s="38"/>
      <c r="E760" s="39"/>
      <c r="F760" s="39"/>
      <c r="G760" s="39"/>
      <c r="H760" s="39"/>
      <c r="I760" s="39"/>
      <c r="J760" s="38"/>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c r="AP760" s="39"/>
      <c r="AQ760" s="39"/>
      <c r="AR760" s="39"/>
      <c r="AS760" s="39"/>
      <c r="AT760" s="39"/>
      <c r="AU760" s="39"/>
      <c r="AV760" s="39"/>
      <c r="AW760" s="39"/>
      <c r="AX760" s="39"/>
      <c r="AY760" s="39"/>
      <c r="AZ760" s="39"/>
      <c r="BA760" s="39"/>
      <c r="BB760" s="39"/>
      <c r="BC760" s="39"/>
      <c r="BD760" s="39"/>
      <c r="BE760" s="39"/>
      <c r="BF760" s="39"/>
      <c r="BG760" s="39"/>
      <c r="BH760" s="39"/>
      <c r="BI760" s="39"/>
      <c r="BJ760" s="39"/>
      <c r="BK760" s="39"/>
      <c r="BL760" s="39"/>
      <c r="BM760" s="39"/>
      <c r="BN760" s="39"/>
      <c r="BO760" s="39"/>
      <c r="BP760" s="39"/>
      <c r="BQ760" s="39"/>
      <c r="BR760" s="39"/>
      <c r="BS760" s="38"/>
      <c r="BT760" s="38"/>
      <c r="BU760" s="38"/>
      <c r="BV760" s="38"/>
    </row>
    <row r="761" ht="19.5" customHeight="1">
      <c r="A761" s="38"/>
      <c r="B761" s="38"/>
      <c r="C761" s="38"/>
      <c r="D761" s="38"/>
      <c r="E761" s="39"/>
      <c r="F761" s="39"/>
      <c r="G761" s="39"/>
      <c r="H761" s="39"/>
      <c r="I761" s="39"/>
      <c r="J761" s="38"/>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c r="BC761" s="39"/>
      <c r="BD761" s="39"/>
      <c r="BE761" s="39"/>
      <c r="BF761" s="39"/>
      <c r="BG761" s="39"/>
      <c r="BH761" s="39"/>
      <c r="BI761" s="39"/>
      <c r="BJ761" s="39"/>
      <c r="BK761" s="39"/>
      <c r="BL761" s="39"/>
      <c r="BM761" s="39"/>
      <c r="BN761" s="39"/>
      <c r="BO761" s="39"/>
      <c r="BP761" s="39"/>
      <c r="BQ761" s="39"/>
      <c r="BR761" s="39"/>
      <c r="BS761" s="38"/>
      <c r="BT761" s="38"/>
      <c r="BU761" s="38"/>
      <c r="BV761" s="38"/>
    </row>
    <row r="762" ht="19.5" customHeight="1">
      <c r="A762" s="38"/>
      <c r="B762" s="38"/>
      <c r="C762" s="38"/>
      <c r="D762" s="38"/>
      <c r="E762" s="39"/>
      <c r="F762" s="39"/>
      <c r="G762" s="39"/>
      <c r="H762" s="39"/>
      <c r="I762" s="39"/>
      <c r="J762" s="38"/>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c r="AP762" s="39"/>
      <c r="AQ762" s="39"/>
      <c r="AR762" s="39"/>
      <c r="AS762" s="39"/>
      <c r="AT762" s="39"/>
      <c r="AU762" s="39"/>
      <c r="AV762" s="39"/>
      <c r="AW762" s="39"/>
      <c r="AX762" s="39"/>
      <c r="AY762" s="39"/>
      <c r="AZ762" s="39"/>
      <c r="BA762" s="39"/>
      <c r="BB762" s="39"/>
      <c r="BC762" s="39"/>
      <c r="BD762" s="39"/>
      <c r="BE762" s="39"/>
      <c r="BF762" s="39"/>
      <c r="BG762" s="39"/>
      <c r="BH762" s="39"/>
      <c r="BI762" s="39"/>
      <c r="BJ762" s="39"/>
      <c r="BK762" s="39"/>
      <c r="BL762" s="39"/>
      <c r="BM762" s="39"/>
      <c r="BN762" s="39"/>
      <c r="BO762" s="39"/>
      <c r="BP762" s="39"/>
      <c r="BQ762" s="39"/>
      <c r="BR762" s="39"/>
      <c r="BS762" s="38"/>
      <c r="BT762" s="38"/>
      <c r="BU762" s="38"/>
      <c r="BV762" s="38"/>
    </row>
    <row r="763" ht="19.5" customHeight="1">
      <c r="A763" s="38"/>
      <c r="B763" s="38"/>
      <c r="C763" s="38"/>
      <c r="D763" s="38"/>
      <c r="E763" s="39"/>
      <c r="F763" s="39"/>
      <c r="G763" s="39"/>
      <c r="H763" s="39"/>
      <c r="I763" s="39"/>
      <c r="J763" s="38"/>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c r="BA763" s="39"/>
      <c r="BB763" s="39"/>
      <c r="BC763" s="39"/>
      <c r="BD763" s="39"/>
      <c r="BE763" s="39"/>
      <c r="BF763" s="39"/>
      <c r="BG763" s="39"/>
      <c r="BH763" s="39"/>
      <c r="BI763" s="39"/>
      <c r="BJ763" s="39"/>
      <c r="BK763" s="39"/>
      <c r="BL763" s="39"/>
      <c r="BM763" s="39"/>
      <c r="BN763" s="39"/>
      <c r="BO763" s="39"/>
      <c r="BP763" s="39"/>
      <c r="BQ763" s="39"/>
      <c r="BR763" s="39"/>
      <c r="BS763" s="38"/>
      <c r="BT763" s="38"/>
      <c r="BU763" s="38"/>
      <c r="BV763" s="38"/>
    </row>
    <row r="764" ht="19.5" customHeight="1">
      <c r="A764" s="38"/>
      <c r="B764" s="38"/>
      <c r="C764" s="38"/>
      <c r="D764" s="38"/>
      <c r="E764" s="39"/>
      <c r="F764" s="39"/>
      <c r="G764" s="39"/>
      <c r="H764" s="39"/>
      <c r="I764" s="39"/>
      <c r="J764" s="38"/>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c r="AP764" s="39"/>
      <c r="AQ764" s="39"/>
      <c r="AR764" s="39"/>
      <c r="AS764" s="39"/>
      <c r="AT764" s="39"/>
      <c r="AU764" s="39"/>
      <c r="AV764" s="39"/>
      <c r="AW764" s="39"/>
      <c r="AX764" s="39"/>
      <c r="AY764" s="39"/>
      <c r="AZ764" s="39"/>
      <c r="BA764" s="39"/>
      <c r="BB764" s="39"/>
      <c r="BC764" s="39"/>
      <c r="BD764" s="39"/>
      <c r="BE764" s="39"/>
      <c r="BF764" s="39"/>
      <c r="BG764" s="39"/>
      <c r="BH764" s="39"/>
      <c r="BI764" s="39"/>
      <c r="BJ764" s="39"/>
      <c r="BK764" s="39"/>
      <c r="BL764" s="39"/>
      <c r="BM764" s="39"/>
      <c r="BN764" s="39"/>
      <c r="BO764" s="39"/>
      <c r="BP764" s="39"/>
      <c r="BQ764" s="39"/>
      <c r="BR764" s="39"/>
      <c r="BS764" s="38"/>
      <c r="BT764" s="38"/>
      <c r="BU764" s="38"/>
      <c r="BV764" s="38"/>
    </row>
    <row r="765" ht="19.5" customHeight="1">
      <c r="A765" s="38"/>
      <c r="B765" s="38"/>
      <c r="C765" s="38"/>
      <c r="D765" s="38"/>
      <c r="E765" s="39"/>
      <c r="F765" s="39"/>
      <c r="G765" s="39"/>
      <c r="H765" s="39"/>
      <c r="I765" s="39"/>
      <c r="J765" s="38"/>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c r="AP765" s="39"/>
      <c r="AQ765" s="39"/>
      <c r="AR765" s="39"/>
      <c r="AS765" s="39"/>
      <c r="AT765" s="39"/>
      <c r="AU765" s="39"/>
      <c r="AV765" s="39"/>
      <c r="AW765" s="39"/>
      <c r="AX765" s="39"/>
      <c r="AY765" s="39"/>
      <c r="AZ765" s="39"/>
      <c r="BA765" s="39"/>
      <c r="BB765" s="39"/>
      <c r="BC765" s="39"/>
      <c r="BD765" s="39"/>
      <c r="BE765" s="39"/>
      <c r="BF765" s="39"/>
      <c r="BG765" s="39"/>
      <c r="BH765" s="39"/>
      <c r="BI765" s="39"/>
      <c r="BJ765" s="39"/>
      <c r="BK765" s="39"/>
      <c r="BL765" s="39"/>
      <c r="BM765" s="39"/>
      <c r="BN765" s="39"/>
      <c r="BO765" s="39"/>
      <c r="BP765" s="39"/>
      <c r="BQ765" s="39"/>
      <c r="BR765" s="39"/>
      <c r="BS765" s="38"/>
      <c r="BT765" s="38"/>
      <c r="BU765" s="38"/>
      <c r="BV765" s="38"/>
    </row>
    <row r="766" ht="19.5" customHeight="1">
      <c r="A766" s="38"/>
      <c r="B766" s="38"/>
      <c r="C766" s="38"/>
      <c r="D766" s="38"/>
      <c r="E766" s="39"/>
      <c r="F766" s="39"/>
      <c r="G766" s="39"/>
      <c r="H766" s="39"/>
      <c r="I766" s="39"/>
      <c r="J766" s="38"/>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c r="BC766" s="39"/>
      <c r="BD766" s="39"/>
      <c r="BE766" s="39"/>
      <c r="BF766" s="39"/>
      <c r="BG766" s="39"/>
      <c r="BH766" s="39"/>
      <c r="BI766" s="39"/>
      <c r="BJ766" s="39"/>
      <c r="BK766" s="39"/>
      <c r="BL766" s="39"/>
      <c r="BM766" s="39"/>
      <c r="BN766" s="39"/>
      <c r="BO766" s="39"/>
      <c r="BP766" s="39"/>
      <c r="BQ766" s="39"/>
      <c r="BR766" s="39"/>
      <c r="BS766" s="38"/>
      <c r="BT766" s="38"/>
      <c r="BU766" s="38"/>
      <c r="BV766" s="38"/>
    </row>
    <row r="767" ht="19.5" customHeight="1">
      <c r="A767" s="38"/>
      <c r="B767" s="38"/>
      <c r="C767" s="38"/>
      <c r="D767" s="38"/>
      <c r="E767" s="39"/>
      <c r="F767" s="39"/>
      <c r="G767" s="39"/>
      <c r="H767" s="39"/>
      <c r="I767" s="39"/>
      <c r="J767" s="38"/>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c r="AP767" s="39"/>
      <c r="AQ767" s="39"/>
      <c r="AR767" s="39"/>
      <c r="AS767" s="39"/>
      <c r="AT767" s="39"/>
      <c r="AU767" s="39"/>
      <c r="AV767" s="39"/>
      <c r="AW767" s="39"/>
      <c r="AX767" s="39"/>
      <c r="AY767" s="39"/>
      <c r="AZ767" s="39"/>
      <c r="BA767" s="39"/>
      <c r="BB767" s="39"/>
      <c r="BC767" s="39"/>
      <c r="BD767" s="39"/>
      <c r="BE767" s="39"/>
      <c r="BF767" s="39"/>
      <c r="BG767" s="39"/>
      <c r="BH767" s="39"/>
      <c r="BI767" s="39"/>
      <c r="BJ767" s="39"/>
      <c r="BK767" s="39"/>
      <c r="BL767" s="39"/>
      <c r="BM767" s="39"/>
      <c r="BN767" s="39"/>
      <c r="BO767" s="39"/>
      <c r="BP767" s="39"/>
      <c r="BQ767" s="39"/>
      <c r="BR767" s="39"/>
      <c r="BS767" s="38"/>
      <c r="BT767" s="38"/>
      <c r="BU767" s="38"/>
      <c r="BV767" s="38"/>
    </row>
    <row r="768" ht="19.5" customHeight="1">
      <c r="A768" s="38"/>
      <c r="B768" s="38"/>
      <c r="C768" s="38"/>
      <c r="D768" s="38"/>
      <c r="E768" s="39"/>
      <c r="F768" s="39"/>
      <c r="G768" s="39"/>
      <c r="H768" s="39"/>
      <c r="I768" s="39"/>
      <c r="J768" s="38"/>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c r="AP768" s="39"/>
      <c r="AQ768" s="39"/>
      <c r="AR768" s="39"/>
      <c r="AS768" s="39"/>
      <c r="AT768" s="39"/>
      <c r="AU768" s="39"/>
      <c r="AV768" s="39"/>
      <c r="AW768" s="39"/>
      <c r="AX768" s="39"/>
      <c r="AY768" s="39"/>
      <c r="AZ768" s="39"/>
      <c r="BA768" s="39"/>
      <c r="BB768" s="39"/>
      <c r="BC768" s="39"/>
      <c r="BD768" s="39"/>
      <c r="BE768" s="39"/>
      <c r="BF768" s="39"/>
      <c r="BG768" s="39"/>
      <c r="BH768" s="39"/>
      <c r="BI768" s="39"/>
      <c r="BJ768" s="39"/>
      <c r="BK768" s="39"/>
      <c r="BL768" s="39"/>
      <c r="BM768" s="39"/>
      <c r="BN768" s="39"/>
      <c r="BO768" s="39"/>
      <c r="BP768" s="39"/>
      <c r="BQ768" s="39"/>
      <c r="BR768" s="39"/>
      <c r="BS768" s="38"/>
      <c r="BT768" s="38"/>
      <c r="BU768" s="38"/>
      <c r="BV768" s="38"/>
    </row>
    <row r="769" ht="19.5" customHeight="1">
      <c r="A769" s="38"/>
      <c r="B769" s="38"/>
      <c r="C769" s="38"/>
      <c r="D769" s="38"/>
      <c r="E769" s="39"/>
      <c r="F769" s="39"/>
      <c r="G769" s="39"/>
      <c r="H769" s="39"/>
      <c r="I769" s="39"/>
      <c r="J769" s="38"/>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8"/>
      <c r="BT769" s="38"/>
      <c r="BU769" s="38"/>
      <c r="BV769" s="38"/>
    </row>
    <row r="770" ht="19.5" customHeight="1">
      <c r="A770" s="38"/>
      <c r="B770" s="38"/>
      <c r="C770" s="38"/>
      <c r="D770" s="38"/>
      <c r="E770" s="39"/>
      <c r="F770" s="39"/>
      <c r="G770" s="39"/>
      <c r="H770" s="39"/>
      <c r="I770" s="39"/>
      <c r="J770" s="38"/>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c r="AP770" s="39"/>
      <c r="AQ770" s="39"/>
      <c r="AR770" s="39"/>
      <c r="AS770" s="39"/>
      <c r="AT770" s="39"/>
      <c r="AU770" s="39"/>
      <c r="AV770" s="39"/>
      <c r="AW770" s="39"/>
      <c r="AX770" s="39"/>
      <c r="AY770" s="39"/>
      <c r="AZ770" s="39"/>
      <c r="BA770" s="39"/>
      <c r="BB770" s="39"/>
      <c r="BC770" s="39"/>
      <c r="BD770" s="39"/>
      <c r="BE770" s="39"/>
      <c r="BF770" s="39"/>
      <c r="BG770" s="39"/>
      <c r="BH770" s="39"/>
      <c r="BI770" s="39"/>
      <c r="BJ770" s="39"/>
      <c r="BK770" s="39"/>
      <c r="BL770" s="39"/>
      <c r="BM770" s="39"/>
      <c r="BN770" s="39"/>
      <c r="BO770" s="39"/>
      <c r="BP770" s="39"/>
      <c r="BQ770" s="39"/>
      <c r="BR770" s="39"/>
      <c r="BS770" s="38"/>
      <c r="BT770" s="38"/>
      <c r="BU770" s="38"/>
      <c r="BV770" s="38"/>
    </row>
    <row r="771" ht="19.5" customHeight="1">
      <c r="A771" s="38"/>
      <c r="B771" s="38"/>
      <c r="C771" s="38"/>
      <c r="D771" s="38"/>
      <c r="E771" s="39"/>
      <c r="F771" s="39"/>
      <c r="G771" s="39"/>
      <c r="H771" s="39"/>
      <c r="I771" s="39"/>
      <c r="J771" s="38"/>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c r="AP771" s="39"/>
      <c r="AQ771" s="39"/>
      <c r="AR771" s="39"/>
      <c r="AS771" s="39"/>
      <c r="AT771" s="39"/>
      <c r="AU771" s="39"/>
      <c r="AV771" s="39"/>
      <c r="AW771" s="39"/>
      <c r="AX771" s="39"/>
      <c r="AY771" s="39"/>
      <c r="AZ771" s="39"/>
      <c r="BA771" s="39"/>
      <c r="BB771" s="39"/>
      <c r="BC771" s="39"/>
      <c r="BD771" s="39"/>
      <c r="BE771" s="39"/>
      <c r="BF771" s="39"/>
      <c r="BG771" s="39"/>
      <c r="BH771" s="39"/>
      <c r="BI771" s="39"/>
      <c r="BJ771" s="39"/>
      <c r="BK771" s="39"/>
      <c r="BL771" s="39"/>
      <c r="BM771" s="39"/>
      <c r="BN771" s="39"/>
      <c r="BO771" s="39"/>
      <c r="BP771" s="39"/>
      <c r="BQ771" s="39"/>
      <c r="BR771" s="39"/>
      <c r="BS771" s="38"/>
      <c r="BT771" s="38"/>
      <c r="BU771" s="38"/>
      <c r="BV771" s="38"/>
    </row>
    <row r="772" ht="19.5" customHeight="1">
      <c r="A772" s="38"/>
      <c r="B772" s="38"/>
      <c r="C772" s="38"/>
      <c r="D772" s="38"/>
      <c r="E772" s="39"/>
      <c r="F772" s="39"/>
      <c r="G772" s="39"/>
      <c r="H772" s="39"/>
      <c r="I772" s="39"/>
      <c r="J772" s="38"/>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c r="AP772" s="39"/>
      <c r="AQ772" s="39"/>
      <c r="AR772" s="39"/>
      <c r="AS772" s="39"/>
      <c r="AT772" s="39"/>
      <c r="AU772" s="39"/>
      <c r="AV772" s="39"/>
      <c r="AW772" s="39"/>
      <c r="AX772" s="39"/>
      <c r="AY772" s="39"/>
      <c r="AZ772" s="39"/>
      <c r="BA772" s="39"/>
      <c r="BB772" s="39"/>
      <c r="BC772" s="39"/>
      <c r="BD772" s="39"/>
      <c r="BE772" s="39"/>
      <c r="BF772" s="39"/>
      <c r="BG772" s="39"/>
      <c r="BH772" s="39"/>
      <c r="BI772" s="39"/>
      <c r="BJ772" s="39"/>
      <c r="BK772" s="39"/>
      <c r="BL772" s="39"/>
      <c r="BM772" s="39"/>
      <c r="BN772" s="39"/>
      <c r="BO772" s="39"/>
      <c r="BP772" s="39"/>
      <c r="BQ772" s="39"/>
      <c r="BR772" s="39"/>
      <c r="BS772" s="38"/>
      <c r="BT772" s="38"/>
      <c r="BU772" s="38"/>
      <c r="BV772" s="38"/>
    </row>
    <row r="773" ht="19.5" customHeight="1">
      <c r="A773" s="38"/>
      <c r="B773" s="38"/>
      <c r="C773" s="38"/>
      <c r="D773" s="38"/>
      <c r="E773" s="39"/>
      <c r="F773" s="39"/>
      <c r="G773" s="39"/>
      <c r="H773" s="39"/>
      <c r="I773" s="39"/>
      <c r="J773" s="38"/>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c r="BC773" s="39"/>
      <c r="BD773" s="39"/>
      <c r="BE773" s="39"/>
      <c r="BF773" s="39"/>
      <c r="BG773" s="39"/>
      <c r="BH773" s="39"/>
      <c r="BI773" s="39"/>
      <c r="BJ773" s="39"/>
      <c r="BK773" s="39"/>
      <c r="BL773" s="39"/>
      <c r="BM773" s="39"/>
      <c r="BN773" s="39"/>
      <c r="BO773" s="39"/>
      <c r="BP773" s="39"/>
      <c r="BQ773" s="39"/>
      <c r="BR773" s="39"/>
      <c r="BS773" s="38"/>
      <c r="BT773" s="38"/>
      <c r="BU773" s="38"/>
      <c r="BV773" s="38"/>
    </row>
    <row r="774" ht="19.5" customHeight="1">
      <c r="A774" s="38"/>
      <c r="B774" s="38"/>
      <c r="C774" s="38"/>
      <c r="D774" s="38"/>
      <c r="E774" s="39"/>
      <c r="F774" s="39"/>
      <c r="G774" s="39"/>
      <c r="H774" s="39"/>
      <c r="I774" s="39"/>
      <c r="J774" s="38"/>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c r="BA774" s="39"/>
      <c r="BB774" s="39"/>
      <c r="BC774" s="39"/>
      <c r="BD774" s="39"/>
      <c r="BE774" s="39"/>
      <c r="BF774" s="39"/>
      <c r="BG774" s="39"/>
      <c r="BH774" s="39"/>
      <c r="BI774" s="39"/>
      <c r="BJ774" s="39"/>
      <c r="BK774" s="39"/>
      <c r="BL774" s="39"/>
      <c r="BM774" s="39"/>
      <c r="BN774" s="39"/>
      <c r="BO774" s="39"/>
      <c r="BP774" s="39"/>
      <c r="BQ774" s="39"/>
      <c r="BR774" s="39"/>
      <c r="BS774" s="38"/>
      <c r="BT774" s="38"/>
      <c r="BU774" s="38"/>
      <c r="BV774" s="38"/>
    </row>
    <row r="775" ht="19.5" customHeight="1">
      <c r="A775" s="38"/>
      <c r="B775" s="38"/>
      <c r="C775" s="38"/>
      <c r="D775" s="38"/>
      <c r="E775" s="39"/>
      <c r="F775" s="39"/>
      <c r="G775" s="39"/>
      <c r="H775" s="39"/>
      <c r="I775" s="39"/>
      <c r="J775" s="38"/>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c r="AP775" s="39"/>
      <c r="AQ775" s="39"/>
      <c r="AR775" s="39"/>
      <c r="AS775" s="39"/>
      <c r="AT775" s="39"/>
      <c r="AU775" s="39"/>
      <c r="AV775" s="39"/>
      <c r="AW775" s="39"/>
      <c r="AX775" s="39"/>
      <c r="AY775" s="39"/>
      <c r="AZ775" s="39"/>
      <c r="BA775" s="39"/>
      <c r="BB775" s="39"/>
      <c r="BC775" s="39"/>
      <c r="BD775" s="39"/>
      <c r="BE775" s="39"/>
      <c r="BF775" s="39"/>
      <c r="BG775" s="39"/>
      <c r="BH775" s="39"/>
      <c r="BI775" s="39"/>
      <c r="BJ775" s="39"/>
      <c r="BK775" s="39"/>
      <c r="BL775" s="39"/>
      <c r="BM775" s="39"/>
      <c r="BN775" s="39"/>
      <c r="BO775" s="39"/>
      <c r="BP775" s="39"/>
      <c r="BQ775" s="39"/>
      <c r="BR775" s="39"/>
      <c r="BS775" s="38"/>
      <c r="BT775" s="38"/>
      <c r="BU775" s="38"/>
      <c r="BV775" s="38"/>
    </row>
    <row r="776" ht="19.5" customHeight="1">
      <c r="A776" s="38"/>
      <c r="B776" s="38"/>
      <c r="C776" s="38"/>
      <c r="D776" s="38"/>
      <c r="E776" s="39"/>
      <c r="F776" s="39"/>
      <c r="G776" s="39"/>
      <c r="H776" s="39"/>
      <c r="I776" s="39"/>
      <c r="J776" s="38"/>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c r="AR776" s="39"/>
      <c r="AS776" s="39"/>
      <c r="AT776" s="39"/>
      <c r="AU776" s="39"/>
      <c r="AV776" s="39"/>
      <c r="AW776" s="39"/>
      <c r="AX776" s="39"/>
      <c r="AY776" s="39"/>
      <c r="AZ776" s="39"/>
      <c r="BA776" s="39"/>
      <c r="BB776" s="39"/>
      <c r="BC776" s="39"/>
      <c r="BD776" s="39"/>
      <c r="BE776" s="39"/>
      <c r="BF776" s="39"/>
      <c r="BG776" s="39"/>
      <c r="BH776" s="39"/>
      <c r="BI776" s="39"/>
      <c r="BJ776" s="39"/>
      <c r="BK776" s="39"/>
      <c r="BL776" s="39"/>
      <c r="BM776" s="39"/>
      <c r="BN776" s="39"/>
      <c r="BO776" s="39"/>
      <c r="BP776" s="39"/>
      <c r="BQ776" s="39"/>
      <c r="BR776" s="39"/>
      <c r="BS776" s="38"/>
      <c r="BT776" s="38"/>
      <c r="BU776" s="38"/>
      <c r="BV776" s="38"/>
    </row>
    <row r="777" ht="19.5" customHeight="1">
      <c r="A777" s="38"/>
      <c r="B777" s="38"/>
      <c r="C777" s="38"/>
      <c r="D777" s="38"/>
      <c r="E777" s="39"/>
      <c r="F777" s="39"/>
      <c r="G777" s="39"/>
      <c r="H777" s="39"/>
      <c r="I777" s="39"/>
      <c r="J777" s="38"/>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c r="AP777" s="39"/>
      <c r="AQ777" s="39"/>
      <c r="AR777" s="39"/>
      <c r="AS777" s="39"/>
      <c r="AT777" s="39"/>
      <c r="AU777" s="39"/>
      <c r="AV777" s="39"/>
      <c r="AW777" s="39"/>
      <c r="AX777" s="39"/>
      <c r="AY777" s="39"/>
      <c r="AZ777" s="39"/>
      <c r="BA777" s="39"/>
      <c r="BB777" s="39"/>
      <c r="BC777" s="39"/>
      <c r="BD777" s="39"/>
      <c r="BE777" s="39"/>
      <c r="BF777" s="39"/>
      <c r="BG777" s="39"/>
      <c r="BH777" s="39"/>
      <c r="BI777" s="39"/>
      <c r="BJ777" s="39"/>
      <c r="BK777" s="39"/>
      <c r="BL777" s="39"/>
      <c r="BM777" s="39"/>
      <c r="BN777" s="39"/>
      <c r="BO777" s="39"/>
      <c r="BP777" s="39"/>
      <c r="BQ777" s="39"/>
      <c r="BR777" s="39"/>
      <c r="BS777" s="38"/>
      <c r="BT777" s="38"/>
      <c r="BU777" s="38"/>
      <c r="BV777" s="38"/>
    </row>
    <row r="778" ht="19.5" customHeight="1">
      <c r="A778" s="38"/>
      <c r="B778" s="38"/>
      <c r="C778" s="38"/>
      <c r="D778" s="38"/>
      <c r="E778" s="39"/>
      <c r="F778" s="39"/>
      <c r="G778" s="39"/>
      <c r="H778" s="39"/>
      <c r="I778" s="39"/>
      <c r="J778" s="38"/>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c r="AP778" s="39"/>
      <c r="AQ778" s="39"/>
      <c r="AR778" s="39"/>
      <c r="AS778" s="39"/>
      <c r="AT778" s="39"/>
      <c r="AU778" s="39"/>
      <c r="AV778" s="39"/>
      <c r="AW778" s="39"/>
      <c r="AX778" s="39"/>
      <c r="AY778" s="39"/>
      <c r="AZ778" s="39"/>
      <c r="BA778" s="39"/>
      <c r="BB778" s="39"/>
      <c r="BC778" s="39"/>
      <c r="BD778" s="39"/>
      <c r="BE778" s="39"/>
      <c r="BF778" s="39"/>
      <c r="BG778" s="39"/>
      <c r="BH778" s="39"/>
      <c r="BI778" s="39"/>
      <c r="BJ778" s="39"/>
      <c r="BK778" s="39"/>
      <c r="BL778" s="39"/>
      <c r="BM778" s="39"/>
      <c r="BN778" s="39"/>
      <c r="BO778" s="39"/>
      <c r="BP778" s="39"/>
      <c r="BQ778" s="39"/>
      <c r="BR778" s="39"/>
      <c r="BS778" s="38"/>
      <c r="BT778" s="38"/>
      <c r="BU778" s="38"/>
      <c r="BV778" s="38"/>
    </row>
    <row r="779" ht="19.5" customHeight="1">
      <c r="A779" s="38"/>
      <c r="B779" s="38"/>
      <c r="C779" s="38"/>
      <c r="D779" s="38"/>
      <c r="E779" s="39"/>
      <c r="F779" s="39"/>
      <c r="G779" s="39"/>
      <c r="H779" s="39"/>
      <c r="I779" s="39"/>
      <c r="J779" s="38"/>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c r="AP779" s="39"/>
      <c r="AQ779" s="39"/>
      <c r="AR779" s="39"/>
      <c r="AS779" s="39"/>
      <c r="AT779" s="39"/>
      <c r="AU779" s="39"/>
      <c r="AV779" s="39"/>
      <c r="AW779" s="39"/>
      <c r="AX779" s="39"/>
      <c r="AY779" s="39"/>
      <c r="AZ779" s="39"/>
      <c r="BA779" s="39"/>
      <c r="BB779" s="39"/>
      <c r="BC779" s="39"/>
      <c r="BD779" s="39"/>
      <c r="BE779" s="39"/>
      <c r="BF779" s="39"/>
      <c r="BG779" s="39"/>
      <c r="BH779" s="39"/>
      <c r="BI779" s="39"/>
      <c r="BJ779" s="39"/>
      <c r="BK779" s="39"/>
      <c r="BL779" s="39"/>
      <c r="BM779" s="39"/>
      <c r="BN779" s="39"/>
      <c r="BO779" s="39"/>
      <c r="BP779" s="39"/>
      <c r="BQ779" s="39"/>
      <c r="BR779" s="39"/>
      <c r="BS779" s="38"/>
      <c r="BT779" s="38"/>
      <c r="BU779" s="38"/>
      <c r="BV779" s="38"/>
    </row>
    <row r="780" ht="19.5" customHeight="1">
      <c r="A780" s="38"/>
      <c r="B780" s="38"/>
      <c r="C780" s="38"/>
      <c r="D780" s="38"/>
      <c r="E780" s="39"/>
      <c r="F780" s="39"/>
      <c r="G780" s="39"/>
      <c r="H780" s="39"/>
      <c r="I780" s="39"/>
      <c r="J780" s="38"/>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8"/>
      <c r="BT780" s="38"/>
      <c r="BU780" s="38"/>
      <c r="BV780" s="38"/>
    </row>
    <row r="781" ht="19.5" customHeight="1">
      <c r="A781" s="38"/>
      <c r="B781" s="38"/>
      <c r="C781" s="38"/>
      <c r="D781" s="38"/>
      <c r="E781" s="39"/>
      <c r="F781" s="39"/>
      <c r="G781" s="39"/>
      <c r="H781" s="39"/>
      <c r="I781" s="39"/>
      <c r="J781" s="38"/>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c r="AP781" s="39"/>
      <c r="AQ781" s="39"/>
      <c r="AR781" s="39"/>
      <c r="AS781" s="39"/>
      <c r="AT781" s="39"/>
      <c r="AU781" s="39"/>
      <c r="AV781" s="39"/>
      <c r="AW781" s="39"/>
      <c r="AX781" s="39"/>
      <c r="AY781" s="39"/>
      <c r="AZ781" s="39"/>
      <c r="BA781" s="39"/>
      <c r="BB781" s="39"/>
      <c r="BC781" s="39"/>
      <c r="BD781" s="39"/>
      <c r="BE781" s="39"/>
      <c r="BF781" s="39"/>
      <c r="BG781" s="39"/>
      <c r="BH781" s="39"/>
      <c r="BI781" s="39"/>
      <c r="BJ781" s="39"/>
      <c r="BK781" s="39"/>
      <c r="BL781" s="39"/>
      <c r="BM781" s="39"/>
      <c r="BN781" s="39"/>
      <c r="BO781" s="39"/>
      <c r="BP781" s="39"/>
      <c r="BQ781" s="39"/>
      <c r="BR781" s="39"/>
      <c r="BS781" s="38"/>
      <c r="BT781" s="38"/>
      <c r="BU781" s="38"/>
      <c r="BV781" s="38"/>
    </row>
    <row r="782" ht="19.5" customHeight="1">
      <c r="A782" s="38"/>
      <c r="B782" s="38"/>
      <c r="C782" s="38"/>
      <c r="D782" s="38"/>
      <c r="E782" s="39"/>
      <c r="F782" s="39"/>
      <c r="G782" s="39"/>
      <c r="H782" s="39"/>
      <c r="I782" s="39"/>
      <c r="J782" s="38"/>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c r="AP782" s="39"/>
      <c r="AQ782" s="39"/>
      <c r="AR782" s="39"/>
      <c r="AS782" s="39"/>
      <c r="AT782" s="39"/>
      <c r="AU782" s="39"/>
      <c r="AV782" s="39"/>
      <c r="AW782" s="39"/>
      <c r="AX782" s="39"/>
      <c r="AY782" s="39"/>
      <c r="AZ782" s="39"/>
      <c r="BA782" s="39"/>
      <c r="BB782" s="39"/>
      <c r="BC782" s="39"/>
      <c r="BD782" s="39"/>
      <c r="BE782" s="39"/>
      <c r="BF782" s="39"/>
      <c r="BG782" s="39"/>
      <c r="BH782" s="39"/>
      <c r="BI782" s="39"/>
      <c r="BJ782" s="39"/>
      <c r="BK782" s="39"/>
      <c r="BL782" s="39"/>
      <c r="BM782" s="39"/>
      <c r="BN782" s="39"/>
      <c r="BO782" s="39"/>
      <c r="BP782" s="39"/>
      <c r="BQ782" s="39"/>
      <c r="BR782" s="39"/>
      <c r="BS782" s="38"/>
      <c r="BT782" s="38"/>
      <c r="BU782" s="38"/>
      <c r="BV782" s="38"/>
    </row>
    <row r="783" ht="19.5" customHeight="1">
      <c r="A783" s="38"/>
      <c r="B783" s="38"/>
      <c r="C783" s="38"/>
      <c r="D783" s="38"/>
      <c r="E783" s="39"/>
      <c r="F783" s="39"/>
      <c r="G783" s="39"/>
      <c r="H783" s="39"/>
      <c r="I783" s="39"/>
      <c r="J783" s="38"/>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c r="AP783" s="39"/>
      <c r="AQ783" s="39"/>
      <c r="AR783" s="39"/>
      <c r="AS783" s="39"/>
      <c r="AT783" s="39"/>
      <c r="AU783" s="39"/>
      <c r="AV783" s="39"/>
      <c r="AW783" s="39"/>
      <c r="AX783" s="39"/>
      <c r="AY783" s="39"/>
      <c r="AZ783" s="39"/>
      <c r="BA783" s="39"/>
      <c r="BB783" s="39"/>
      <c r="BC783" s="39"/>
      <c r="BD783" s="39"/>
      <c r="BE783" s="39"/>
      <c r="BF783" s="39"/>
      <c r="BG783" s="39"/>
      <c r="BH783" s="39"/>
      <c r="BI783" s="39"/>
      <c r="BJ783" s="39"/>
      <c r="BK783" s="39"/>
      <c r="BL783" s="39"/>
      <c r="BM783" s="39"/>
      <c r="BN783" s="39"/>
      <c r="BO783" s="39"/>
      <c r="BP783" s="39"/>
      <c r="BQ783" s="39"/>
      <c r="BR783" s="39"/>
      <c r="BS783" s="38"/>
      <c r="BT783" s="38"/>
      <c r="BU783" s="38"/>
      <c r="BV783" s="38"/>
    </row>
    <row r="784" ht="19.5" customHeight="1">
      <c r="A784" s="38"/>
      <c r="B784" s="38"/>
      <c r="C784" s="38"/>
      <c r="D784" s="38"/>
      <c r="E784" s="39"/>
      <c r="F784" s="39"/>
      <c r="G784" s="39"/>
      <c r="H784" s="39"/>
      <c r="I784" s="39"/>
      <c r="J784" s="38"/>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c r="BC784" s="39"/>
      <c r="BD784" s="39"/>
      <c r="BE784" s="39"/>
      <c r="BF784" s="39"/>
      <c r="BG784" s="39"/>
      <c r="BH784" s="39"/>
      <c r="BI784" s="39"/>
      <c r="BJ784" s="39"/>
      <c r="BK784" s="39"/>
      <c r="BL784" s="39"/>
      <c r="BM784" s="39"/>
      <c r="BN784" s="39"/>
      <c r="BO784" s="39"/>
      <c r="BP784" s="39"/>
      <c r="BQ784" s="39"/>
      <c r="BR784" s="39"/>
      <c r="BS784" s="38"/>
      <c r="BT784" s="38"/>
      <c r="BU784" s="38"/>
      <c r="BV784" s="38"/>
    </row>
    <row r="785" ht="19.5" customHeight="1">
      <c r="A785" s="38"/>
      <c r="B785" s="38"/>
      <c r="C785" s="38"/>
      <c r="D785" s="38"/>
      <c r="E785" s="39"/>
      <c r="F785" s="39"/>
      <c r="G785" s="39"/>
      <c r="H785" s="39"/>
      <c r="I785" s="39"/>
      <c r="J785" s="38"/>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c r="BA785" s="39"/>
      <c r="BB785" s="39"/>
      <c r="BC785" s="39"/>
      <c r="BD785" s="39"/>
      <c r="BE785" s="39"/>
      <c r="BF785" s="39"/>
      <c r="BG785" s="39"/>
      <c r="BH785" s="39"/>
      <c r="BI785" s="39"/>
      <c r="BJ785" s="39"/>
      <c r="BK785" s="39"/>
      <c r="BL785" s="39"/>
      <c r="BM785" s="39"/>
      <c r="BN785" s="39"/>
      <c r="BO785" s="39"/>
      <c r="BP785" s="39"/>
      <c r="BQ785" s="39"/>
      <c r="BR785" s="39"/>
      <c r="BS785" s="38"/>
      <c r="BT785" s="38"/>
      <c r="BU785" s="38"/>
      <c r="BV785" s="38"/>
    </row>
    <row r="786" ht="19.5" customHeight="1">
      <c r="A786" s="38"/>
      <c r="B786" s="38"/>
      <c r="C786" s="38"/>
      <c r="D786" s="38"/>
      <c r="E786" s="39"/>
      <c r="F786" s="39"/>
      <c r="G786" s="39"/>
      <c r="H786" s="39"/>
      <c r="I786" s="39"/>
      <c r="J786" s="38"/>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c r="AP786" s="39"/>
      <c r="AQ786" s="39"/>
      <c r="AR786" s="39"/>
      <c r="AS786" s="39"/>
      <c r="AT786" s="39"/>
      <c r="AU786" s="39"/>
      <c r="AV786" s="39"/>
      <c r="AW786" s="39"/>
      <c r="AX786" s="39"/>
      <c r="AY786" s="39"/>
      <c r="AZ786" s="39"/>
      <c r="BA786" s="39"/>
      <c r="BB786" s="39"/>
      <c r="BC786" s="39"/>
      <c r="BD786" s="39"/>
      <c r="BE786" s="39"/>
      <c r="BF786" s="39"/>
      <c r="BG786" s="39"/>
      <c r="BH786" s="39"/>
      <c r="BI786" s="39"/>
      <c r="BJ786" s="39"/>
      <c r="BK786" s="39"/>
      <c r="BL786" s="39"/>
      <c r="BM786" s="39"/>
      <c r="BN786" s="39"/>
      <c r="BO786" s="39"/>
      <c r="BP786" s="39"/>
      <c r="BQ786" s="39"/>
      <c r="BR786" s="39"/>
      <c r="BS786" s="38"/>
      <c r="BT786" s="38"/>
      <c r="BU786" s="38"/>
      <c r="BV786" s="38"/>
    </row>
    <row r="787" ht="19.5" customHeight="1">
      <c r="A787" s="38"/>
      <c r="B787" s="38"/>
      <c r="C787" s="38"/>
      <c r="D787" s="38"/>
      <c r="E787" s="39"/>
      <c r="F787" s="39"/>
      <c r="G787" s="39"/>
      <c r="H787" s="39"/>
      <c r="I787" s="39"/>
      <c r="J787" s="38"/>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c r="AP787" s="39"/>
      <c r="AQ787" s="39"/>
      <c r="AR787" s="39"/>
      <c r="AS787" s="39"/>
      <c r="AT787" s="39"/>
      <c r="AU787" s="39"/>
      <c r="AV787" s="39"/>
      <c r="AW787" s="39"/>
      <c r="AX787" s="39"/>
      <c r="AY787" s="39"/>
      <c r="AZ787" s="39"/>
      <c r="BA787" s="39"/>
      <c r="BB787" s="39"/>
      <c r="BC787" s="39"/>
      <c r="BD787" s="39"/>
      <c r="BE787" s="39"/>
      <c r="BF787" s="39"/>
      <c r="BG787" s="39"/>
      <c r="BH787" s="39"/>
      <c r="BI787" s="39"/>
      <c r="BJ787" s="39"/>
      <c r="BK787" s="39"/>
      <c r="BL787" s="39"/>
      <c r="BM787" s="39"/>
      <c r="BN787" s="39"/>
      <c r="BO787" s="39"/>
      <c r="BP787" s="39"/>
      <c r="BQ787" s="39"/>
      <c r="BR787" s="39"/>
      <c r="BS787" s="38"/>
      <c r="BT787" s="38"/>
      <c r="BU787" s="38"/>
      <c r="BV787" s="38"/>
    </row>
    <row r="788" ht="19.5" customHeight="1">
      <c r="A788" s="38"/>
      <c r="B788" s="38"/>
      <c r="C788" s="38"/>
      <c r="D788" s="38"/>
      <c r="E788" s="39"/>
      <c r="F788" s="39"/>
      <c r="G788" s="39"/>
      <c r="H788" s="39"/>
      <c r="I788" s="39"/>
      <c r="J788" s="38"/>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c r="AP788" s="39"/>
      <c r="AQ788" s="39"/>
      <c r="AR788" s="39"/>
      <c r="AS788" s="39"/>
      <c r="AT788" s="39"/>
      <c r="AU788" s="39"/>
      <c r="AV788" s="39"/>
      <c r="AW788" s="39"/>
      <c r="AX788" s="39"/>
      <c r="AY788" s="39"/>
      <c r="AZ788" s="39"/>
      <c r="BA788" s="39"/>
      <c r="BB788" s="39"/>
      <c r="BC788" s="39"/>
      <c r="BD788" s="39"/>
      <c r="BE788" s="39"/>
      <c r="BF788" s="39"/>
      <c r="BG788" s="39"/>
      <c r="BH788" s="39"/>
      <c r="BI788" s="39"/>
      <c r="BJ788" s="39"/>
      <c r="BK788" s="39"/>
      <c r="BL788" s="39"/>
      <c r="BM788" s="39"/>
      <c r="BN788" s="39"/>
      <c r="BO788" s="39"/>
      <c r="BP788" s="39"/>
      <c r="BQ788" s="39"/>
      <c r="BR788" s="39"/>
      <c r="BS788" s="38"/>
      <c r="BT788" s="38"/>
      <c r="BU788" s="38"/>
      <c r="BV788" s="38"/>
    </row>
    <row r="789" ht="19.5" customHeight="1">
      <c r="A789" s="38"/>
      <c r="B789" s="38"/>
      <c r="C789" s="38"/>
      <c r="D789" s="38"/>
      <c r="E789" s="39"/>
      <c r="F789" s="39"/>
      <c r="G789" s="39"/>
      <c r="H789" s="39"/>
      <c r="I789" s="39"/>
      <c r="J789" s="38"/>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c r="AP789" s="39"/>
      <c r="AQ789" s="39"/>
      <c r="AR789" s="39"/>
      <c r="AS789" s="39"/>
      <c r="AT789" s="39"/>
      <c r="AU789" s="39"/>
      <c r="AV789" s="39"/>
      <c r="AW789" s="39"/>
      <c r="AX789" s="39"/>
      <c r="AY789" s="39"/>
      <c r="AZ789" s="39"/>
      <c r="BA789" s="39"/>
      <c r="BB789" s="39"/>
      <c r="BC789" s="39"/>
      <c r="BD789" s="39"/>
      <c r="BE789" s="39"/>
      <c r="BF789" s="39"/>
      <c r="BG789" s="39"/>
      <c r="BH789" s="39"/>
      <c r="BI789" s="39"/>
      <c r="BJ789" s="39"/>
      <c r="BK789" s="39"/>
      <c r="BL789" s="39"/>
      <c r="BM789" s="39"/>
      <c r="BN789" s="39"/>
      <c r="BO789" s="39"/>
      <c r="BP789" s="39"/>
      <c r="BQ789" s="39"/>
      <c r="BR789" s="39"/>
      <c r="BS789" s="38"/>
      <c r="BT789" s="38"/>
      <c r="BU789" s="38"/>
      <c r="BV789" s="38"/>
    </row>
    <row r="790" ht="19.5" customHeight="1">
      <c r="A790" s="38"/>
      <c r="B790" s="38"/>
      <c r="C790" s="38"/>
      <c r="D790" s="38"/>
      <c r="E790" s="39"/>
      <c r="F790" s="39"/>
      <c r="G790" s="39"/>
      <c r="H790" s="39"/>
      <c r="I790" s="39"/>
      <c r="J790" s="38"/>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c r="AR790" s="39"/>
      <c r="AS790" s="39"/>
      <c r="AT790" s="39"/>
      <c r="AU790" s="39"/>
      <c r="AV790" s="39"/>
      <c r="AW790" s="39"/>
      <c r="AX790" s="39"/>
      <c r="AY790" s="39"/>
      <c r="AZ790" s="39"/>
      <c r="BA790" s="39"/>
      <c r="BB790" s="39"/>
      <c r="BC790" s="39"/>
      <c r="BD790" s="39"/>
      <c r="BE790" s="39"/>
      <c r="BF790" s="39"/>
      <c r="BG790" s="39"/>
      <c r="BH790" s="39"/>
      <c r="BI790" s="39"/>
      <c r="BJ790" s="39"/>
      <c r="BK790" s="39"/>
      <c r="BL790" s="39"/>
      <c r="BM790" s="39"/>
      <c r="BN790" s="39"/>
      <c r="BO790" s="39"/>
      <c r="BP790" s="39"/>
      <c r="BQ790" s="39"/>
      <c r="BR790" s="39"/>
      <c r="BS790" s="38"/>
      <c r="BT790" s="38"/>
      <c r="BU790" s="38"/>
      <c r="BV790" s="38"/>
    </row>
    <row r="791" ht="19.5" customHeight="1">
      <c r="A791" s="38"/>
      <c r="B791" s="38"/>
      <c r="C791" s="38"/>
      <c r="D791" s="38"/>
      <c r="E791" s="39"/>
      <c r="F791" s="39"/>
      <c r="G791" s="39"/>
      <c r="H791" s="39"/>
      <c r="I791" s="39"/>
      <c r="J791" s="38"/>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8"/>
      <c r="BT791" s="38"/>
      <c r="BU791" s="38"/>
      <c r="BV791" s="38"/>
    </row>
    <row r="792" ht="19.5" customHeight="1">
      <c r="A792" s="38"/>
      <c r="B792" s="38"/>
      <c r="C792" s="38"/>
      <c r="D792" s="38"/>
      <c r="E792" s="39"/>
      <c r="F792" s="39"/>
      <c r="G792" s="39"/>
      <c r="H792" s="39"/>
      <c r="I792" s="39"/>
      <c r="J792" s="38"/>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c r="AP792" s="39"/>
      <c r="AQ792" s="39"/>
      <c r="AR792" s="39"/>
      <c r="AS792" s="39"/>
      <c r="AT792" s="39"/>
      <c r="AU792" s="39"/>
      <c r="AV792" s="39"/>
      <c r="AW792" s="39"/>
      <c r="AX792" s="39"/>
      <c r="AY792" s="39"/>
      <c r="AZ792" s="39"/>
      <c r="BA792" s="39"/>
      <c r="BB792" s="39"/>
      <c r="BC792" s="39"/>
      <c r="BD792" s="39"/>
      <c r="BE792" s="39"/>
      <c r="BF792" s="39"/>
      <c r="BG792" s="39"/>
      <c r="BH792" s="39"/>
      <c r="BI792" s="39"/>
      <c r="BJ792" s="39"/>
      <c r="BK792" s="39"/>
      <c r="BL792" s="39"/>
      <c r="BM792" s="39"/>
      <c r="BN792" s="39"/>
      <c r="BO792" s="39"/>
      <c r="BP792" s="39"/>
      <c r="BQ792" s="39"/>
      <c r="BR792" s="39"/>
      <c r="BS792" s="38"/>
      <c r="BT792" s="38"/>
      <c r="BU792" s="38"/>
      <c r="BV792" s="38"/>
    </row>
    <row r="793" ht="19.5" customHeight="1">
      <c r="A793" s="38"/>
      <c r="B793" s="38"/>
      <c r="C793" s="38"/>
      <c r="D793" s="38"/>
      <c r="E793" s="39"/>
      <c r="F793" s="39"/>
      <c r="G793" s="39"/>
      <c r="H793" s="39"/>
      <c r="I793" s="39"/>
      <c r="J793" s="38"/>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c r="AP793" s="39"/>
      <c r="AQ793" s="39"/>
      <c r="AR793" s="39"/>
      <c r="AS793" s="39"/>
      <c r="AT793" s="39"/>
      <c r="AU793" s="39"/>
      <c r="AV793" s="39"/>
      <c r="AW793" s="39"/>
      <c r="AX793" s="39"/>
      <c r="AY793" s="39"/>
      <c r="AZ793" s="39"/>
      <c r="BA793" s="39"/>
      <c r="BB793" s="39"/>
      <c r="BC793" s="39"/>
      <c r="BD793" s="39"/>
      <c r="BE793" s="39"/>
      <c r="BF793" s="39"/>
      <c r="BG793" s="39"/>
      <c r="BH793" s="39"/>
      <c r="BI793" s="39"/>
      <c r="BJ793" s="39"/>
      <c r="BK793" s="39"/>
      <c r="BL793" s="39"/>
      <c r="BM793" s="39"/>
      <c r="BN793" s="39"/>
      <c r="BO793" s="39"/>
      <c r="BP793" s="39"/>
      <c r="BQ793" s="39"/>
      <c r="BR793" s="39"/>
      <c r="BS793" s="38"/>
      <c r="BT793" s="38"/>
      <c r="BU793" s="38"/>
      <c r="BV793" s="38"/>
    </row>
    <row r="794" ht="19.5" customHeight="1">
      <c r="A794" s="38"/>
      <c r="B794" s="38"/>
      <c r="C794" s="38"/>
      <c r="D794" s="38"/>
      <c r="E794" s="39"/>
      <c r="F794" s="39"/>
      <c r="G794" s="39"/>
      <c r="H794" s="39"/>
      <c r="I794" s="39"/>
      <c r="J794" s="38"/>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c r="AP794" s="39"/>
      <c r="AQ794" s="39"/>
      <c r="AR794" s="39"/>
      <c r="AS794" s="39"/>
      <c r="AT794" s="39"/>
      <c r="AU794" s="39"/>
      <c r="AV794" s="39"/>
      <c r="AW794" s="39"/>
      <c r="AX794" s="39"/>
      <c r="AY794" s="39"/>
      <c r="AZ794" s="39"/>
      <c r="BA794" s="39"/>
      <c r="BB794" s="39"/>
      <c r="BC794" s="39"/>
      <c r="BD794" s="39"/>
      <c r="BE794" s="39"/>
      <c r="BF794" s="39"/>
      <c r="BG794" s="39"/>
      <c r="BH794" s="39"/>
      <c r="BI794" s="39"/>
      <c r="BJ794" s="39"/>
      <c r="BK794" s="39"/>
      <c r="BL794" s="39"/>
      <c r="BM794" s="39"/>
      <c r="BN794" s="39"/>
      <c r="BO794" s="39"/>
      <c r="BP794" s="39"/>
      <c r="BQ794" s="39"/>
      <c r="BR794" s="39"/>
      <c r="BS794" s="38"/>
      <c r="BT794" s="38"/>
      <c r="BU794" s="38"/>
      <c r="BV794" s="38"/>
    </row>
    <row r="795" ht="19.5" customHeight="1">
      <c r="A795" s="38"/>
      <c r="B795" s="38"/>
      <c r="C795" s="38"/>
      <c r="D795" s="38"/>
      <c r="E795" s="39"/>
      <c r="F795" s="39"/>
      <c r="G795" s="39"/>
      <c r="H795" s="39"/>
      <c r="I795" s="39"/>
      <c r="J795" s="38"/>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c r="BC795" s="39"/>
      <c r="BD795" s="39"/>
      <c r="BE795" s="39"/>
      <c r="BF795" s="39"/>
      <c r="BG795" s="39"/>
      <c r="BH795" s="39"/>
      <c r="BI795" s="39"/>
      <c r="BJ795" s="39"/>
      <c r="BK795" s="39"/>
      <c r="BL795" s="39"/>
      <c r="BM795" s="39"/>
      <c r="BN795" s="39"/>
      <c r="BO795" s="39"/>
      <c r="BP795" s="39"/>
      <c r="BQ795" s="39"/>
      <c r="BR795" s="39"/>
      <c r="BS795" s="38"/>
      <c r="BT795" s="38"/>
      <c r="BU795" s="38"/>
      <c r="BV795" s="38"/>
    </row>
    <row r="796" ht="19.5" customHeight="1">
      <c r="A796" s="38"/>
      <c r="B796" s="38"/>
      <c r="C796" s="38"/>
      <c r="D796" s="38"/>
      <c r="E796" s="39"/>
      <c r="F796" s="39"/>
      <c r="G796" s="39"/>
      <c r="H796" s="39"/>
      <c r="I796" s="39"/>
      <c r="J796" s="38"/>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c r="BA796" s="39"/>
      <c r="BB796" s="39"/>
      <c r="BC796" s="39"/>
      <c r="BD796" s="39"/>
      <c r="BE796" s="39"/>
      <c r="BF796" s="39"/>
      <c r="BG796" s="39"/>
      <c r="BH796" s="39"/>
      <c r="BI796" s="39"/>
      <c r="BJ796" s="39"/>
      <c r="BK796" s="39"/>
      <c r="BL796" s="39"/>
      <c r="BM796" s="39"/>
      <c r="BN796" s="39"/>
      <c r="BO796" s="39"/>
      <c r="BP796" s="39"/>
      <c r="BQ796" s="39"/>
      <c r="BR796" s="39"/>
      <c r="BS796" s="38"/>
      <c r="BT796" s="38"/>
      <c r="BU796" s="38"/>
      <c r="BV796" s="38"/>
    </row>
    <row r="797" ht="19.5" customHeight="1">
      <c r="A797" s="38"/>
      <c r="B797" s="38"/>
      <c r="C797" s="38"/>
      <c r="D797" s="38"/>
      <c r="E797" s="39"/>
      <c r="F797" s="39"/>
      <c r="G797" s="39"/>
      <c r="H797" s="39"/>
      <c r="I797" s="39"/>
      <c r="J797" s="38"/>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8"/>
      <c r="BT797" s="38"/>
      <c r="BU797" s="38"/>
      <c r="BV797" s="38"/>
    </row>
    <row r="798" ht="19.5" customHeight="1">
      <c r="A798" s="38"/>
      <c r="B798" s="38"/>
      <c r="C798" s="38"/>
      <c r="D798" s="38"/>
      <c r="E798" s="39"/>
      <c r="F798" s="39"/>
      <c r="G798" s="39"/>
      <c r="H798" s="39"/>
      <c r="I798" s="39"/>
      <c r="J798" s="38"/>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c r="AP798" s="39"/>
      <c r="AQ798" s="39"/>
      <c r="AR798" s="39"/>
      <c r="AS798" s="39"/>
      <c r="AT798" s="39"/>
      <c r="AU798" s="39"/>
      <c r="AV798" s="39"/>
      <c r="AW798" s="39"/>
      <c r="AX798" s="39"/>
      <c r="AY798" s="39"/>
      <c r="AZ798" s="39"/>
      <c r="BA798" s="39"/>
      <c r="BB798" s="39"/>
      <c r="BC798" s="39"/>
      <c r="BD798" s="39"/>
      <c r="BE798" s="39"/>
      <c r="BF798" s="39"/>
      <c r="BG798" s="39"/>
      <c r="BH798" s="39"/>
      <c r="BI798" s="39"/>
      <c r="BJ798" s="39"/>
      <c r="BK798" s="39"/>
      <c r="BL798" s="39"/>
      <c r="BM798" s="39"/>
      <c r="BN798" s="39"/>
      <c r="BO798" s="39"/>
      <c r="BP798" s="39"/>
      <c r="BQ798" s="39"/>
      <c r="BR798" s="39"/>
      <c r="BS798" s="38"/>
      <c r="BT798" s="38"/>
      <c r="BU798" s="38"/>
      <c r="BV798" s="38"/>
    </row>
    <row r="799" ht="19.5" customHeight="1">
      <c r="A799" s="38"/>
      <c r="B799" s="38"/>
      <c r="C799" s="38"/>
      <c r="D799" s="38"/>
      <c r="E799" s="39"/>
      <c r="F799" s="39"/>
      <c r="G799" s="39"/>
      <c r="H799" s="39"/>
      <c r="I799" s="39"/>
      <c r="J799" s="38"/>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c r="AP799" s="39"/>
      <c r="AQ799" s="39"/>
      <c r="AR799" s="39"/>
      <c r="AS799" s="39"/>
      <c r="AT799" s="39"/>
      <c r="AU799" s="39"/>
      <c r="AV799" s="39"/>
      <c r="AW799" s="39"/>
      <c r="AX799" s="39"/>
      <c r="AY799" s="39"/>
      <c r="AZ799" s="39"/>
      <c r="BA799" s="39"/>
      <c r="BB799" s="39"/>
      <c r="BC799" s="39"/>
      <c r="BD799" s="39"/>
      <c r="BE799" s="39"/>
      <c r="BF799" s="39"/>
      <c r="BG799" s="39"/>
      <c r="BH799" s="39"/>
      <c r="BI799" s="39"/>
      <c r="BJ799" s="39"/>
      <c r="BK799" s="39"/>
      <c r="BL799" s="39"/>
      <c r="BM799" s="39"/>
      <c r="BN799" s="39"/>
      <c r="BO799" s="39"/>
      <c r="BP799" s="39"/>
      <c r="BQ799" s="39"/>
      <c r="BR799" s="39"/>
      <c r="BS799" s="38"/>
      <c r="BT799" s="38"/>
      <c r="BU799" s="38"/>
      <c r="BV799" s="38"/>
    </row>
    <row r="800" ht="19.5" customHeight="1">
      <c r="A800" s="38"/>
      <c r="B800" s="38"/>
      <c r="C800" s="38"/>
      <c r="D800" s="38"/>
      <c r="E800" s="39"/>
      <c r="F800" s="39"/>
      <c r="G800" s="39"/>
      <c r="H800" s="39"/>
      <c r="I800" s="39"/>
      <c r="J800" s="38"/>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c r="AP800" s="39"/>
      <c r="AQ800" s="39"/>
      <c r="AR800" s="39"/>
      <c r="AS800" s="39"/>
      <c r="AT800" s="39"/>
      <c r="AU800" s="39"/>
      <c r="AV800" s="39"/>
      <c r="AW800" s="39"/>
      <c r="AX800" s="39"/>
      <c r="AY800" s="39"/>
      <c r="AZ800" s="39"/>
      <c r="BA800" s="39"/>
      <c r="BB800" s="39"/>
      <c r="BC800" s="39"/>
      <c r="BD800" s="39"/>
      <c r="BE800" s="39"/>
      <c r="BF800" s="39"/>
      <c r="BG800" s="39"/>
      <c r="BH800" s="39"/>
      <c r="BI800" s="39"/>
      <c r="BJ800" s="39"/>
      <c r="BK800" s="39"/>
      <c r="BL800" s="39"/>
      <c r="BM800" s="39"/>
      <c r="BN800" s="39"/>
      <c r="BO800" s="39"/>
      <c r="BP800" s="39"/>
      <c r="BQ800" s="39"/>
      <c r="BR800" s="39"/>
      <c r="BS800" s="38"/>
      <c r="BT800" s="38"/>
      <c r="BU800" s="38"/>
      <c r="BV800" s="38"/>
    </row>
    <row r="801" ht="19.5" customHeight="1">
      <c r="A801" s="38"/>
      <c r="B801" s="38"/>
      <c r="C801" s="38"/>
      <c r="D801" s="38"/>
      <c r="E801" s="39"/>
      <c r="F801" s="39"/>
      <c r="G801" s="39"/>
      <c r="H801" s="39"/>
      <c r="I801" s="39"/>
      <c r="J801" s="38"/>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c r="AP801" s="39"/>
      <c r="AQ801" s="39"/>
      <c r="AR801" s="39"/>
      <c r="AS801" s="39"/>
      <c r="AT801" s="39"/>
      <c r="AU801" s="39"/>
      <c r="AV801" s="39"/>
      <c r="AW801" s="39"/>
      <c r="AX801" s="39"/>
      <c r="AY801" s="39"/>
      <c r="AZ801" s="39"/>
      <c r="BA801" s="39"/>
      <c r="BB801" s="39"/>
      <c r="BC801" s="39"/>
      <c r="BD801" s="39"/>
      <c r="BE801" s="39"/>
      <c r="BF801" s="39"/>
      <c r="BG801" s="39"/>
      <c r="BH801" s="39"/>
      <c r="BI801" s="39"/>
      <c r="BJ801" s="39"/>
      <c r="BK801" s="39"/>
      <c r="BL801" s="39"/>
      <c r="BM801" s="39"/>
      <c r="BN801" s="39"/>
      <c r="BO801" s="39"/>
      <c r="BP801" s="39"/>
      <c r="BQ801" s="39"/>
      <c r="BR801" s="39"/>
      <c r="BS801" s="38"/>
      <c r="BT801" s="38"/>
      <c r="BU801" s="38"/>
      <c r="BV801" s="38"/>
    </row>
    <row r="802" ht="19.5" customHeight="1">
      <c r="A802" s="38"/>
      <c r="B802" s="38"/>
      <c r="C802" s="38"/>
      <c r="D802" s="38"/>
      <c r="E802" s="39"/>
      <c r="F802" s="39"/>
      <c r="G802" s="39"/>
      <c r="H802" s="39"/>
      <c r="I802" s="39"/>
      <c r="J802" s="38"/>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8"/>
      <c r="BT802" s="38"/>
      <c r="BU802" s="38"/>
      <c r="BV802" s="38"/>
    </row>
    <row r="803" ht="19.5" customHeight="1">
      <c r="A803" s="38"/>
      <c r="B803" s="38"/>
      <c r="C803" s="38"/>
      <c r="D803" s="38"/>
      <c r="E803" s="39"/>
      <c r="F803" s="39"/>
      <c r="G803" s="39"/>
      <c r="H803" s="39"/>
      <c r="I803" s="39"/>
      <c r="J803" s="38"/>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c r="BA803" s="39"/>
      <c r="BB803" s="39"/>
      <c r="BC803" s="39"/>
      <c r="BD803" s="39"/>
      <c r="BE803" s="39"/>
      <c r="BF803" s="39"/>
      <c r="BG803" s="39"/>
      <c r="BH803" s="39"/>
      <c r="BI803" s="39"/>
      <c r="BJ803" s="39"/>
      <c r="BK803" s="39"/>
      <c r="BL803" s="39"/>
      <c r="BM803" s="39"/>
      <c r="BN803" s="39"/>
      <c r="BO803" s="39"/>
      <c r="BP803" s="39"/>
      <c r="BQ803" s="39"/>
      <c r="BR803" s="39"/>
      <c r="BS803" s="38"/>
      <c r="BT803" s="38"/>
      <c r="BU803" s="38"/>
      <c r="BV803" s="38"/>
    </row>
    <row r="804" ht="19.5" customHeight="1">
      <c r="A804" s="38"/>
      <c r="B804" s="38"/>
      <c r="C804" s="38"/>
      <c r="D804" s="38"/>
      <c r="E804" s="39"/>
      <c r="F804" s="39"/>
      <c r="G804" s="39"/>
      <c r="H804" s="39"/>
      <c r="I804" s="39"/>
      <c r="J804" s="38"/>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c r="AP804" s="39"/>
      <c r="AQ804" s="39"/>
      <c r="AR804" s="39"/>
      <c r="AS804" s="39"/>
      <c r="AT804" s="39"/>
      <c r="AU804" s="39"/>
      <c r="AV804" s="39"/>
      <c r="AW804" s="39"/>
      <c r="AX804" s="39"/>
      <c r="AY804" s="39"/>
      <c r="AZ804" s="39"/>
      <c r="BA804" s="39"/>
      <c r="BB804" s="39"/>
      <c r="BC804" s="39"/>
      <c r="BD804" s="39"/>
      <c r="BE804" s="39"/>
      <c r="BF804" s="39"/>
      <c r="BG804" s="39"/>
      <c r="BH804" s="39"/>
      <c r="BI804" s="39"/>
      <c r="BJ804" s="39"/>
      <c r="BK804" s="39"/>
      <c r="BL804" s="39"/>
      <c r="BM804" s="39"/>
      <c r="BN804" s="39"/>
      <c r="BO804" s="39"/>
      <c r="BP804" s="39"/>
      <c r="BQ804" s="39"/>
      <c r="BR804" s="39"/>
      <c r="BS804" s="38"/>
      <c r="BT804" s="38"/>
      <c r="BU804" s="38"/>
      <c r="BV804" s="38"/>
    </row>
    <row r="805" ht="19.5" customHeight="1">
      <c r="A805" s="38"/>
      <c r="B805" s="38"/>
      <c r="C805" s="38"/>
      <c r="D805" s="38"/>
      <c r="E805" s="39"/>
      <c r="F805" s="39"/>
      <c r="G805" s="39"/>
      <c r="H805" s="39"/>
      <c r="I805" s="39"/>
      <c r="J805" s="38"/>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c r="AP805" s="39"/>
      <c r="AQ805" s="39"/>
      <c r="AR805" s="39"/>
      <c r="AS805" s="39"/>
      <c r="AT805" s="39"/>
      <c r="AU805" s="39"/>
      <c r="AV805" s="39"/>
      <c r="AW805" s="39"/>
      <c r="AX805" s="39"/>
      <c r="AY805" s="39"/>
      <c r="AZ805" s="39"/>
      <c r="BA805" s="39"/>
      <c r="BB805" s="39"/>
      <c r="BC805" s="39"/>
      <c r="BD805" s="39"/>
      <c r="BE805" s="39"/>
      <c r="BF805" s="39"/>
      <c r="BG805" s="39"/>
      <c r="BH805" s="39"/>
      <c r="BI805" s="39"/>
      <c r="BJ805" s="39"/>
      <c r="BK805" s="39"/>
      <c r="BL805" s="39"/>
      <c r="BM805" s="39"/>
      <c r="BN805" s="39"/>
      <c r="BO805" s="39"/>
      <c r="BP805" s="39"/>
      <c r="BQ805" s="39"/>
      <c r="BR805" s="39"/>
      <c r="BS805" s="38"/>
      <c r="BT805" s="38"/>
      <c r="BU805" s="38"/>
      <c r="BV805" s="38"/>
    </row>
    <row r="806" ht="19.5" customHeight="1">
      <c r="A806" s="38"/>
      <c r="B806" s="38"/>
      <c r="C806" s="38"/>
      <c r="D806" s="38"/>
      <c r="E806" s="39"/>
      <c r="F806" s="39"/>
      <c r="G806" s="39"/>
      <c r="H806" s="39"/>
      <c r="I806" s="39"/>
      <c r="J806" s="38"/>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c r="BC806" s="39"/>
      <c r="BD806" s="39"/>
      <c r="BE806" s="39"/>
      <c r="BF806" s="39"/>
      <c r="BG806" s="39"/>
      <c r="BH806" s="39"/>
      <c r="BI806" s="39"/>
      <c r="BJ806" s="39"/>
      <c r="BK806" s="39"/>
      <c r="BL806" s="39"/>
      <c r="BM806" s="39"/>
      <c r="BN806" s="39"/>
      <c r="BO806" s="39"/>
      <c r="BP806" s="39"/>
      <c r="BQ806" s="39"/>
      <c r="BR806" s="39"/>
      <c r="BS806" s="38"/>
      <c r="BT806" s="38"/>
      <c r="BU806" s="38"/>
      <c r="BV806" s="38"/>
    </row>
    <row r="807" ht="19.5" customHeight="1">
      <c r="A807" s="38"/>
      <c r="B807" s="38"/>
      <c r="C807" s="38"/>
      <c r="D807" s="38"/>
      <c r="E807" s="39"/>
      <c r="F807" s="39"/>
      <c r="G807" s="39"/>
      <c r="H807" s="39"/>
      <c r="I807" s="39"/>
      <c r="J807" s="38"/>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c r="AP807" s="39"/>
      <c r="AQ807" s="39"/>
      <c r="AR807" s="39"/>
      <c r="AS807" s="39"/>
      <c r="AT807" s="39"/>
      <c r="AU807" s="39"/>
      <c r="AV807" s="39"/>
      <c r="AW807" s="39"/>
      <c r="AX807" s="39"/>
      <c r="AY807" s="39"/>
      <c r="AZ807" s="39"/>
      <c r="BA807" s="39"/>
      <c r="BB807" s="39"/>
      <c r="BC807" s="39"/>
      <c r="BD807" s="39"/>
      <c r="BE807" s="39"/>
      <c r="BF807" s="39"/>
      <c r="BG807" s="39"/>
      <c r="BH807" s="39"/>
      <c r="BI807" s="39"/>
      <c r="BJ807" s="39"/>
      <c r="BK807" s="39"/>
      <c r="BL807" s="39"/>
      <c r="BM807" s="39"/>
      <c r="BN807" s="39"/>
      <c r="BO807" s="39"/>
      <c r="BP807" s="39"/>
      <c r="BQ807" s="39"/>
      <c r="BR807" s="39"/>
      <c r="BS807" s="38"/>
      <c r="BT807" s="38"/>
      <c r="BU807" s="38"/>
      <c r="BV807" s="38"/>
    </row>
    <row r="808" ht="19.5" customHeight="1">
      <c r="A808" s="38"/>
      <c r="B808" s="38"/>
      <c r="C808" s="38"/>
      <c r="D808" s="38"/>
      <c r="E808" s="39"/>
      <c r="F808" s="39"/>
      <c r="G808" s="39"/>
      <c r="H808" s="39"/>
      <c r="I808" s="39"/>
      <c r="J808" s="38"/>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c r="AP808" s="39"/>
      <c r="AQ808" s="39"/>
      <c r="AR808" s="39"/>
      <c r="AS808" s="39"/>
      <c r="AT808" s="39"/>
      <c r="AU808" s="39"/>
      <c r="AV808" s="39"/>
      <c r="AW808" s="39"/>
      <c r="AX808" s="39"/>
      <c r="AY808" s="39"/>
      <c r="AZ808" s="39"/>
      <c r="BA808" s="39"/>
      <c r="BB808" s="39"/>
      <c r="BC808" s="39"/>
      <c r="BD808" s="39"/>
      <c r="BE808" s="39"/>
      <c r="BF808" s="39"/>
      <c r="BG808" s="39"/>
      <c r="BH808" s="39"/>
      <c r="BI808" s="39"/>
      <c r="BJ808" s="39"/>
      <c r="BK808" s="39"/>
      <c r="BL808" s="39"/>
      <c r="BM808" s="39"/>
      <c r="BN808" s="39"/>
      <c r="BO808" s="39"/>
      <c r="BP808" s="39"/>
      <c r="BQ808" s="39"/>
      <c r="BR808" s="39"/>
      <c r="BS808" s="38"/>
      <c r="BT808" s="38"/>
      <c r="BU808" s="38"/>
      <c r="BV808" s="38"/>
    </row>
    <row r="809" ht="19.5" customHeight="1">
      <c r="A809" s="38"/>
      <c r="B809" s="38"/>
      <c r="C809" s="38"/>
      <c r="D809" s="38"/>
      <c r="E809" s="39"/>
      <c r="F809" s="39"/>
      <c r="G809" s="39"/>
      <c r="H809" s="39"/>
      <c r="I809" s="39"/>
      <c r="J809" s="38"/>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8"/>
      <c r="BT809" s="38"/>
      <c r="BU809" s="38"/>
      <c r="BV809" s="38"/>
    </row>
    <row r="810" ht="19.5" customHeight="1">
      <c r="A810" s="38"/>
      <c r="B810" s="38"/>
      <c r="C810" s="38"/>
      <c r="D810" s="38"/>
      <c r="E810" s="39"/>
      <c r="F810" s="39"/>
      <c r="G810" s="39"/>
      <c r="H810" s="39"/>
      <c r="I810" s="39"/>
      <c r="J810" s="38"/>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c r="AP810" s="39"/>
      <c r="AQ810" s="39"/>
      <c r="AR810" s="39"/>
      <c r="AS810" s="39"/>
      <c r="AT810" s="39"/>
      <c r="AU810" s="39"/>
      <c r="AV810" s="39"/>
      <c r="AW810" s="39"/>
      <c r="AX810" s="39"/>
      <c r="AY810" s="39"/>
      <c r="AZ810" s="39"/>
      <c r="BA810" s="39"/>
      <c r="BB810" s="39"/>
      <c r="BC810" s="39"/>
      <c r="BD810" s="39"/>
      <c r="BE810" s="39"/>
      <c r="BF810" s="39"/>
      <c r="BG810" s="39"/>
      <c r="BH810" s="39"/>
      <c r="BI810" s="39"/>
      <c r="BJ810" s="39"/>
      <c r="BK810" s="39"/>
      <c r="BL810" s="39"/>
      <c r="BM810" s="39"/>
      <c r="BN810" s="39"/>
      <c r="BO810" s="39"/>
      <c r="BP810" s="39"/>
      <c r="BQ810" s="39"/>
      <c r="BR810" s="39"/>
      <c r="BS810" s="38"/>
      <c r="BT810" s="38"/>
      <c r="BU810" s="38"/>
      <c r="BV810" s="38"/>
    </row>
    <row r="811" ht="19.5" customHeight="1">
      <c r="A811" s="38"/>
      <c r="B811" s="38"/>
      <c r="C811" s="38"/>
      <c r="D811" s="38"/>
      <c r="E811" s="39"/>
      <c r="F811" s="39"/>
      <c r="G811" s="39"/>
      <c r="H811" s="39"/>
      <c r="I811" s="39"/>
      <c r="J811" s="38"/>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c r="BA811" s="39"/>
      <c r="BB811" s="39"/>
      <c r="BC811" s="39"/>
      <c r="BD811" s="39"/>
      <c r="BE811" s="39"/>
      <c r="BF811" s="39"/>
      <c r="BG811" s="39"/>
      <c r="BH811" s="39"/>
      <c r="BI811" s="39"/>
      <c r="BJ811" s="39"/>
      <c r="BK811" s="39"/>
      <c r="BL811" s="39"/>
      <c r="BM811" s="39"/>
      <c r="BN811" s="39"/>
      <c r="BO811" s="39"/>
      <c r="BP811" s="39"/>
      <c r="BQ811" s="39"/>
      <c r="BR811" s="39"/>
      <c r="BS811" s="38"/>
      <c r="BT811" s="38"/>
      <c r="BU811" s="38"/>
      <c r="BV811" s="38"/>
    </row>
    <row r="812" ht="19.5" customHeight="1">
      <c r="A812" s="38"/>
      <c r="B812" s="38"/>
      <c r="C812" s="38"/>
      <c r="D812" s="38"/>
      <c r="E812" s="39"/>
      <c r="F812" s="39"/>
      <c r="G812" s="39"/>
      <c r="H812" s="39"/>
      <c r="I812" s="39"/>
      <c r="J812" s="38"/>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c r="BN812" s="39"/>
      <c r="BO812" s="39"/>
      <c r="BP812" s="39"/>
      <c r="BQ812" s="39"/>
      <c r="BR812" s="39"/>
      <c r="BS812" s="38"/>
      <c r="BT812" s="38"/>
      <c r="BU812" s="38"/>
      <c r="BV812" s="38"/>
    </row>
    <row r="813" ht="19.5" customHeight="1">
      <c r="A813" s="38"/>
      <c r="B813" s="38"/>
      <c r="C813" s="38"/>
      <c r="D813" s="38"/>
      <c r="E813" s="39"/>
      <c r="F813" s="39"/>
      <c r="G813" s="39"/>
      <c r="H813" s="39"/>
      <c r="I813" s="39"/>
      <c r="J813" s="38"/>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c r="AP813" s="39"/>
      <c r="AQ813" s="39"/>
      <c r="AR813" s="39"/>
      <c r="AS813" s="39"/>
      <c r="AT813" s="39"/>
      <c r="AU813" s="39"/>
      <c r="AV813" s="39"/>
      <c r="AW813" s="39"/>
      <c r="AX813" s="39"/>
      <c r="AY813" s="39"/>
      <c r="AZ813" s="39"/>
      <c r="BA813" s="39"/>
      <c r="BB813" s="39"/>
      <c r="BC813" s="39"/>
      <c r="BD813" s="39"/>
      <c r="BE813" s="39"/>
      <c r="BF813" s="39"/>
      <c r="BG813" s="39"/>
      <c r="BH813" s="39"/>
      <c r="BI813" s="39"/>
      <c r="BJ813" s="39"/>
      <c r="BK813" s="39"/>
      <c r="BL813" s="39"/>
      <c r="BM813" s="39"/>
      <c r="BN813" s="39"/>
      <c r="BO813" s="39"/>
      <c r="BP813" s="39"/>
      <c r="BQ813" s="39"/>
      <c r="BR813" s="39"/>
      <c r="BS813" s="38"/>
      <c r="BT813" s="38"/>
      <c r="BU813" s="38"/>
      <c r="BV813" s="38"/>
    </row>
    <row r="814" ht="19.5" customHeight="1">
      <c r="A814" s="38"/>
      <c r="B814" s="38"/>
      <c r="C814" s="38"/>
      <c r="D814" s="38"/>
      <c r="E814" s="39"/>
      <c r="F814" s="39"/>
      <c r="G814" s="39"/>
      <c r="H814" s="39"/>
      <c r="I814" s="39"/>
      <c r="J814" s="38"/>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c r="AP814" s="39"/>
      <c r="AQ814" s="39"/>
      <c r="AR814" s="39"/>
      <c r="AS814" s="39"/>
      <c r="AT814" s="39"/>
      <c r="AU814" s="39"/>
      <c r="AV814" s="39"/>
      <c r="AW814" s="39"/>
      <c r="AX814" s="39"/>
      <c r="AY814" s="39"/>
      <c r="AZ814" s="39"/>
      <c r="BA814" s="39"/>
      <c r="BB814" s="39"/>
      <c r="BC814" s="39"/>
      <c r="BD814" s="39"/>
      <c r="BE814" s="39"/>
      <c r="BF814" s="39"/>
      <c r="BG814" s="39"/>
      <c r="BH814" s="39"/>
      <c r="BI814" s="39"/>
      <c r="BJ814" s="39"/>
      <c r="BK814" s="39"/>
      <c r="BL814" s="39"/>
      <c r="BM814" s="39"/>
      <c r="BN814" s="39"/>
      <c r="BO814" s="39"/>
      <c r="BP814" s="39"/>
      <c r="BQ814" s="39"/>
      <c r="BR814" s="39"/>
      <c r="BS814" s="38"/>
      <c r="BT814" s="38"/>
      <c r="BU814" s="38"/>
      <c r="BV814" s="38"/>
    </row>
    <row r="815" ht="19.5" customHeight="1">
      <c r="A815" s="38"/>
      <c r="B815" s="38"/>
      <c r="C815" s="38"/>
      <c r="D815" s="38"/>
      <c r="E815" s="39"/>
      <c r="F815" s="39"/>
      <c r="G815" s="39"/>
      <c r="H815" s="39"/>
      <c r="I815" s="39"/>
      <c r="J815" s="38"/>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c r="AP815" s="39"/>
      <c r="AQ815" s="39"/>
      <c r="AR815" s="39"/>
      <c r="AS815" s="39"/>
      <c r="AT815" s="39"/>
      <c r="AU815" s="39"/>
      <c r="AV815" s="39"/>
      <c r="AW815" s="39"/>
      <c r="AX815" s="39"/>
      <c r="AY815" s="39"/>
      <c r="AZ815" s="39"/>
      <c r="BA815" s="39"/>
      <c r="BB815" s="39"/>
      <c r="BC815" s="39"/>
      <c r="BD815" s="39"/>
      <c r="BE815" s="39"/>
      <c r="BF815" s="39"/>
      <c r="BG815" s="39"/>
      <c r="BH815" s="39"/>
      <c r="BI815" s="39"/>
      <c r="BJ815" s="39"/>
      <c r="BK815" s="39"/>
      <c r="BL815" s="39"/>
      <c r="BM815" s="39"/>
      <c r="BN815" s="39"/>
      <c r="BO815" s="39"/>
      <c r="BP815" s="39"/>
      <c r="BQ815" s="39"/>
      <c r="BR815" s="39"/>
      <c r="BS815" s="38"/>
      <c r="BT815" s="38"/>
      <c r="BU815" s="38"/>
      <c r="BV815" s="38"/>
    </row>
    <row r="816" ht="19.5" customHeight="1">
      <c r="A816" s="38"/>
      <c r="B816" s="38"/>
      <c r="C816" s="38"/>
      <c r="D816" s="38"/>
      <c r="E816" s="39"/>
      <c r="F816" s="39"/>
      <c r="G816" s="39"/>
      <c r="H816" s="39"/>
      <c r="I816" s="39"/>
      <c r="J816" s="38"/>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c r="AP816" s="39"/>
      <c r="AQ816" s="39"/>
      <c r="AR816" s="39"/>
      <c r="AS816" s="39"/>
      <c r="AT816" s="39"/>
      <c r="AU816" s="39"/>
      <c r="AV816" s="39"/>
      <c r="AW816" s="39"/>
      <c r="AX816" s="39"/>
      <c r="AY816" s="39"/>
      <c r="AZ816" s="39"/>
      <c r="BA816" s="39"/>
      <c r="BB816" s="39"/>
      <c r="BC816" s="39"/>
      <c r="BD816" s="39"/>
      <c r="BE816" s="39"/>
      <c r="BF816" s="39"/>
      <c r="BG816" s="39"/>
      <c r="BH816" s="39"/>
      <c r="BI816" s="39"/>
      <c r="BJ816" s="39"/>
      <c r="BK816" s="39"/>
      <c r="BL816" s="39"/>
      <c r="BM816" s="39"/>
      <c r="BN816" s="39"/>
      <c r="BO816" s="39"/>
      <c r="BP816" s="39"/>
      <c r="BQ816" s="39"/>
      <c r="BR816" s="39"/>
      <c r="BS816" s="38"/>
      <c r="BT816" s="38"/>
      <c r="BU816" s="38"/>
      <c r="BV816" s="38"/>
    </row>
    <row r="817" ht="19.5" customHeight="1">
      <c r="A817" s="38"/>
      <c r="B817" s="38"/>
      <c r="C817" s="38"/>
      <c r="D817" s="38"/>
      <c r="E817" s="39"/>
      <c r="F817" s="39"/>
      <c r="G817" s="39"/>
      <c r="H817" s="39"/>
      <c r="I817" s="39"/>
      <c r="J817" s="38"/>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8"/>
      <c r="BT817" s="38"/>
      <c r="BU817" s="38"/>
      <c r="BV817" s="38"/>
    </row>
    <row r="818" ht="19.5" customHeight="1">
      <c r="A818" s="38"/>
      <c r="B818" s="38"/>
      <c r="C818" s="38"/>
      <c r="D818" s="38"/>
      <c r="E818" s="39"/>
      <c r="F818" s="39"/>
      <c r="G818" s="39"/>
      <c r="H818" s="39"/>
      <c r="I818" s="39"/>
      <c r="J818" s="38"/>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c r="AP818" s="39"/>
      <c r="AQ818" s="39"/>
      <c r="AR818" s="39"/>
      <c r="AS818" s="39"/>
      <c r="AT818" s="39"/>
      <c r="AU818" s="39"/>
      <c r="AV818" s="39"/>
      <c r="AW818" s="39"/>
      <c r="AX818" s="39"/>
      <c r="AY818" s="39"/>
      <c r="AZ818" s="39"/>
      <c r="BA818" s="39"/>
      <c r="BB818" s="39"/>
      <c r="BC818" s="39"/>
      <c r="BD818" s="39"/>
      <c r="BE818" s="39"/>
      <c r="BF818" s="39"/>
      <c r="BG818" s="39"/>
      <c r="BH818" s="39"/>
      <c r="BI818" s="39"/>
      <c r="BJ818" s="39"/>
      <c r="BK818" s="39"/>
      <c r="BL818" s="39"/>
      <c r="BM818" s="39"/>
      <c r="BN818" s="39"/>
      <c r="BO818" s="39"/>
      <c r="BP818" s="39"/>
      <c r="BQ818" s="39"/>
      <c r="BR818" s="39"/>
      <c r="BS818" s="38"/>
      <c r="BT818" s="38"/>
      <c r="BU818" s="38"/>
      <c r="BV818" s="38"/>
    </row>
    <row r="819" ht="19.5" customHeight="1">
      <c r="A819" s="38"/>
      <c r="B819" s="38"/>
      <c r="C819" s="38"/>
      <c r="D819" s="38"/>
      <c r="E819" s="39"/>
      <c r="F819" s="39"/>
      <c r="G819" s="39"/>
      <c r="H819" s="39"/>
      <c r="I819" s="39"/>
      <c r="J819" s="38"/>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c r="AP819" s="39"/>
      <c r="AQ819" s="39"/>
      <c r="AR819" s="39"/>
      <c r="AS819" s="39"/>
      <c r="AT819" s="39"/>
      <c r="AU819" s="39"/>
      <c r="AV819" s="39"/>
      <c r="AW819" s="39"/>
      <c r="AX819" s="39"/>
      <c r="AY819" s="39"/>
      <c r="AZ819" s="39"/>
      <c r="BA819" s="39"/>
      <c r="BB819" s="39"/>
      <c r="BC819" s="39"/>
      <c r="BD819" s="39"/>
      <c r="BE819" s="39"/>
      <c r="BF819" s="39"/>
      <c r="BG819" s="39"/>
      <c r="BH819" s="39"/>
      <c r="BI819" s="39"/>
      <c r="BJ819" s="39"/>
      <c r="BK819" s="39"/>
      <c r="BL819" s="39"/>
      <c r="BM819" s="39"/>
      <c r="BN819" s="39"/>
      <c r="BO819" s="39"/>
      <c r="BP819" s="39"/>
      <c r="BQ819" s="39"/>
      <c r="BR819" s="39"/>
      <c r="BS819" s="38"/>
      <c r="BT819" s="38"/>
      <c r="BU819" s="38"/>
      <c r="BV819" s="38"/>
    </row>
    <row r="820" ht="19.5" customHeight="1">
      <c r="A820" s="38"/>
      <c r="B820" s="38"/>
      <c r="C820" s="38"/>
      <c r="D820" s="38"/>
      <c r="E820" s="39"/>
      <c r="F820" s="39"/>
      <c r="G820" s="39"/>
      <c r="H820" s="39"/>
      <c r="I820" s="39"/>
      <c r="J820" s="38"/>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c r="AP820" s="39"/>
      <c r="AQ820" s="39"/>
      <c r="AR820" s="39"/>
      <c r="AS820" s="39"/>
      <c r="AT820" s="39"/>
      <c r="AU820" s="39"/>
      <c r="AV820" s="39"/>
      <c r="AW820" s="39"/>
      <c r="AX820" s="39"/>
      <c r="AY820" s="39"/>
      <c r="AZ820" s="39"/>
      <c r="BA820" s="39"/>
      <c r="BB820" s="39"/>
      <c r="BC820" s="39"/>
      <c r="BD820" s="39"/>
      <c r="BE820" s="39"/>
      <c r="BF820" s="39"/>
      <c r="BG820" s="39"/>
      <c r="BH820" s="39"/>
      <c r="BI820" s="39"/>
      <c r="BJ820" s="39"/>
      <c r="BK820" s="39"/>
      <c r="BL820" s="39"/>
      <c r="BM820" s="39"/>
      <c r="BN820" s="39"/>
      <c r="BO820" s="39"/>
      <c r="BP820" s="39"/>
      <c r="BQ820" s="39"/>
      <c r="BR820" s="39"/>
      <c r="BS820" s="38"/>
      <c r="BT820" s="38"/>
      <c r="BU820" s="38"/>
      <c r="BV820" s="38"/>
    </row>
    <row r="821" ht="19.5" customHeight="1">
      <c r="A821" s="38"/>
      <c r="B821" s="38"/>
      <c r="C821" s="38"/>
      <c r="D821" s="38"/>
      <c r="E821" s="39"/>
      <c r="F821" s="39"/>
      <c r="G821" s="39"/>
      <c r="H821" s="39"/>
      <c r="I821" s="39"/>
      <c r="J821" s="38"/>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c r="AP821" s="39"/>
      <c r="AQ821" s="39"/>
      <c r="AR821" s="39"/>
      <c r="AS821" s="39"/>
      <c r="AT821" s="39"/>
      <c r="AU821" s="39"/>
      <c r="AV821" s="39"/>
      <c r="AW821" s="39"/>
      <c r="AX821" s="39"/>
      <c r="AY821" s="39"/>
      <c r="AZ821" s="39"/>
      <c r="BA821" s="39"/>
      <c r="BB821" s="39"/>
      <c r="BC821" s="39"/>
      <c r="BD821" s="39"/>
      <c r="BE821" s="39"/>
      <c r="BF821" s="39"/>
      <c r="BG821" s="39"/>
      <c r="BH821" s="39"/>
      <c r="BI821" s="39"/>
      <c r="BJ821" s="39"/>
      <c r="BK821" s="39"/>
      <c r="BL821" s="39"/>
      <c r="BM821" s="39"/>
      <c r="BN821" s="39"/>
      <c r="BO821" s="39"/>
      <c r="BP821" s="39"/>
      <c r="BQ821" s="39"/>
      <c r="BR821" s="39"/>
      <c r="BS821" s="38"/>
      <c r="BT821" s="38"/>
      <c r="BU821" s="38"/>
      <c r="BV821" s="38"/>
    </row>
    <row r="822" ht="19.5" customHeight="1">
      <c r="A822" s="38"/>
      <c r="B822" s="38"/>
      <c r="C822" s="38"/>
      <c r="D822" s="38"/>
      <c r="E822" s="39"/>
      <c r="F822" s="39"/>
      <c r="G822" s="39"/>
      <c r="H822" s="39"/>
      <c r="I822" s="39"/>
      <c r="J822" s="38"/>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c r="AP822" s="39"/>
      <c r="AQ822" s="39"/>
      <c r="AR822" s="39"/>
      <c r="AS822" s="39"/>
      <c r="AT822" s="39"/>
      <c r="AU822" s="39"/>
      <c r="AV822" s="39"/>
      <c r="AW822" s="39"/>
      <c r="AX822" s="39"/>
      <c r="AY822" s="39"/>
      <c r="AZ822" s="39"/>
      <c r="BA822" s="39"/>
      <c r="BB822" s="39"/>
      <c r="BC822" s="39"/>
      <c r="BD822" s="39"/>
      <c r="BE822" s="39"/>
      <c r="BF822" s="39"/>
      <c r="BG822" s="39"/>
      <c r="BH822" s="39"/>
      <c r="BI822" s="39"/>
      <c r="BJ822" s="39"/>
      <c r="BK822" s="39"/>
      <c r="BL822" s="39"/>
      <c r="BM822" s="39"/>
      <c r="BN822" s="39"/>
      <c r="BO822" s="39"/>
      <c r="BP822" s="39"/>
      <c r="BQ822" s="39"/>
      <c r="BR822" s="39"/>
      <c r="BS822" s="38"/>
      <c r="BT822" s="38"/>
      <c r="BU822" s="38"/>
      <c r="BV822" s="38"/>
    </row>
    <row r="823" ht="19.5" customHeight="1">
      <c r="A823" s="38"/>
      <c r="B823" s="38"/>
      <c r="C823" s="38"/>
      <c r="D823" s="38"/>
      <c r="E823" s="39"/>
      <c r="F823" s="39"/>
      <c r="G823" s="39"/>
      <c r="H823" s="39"/>
      <c r="I823" s="39"/>
      <c r="J823" s="38"/>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8"/>
      <c r="BT823" s="38"/>
      <c r="BU823" s="38"/>
      <c r="BV823" s="38"/>
    </row>
    <row r="824" ht="19.5" customHeight="1">
      <c r="A824" s="38"/>
      <c r="B824" s="38"/>
      <c r="C824" s="38"/>
      <c r="D824" s="38"/>
      <c r="E824" s="39"/>
      <c r="F824" s="39"/>
      <c r="G824" s="39"/>
      <c r="H824" s="39"/>
      <c r="I824" s="39"/>
      <c r="J824" s="38"/>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8"/>
      <c r="BT824" s="38"/>
      <c r="BU824" s="38"/>
      <c r="BV824" s="38"/>
    </row>
    <row r="825" ht="19.5" customHeight="1">
      <c r="A825" s="38"/>
      <c r="B825" s="38"/>
      <c r="C825" s="38"/>
      <c r="D825" s="38"/>
      <c r="E825" s="39"/>
      <c r="F825" s="39"/>
      <c r="G825" s="39"/>
      <c r="H825" s="39"/>
      <c r="I825" s="39"/>
      <c r="J825" s="38"/>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c r="AP825" s="39"/>
      <c r="AQ825" s="39"/>
      <c r="AR825" s="39"/>
      <c r="AS825" s="39"/>
      <c r="AT825" s="39"/>
      <c r="AU825" s="39"/>
      <c r="AV825" s="39"/>
      <c r="AW825" s="39"/>
      <c r="AX825" s="39"/>
      <c r="AY825" s="39"/>
      <c r="AZ825" s="39"/>
      <c r="BA825" s="39"/>
      <c r="BB825" s="39"/>
      <c r="BC825" s="39"/>
      <c r="BD825" s="39"/>
      <c r="BE825" s="39"/>
      <c r="BF825" s="39"/>
      <c r="BG825" s="39"/>
      <c r="BH825" s="39"/>
      <c r="BI825" s="39"/>
      <c r="BJ825" s="39"/>
      <c r="BK825" s="39"/>
      <c r="BL825" s="39"/>
      <c r="BM825" s="39"/>
      <c r="BN825" s="39"/>
      <c r="BO825" s="39"/>
      <c r="BP825" s="39"/>
      <c r="BQ825" s="39"/>
      <c r="BR825" s="39"/>
      <c r="BS825" s="38"/>
      <c r="BT825" s="38"/>
      <c r="BU825" s="38"/>
      <c r="BV825" s="38"/>
    </row>
    <row r="826" ht="19.5" customHeight="1">
      <c r="A826" s="38"/>
      <c r="B826" s="38"/>
      <c r="C826" s="38"/>
      <c r="D826" s="38"/>
      <c r="E826" s="39"/>
      <c r="F826" s="39"/>
      <c r="G826" s="39"/>
      <c r="H826" s="39"/>
      <c r="I826" s="39"/>
      <c r="J826" s="38"/>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c r="AP826" s="39"/>
      <c r="AQ826" s="39"/>
      <c r="AR826" s="39"/>
      <c r="AS826" s="39"/>
      <c r="AT826" s="39"/>
      <c r="AU826" s="39"/>
      <c r="AV826" s="39"/>
      <c r="AW826" s="39"/>
      <c r="AX826" s="39"/>
      <c r="AY826" s="39"/>
      <c r="AZ826" s="39"/>
      <c r="BA826" s="39"/>
      <c r="BB826" s="39"/>
      <c r="BC826" s="39"/>
      <c r="BD826" s="39"/>
      <c r="BE826" s="39"/>
      <c r="BF826" s="39"/>
      <c r="BG826" s="39"/>
      <c r="BH826" s="39"/>
      <c r="BI826" s="39"/>
      <c r="BJ826" s="39"/>
      <c r="BK826" s="39"/>
      <c r="BL826" s="39"/>
      <c r="BM826" s="39"/>
      <c r="BN826" s="39"/>
      <c r="BO826" s="39"/>
      <c r="BP826" s="39"/>
      <c r="BQ826" s="39"/>
      <c r="BR826" s="39"/>
      <c r="BS826" s="38"/>
      <c r="BT826" s="38"/>
      <c r="BU826" s="38"/>
      <c r="BV826" s="38"/>
    </row>
    <row r="827" ht="19.5" customHeight="1">
      <c r="A827" s="38"/>
      <c r="B827" s="38"/>
      <c r="C827" s="38"/>
      <c r="D827" s="38"/>
      <c r="E827" s="39"/>
      <c r="F827" s="39"/>
      <c r="G827" s="39"/>
      <c r="H827" s="39"/>
      <c r="I827" s="39"/>
      <c r="J827" s="38"/>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c r="AP827" s="39"/>
      <c r="AQ827" s="39"/>
      <c r="AR827" s="39"/>
      <c r="AS827" s="39"/>
      <c r="AT827" s="39"/>
      <c r="AU827" s="39"/>
      <c r="AV827" s="39"/>
      <c r="AW827" s="39"/>
      <c r="AX827" s="39"/>
      <c r="AY827" s="39"/>
      <c r="AZ827" s="39"/>
      <c r="BA827" s="39"/>
      <c r="BB827" s="39"/>
      <c r="BC827" s="39"/>
      <c r="BD827" s="39"/>
      <c r="BE827" s="39"/>
      <c r="BF827" s="39"/>
      <c r="BG827" s="39"/>
      <c r="BH827" s="39"/>
      <c r="BI827" s="39"/>
      <c r="BJ827" s="39"/>
      <c r="BK827" s="39"/>
      <c r="BL827" s="39"/>
      <c r="BM827" s="39"/>
      <c r="BN827" s="39"/>
      <c r="BO827" s="39"/>
      <c r="BP827" s="39"/>
      <c r="BQ827" s="39"/>
      <c r="BR827" s="39"/>
      <c r="BS827" s="38"/>
      <c r="BT827" s="38"/>
      <c r="BU827" s="38"/>
      <c r="BV827" s="38"/>
    </row>
    <row r="828" ht="19.5" customHeight="1">
      <c r="A828" s="38"/>
      <c r="B828" s="38"/>
      <c r="C828" s="38"/>
      <c r="D828" s="38"/>
      <c r="E828" s="39"/>
      <c r="F828" s="39"/>
      <c r="G828" s="39"/>
      <c r="H828" s="39"/>
      <c r="I828" s="39"/>
      <c r="J828" s="38"/>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c r="AP828" s="39"/>
      <c r="AQ828" s="39"/>
      <c r="AR828" s="39"/>
      <c r="AS828" s="39"/>
      <c r="AT828" s="39"/>
      <c r="AU828" s="39"/>
      <c r="AV828" s="39"/>
      <c r="AW828" s="39"/>
      <c r="AX828" s="39"/>
      <c r="AY828" s="39"/>
      <c r="AZ828" s="39"/>
      <c r="BA828" s="39"/>
      <c r="BB828" s="39"/>
      <c r="BC828" s="39"/>
      <c r="BD828" s="39"/>
      <c r="BE828" s="39"/>
      <c r="BF828" s="39"/>
      <c r="BG828" s="39"/>
      <c r="BH828" s="39"/>
      <c r="BI828" s="39"/>
      <c r="BJ828" s="39"/>
      <c r="BK828" s="39"/>
      <c r="BL828" s="39"/>
      <c r="BM828" s="39"/>
      <c r="BN828" s="39"/>
      <c r="BO828" s="39"/>
      <c r="BP828" s="39"/>
      <c r="BQ828" s="39"/>
      <c r="BR828" s="39"/>
      <c r="BS828" s="38"/>
      <c r="BT828" s="38"/>
      <c r="BU828" s="38"/>
      <c r="BV828" s="38"/>
    </row>
    <row r="829" ht="19.5" customHeight="1">
      <c r="A829" s="38"/>
      <c r="B829" s="38"/>
      <c r="C829" s="38"/>
      <c r="D829" s="38"/>
      <c r="E829" s="39"/>
      <c r="F829" s="39"/>
      <c r="G829" s="39"/>
      <c r="H829" s="39"/>
      <c r="I829" s="39"/>
      <c r="J829" s="38"/>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c r="AP829" s="39"/>
      <c r="AQ829" s="39"/>
      <c r="AR829" s="39"/>
      <c r="AS829" s="39"/>
      <c r="AT829" s="39"/>
      <c r="AU829" s="39"/>
      <c r="AV829" s="39"/>
      <c r="AW829" s="39"/>
      <c r="AX829" s="39"/>
      <c r="AY829" s="39"/>
      <c r="AZ829" s="39"/>
      <c r="BA829" s="39"/>
      <c r="BB829" s="39"/>
      <c r="BC829" s="39"/>
      <c r="BD829" s="39"/>
      <c r="BE829" s="39"/>
      <c r="BF829" s="39"/>
      <c r="BG829" s="39"/>
      <c r="BH829" s="39"/>
      <c r="BI829" s="39"/>
      <c r="BJ829" s="39"/>
      <c r="BK829" s="39"/>
      <c r="BL829" s="39"/>
      <c r="BM829" s="39"/>
      <c r="BN829" s="39"/>
      <c r="BO829" s="39"/>
      <c r="BP829" s="39"/>
      <c r="BQ829" s="39"/>
      <c r="BR829" s="39"/>
      <c r="BS829" s="38"/>
      <c r="BT829" s="38"/>
      <c r="BU829" s="38"/>
      <c r="BV829" s="38"/>
    </row>
    <row r="830" ht="19.5" customHeight="1">
      <c r="A830" s="38"/>
      <c r="B830" s="38"/>
      <c r="C830" s="38"/>
      <c r="D830" s="38"/>
      <c r="E830" s="39"/>
      <c r="F830" s="39"/>
      <c r="G830" s="39"/>
      <c r="H830" s="39"/>
      <c r="I830" s="39"/>
      <c r="J830" s="38"/>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8"/>
      <c r="BT830" s="38"/>
      <c r="BU830" s="38"/>
      <c r="BV830" s="38"/>
    </row>
    <row r="831" ht="19.5" customHeight="1">
      <c r="A831" s="38"/>
      <c r="B831" s="38"/>
      <c r="C831" s="38"/>
      <c r="D831" s="38"/>
      <c r="E831" s="39"/>
      <c r="F831" s="39"/>
      <c r="G831" s="39"/>
      <c r="H831" s="39"/>
      <c r="I831" s="39"/>
      <c r="J831" s="38"/>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c r="AP831" s="39"/>
      <c r="AQ831" s="39"/>
      <c r="AR831" s="39"/>
      <c r="AS831" s="39"/>
      <c r="AT831" s="39"/>
      <c r="AU831" s="39"/>
      <c r="AV831" s="39"/>
      <c r="AW831" s="39"/>
      <c r="AX831" s="39"/>
      <c r="AY831" s="39"/>
      <c r="AZ831" s="39"/>
      <c r="BA831" s="39"/>
      <c r="BB831" s="39"/>
      <c r="BC831" s="39"/>
      <c r="BD831" s="39"/>
      <c r="BE831" s="39"/>
      <c r="BF831" s="39"/>
      <c r="BG831" s="39"/>
      <c r="BH831" s="39"/>
      <c r="BI831" s="39"/>
      <c r="BJ831" s="39"/>
      <c r="BK831" s="39"/>
      <c r="BL831" s="39"/>
      <c r="BM831" s="39"/>
      <c r="BN831" s="39"/>
      <c r="BO831" s="39"/>
      <c r="BP831" s="39"/>
      <c r="BQ831" s="39"/>
      <c r="BR831" s="39"/>
      <c r="BS831" s="38"/>
      <c r="BT831" s="38"/>
      <c r="BU831" s="38"/>
      <c r="BV831" s="38"/>
    </row>
    <row r="832" ht="19.5" customHeight="1">
      <c r="A832" s="38"/>
      <c r="B832" s="38"/>
      <c r="C832" s="38"/>
      <c r="D832" s="38"/>
      <c r="E832" s="39"/>
      <c r="F832" s="39"/>
      <c r="G832" s="39"/>
      <c r="H832" s="39"/>
      <c r="I832" s="39"/>
      <c r="J832" s="38"/>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c r="BC832" s="39"/>
      <c r="BD832" s="39"/>
      <c r="BE832" s="39"/>
      <c r="BF832" s="39"/>
      <c r="BG832" s="39"/>
      <c r="BH832" s="39"/>
      <c r="BI832" s="39"/>
      <c r="BJ832" s="39"/>
      <c r="BK832" s="39"/>
      <c r="BL832" s="39"/>
      <c r="BM832" s="39"/>
      <c r="BN832" s="39"/>
      <c r="BO832" s="39"/>
      <c r="BP832" s="39"/>
      <c r="BQ832" s="39"/>
      <c r="BR832" s="39"/>
      <c r="BS832" s="38"/>
      <c r="BT832" s="38"/>
      <c r="BU832" s="38"/>
      <c r="BV832" s="38"/>
    </row>
    <row r="833" ht="19.5" customHeight="1">
      <c r="A833" s="38"/>
      <c r="B833" s="38"/>
      <c r="C833" s="38"/>
      <c r="D833" s="38"/>
      <c r="E833" s="39"/>
      <c r="F833" s="39"/>
      <c r="G833" s="39"/>
      <c r="H833" s="39"/>
      <c r="I833" s="39"/>
      <c r="J833" s="38"/>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c r="AP833" s="39"/>
      <c r="AQ833" s="39"/>
      <c r="AR833" s="39"/>
      <c r="AS833" s="39"/>
      <c r="AT833" s="39"/>
      <c r="AU833" s="39"/>
      <c r="AV833" s="39"/>
      <c r="AW833" s="39"/>
      <c r="AX833" s="39"/>
      <c r="AY833" s="39"/>
      <c r="AZ833" s="39"/>
      <c r="BA833" s="39"/>
      <c r="BB833" s="39"/>
      <c r="BC833" s="39"/>
      <c r="BD833" s="39"/>
      <c r="BE833" s="39"/>
      <c r="BF833" s="39"/>
      <c r="BG833" s="39"/>
      <c r="BH833" s="39"/>
      <c r="BI833" s="39"/>
      <c r="BJ833" s="39"/>
      <c r="BK833" s="39"/>
      <c r="BL833" s="39"/>
      <c r="BM833" s="39"/>
      <c r="BN833" s="39"/>
      <c r="BO833" s="39"/>
      <c r="BP833" s="39"/>
      <c r="BQ833" s="39"/>
      <c r="BR833" s="39"/>
      <c r="BS833" s="38"/>
      <c r="BT833" s="38"/>
      <c r="BU833" s="38"/>
      <c r="BV833" s="38"/>
    </row>
    <row r="834" ht="19.5" customHeight="1">
      <c r="A834" s="38"/>
      <c r="B834" s="38"/>
      <c r="C834" s="38"/>
      <c r="D834" s="38"/>
      <c r="E834" s="39"/>
      <c r="F834" s="39"/>
      <c r="G834" s="39"/>
      <c r="H834" s="39"/>
      <c r="I834" s="39"/>
      <c r="J834" s="38"/>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c r="AP834" s="39"/>
      <c r="AQ834" s="39"/>
      <c r="AR834" s="39"/>
      <c r="AS834" s="39"/>
      <c r="AT834" s="39"/>
      <c r="AU834" s="39"/>
      <c r="AV834" s="39"/>
      <c r="AW834" s="39"/>
      <c r="AX834" s="39"/>
      <c r="AY834" s="39"/>
      <c r="AZ834" s="39"/>
      <c r="BA834" s="39"/>
      <c r="BB834" s="39"/>
      <c r="BC834" s="39"/>
      <c r="BD834" s="39"/>
      <c r="BE834" s="39"/>
      <c r="BF834" s="39"/>
      <c r="BG834" s="39"/>
      <c r="BH834" s="39"/>
      <c r="BI834" s="39"/>
      <c r="BJ834" s="39"/>
      <c r="BK834" s="39"/>
      <c r="BL834" s="39"/>
      <c r="BM834" s="39"/>
      <c r="BN834" s="39"/>
      <c r="BO834" s="39"/>
      <c r="BP834" s="39"/>
      <c r="BQ834" s="39"/>
      <c r="BR834" s="39"/>
      <c r="BS834" s="38"/>
      <c r="BT834" s="38"/>
      <c r="BU834" s="38"/>
      <c r="BV834" s="38"/>
    </row>
    <row r="835" ht="19.5" customHeight="1">
      <c r="A835" s="38"/>
      <c r="B835" s="38"/>
      <c r="C835" s="38"/>
      <c r="D835" s="38"/>
      <c r="E835" s="39"/>
      <c r="F835" s="39"/>
      <c r="G835" s="39"/>
      <c r="H835" s="39"/>
      <c r="I835" s="39"/>
      <c r="J835" s="38"/>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c r="BA835" s="39"/>
      <c r="BB835" s="39"/>
      <c r="BC835" s="39"/>
      <c r="BD835" s="39"/>
      <c r="BE835" s="39"/>
      <c r="BF835" s="39"/>
      <c r="BG835" s="39"/>
      <c r="BH835" s="39"/>
      <c r="BI835" s="39"/>
      <c r="BJ835" s="39"/>
      <c r="BK835" s="39"/>
      <c r="BL835" s="39"/>
      <c r="BM835" s="39"/>
      <c r="BN835" s="39"/>
      <c r="BO835" s="39"/>
      <c r="BP835" s="39"/>
      <c r="BQ835" s="39"/>
      <c r="BR835" s="39"/>
      <c r="BS835" s="38"/>
      <c r="BT835" s="38"/>
      <c r="BU835" s="38"/>
      <c r="BV835" s="38"/>
    </row>
    <row r="836" ht="19.5" customHeight="1">
      <c r="A836" s="38"/>
      <c r="B836" s="38"/>
      <c r="C836" s="38"/>
      <c r="D836" s="38"/>
      <c r="E836" s="39"/>
      <c r="F836" s="39"/>
      <c r="G836" s="39"/>
      <c r="H836" s="39"/>
      <c r="I836" s="39"/>
      <c r="J836" s="38"/>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8"/>
      <c r="BT836" s="38"/>
      <c r="BU836" s="38"/>
      <c r="BV836" s="38"/>
    </row>
    <row r="837" ht="19.5" customHeight="1">
      <c r="A837" s="38"/>
      <c r="B837" s="38"/>
      <c r="C837" s="38"/>
      <c r="D837" s="38"/>
      <c r="E837" s="39"/>
      <c r="F837" s="39"/>
      <c r="G837" s="39"/>
      <c r="H837" s="39"/>
      <c r="I837" s="39"/>
      <c r="J837" s="38"/>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c r="AP837" s="39"/>
      <c r="AQ837" s="39"/>
      <c r="AR837" s="39"/>
      <c r="AS837" s="39"/>
      <c r="AT837" s="39"/>
      <c r="AU837" s="39"/>
      <c r="AV837" s="39"/>
      <c r="AW837" s="39"/>
      <c r="AX837" s="39"/>
      <c r="AY837" s="39"/>
      <c r="AZ837" s="39"/>
      <c r="BA837" s="39"/>
      <c r="BB837" s="39"/>
      <c r="BC837" s="39"/>
      <c r="BD837" s="39"/>
      <c r="BE837" s="39"/>
      <c r="BF837" s="39"/>
      <c r="BG837" s="39"/>
      <c r="BH837" s="39"/>
      <c r="BI837" s="39"/>
      <c r="BJ837" s="39"/>
      <c r="BK837" s="39"/>
      <c r="BL837" s="39"/>
      <c r="BM837" s="39"/>
      <c r="BN837" s="39"/>
      <c r="BO837" s="39"/>
      <c r="BP837" s="39"/>
      <c r="BQ837" s="39"/>
      <c r="BR837" s="39"/>
      <c r="BS837" s="38"/>
      <c r="BT837" s="38"/>
      <c r="BU837" s="38"/>
      <c r="BV837" s="38"/>
    </row>
    <row r="838" ht="19.5" customHeight="1">
      <c r="A838" s="38"/>
      <c r="B838" s="38"/>
      <c r="C838" s="38"/>
      <c r="D838" s="38"/>
      <c r="E838" s="39"/>
      <c r="F838" s="39"/>
      <c r="G838" s="39"/>
      <c r="H838" s="39"/>
      <c r="I838" s="39"/>
      <c r="J838" s="38"/>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c r="BC838" s="39"/>
      <c r="BD838" s="39"/>
      <c r="BE838" s="39"/>
      <c r="BF838" s="39"/>
      <c r="BG838" s="39"/>
      <c r="BH838" s="39"/>
      <c r="BI838" s="39"/>
      <c r="BJ838" s="39"/>
      <c r="BK838" s="39"/>
      <c r="BL838" s="39"/>
      <c r="BM838" s="39"/>
      <c r="BN838" s="39"/>
      <c r="BO838" s="39"/>
      <c r="BP838" s="39"/>
      <c r="BQ838" s="39"/>
      <c r="BR838" s="39"/>
      <c r="BS838" s="38"/>
      <c r="BT838" s="38"/>
      <c r="BU838" s="38"/>
      <c r="BV838" s="38"/>
    </row>
    <row r="839" ht="19.5" customHeight="1">
      <c r="A839" s="38"/>
      <c r="B839" s="38"/>
      <c r="C839" s="38"/>
      <c r="D839" s="38"/>
      <c r="E839" s="39"/>
      <c r="F839" s="39"/>
      <c r="G839" s="39"/>
      <c r="H839" s="39"/>
      <c r="I839" s="39"/>
      <c r="J839" s="38"/>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c r="AP839" s="39"/>
      <c r="AQ839" s="39"/>
      <c r="AR839" s="39"/>
      <c r="AS839" s="39"/>
      <c r="AT839" s="39"/>
      <c r="AU839" s="39"/>
      <c r="AV839" s="39"/>
      <c r="AW839" s="39"/>
      <c r="AX839" s="39"/>
      <c r="AY839" s="39"/>
      <c r="AZ839" s="39"/>
      <c r="BA839" s="39"/>
      <c r="BB839" s="39"/>
      <c r="BC839" s="39"/>
      <c r="BD839" s="39"/>
      <c r="BE839" s="39"/>
      <c r="BF839" s="39"/>
      <c r="BG839" s="39"/>
      <c r="BH839" s="39"/>
      <c r="BI839" s="39"/>
      <c r="BJ839" s="39"/>
      <c r="BK839" s="39"/>
      <c r="BL839" s="39"/>
      <c r="BM839" s="39"/>
      <c r="BN839" s="39"/>
      <c r="BO839" s="39"/>
      <c r="BP839" s="39"/>
      <c r="BQ839" s="39"/>
      <c r="BR839" s="39"/>
      <c r="BS839" s="38"/>
      <c r="BT839" s="38"/>
      <c r="BU839" s="38"/>
      <c r="BV839" s="38"/>
    </row>
    <row r="840" ht="19.5" customHeight="1">
      <c r="A840" s="38"/>
      <c r="B840" s="38"/>
      <c r="C840" s="38"/>
      <c r="D840" s="38"/>
      <c r="E840" s="39"/>
      <c r="F840" s="39"/>
      <c r="G840" s="39"/>
      <c r="H840" s="39"/>
      <c r="I840" s="39"/>
      <c r="J840" s="38"/>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c r="AR840" s="39"/>
      <c r="AS840" s="39"/>
      <c r="AT840" s="39"/>
      <c r="AU840" s="39"/>
      <c r="AV840" s="39"/>
      <c r="AW840" s="39"/>
      <c r="AX840" s="39"/>
      <c r="AY840" s="39"/>
      <c r="AZ840" s="39"/>
      <c r="BA840" s="39"/>
      <c r="BB840" s="39"/>
      <c r="BC840" s="39"/>
      <c r="BD840" s="39"/>
      <c r="BE840" s="39"/>
      <c r="BF840" s="39"/>
      <c r="BG840" s="39"/>
      <c r="BH840" s="39"/>
      <c r="BI840" s="39"/>
      <c r="BJ840" s="39"/>
      <c r="BK840" s="39"/>
      <c r="BL840" s="39"/>
      <c r="BM840" s="39"/>
      <c r="BN840" s="39"/>
      <c r="BO840" s="39"/>
      <c r="BP840" s="39"/>
      <c r="BQ840" s="39"/>
      <c r="BR840" s="39"/>
      <c r="BS840" s="38"/>
      <c r="BT840" s="38"/>
      <c r="BU840" s="38"/>
      <c r="BV840" s="38"/>
    </row>
    <row r="841" ht="19.5" customHeight="1">
      <c r="A841" s="38"/>
      <c r="B841" s="38"/>
      <c r="C841" s="38"/>
      <c r="D841" s="38"/>
      <c r="E841" s="39"/>
      <c r="F841" s="39"/>
      <c r="G841" s="39"/>
      <c r="H841" s="39"/>
      <c r="I841" s="39"/>
      <c r="J841" s="38"/>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8"/>
      <c r="BT841" s="38"/>
      <c r="BU841" s="38"/>
      <c r="BV841" s="38"/>
    </row>
    <row r="842" ht="19.5" customHeight="1">
      <c r="A842" s="38"/>
      <c r="B842" s="38"/>
      <c r="C842" s="38"/>
      <c r="D842" s="38"/>
      <c r="E842" s="39"/>
      <c r="F842" s="39"/>
      <c r="G842" s="39"/>
      <c r="H842" s="39"/>
      <c r="I842" s="39"/>
      <c r="J842" s="38"/>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c r="AR842" s="39"/>
      <c r="AS842" s="39"/>
      <c r="AT842" s="39"/>
      <c r="AU842" s="39"/>
      <c r="AV842" s="39"/>
      <c r="AW842" s="39"/>
      <c r="AX842" s="39"/>
      <c r="AY842" s="39"/>
      <c r="AZ842" s="39"/>
      <c r="BA842" s="39"/>
      <c r="BB842" s="39"/>
      <c r="BC842" s="39"/>
      <c r="BD842" s="39"/>
      <c r="BE842" s="39"/>
      <c r="BF842" s="39"/>
      <c r="BG842" s="39"/>
      <c r="BH842" s="39"/>
      <c r="BI842" s="39"/>
      <c r="BJ842" s="39"/>
      <c r="BK842" s="39"/>
      <c r="BL842" s="39"/>
      <c r="BM842" s="39"/>
      <c r="BN842" s="39"/>
      <c r="BO842" s="39"/>
      <c r="BP842" s="39"/>
      <c r="BQ842" s="39"/>
      <c r="BR842" s="39"/>
      <c r="BS842" s="38"/>
      <c r="BT842" s="38"/>
      <c r="BU842" s="38"/>
      <c r="BV842" s="38"/>
    </row>
    <row r="843" ht="19.5" customHeight="1">
      <c r="A843" s="38"/>
      <c r="B843" s="38"/>
      <c r="C843" s="38"/>
      <c r="D843" s="38"/>
      <c r="E843" s="39"/>
      <c r="F843" s="39"/>
      <c r="G843" s="39"/>
      <c r="H843" s="39"/>
      <c r="I843" s="39"/>
      <c r="J843" s="38"/>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c r="AP843" s="39"/>
      <c r="AQ843" s="39"/>
      <c r="AR843" s="39"/>
      <c r="AS843" s="39"/>
      <c r="AT843" s="39"/>
      <c r="AU843" s="39"/>
      <c r="AV843" s="39"/>
      <c r="AW843" s="39"/>
      <c r="AX843" s="39"/>
      <c r="AY843" s="39"/>
      <c r="AZ843" s="39"/>
      <c r="BA843" s="39"/>
      <c r="BB843" s="39"/>
      <c r="BC843" s="39"/>
      <c r="BD843" s="39"/>
      <c r="BE843" s="39"/>
      <c r="BF843" s="39"/>
      <c r="BG843" s="39"/>
      <c r="BH843" s="39"/>
      <c r="BI843" s="39"/>
      <c r="BJ843" s="39"/>
      <c r="BK843" s="39"/>
      <c r="BL843" s="39"/>
      <c r="BM843" s="39"/>
      <c r="BN843" s="39"/>
      <c r="BO843" s="39"/>
      <c r="BP843" s="39"/>
      <c r="BQ843" s="39"/>
      <c r="BR843" s="39"/>
      <c r="BS843" s="38"/>
      <c r="BT843" s="38"/>
      <c r="BU843" s="38"/>
      <c r="BV843" s="38"/>
    </row>
    <row r="844" ht="19.5" customHeight="1">
      <c r="A844" s="38"/>
      <c r="B844" s="38"/>
      <c r="C844" s="38"/>
      <c r="D844" s="38"/>
      <c r="E844" s="39"/>
      <c r="F844" s="39"/>
      <c r="G844" s="39"/>
      <c r="H844" s="39"/>
      <c r="I844" s="39"/>
      <c r="J844" s="38"/>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c r="AP844" s="39"/>
      <c r="AQ844" s="39"/>
      <c r="AR844" s="39"/>
      <c r="AS844" s="39"/>
      <c r="AT844" s="39"/>
      <c r="AU844" s="39"/>
      <c r="AV844" s="39"/>
      <c r="AW844" s="39"/>
      <c r="AX844" s="39"/>
      <c r="AY844" s="39"/>
      <c r="AZ844" s="39"/>
      <c r="BA844" s="39"/>
      <c r="BB844" s="39"/>
      <c r="BC844" s="39"/>
      <c r="BD844" s="39"/>
      <c r="BE844" s="39"/>
      <c r="BF844" s="39"/>
      <c r="BG844" s="39"/>
      <c r="BH844" s="39"/>
      <c r="BI844" s="39"/>
      <c r="BJ844" s="39"/>
      <c r="BK844" s="39"/>
      <c r="BL844" s="39"/>
      <c r="BM844" s="39"/>
      <c r="BN844" s="39"/>
      <c r="BO844" s="39"/>
      <c r="BP844" s="39"/>
      <c r="BQ844" s="39"/>
      <c r="BR844" s="39"/>
      <c r="BS844" s="38"/>
      <c r="BT844" s="38"/>
      <c r="BU844" s="38"/>
      <c r="BV844" s="38"/>
    </row>
    <row r="845" ht="19.5" customHeight="1">
      <c r="A845" s="38"/>
      <c r="B845" s="38"/>
      <c r="C845" s="38"/>
      <c r="D845" s="38"/>
      <c r="E845" s="39"/>
      <c r="F845" s="39"/>
      <c r="G845" s="39"/>
      <c r="H845" s="39"/>
      <c r="I845" s="39"/>
      <c r="J845" s="38"/>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c r="BC845" s="39"/>
      <c r="BD845" s="39"/>
      <c r="BE845" s="39"/>
      <c r="BF845" s="39"/>
      <c r="BG845" s="39"/>
      <c r="BH845" s="39"/>
      <c r="BI845" s="39"/>
      <c r="BJ845" s="39"/>
      <c r="BK845" s="39"/>
      <c r="BL845" s="39"/>
      <c r="BM845" s="39"/>
      <c r="BN845" s="39"/>
      <c r="BO845" s="39"/>
      <c r="BP845" s="39"/>
      <c r="BQ845" s="39"/>
      <c r="BR845" s="39"/>
      <c r="BS845" s="38"/>
      <c r="BT845" s="38"/>
      <c r="BU845" s="38"/>
      <c r="BV845" s="38"/>
    </row>
    <row r="846" ht="19.5" customHeight="1">
      <c r="A846" s="38"/>
      <c r="B846" s="38"/>
      <c r="C846" s="38"/>
      <c r="D846" s="38"/>
      <c r="E846" s="39"/>
      <c r="F846" s="39"/>
      <c r="G846" s="39"/>
      <c r="H846" s="39"/>
      <c r="I846" s="39"/>
      <c r="J846" s="38"/>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c r="AP846" s="39"/>
      <c r="AQ846" s="39"/>
      <c r="AR846" s="39"/>
      <c r="AS846" s="39"/>
      <c r="AT846" s="39"/>
      <c r="AU846" s="39"/>
      <c r="AV846" s="39"/>
      <c r="AW846" s="39"/>
      <c r="AX846" s="39"/>
      <c r="AY846" s="39"/>
      <c r="AZ846" s="39"/>
      <c r="BA846" s="39"/>
      <c r="BB846" s="39"/>
      <c r="BC846" s="39"/>
      <c r="BD846" s="39"/>
      <c r="BE846" s="39"/>
      <c r="BF846" s="39"/>
      <c r="BG846" s="39"/>
      <c r="BH846" s="39"/>
      <c r="BI846" s="39"/>
      <c r="BJ846" s="39"/>
      <c r="BK846" s="39"/>
      <c r="BL846" s="39"/>
      <c r="BM846" s="39"/>
      <c r="BN846" s="39"/>
      <c r="BO846" s="39"/>
      <c r="BP846" s="39"/>
      <c r="BQ846" s="39"/>
      <c r="BR846" s="39"/>
      <c r="BS846" s="38"/>
      <c r="BT846" s="38"/>
      <c r="BU846" s="38"/>
      <c r="BV846" s="38"/>
    </row>
    <row r="847" ht="19.5" customHeight="1">
      <c r="A847" s="38"/>
      <c r="B847" s="38"/>
      <c r="C847" s="38"/>
      <c r="D847" s="38"/>
      <c r="E847" s="39"/>
      <c r="F847" s="39"/>
      <c r="G847" s="39"/>
      <c r="H847" s="39"/>
      <c r="I847" s="39"/>
      <c r="J847" s="38"/>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c r="AP847" s="39"/>
      <c r="AQ847" s="39"/>
      <c r="AR847" s="39"/>
      <c r="AS847" s="39"/>
      <c r="AT847" s="39"/>
      <c r="AU847" s="39"/>
      <c r="AV847" s="39"/>
      <c r="AW847" s="39"/>
      <c r="AX847" s="39"/>
      <c r="AY847" s="39"/>
      <c r="AZ847" s="39"/>
      <c r="BA847" s="39"/>
      <c r="BB847" s="39"/>
      <c r="BC847" s="39"/>
      <c r="BD847" s="39"/>
      <c r="BE847" s="39"/>
      <c r="BF847" s="39"/>
      <c r="BG847" s="39"/>
      <c r="BH847" s="39"/>
      <c r="BI847" s="39"/>
      <c r="BJ847" s="39"/>
      <c r="BK847" s="39"/>
      <c r="BL847" s="39"/>
      <c r="BM847" s="39"/>
      <c r="BN847" s="39"/>
      <c r="BO847" s="39"/>
      <c r="BP847" s="39"/>
      <c r="BQ847" s="39"/>
      <c r="BR847" s="39"/>
      <c r="BS847" s="38"/>
      <c r="BT847" s="38"/>
      <c r="BU847" s="38"/>
      <c r="BV847" s="38"/>
    </row>
    <row r="848" ht="19.5" customHeight="1">
      <c r="A848" s="38"/>
      <c r="B848" s="38"/>
      <c r="C848" s="38"/>
      <c r="D848" s="38"/>
      <c r="E848" s="39"/>
      <c r="F848" s="39"/>
      <c r="G848" s="39"/>
      <c r="H848" s="39"/>
      <c r="I848" s="39"/>
      <c r="J848" s="38"/>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B848" s="39"/>
      <c r="BC848" s="39"/>
      <c r="BD848" s="39"/>
      <c r="BE848" s="39"/>
      <c r="BF848" s="39"/>
      <c r="BG848" s="39"/>
      <c r="BH848" s="39"/>
      <c r="BI848" s="39"/>
      <c r="BJ848" s="39"/>
      <c r="BK848" s="39"/>
      <c r="BL848" s="39"/>
      <c r="BM848" s="39"/>
      <c r="BN848" s="39"/>
      <c r="BO848" s="39"/>
      <c r="BP848" s="39"/>
      <c r="BQ848" s="39"/>
      <c r="BR848" s="39"/>
      <c r="BS848" s="38"/>
      <c r="BT848" s="38"/>
      <c r="BU848" s="38"/>
      <c r="BV848" s="38"/>
    </row>
    <row r="849" ht="19.5" customHeight="1">
      <c r="A849" s="38"/>
      <c r="B849" s="38"/>
      <c r="C849" s="38"/>
      <c r="D849" s="38"/>
      <c r="E849" s="39"/>
      <c r="F849" s="39"/>
      <c r="G849" s="39"/>
      <c r="H849" s="39"/>
      <c r="I849" s="39"/>
      <c r="J849" s="38"/>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c r="AR849" s="39"/>
      <c r="AS849" s="39"/>
      <c r="AT849" s="39"/>
      <c r="AU849" s="39"/>
      <c r="AV849" s="39"/>
      <c r="AW849" s="39"/>
      <c r="AX849" s="39"/>
      <c r="AY849" s="39"/>
      <c r="AZ849" s="39"/>
      <c r="BA849" s="39"/>
      <c r="BB849" s="39"/>
      <c r="BC849" s="39"/>
      <c r="BD849" s="39"/>
      <c r="BE849" s="39"/>
      <c r="BF849" s="39"/>
      <c r="BG849" s="39"/>
      <c r="BH849" s="39"/>
      <c r="BI849" s="39"/>
      <c r="BJ849" s="39"/>
      <c r="BK849" s="39"/>
      <c r="BL849" s="39"/>
      <c r="BM849" s="39"/>
      <c r="BN849" s="39"/>
      <c r="BO849" s="39"/>
      <c r="BP849" s="39"/>
      <c r="BQ849" s="39"/>
      <c r="BR849" s="39"/>
      <c r="BS849" s="38"/>
      <c r="BT849" s="38"/>
      <c r="BU849" s="38"/>
      <c r="BV849" s="38"/>
    </row>
    <row r="850" ht="19.5" customHeight="1">
      <c r="A850" s="38"/>
      <c r="B850" s="38"/>
      <c r="C850" s="38"/>
      <c r="D850" s="38"/>
      <c r="E850" s="39"/>
      <c r="F850" s="39"/>
      <c r="G850" s="39"/>
      <c r="H850" s="39"/>
      <c r="I850" s="39"/>
      <c r="J850" s="38"/>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c r="AR850" s="39"/>
      <c r="AS850" s="39"/>
      <c r="AT850" s="39"/>
      <c r="AU850" s="39"/>
      <c r="AV850" s="39"/>
      <c r="AW850" s="39"/>
      <c r="AX850" s="39"/>
      <c r="AY850" s="39"/>
      <c r="AZ850" s="39"/>
      <c r="BA850" s="39"/>
      <c r="BB850" s="39"/>
      <c r="BC850" s="39"/>
      <c r="BD850" s="39"/>
      <c r="BE850" s="39"/>
      <c r="BF850" s="39"/>
      <c r="BG850" s="39"/>
      <c r="BH850" s="39"/>
      <c r="BI850" s="39"/>
      <c r="BJ850" s="39"/>
      <c r="BK850" s="39"/>
      <c r="BL850" s="39"/>
      <c r="BM850" s="39"/>
      <c r="BN850" s="39"/>
      <c r="BO850" s="39"/>
      <c r="BP850" s="39"/>
      <c r="BQ850" s="39"/>
      <c r="BR850" s="39"/>
      <c r="BS850" s="38"/>
      <c r="BT850" s="38"/>
      <c r="BU850" s="38"/>
      <c r="BV850" s="38"/>
    </row>
    <row r="851" ht="19.5" customHeight="1">
      <c r="A851" s="38"/>
      <c r="B851" s="38"/>
      <c r="C851" s="38"/>
      <c r="D851" s="38"/>
      <c r="E851" s="39"/>
      <c r="F851" s="39"/>
      <c r="G851" s="39"/>
      <c r="H851" s="39"/>
      <c r="I851" s="39"/>
      <c r="J851" s="38"/>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c r="BC851" s="39"/>
      <c r="BD851" s="39"/>
      <c r="BE851" s="39"/>
      <c r="BF851" s="39"/>
      <c r="BG851" s="39"/>
      <c r="BH851" s="39"/>
      <c r="BI851" s="39"/>
      <c r="BJ851" s="39"/>
      <c r="BK851" s="39"/>
      <c r="BL851" s="39"/>
      <c r="BM851" s="39"/>
      <c r="BN851" s="39"/>
      <c r="BO851" s="39"/>
      <c r="BP851" s="39"/>
      <c r="BQ851" s="39"/>
      <c r="BR851" s="39"/>
      <c r="BS851" s="38"/>
      <c r="BT851" s="38"/>
      <c r="BU851" s="38"/>
      <c r="BV851" s="38"/>
    </row>
    <row r="852" ht="19.5" customHeight="1">
      <c r="A852" s="38"/>
      <c r="B852" s="38"/>
      <c r="C852" s="38"/>
      <c r="D852" s="38"/>
      <c r="E852" s="39"/>
      <c r="F852" s="39"/>
      <c r="G852" s="39"/>
      <c r="H852" s="39"/>
      <c r="I852" s="39"/>
      <c r="J852" s="38"/>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c r="AP852" s="39"/>
      <c r="AQ852" s="39"/>
      <c r="AR852" s="39"/>
      <c r="AS852" s="39"/>
      <c r="AT852" s="39"/>
      <c r="AU852" s="39"/>
      <c r="AV852" s="39"/>
      <c r="AW852" s="39"/>
      <c r="AX852" s="39"/>
      <c r="AY852" s="39"/>
      <c r="AZ852" s="39"/>
      <c r="BA852" s="39"/>
      <c r="BB852" s="39"/>
      <c r="BC852" s="39"/>
      <c r="BD852" s="39"/>
      <c r="BE852" s="39"/>
      <c r="BF852" s="39"/>
      <c r="BG852" s="39"/>
      <c r="BH852" s="39"/>
      <c r="BI852" s="39"/>
      <c r="BJ852" s="39"/>
      <c r="BK852" s="39"/>
      <c r="BL852" s="39"/>
      <c r="BM852" s="39"/>
      <c r="BN852" s="39"/>
      <c r="BO852" s="39"/>
      <c r="BP852" s="39"/>
      <c r="BQ852" s="39"/>
      <c r="BR852" s="39"/>
      <c r="BS852" s="38"/>
      <c r="BT852" s="38"/>
      <c r="BU852" s="38"/>
      <c r="BV852" s="38"/>
    </row>
    <row r="853" ht="19.5" customHeight="1">
      <c r="A853" s="38"/>
      <c r="B853" s="38"/>
      <c r="C853" s="38"/>
      <c r="D853" s="38"/>
      <c r="E853" s="39"/>
      <c r="F853" s="39"/>
      <c r="G853" s="39"/>
      <c r="H853" s="39"/>
      <c r="I853" s="39"/>
      <c r="J853" s="38"/>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c r="AP853" s="39"/>
      <c r="AQ853" s="39"/>
      <c r="AR853" s="39"/>
      <c r="AS853" s="39"/>
      <c r="AT853" s="39"/>
      <c r="AU853" s="39"/>
      <c r="AV853" s="39"/>
      <c r="AW853" s="39"/>
      <c r="AX853" s="39"/>
      <c r="AY853" s="39"/>
      <c r="AZ853" s="39"/>
      <c r="BA853" s="39"/>
      <c r="BB853" s="39"/>
      <c r="BC853" s="39"/>
      <c r="BD853" s="39"/>
      <c r="BE853" s="39"/>
      <c r="BF853" s="39"/>
      <c r="BG853" s="39"/>
      <c r="BH853" s="39"/>
      <c r="BI853" s="39"/>
      <c r="BJ853" s="39"/>
      <c r="BK853" s="39"/>
      <c r="BL853" s="39"/>
      <c r="BM853" s="39"/>
      <c r="BN853" s="39"/>
      <c r="BO853" s="39"/>
      <c r="BP853" s="39"/>
      <c r="BQ853" s="39"/>
      <c r="BR853" s="39"/>
      <c r="BS853" s="38"/>
      <c r="BT853" s="38"/>
      <c r="BU853" s="38"/>
      <c r="BV853" s="38"/>
    </row>
    <row r="854" ht="19.5" customHeight="1">
      <c r="A854" s="38"/>
      <c r="B854" s="38"/>
      <c r="C854" s="38"/>
      <c r="D854" s="38"/>
      <c r="E854" s="39"/>
      <c r="F854" s="39"/>
      <c r="G854" s="39"/>
      <c r="H854" s="39"/>
      <c r="I854" s="39"/>
      <c r="J854" s="38"/>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8"/>
      <c r="BT854" s="38"/>
      <c r="BU854" s="38"/>
      <c r="BV854" s="38"/>
    </row>
    <row r="855" ht="19.5" customHeight="1">
      <c r="A855" s="38"/>
      <c r="B855" s="38"/>
      <c r="C855" s="38"/>
      <c r="D855" s="38"/>
      <c r="E855" s="39"/>
      <c r="F855" s="39"/>
      <c r="G855" s="39"/>
      <c r="H855" s="39"/>
      <c r="I855" s="39"/>
      <c r="J855" s="38"/>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c r="AP855" s="39"/>
      <c r="AQ855" s="39"/>
      <c r="AR855" s="39"/>
      <c r="AS855" s="39"/>
      <c r="AT855" s="39"/>
      <c r="AU855" s="39"/>
      <c r="AV855" s="39"/>
      <c r="AW855" s="39"/>
      <c r="AX855" s="39"/>
      <c r="AY855" s="39"/>
      <c r="AZ855" s="39"/>
      <c r="BA855" s="39"/>
      <c r="BB855" s="39"/>
      <c r="BC855" s="39"/>
      <c r="BD855" s="39"/>
      <c r="BE855" s="39"/>
      <c r="BF855" s="39"/>
      <c r="BG855" s="39"/>
      <c r="BH855" s="39"/>
      <c r="BI855" s="39"/>
      <c r="BJ855" s="39"/>
      <c r="BK855" s="39"/>
      <c r="BL855" s="39"/>
      <c r="BM855" s="39"/>
      <c r="BN855" s="39"/>
      <c r="BO855" s="39"/>
      <c r="BP855" s="39"/>
      <c r="BQ855" s="39"/>
      <c r="BR855" s="39"/>
      <c r="BS855" s="38"/>
      <c r="BT855" s="38"/>
      <c r="BU855" s="38"/>
      <c r="BV855" s="38"/>
    </row>
    <row r="856" ht="19.5" customHeight="1">
      <c r="A856" s="38"/>
      <c r="B856" s="38"/>
      <c r="C856" s="38"/>
      <c r="D856" s="38"/>
      <c r="E856" s="39"/>
      <c r="F856" s="39"/>
      <c r="G856" s="39"/>
      <c r="H856" s="39"/>
      <c r="I856" s="39"/>
      <c r="J856" s="38"/>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c r="BC856" s="39"/>
      <c r="BD856" s="39"/>
      <c r="BE856" s="39"/>
      <c r="BF856" s="39"/>
      <c r="BG856" s="39"/>
      <c r="BH856" s="39"/>
      <c r="BI856" s="39"/>
      <c r="BJ856" s="39"/>
      <c r="BK856" s="39"/>
      <c r="BL856" s="39"/>
      <c r="BM856" s="39"/>
      <c r="BN856" s="39"/>
      <c r="BO856" s="39"/>
      <c r="BP856" s="39"/>
      <c r="BQ856" s="39"/>
      <c r="BR856" s="39"/>
      <c r="BS856" s="38"/>
      <c r="BT856" s="38"/>
      <c r="BU856" s="38"/>
      <c r="BV856" s="38"/>
    </row>
    <row r="857" ht="19.5" customHeight="1">
      <c r="A857" s="38"/>
      <c r="B857" s="38"/>
      <c r="C857" s="38"/>
      <c r="D857" s="38"/>
      <c r="E857" s="39"/>
      <c r="F857" s="39"/>
      <c r="G857" s="39"/>
      <c r="H857" s="39"/>
      <c r="I857" s="39"/>
      <c r="J857" s="38"/>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c r="AP857" s="39"/>
      <c r="AQ857" s="39"/>
      <c r="AR857" s="39"/>
      <c r="AS857" s="39"/>
      <c r="AT857" s="39"/>
      <c r="AU857" s="39"/>
      <c r="AV857" s="39"/>
      <c r="AW857" s="39"/>
      <c r="AX857" s="39"/>
      <c r="AY857" s="39"/>
      <c r="AZ857" s="39"/>
      <c r="BA857" s="39"/>
      <c r="BB857" s="39"/>
      <c r="BC857" s="39"/>
      <c r="BD857" s="39"/>
      <c r="BE857" s="39"/>
      <c r="BF857" s="39"/>
      <c r="BG857" s="39"/>
      <c r="BH857" s="39"/>
      <c r="BI857" s="39"/>
      <c r="BJ857" s="39"/>
      <c r="BK857" s="39"/>
      <c r="BL857" s="39"/>
      <c r="BM857" s="39"/>
      <c r="BN857" s="39"/>
      <c r="BO857" s="39"/>
      <c r="BP857" s="39"/>
      <c r="BQ857" s="39"/>
      <c r="BR857" s="39"/>
      <c r="BS857" s="38"/>
      <c r="BT857" s="38"/>
      <c r="BU857" s="38"/>
      <c r="BV857" s="38"/>
    </row>
    <row r="858" ht="19.5" customHeight="1">
      <c r="A858" s="38"/>
      <c r="B858" s="38"/>
      <c r="C858" s="38"/>
      <c r="D858" s="38"/>
      <c r="E858" s="39"/>
      <c r="F858" s="39"/>
      <c r="G858" s="39"/>
      <c r="H858" s="39"/>
      <c r="I858" s="39"/>
      <c r="J858" s="38"/>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c r="BA858" s="39"/>
      <c r="BB858" s="39"/>
      <c r="BC858" s="39"/>
      <c r="BD858" s="39"/>
      <c r="BE858" s="39"/>
      <c r="BF858" s="39"/>
      <c r="BG858" s="39"/>
      <c r="BH858" s="39"/>
      <c r="BI858" s="39"/>
      <c r="BJ858" s="39"/>
      <c r="BK858" s="39"/>
      <c r="BL858" s="39"/>
      <c r="BM858" s="39"/>
      <c r="BN858" s="39"/>
      <c r="BO858" s="39"/>
      <c r="BP858" s="39"/>
      <c r="BQ858" s="39"/>
      <c r="BR858" s="39"/>
      <c r="BS858" s="38"/>
      <c r="BT858" s="38"/>
      <c r="BU858" s="38"/>
      <c r="BV858" s="38"/>
    </row>
    <row r="859" ht="19.5" customHeight="1">
      <c r="A859" s="38"/>
      <c r="B859" s="38"/>
      <c r="C859" s="38"/>
      <c r="D859" s="38"/>
      <c r="E859" s="39"/>
      <c r="F859" s="39"/>
      <c r="G859" s="39"/>
      <c r="H859" s="39"/>
      <c r="I859" s="39"/>
      <c r="J859" s="38"/>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c r="AP859" s="39"/>
      <c r="AQ859" s="39"/>
      <c r="AR859" s="39"/>
      <c r="AS859" s="39"/>
      <c r="AT859" s="39"/>
      <c r="AU859" s="39"/>
      <c r="AV859" s="39"/>
      <c r="AW859" s="39"/>
      <c r="AX859" s="39"/>
      <c r="AY859" s="39"/>
      <c r="AZ859" s="39"/>
      <c r="BA859" s="39"/>
      <c r="BB859" s="39"/>
      <c r="BC859" s="39"/>
      <c r="BD859" s="39"/>
      <c r="BE859" s="39"/>
      <c r="BF859" s="39"/>
      <c r="BG859" s="39"/>
      <c r="BH859" s="39"/>
      <c r="BI859" s="39"/>
      <c r="BJ859" s="39"/>
      <c r="BK859" s="39"/>
      <c r="BL859" s="39"/>
      <c r="BM859" s="39"/>
      <c r="BN859" s="39"/>
      <c r="BO859" s="39"/>
      <c r="BP859" s="39"/>
      <c r="BQ859" s="39"/>
      <c r="BR859" s="39"/>
      <c r="BS859" s="38"/>
      <c r="BT859" s="38"/>
      <c r="BU859" s="38"/>
      <c r="BV859" s="38"/>
    </row>
    <row r="860" ht="19.5" customHeight="1">
      <c r="A860" s="38"/>
      <c r="B860" s="38"/>
      <c r="C860" s="38"/>
      <c r="D860" s="38"/>
      <c r="E860" s="39"/>
      <c r="F860" s="39"/>
      <c r="G860" s="39"/>
      <c r="H860" s="39"/>
      <c r="I860" s="39"/>
      <c r="J860" s="38"/>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8"/>
      <c r="BT860" s="38"/>
      <c r="BU860" s="38"/>
      <c r="BV860" s="38"/>
    </row>
    <row r="861" ht="19.5" customHeight="1">
      <c r="A861" s="38"/>
      <c r="B861" s="38"/>
      <c r="C861" s="38"/>
      <c r="D861" s="38"/>
      <c r="E861" s="39"/>
      <c r="F861" s="39"/>
      <c r="G861" s="39"/>
      <c r="H861" s="39"/>
      <c r="I861" s="39"/>
      <c r="J861" s="38"/>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c r="AP861" s="39"/>
      <c r="AQ861" s="39"/>
      <c r="AR861" s="39"/>
      <c r="AS861" s="39"/>
      <c r="AT861" s="39"/>
      <c r="AU861" s="39"/>
      <c r="AV861" s="39"/>
      <c r="AW861" s="39"/>
      <c r="AX861" s="39"/>
      <c r="AY861" s="39"/>
      <c r="AZ861" s="39"/>
      <c r="BA861" s="39"/>
      <c r="BB861" s="39"/>
      <c r="BC861" s="39"/>
      <c r="BD861" s="39"/>
      <c r="BE861" s="39"/>
      <c r="BF861" s="39"/>
      <c r="BG861" s="39"/>
      <c r="BH861" s="39"/>
      <c r="BI861" s="39"/>
      <c r="BJ861" s="39"/>
      <c r="BK861" s="39"/>
      <c r="BL861" s="39"/>
      <c r="BM861" s="39"/>
      <c r="BN861" s="39"/>
      <c r="BO861" s="39"/>
      <c r="BP861" s="39"/>
      <c r="BQ861" s="39"/>
      <c r="BR861" s="39"/>
      <c r="BS861" s="38"/>
      <c r="BT861" s="38"/>
      <c r="BU861" s="38"/>
      <c r="BV861" s="38"/>
    </row>
    <row r="862" ht="19.5" customHeight="1">
      <c r="A862" s="38"/>
      <c r="B862" s="38"/>
      <c r="C862" s="38"/>
      <c r="D862" s="38"/>
      <c r="E862" s="39"/>
      <c r="F862" s="39"/>
      <c r="G862" s="39"/>
      <c r="H862" s="39"/>
      <c r="I862" s="39"/>
      <c r="J862" s="38"/>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c r="BA862" s="39"/>
      <c r="BB862" s="39"/>
      <c r="BC862" s="39"/>
      <c r="BD862" s="39"/>
      <c r="BE862" s="39"/>
      <c r="BF862" s="39"/>
      <c r="BG862" s="39"/>
      <c r="BH862" s="39"/>
      <c r="BI862" s="39"/>
      <c r="BJ862" s="39"/>
      <c r="BK862" s="39"/>
      <c r="BL862" s="39"/>
      <c r="BM862" s="39"/>
      <c r="BN862" s="39"/>
      <c r="BO862" s="39"/>
      <c r="BP862" s="39"/>
      <c r="BQ862" s="39"/>
      <c r="BR862" s="39"/>
      <c r="BS862" s="38"/>
      <c r="BT862" s="38"/>
      <c r="BU862" s="38"/>
      <c r="BV862" s="38"/>
    </row>
    <row r="863" ht="19.5" customHeight="1">
      <c r="A863" s="38"/>
      <c r="B863" s="38"/>
      <c r="C863" s="38"/>
      <c r="D863" s="38"/>
      <c r="E863" s="39"/>
      <c r="F863" s="39"/>
      <c r="G863" s="39"/>
      <c r="H863" s="39"/>
      <c r="I863" s="39"/>
      <c r="J863" s="38"/>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c r="AP863" s="39"/>
      <c r="AQ863" s="39"/>
      <c r="AR863" s="39"/>
      <c r="AS863" s="39"/>
      <c r="AT863" s="39"/>
      <c r="AU863" s="39"/>
      <c r="AV863" s="39"/>
      <c r="AW863" s="39"/>
      <c r="AX863" s="39"/>
      <c r="AY863" s="39"/>
      <c r="AZ863" s="39"/>
      <c r="BA863" s="39"/>
      <c r="BB863" s="39"/>
      <c r="BC863" s="39"/>
      <c r="BD863" s="39"/>
      <c r="BE863" s="39"/>
      <c r="BF863" s="39"/>
      <c r="BG863" s="39"/>
      <c r="BH863" s="39"/>
      <c r="BI863" s="39"/>
      <c r="BJ863" s="39"/>
      <c r="BK863" s="39"/>
      <c r="BL863" s="39"/>
      <c r="BM863" s="39"/>
      <c r="BN863" s="39"/>
      <c r="BO863" s="39"/>
      <c r="BP863" s="39"/>
      <c r="BQ863" s="39"/>
      <c r="BR863" s="39"/>
      <c r="BS863" s="38"/>
      <c r="BT863" s="38"/>
      <c r="BU863" s="38"/>
      <c r="BV863" s="38"/>
    </row>
    <row r="864" ht="19.5" customHeight="1">
      <c r="A864" s="38"/>
      <c r="B864" s="38"/>
      <c r="C864" s="38"/>
      <c r="D864" s="38"/>
      <c r="E864" s="39"/>
      <c r="F864" s="39"/>
      <c r="G864" s="39"/>
      <c r="H864" s="39"/>
      <c r="I864" s="39"/>
      <c r="J864" s="38"/>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8"/>
      <c r="BT864" s="38"/>
      <c r="BU864" s="38"/>
      <c r="BV864" s="38"/>
    </row>
    <row r="865" ht="19.5" customHeight="1">
      <c r="A865" s="38"/>
      <c r="B865" s="38"/>
      <c r="C865" s="38"/>
      <c r="D865" s="38"/>
      <c r="E865" s="39"/>
      <c r="F865" s="39"/>
      <c r="G865" s="39"/>
      <c r="H865" s="39"/>
      <c r="I865" s="39"/>
      <c r="J865" s="38"/>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c r="AP865" s="39"/>
      <c r="AQ865" s="39"/>
      <c r="AR865" s="39"/>
      <c r="AS865" s="39"/>
      <c r="AT865" s="39"/>
      <c r="AU865" s="39"/>
      <c r="AV865" s="39"/>
      <c r="AW865" s="39"/>
      <c r="AX865" s="39"/>
      <c r="AY865" s="39"/>
      <c r="AZ865" s="39"/>
      <c r="BA865" s="39"/>
      <c r="BB865" s="39"/>
      <c r="BC865" s="39"/>
      <c r="BD865" s="39"/>
      <c r="BE865" s="39"/>
      <c r="BF865" s="39"/>
      <c r="BG865" s="39"/>
      <c r="BH865" s="39"/>
      <c r="BI865" s="39"/>
      <c r="BJ865" s="39"/>
      <c r="BK865" s="39"/>
      <c r="BL865" s="39"/>
      <c r="BM865" s="39"/>
      <c r="BN865" s="39"/>
      <c r="BO865" s="39"/>
      <c r="BP865" s="39"/>
      <c r="BQ865" s="39"/>
      <c r="BR865" s="39"/>
      <c r="BS865" s="38"/>
      <c r="BT865" s="38"/>
      <c r="BU865" s="38"/>
      <c r="BV865" s="38"/>
    </row>
    <row r="866" ht="19.5" customHeight="1">
      <c r="A866" s="38"/>
      <c r="B866" s="38"/>
      <c r="C866" s="38"/>
      <c r="D866" s="38"/>
      <c r="E866" s="39"/>
      <c r="F866" s="39"/>
      <c r="G866" s="39"/>
      <c r="H866" s="39"/>
      <c r="I866" s="39"/>
      <c r="J866" s="38"/>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c r="BA866" s="39"/>
      <c r="BB866" s="39"/>
      <c r="BC866" s="39"/>
      <c r="BD866" s="39"/>
      <c r="BE866" s="39"/>
      <c r="BF866" s="39"/>
      <c r="BG866" s="39"/>
      <c r="BH866" s="39"/>
      <c r="BI866" s="39"/>
      <c r="BJ866" s="39"/>
      <c r="BK866" s="39"/>
      <c r="BL866" s="39"/>
      <c r="BM866" s="39"/>
      <c r="BN866" s="39"/>
      <c r="BO866" s="39"/>
      <c r="BP866" s="39"/>
      <c r="BQ866" s="39"/>
      <c r="BR866" s="39"/>
      <c r="BS866" s="38"/>
      <c r="BT866" s="38"/>
      <c r="BU866" s="38"/>
      <c r="BV866" s="38"/>
    </row>
    <row r="867" ht="19.5" customHeight="1">
      <c r="A867" s="38"/>
      <c r="B867" s="38"/>
      <c r="C867" s="38"/>
      <c r="D867" s="38"/>
      <c r="E867" s="39"/>
      <c r="F867" s="39"/>
      <c r="G867" s="39"/>
      <c r="H867" s="39"/>
      <c r="I867" s="39"/>
      <c r="J867" s="38"/>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c r="AP867" s="39"/>
      <c r="AQ867" s="39"/>
      <c r="AR867" s="39"/>
      <c r="AS867" s="39"/>
      <c r="AT867" s="39"/>
      <c r="AU867" s="39"/>
      <c r="AV867" s="39"/>
      <c r="AW867" s="39"/>
      <c r="AX867" s="39"/>
      <c r="AY867" s="39"/>
      <c r="AZ867" s="39"/>
      <c r="BA867" s="39"/>
      <c r="BB867" s="39"/>
      <c r="BC867" s="39"/>
      <c r="BD867" s="39"/>
      <c r="BE867" s="39"/>
      <c r="BF867" s="39"/>
      <c r="BG867" s="39"/>
      <c r="BH867" s="39"/>
      <c r="BI867" s="39"/>
      <c r="BJ867" s="39"/>
      <c r="BK867" s="39"/>
      <c r="BL867" s="39"/>
      <c r="BM867" s="39"/>
      <c r="BN867" s="39"/>
      <c r="BO867" s="39"/>
      <c r="BP867" s="39"/>
      <c r="BQ867" s="39"/>
      <c r="BR867" s="39"/>
      <c r="BS867" s="38"/>
      <c r="BT867" s="38"/>
      <c r="BU867" s="38"/>
      <c r="BV867" s="38"/>
    </row>
    <row r="868" ht="19.5" customHeight="1">
      <c r="A868" s="38"/>
      <c r="B868" s="38"/>
      <c r="C868" s="38"/>
      <c r="D868" s="38"/>
      <c r="E868" s="39"/>
      <c r="F868" s="39"/>
      <c r="G868" s="39"/>
      <c r="H868" s="39"/>
      <c r="I868" s="39"/>
      <c r="J868" s="38"/>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8"/>
      <c r="BT868" s="38"/>
      <c r="BU868" s="38"/>
      <c r="BV868" s="38"/>
    </row>
    <row r="869" ht="19.5" customHeight="1">
      <c r="A869" s="38"/>
      <c r="B869" s="38"/>
      <c r="C869" s="38"/>
      <c r="D869" s="38"/>
      <c r="E869" s="39"/>
      <c r="F869" s="39"/>
      <c r="G869" s="39"/>
      <c r="H869" s="39"/>
      <c r="I869" s="39"/>
      <c r="J869" s="38"/>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c r="BC869" s="39"/>
      <c r="BD869" s="39"/>
      <c r="BE869" s="39"/>
      <c r="BF869" s="39"/>
      <c r="BG869" s="39"/>
      <c r="BH869" s="39"/>
      <c r="BI869" s="39"/>
      <c r="BJ869" s="39"/>
      <c r="BK869" s="39"/>
      <c r="BL869" s="39"/>
      <c r="BM869" s="39"/>
      <c r="BN869" s="39"/>
      <c r="BO869" s="39"/>
      <c r="BP869" s="39"/>
      <c r="BQ869" s="39"/>
      <c r="BR869" s="39"/>
      <c r="BS869" s="38"/>
      <c r="BT869" s="38"/>
      <c r="BU869" s="38"/>
      <c r="BV869" s="38"/>
    </row>
    <row r="870" ht="19.5" customHeight="1">
      <c r="A870" s="38"/>
      <c r="B870" s="38"/>
      <c r="C870" s="38"/>
      <c r="D870" s="38"/>
      <c r="E870" s="39"/>
      <c r="F870" s="39"/>
      <c r="G870" s="39"/>
      <c r="H870" s="39"/>
      <c r="I870" s="39"/>
      <c r="J870" s="38"/>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c r="AP870" s="39"/>
      <c r="AQ870" s="39"/>
      <c r="AR870" s="39"/>
      <c r="AS870" s="39"/>
      <c r="AT870" s="39"/>
      <c r="AU870" s="39"/>
      <c r="AV870" s="39"/>
      <c r="AW870" s="39"/>
      <c r="AX870" s="39"/>
      <c r="AY870" s="39"/>
      <c r="AZ870" s="39"/>
      <c r="BA870" s="39"/>
      <c r="BB870" s="39"/>
      <c r="BC870" s="39"/>
      <c r="BD870" s="39"/>
      <c r="BE870" s="39"/>
      <c r="BF870" s="39"/>
      <c r="BG870" s="39"/>
      <c r="BH870" s="39"/>
      <c r="BI870" s="39"/>
      <c r="BJ870" s="39"/>
      <c r="BK870" s="39"/>
      <c r="BL870" s="39"/>
      <c r="BM870" s="39"/>
      <c r="BN870" s="39"/>
      <c r="BO870" s="39"/>
      <c r="BP870" s="39"/>
      <c r="BQ870" s="39"/>
      <c r="BR870" s="39"/>
      <c r="BS870" s="38"/>
      <c r="BT870" s="38"/>
      <c r="BU870" s="38"/>
      <c r="BV870" s="38"/>
    </row>
    <row r="871" ht="19.5" customHeight="1">
      <c r="A871" s="38"/>
      <c r="B871" s="38"/>
      <c r="C871" s="38"/>
      <c r="D871" s="38"/>
      <c r="E871" s="39"/>
      <c r="F871" s="39"/>
      <c r="G871" s="39"/>
      <c r="H871" s="39"/>
      <c r="I871" s="39"/>
      <c r="J871" s="38"/>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c r="AP871" s="39"/>
      <c r="AQ871" s="39"/>
      <c r="AR871" s="39"/>
      <c r="AS871" s="39"/>
      <c r="AT871" s="39"/>
      <c r="AU871" s="39"/>
      <c r="AV871" s="39"/>
      <c r="AW871" s="39"/>
      <c r="AX871" s="39"/>
      <c r="AY871" s="39"/>
      <c r="AZ871" s="39"/>
      <c r="BA871" s="39"/>
      <c r="BB871" s="39"/>
      <c r="BC871" s="39"/>
      <c r="BD871" s="39"/>
      <c r="BE871" s="39"/>
      <c r="BF871" s="39"/>
      <c r="BG871" s="39"/>
      <c r="BH871" s="39"/>
      <c r="BI871" s="39"/>
      <c r="BJ871" s="39"/>
      <c r="BK871" s="39"/>
      <c r="BL871" s="39"/>
      <c r="BM871" s="39"/>
      <c r="BN871" s="39"/>
      <c r="BO871" s="39"/>
      <c r="BP871" s="39"/>
      <c r="BQ871" s="39"/>
      <c r="BR871" s="39"/>
      <c r="BS871" s="38"/>
      <c r="BT871" s="38"/>
      <c r="BU871" s="38"/>
      <c r="BV871" s="38"/>
    </row>
    <row r="872" ht="19.5" customHeight="1">
      <c r="A872" s="38"/>
      <c r="B872" s="38"/>
      <c r="C872" s="38"/>
      <c r="D872" s="38"/>
      <c r="E872" s="39"/>
      <c r="F872" s="39"/>
      <c r="G872" s="39"/>
      <c r="H872" s="39"/>
      <c r="I872" s="39"/>
      <c r="J872" s="38"/>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8"/>
      <c r="BT872" s="38"/>
      <c r="BU872" s="38"/>
      <c r="BV872" s="38"/>
    </row>
    <row r="873" ht="19.5" customHeight="1">
      <c r="A873" s="38"/>
      <c r="B873" s="38"/>
      <c r="C873" s="38"/>
      <c r="D873" s="38"/>
      <c r="E873" s="39"/>
      <c r="F873" s="39"/>
      <c r="G873" s="39"/>
      <c r="H873" s="39"/>
      <c r="I873" s="39"/>
      <c r="J873" s="38"/>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c r="AP873" s="39"/>
      <c r="AQ873" s="39"/>
      <c r="AR873" s="39"/>
      <c r="AS873" s="39"/>
      <c r="AT873" s="39"/>
      <c r="AU873" s="39"/>
      <c r="AV873" s="39"/>
      <c r="AW873" s="39"/>
      <c r="AX873" s="39"/>
      <c r="AY873" s="39"/>
      <c r="AZ873" s="39"/>
      <c r="BA873" s="39"/>
      <c r="BB873" s="39"/>
      <c r="BC873" s="39"/>
      <c r="BD873" s="39"/>
      <c r="BE873" s="39"/>
      <c r="BF873" s="39"/>
      <c r="BG873" s="39"/>
      <c r="BH873" s="39"/>
      <c r="BI873" s="39"/>
      <c r="BJ873" s="39"/>
      <c r="BK873" s="39"/>
      <c r="BL873" s="39"/>
      <c r="BM873" s="39"/>
      <c r="BN873" s="39"/>
      <c r="BO873" s="39"/>
      <c r="BP873" s="39"/>
      <c r="BQ873" s="39"/>
      <c r="BR873" s="39"/>
      <c r="BS873" s="38"/>
      <c r="BT873" s="38"/>
      <c r="BU873" s="38"/>
      <c r="BV873" s="38"/>
    </row>
    <row r="874" ht="19.5" customHeight="1">
      <c r="A874" s="38"/>
      <c r="B874" s="38"/>
      <c r="C874" s="38"/>
      <c r="D874" s="38"/>
      <c r="E874" s="39"/>
      <c r="F874" s="39"/>
      <c r="G874" s="39"/>
      <c r="H874" s="39"/>
      <c r="I874" s="39"/>
      <c r="J874" s="38"/>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c r="BA874" s="39"/>
      <c r="BB874" s="39"/>
      <c r="BC874" s="39"/>
      <c r="BD874" s="39"/>
      <c r="BE874" s="39"/>
      <c r="BF874" s="39"/>
      <c r="BG874" s="39"/>
      <c r="BH874" s="39"/>
      <c r="BI874" s="39"/>
      <c r="BJ874" s="39"/>
      <c r="BK874" s="39"/>
      <c r="BL874" s="39"/>
      <c r="BM874" s="39"/>
      <c r="BN874" s="39"/>
      <c r="BO874" s="39"/>
      <c r="BP874" s="39"/>
      <c r="BQ874" s="39"/>
      <c r="BR874" s="39"/>
      <c r="BS874" s="38"/>
      <c r="BT874" s="38"/>
      <c r="BU874" s="38"/>
      <c r="BV874" s="38"/>
    </row>
    <row r="875" ht="19.5" customHeight="1">
      <c r="A875" s="38"/>
      <c r="B875" s="38"/>
      <c r="C875" s="38"/>
      <c r="D875" s="38"/>
      <c r="E875" s="39"/>
      <c r="F875" s="39"/>
      <c r="G875" s="39"/>
      <c r="H875" s="39"/>
      <c r="I875" s="39"/>
      <c r="J875" s="38"/>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c r="BC875" s="39"/>
      <c r="BD875" s="39"/>
      <c r="BE875" s="39"/>
      <c r="BF875" s="39"/>
      <c r="BG875" s="39"/>
      <c r="BH875" s="39"/>
      <c r="BI875" s="39"/>
      <c r="BJ875" s="39"/>
      <c r="BK875" s="39"/>
      <c r="BL875" s="39"/>
      <c r="BM875" s="39"/>
      <c r="BN875" s="39"/>
      <c r="BO875" s="39"/>
      <c r="BP875" s="39"/>
      <c r="BQ875" s="39"/>
      <c r="BR875" s="39"/>
      <c r="BS875" s="38"/>
      <c r="BT875" s="38"/>
      <c r="BU875" s="38"/>
      <c r="BV875" s="38"/>
    </row>
    <row r="876" ht="19.5" customHeight="1">
      <c r="A876" s="38"/>
      <c r="B876" s="38"/>
      <c r="C876" s="38"/>
      <c r="D876" s="38"/>
      <c r="E876" s="39"/>
      <c r="F876" s="39"/>
      <c r="G876" s="39"/>
      <c r="H876" s="39"/>
      <c r="I876" s="39"/>
      <c r="J876" s="38"/>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c r="AP876" s="39"/>
      <c r="AQ876" s="39"/>
      <c r="AR876" s="39"/>
      <c r="AS876" s="39"/>
      <c r="AT876" s="39"/>
      <c r="AU876" s="39"/>
      <c r="AV876" s="39"/>
      <c r="AW876" s="39"/>
      <c r="AX876" s="39"/>
      <c r="AY876" s="39"/>
      <c r="AZ876" s="39"/>
      <c r="BA876" s="39"/>
      <c r="BB876" s="39"/>
      <c r="BC876" s="39"/>
      <c r="BD876" s="39"/>
      <c r="BE876" s="39"/>
      <c r="BF876" s="39"/>
      <c r="BG876" s="39"/>
      <c r="BH876" s="39"/>
      <c r="BI876" s="39"/>
      <c r="BJ876" s="39"/>
      <c r="BK876" s="39"/>
      <c r="BL876" s="39"/>
      <c r="BM876" s="39"/>
      <c r="BN876" s="39"/>
      <c r="BO876" s="39"/>
      <c r="BP876" s="39"/>
      <c r="BQ876" s="39"/>
      <c r="BR876" s="39"/>
      <c r="BS876" s="38"/>
      <c r="BT876" s="38"/>
      <c r="BU876" s="38"/>
      <c r="BV876" s="38"/>
    </row>
    <row r="877" ht="19.5" customHeight="1">
      <c r="A877" s="38"/>
      <c r="B877" s="38"/>
      <c r="C877" s="38"/>
      <c r="D877" s="38"/>
      <c r="E877" s="39"/>
      <c r="F877" s="39"/>
      <c r="G877" s="39"/>
      <c r="H877" s="39"/>
      <c r="I877" s="39"/>
      <c r="J877" s="38"/>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c r="AP877" s="39"/>
      <c r="AQ877" s="39"/>
      <c r="AR877" s="39"/>
      <c r="AS877" s="39"/>
      <c r="AT877" s="39"/>
      <c r="AU877" s="39"/>
      <c r="AV877" s="39"/>
      <c r="AW877" s="39"/>
      <c r="AX877" s="39"/>
      <c r="AY877" s="39"/>
      <c r="AZ877" s="39"/>
      <c r="BA877" s="39"/>
      <c r="BB877" s="39"/>
      <c r="BC877" s="39"/>
      <c r="BD877" s="39"/>
      <c r="BE877" s="39"/>
      <c r="BF877" s="39"/>
      <c r="BG877" s="39"/>
      <c r="BH877" s="39"/>
      <c r="BI877" s="39"/>
      <c r="BJ877" s="39"/>
      <c r="BK877" s="39"/>
      <c r="BL877" s="39"/>
      <c r="BM877" s="39"/>
      <c r="BN877" s="39"/>
      <c r="BO877" s="39"/>
      <c r="BP877" s="39"/>
      <c r="BQ877" s="39"/>
      <c r="BR877" s="39"/>
      <c r="BS877" s="38"/>
      <c r="BT877" s="38"/>
      <c r="BU877" s="38"/>
      <c r="BV877" s="38"/>
    </row>
    <row r="878" ht="19.5" customHeight="1">
      <c r="A878" s="38"/>
      <c r="B878" s="38"/>
      <c r="C878" s="38"/>
      <c r="D878" s="38"/>
      <c r="E878" s="39"/>
      <c r="F878" s="39"/>
      <c r="G878" s="39"/>
      <c r="H878" s="39"/>
      <c r="I878" s="39"/>
      <c r="J878" s="38"/>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c r="AP878" s="39"/>
      <c r="AQ878" s="39"/>
      <c r="AR878" s="39"/>
      <c r="AS878" s="39"/>
      <c r="AT878" s="39"/>
      <c r="AU878" s="39"/>
      <c r="AV878" s="39"/>
      <c r="AW878" s="39"/>
      <c r="AX878" s="39"/>
      <c r="AY878" s="39"/>
      <c r="AZ878" s="39"/>
      <c r="BA878" s="39"/>
      <c r="BB878" s="39"/>
      <c r="BC878" s="39"/>
      <c r="BD878" s="39"/>
      <c r="BE878" s="39"/>
      <c r="BF878" s="39"/>
      <c r="BG878" s="39"/>
      <c r="BH878" s="39"/>
      <c r="BI878" s="39"/>
      <c r="BJ878" s="39"/>
      <c r="BK878" s="39"/>
      <c r="BL878" s="39"/>
      <c r="BM878" s="39"/>
      <c r="BN878" s="39"/>
      <c r="BO878" s="39"/>
      <c r="BP878" s="39"/>
      <c r="BQ878" s="39"/>
      <c r="BR878" s="39"/>
      <c r="BS878" s="38"/>
      <c r="BT878" s="38"/>
      <c r="BU878" s="38"/>
      <c r="BV878" s="38"/>
    </row>
    <row r="879" ht="19.5" customHeight="1">
      <c r="A879" s="38"/>
      <c r="B879" s="38"/>
      <c r="C879" s="38"/>
      <c r="D879" s="38"/>
      <c r="E879" s="39"/>
      <c r="F879" s="39"/>
      <c r="G879" s="39"/>
      <c r="H879" s="39"/>
      <c r="I879" s="39"/>
      <c r="J879" s="38"/>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c r="BC879" s="39"/>
      <c r="BD879" s="39"/>
      <c r="BE879" s="39"/>
      <c r="BF879" s="39"/>
      <c r="BG879" s="39"/>
      <c r="BH879" s="39"/>
      <c r="BI879" s="39"/>
      <c r="BJ879" s="39"/>
      <c r="BK879" s="39"/>
      <c r="BL879" s="39"/>
      <c r="BM879" s="39"/>
      <c r="BN879" s="39"/>
      <c r="BO879" s="39"/>
      <c r="BP879" s="39"/>
      <c r="BQ879" s="39"/>
      <c r="BR879" s="39"/>
      <c r="BS879" s="38"/>
      <c r="BT879" s="38"/>
      <c r="BU879" s="38"/>
      <c r="BV879" s="38"/>
    </row>
    <row r="880" ht="19.5" customHeight="1">
      <c r="A880" s="38"/>
      <c r="B880" s="38"/>
      <c r="C880" s="38"/>
      <c r="D880" s="38"/>
      <c r="E880" s="39"/>
      <c r="F880" s="39"/>
      <c r="G880" s="39"/>
      <c r="H880" s="39"/>
      <c r="I880" s="39"/>
      <c r="J880" s="38"/>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8"/>
      <c r="BT880" s="38"/>
      <c r="BU880" s="38"/>
      <c r="BV880" s="38"/>
    </row>
    <row r="881" ht="19.5" customHeight="1">
      <c r="A881" s="38"/>
      <c r="B881" s="38"/>
      <c r="C881" s="38"/>
      <c r="D881" s="38"/>
      <c r="E881" s="39"/>
      <c r="F881" s="39"/>
      <c r="G881" s="39"/>
      <c r="H881" s="39"/>
      <c r="I881" s="39"/>
      <c r="J881" s="38"/>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c r="AP881" s="39"/>
      <c r="AQ881" s="39"/>
      <c r="AR881" s="39"/>
      <c r="AS881" s="39"/>
      <c r="AT881" s="39"/>
      <c r="AU881" s="39"/>
      <c r="AV881" s="39"/>
      <c r="AW881" s="39"/>
      <c r="AX881" s="39"/>
      <c r="AY881" s="39"/>
      <c r="AZ881" s="39"/>
      <c r="BA881" s="39"/>
      <c r="BB881" s="39"/>
      <c r="BC881" s="39"/>
      <c r="BD881" s="39"/>
      <c r="BE881" s="39"/>
      <c r="BF881" s="39"/>
      <c r="BG881" s="39"/>
      <c r="BH881" s="39"/>
      <c r="BI881" s="39"/>
      <c r="BJ881" s="39"/>
      <c r="BK881" s="39"/>
      <c r="BL881" s="39"/>
      <c r="BM881" s="39"/>
      <c r="BN881" s="39"/>
      <c r="BO881" s="39"/>
      <c r="BP881" s="39"/>
      <c r="BQ881" s="39"/>
      <c r="BR881" s="39"/>
      <c r="BS881" s="38"/>
      <c r="BT881" s="38"/>
      <c r="BU881" s="38"/>
      <c r="BV881" s="38"/>
    </row>
    <row r="882" ht="19.5" customHeight="1">
      <c r="A882" s="38"/>
      <c r="B882" s="38"/>
      <c r="C882" s="38"/>
      <c r="D882" s="38"/>
      <c r="E882" s="39"/>
      <c r="F882" s="39"/>
      <c r="G882" s="39"/>
      <c r="H882" s="39"/>
      <c r="I882" s="39"/>
      <c r="J882" s="38"/>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c r="AP882" s="39"/>
      <c r="AQ882" s="39"/>
      <c r="AR882" s="39"/>
      <c r="AS882" s="39"/>
      <c r="AT882" s="39"/>
      <c r="AU882" s="39"/>
      <c r="AV882" s="39"/>
      <c r="AW882" s="39"/>
      <c r="AX882" s="39"/>
      <c r="AY882" s="39"/>
      <c r="AZ882" s="39"/>
      <c r="BA882" s="39"/>
      <c r="BB882" s="39"/>
      <c r="BC882" s="39"/>
      <c r="BD882" s="39"/>
      <c r="BE882" s="39"/>
      <c r="BF882" s="39"/>
      <c r="BG882" s="39"/>
      <c r="BH882" s="39"/>
      <c r="BI882" s="39"/>
      <c r="BJ882" s="39"/>
      <c r="BK882" s="39"/>
      <c r="BL882" s="39"/>
      <c r="BM882" s="39"/>
      <c r="BN882" s="39"/>
      <c r="BO882" s="39"/>
      <c r="BP882" s="39"/>
      <c r="BQ882" s="39"/>
      <c r="BR882" s="39"/>
      <c r="BS882" s="38"/>
      <c r="BT882" s="38"/>
      <c r="BU882" s="38"/>
      <c r="BV882" s="38"/>
    </row>
    <row r="883" ht="19.5" customHeight="1">
      <c r="A883" s="38"/>
      <c r="B883" s="38"/>
      <c r="C883" s="38"/>
      <c r="D883" s="38"/>
      <c r="E883" s="39"/>
      <c r="F883" s="39"/>
      <c r="G883" s="39"/>
      <c r="H883" s="39"/>
      <c r="I883" s="39"/>
      <c r="J883" s="38"/>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c r="BC883" s="39"/>
      <c r="BD883" s="39"/>
      <c r="BE883" s="39"/>
      <c r="BF883" s="39"/>
      <c r="BG883" s="39"/>
      <c r="BH883" s="39"/>
      <c r="BI883" s="39"/>
      <c r="BJ883" s="39"/>
      <c r="BK883" s="39"/>
      <c r="BL883" s="39"/>
      <c r="BM883" s="39"/>
      <c r="BN883" s="39"/>
      <c r="BO883" s="39"/>
      <c r="BP883" s="39"/>
      <c r="BQ883" s="39"/>
      <c r="BR883" s="39"/>
      <c r="BS883" s="38"/>
      <c r="BT883" s="38"/>
      <c r="BU883" s="38"/>
      <c r="BV883" s="38"/>
    </row>
    <row r="884" ht="19.5" customHeight="1">
      <c r="A884" s="38"/>
      <c r="B884" s="38"/>
      <c r="C884" s="38"/>
      <c r="D884" s="38"/>
      <c r="E884" s="39"/>
      <c r="F884" s="39"/>
      <c r="G884" s="39"/>
      <c r="H884" s="39"/>
      <c r="I884" s="39"/>
      <c r="J884" s="38"/>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c r="AP884" s="39"/>
      <c r="AQ884" s="39"/>
      <c r="AR884" s="39"/>
      <c r="AS884" s="39"/>
      <c r="AT884" s="39"/>
      <c r="AU884" s="39"/>
      <c r="AV884" s="39"/>
      <c r="AW884" s="39"/>
      <c r="AX884" s="39"/>
      <c r="AY884" s="39"/>
      <c r="AZ884" s="39"/>
      <c r="BA884" s="39"/>
      <c r="BB884" s="39"/>
      <c r="BC884" s="39"/>
      <c r="BD884" s="39"/>
      <c r="BE884" s="39"/>
      <c r="BF884" s="39"/>
      <c r="BG884" s="39"/>
      <c r="BH884" s="39"/>
      <c r="BI884" s="39"/>
      <c r="BJ884" s="39"/>
      <c r="BK884" s="39"/>
      <c r="BL884" s="39"/>
      <c r="BM884" s="39"/>
      <c r="BN884" s="39"/>
      <c r="BO884" s="39"/>
      <c r="BP884" s="39"/>
      <c r="BQ884" s="39"/>
      <c r="BR884" s="39"/>
      <c r="BS884" s="38"/>
      <c r="BT884" s="38"/>
      <c r="BU884" s="38"/>
      <c r="BV884" s="38"/>
    </row>
    <row r="885" ht="19.5" customHeight="1">
      <c r="A885" s="38"/>
      <c r="B885" s="38"/>
      <c r="C885" s="38"/>
      <c r="D885" s="38"/>
      <c r="E885" s="39"/>
      <c r="F885" s="39"/>
      <c r="G885" s="39"/>
      <c r="H885" s="39"/>
      <c r="I885" s="39"/>
      <c r="J885" s="38"/>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c r="AP885" s="39"/>
      <c r="AQ885" s="39"/>
      <c r="AR885" s="39"/>
      <c r="AS885" s="39"/>
      <c r="AT885" s="39"/>
      <c r="AU885" s="39"/>
      <c r="AV885" s="39"/>
      <c r="AW885" s="39"/>
      <c r="AX885" s="39"/>
      <c r="AY885" s="39"/>
      <c r="AZ885" s="39"/>
      <c r="BA885" s="39"/>
      <c r="BB885" s="39"/>
      <c r="BC885" s="39"/>
      <c r="BD885" s="39"/>
      <c r="BE885" s="39"/>
      <c r="BF885" s="39"/>
      <c r="BG885" s="39"/>
      <c r="BH885" s="39"/>
      <c r="BI885" s="39"/>
      <c r="BJ885" s="39"/>
      <c r="BK885" s="39"/>
      <c r="BL885" s="39"/>
      <c r="BM885" s="39"/>
      <c r="BN885" s="39"/>
      <c r="BO885" s="39"/>
      <c r="BP885" s="39"/>
      <c r="BQ885" s="39"/>
      <c r="BR885" s="39"/>
      <c r="BS885" s="38"/>
      <c r="BT885" s="38"/>
      <c r="BU885" s="38"/>
      <c r="BV885" s="38"/>
    </row>
    <row r="886" ht="19.5" customHeight="1">
      <c r="A886" s="38"/>
      <c r="B886" s="38"/>
      <c r="C886" s="38"/>
      <c r="D886" s="38"/>
      <c r="E886" s="39"/>
      <c r="F886" s="39"/>
      <c r="G886" s="39"/>
      <c r="H886" s="39"/>
      <c r="I886" s="39"/>
      <c r="J886" s="38"/>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8"/>
      <c r="BT886" s="38"/>
      <c r="BU886" s="38"/>
      <c r="BV886" s="38"/>
    </row>
    <row r="887" ht="19.5" customHeight="1">
      <c r="A887" s="38"/>
      <c r="B887" s="38"/>
      <c r="C887" s="38"/>
      <c r="D887" s="38"/>
      <c r="E887" s="39"/>
      <c r="F887" s="39"/>
      <c r="G887" s="39"/>
      <c r="H887" s="39"/>
      <c r="I887" s="39"/>
      <c r="J887" s="38"/>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c r="BC887" s="39"/>
      <c r="BD887" s="39"/>
      <c r="BE887" s="39"/>
      <c r="BF887" s="39"/>
      <c r="BG887" s="39"/>
      <c r="BH887" s="39"/>
      <c r="BI887" s="39"/>
      <c r="BJ887" s="39"/>
      <c r="BK887" s="39"/>
      <c r="BL887" s="39"/>
      <c r="BM887" s="39"/>
      <c r="BN887" s="39"/>
      <c r="BO887" s="39"/>
      <c r="BP887" s="39"/>
      <c r="BQ887" s="39"/>
      <c r="BR887" s="39"/>
      <c r="BS887" s="38"/>
      <c r="BT887" s="38"/>
      <c r="BU887" s="38"/>
      <c r="BV887" s="38"/>
    </row>
    <row r="888" ht="19.5" customHeight="1">
      <c r="A888" s="38"/>
      <c r="B888" s="38"/>
      <c r="C888" s="38"/>
      <c r="D888" s="38"/>
      <c r="E888" s="39"/>
      <c r="F888" s="39"/>
      <c r="G888" s="39"/>
      <c r="H888" s="39"/>
      <c r="I888" s="39"/>
      <c r="J888" s="38"/>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c r="AP888" s="39"/>
      <c r="AQ888" s="39"/>
      <c r="AR888" s="39"/>
      <c r="AS888" s="39"/>
      <c r="AT888" s="39"/>
      <c r="AU888" s="39"/>
      <c r="AV888" s="39"/>
      <c r="AW888" s="39"/>
      <c r="AX888" s="39"/>
      <c r="AY888" s="39"/>
      <c r="AZ888" s="39"/>
      <c r="BA888" s="39"/>
      <c r="BB888" s="39"/>
      <c r="BC888" s="39"/>
      <c r="BD888" s="39"/>
      <c r="BE888" s="39"/>
      <c r="BF888" s="39"/>
      <c r="BG888" s="39"/>
      <c r="BH888" s="39"/>
      <c r="BI888" s="39"/>
      <c r="BJ888" s="39"/>
      <c r="BK888" s="39"/>
      <c r="BL888" s="39"/>
      <c r="BM888" s="39"/>
      <c r="BN888" s="39"/>
      <c r="BO888" s="39"/>
      <c r="BP888" s="39"/>
      <c r="BQ888" s="39"/>
      <c r="BR888" s="39"/>
      <c r="BS888" s="38"/>
      <c r="BT888" s="38"/>
      <c r="BU888" s="38"/>
      <c r="BV888" s="38"/>
    </row>
    <row r="889" ht="19.5" customHeight="1">
      <c r="A889" s="38"/>
      <c r="B889" s="38"/>
      <c r="C889" s="38"/>
      <c r="D889" s="38"/>
      <c r="E889" s="39"/>
      <c r="F889" s="39"/>
      <c r="G889" s="39"/>
      <c r="H889" s="39"/>
      <c r="I889" s="39"/>
      <c r="J889" s="38"/>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c r="AP889" s="39"/>
      <c r="AQ889" s="39"/>
      <c r="AR889" s="39"/>
      <c r="AS889" s="39"/>
      <c r="AT889" s="39"/>
      <c r="AU889" s="39"/>
      <c r="AV889" s="39"/>
      <c r="AW889" s="39"/>
      <c r="AX889" s="39"/>
      <c r="AY889" s="39"/>
      <c r="AZ889" s="39"/>
      <c r="BA889" s="39"/>
      <c r="BB889" s="39"/>
      <c r="BC889" s="39"/>
      <c r="BD889" s="39"/>
      <c r="BE889" s="39"/>
      <c r="BF889" s="39"/>
      <c r="BG889" s="39"/>
      <c r="BH889" s="39"/>
      <c r="BI889" s="39"/>
      <c r="BJ889" s="39"/>
      <c r="BK889" s="39"/>
      <c r="BL889" s="39"/>
      <c r="BM889" s="39"/>
      <c r="BN889" s="39"/>
      <c r="BO889" s="39"/>
      <c r="BP889" s="39"/>
      <c r="BQ889" s="39"/>
      <c r="BR889" s="39"/>
      <c r="BS889" s="38"/>
      <c r="BT889" s="38"/>
      <c r="BU889" s="38"/>
      <c r="BV889" s="38"/>
    </row>
    <row r="890" ht="19.5" customHeight="1">
      <c r="A890" s="38"/>
      <c r="B890" s="38"/>
      <c r="C890" s="38"/>
      <c r="D890" s="38"/>
      <c r="E890" s="39"/>
      <c r="F890" s="39"/>
      <c r="G890" s="39"/>
      <c r="H890" s="39"/>
      <c r="I890" s="39"/>
      <c r="J890" s="38"/>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c r="AP890" s="39"/>
      <c r="AQ890" s="39"/>
      <c r="AR890" s="39"/>
      <c r="AS890" s="39"/>
      <c r="AT890" s="39"/>
      <c r="AU890" s="39"/>
      <c r="AV890" s="39"/>
      <c r="AW890" s="39"/>
      <c r="AX890" s="39"/>
      <c r="AY890" s="39"/>
      <c r="AZ890" s="39"/>
      <c r="BA890" s="39"/>
      <c r="BB890" s="39"/>
      <c r="BC890" s="39"/>
      <c r="BD890" s="39"/>
      <c r="BE890" s="39"/>
      <c r="BF890" s="39"/>
      <c r="BG890" s="39"/>
      <c r="BH890" s="39"/>
      <c r="BI890" s="39"/>
      <c r="BJ890" s="39"/>
      <c r="BK890" s="39"/>
      <c r="BL890" s="39"/>
      <c r="BM890" s="39"/>
      <c r="BN890" s="39"/>
      <c r="BO890" s="39"/>
      <c r="BP890" s="39"/>
      <c r="BQ890" s="39"/>
      <c r="BR890" s="39"/>
      <c r="BS890" s="38"/>
      <c r="BT890" s="38"/>
      <c r="BU890" s="38"/>
      <c r="BV890" s="38"/>
    </row>
    <row r="891" ht="19.5" customHeight="1">
      <c r="A891" s="38"/>
      <c r="B891" s="38"/>
      <c r="C891" s="38"/>
      <c r="D891" s="38"/>
      <c r="E891" s="39"/>
      <c r="F891" s="39"/>
      <c r="G891" s="39"/>
      <c r="H891" s="39"/>
      <c r="I891" s="39"/>
      <c r="J891" s="38"/>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c r="BA891" s="39"/>
      <c r="BB891" s="39"/>
      <c r="BC891" s="39"/>
      <c r="BD891" s="39"/>
      <c r="BE891" s="39"/>
      <c r="BF891" s="39"/>
      <c r="BG891" s="39"/>
      <c r="BH891" s="39"/>
      <c r="BI891" s="39"/>
      <c r="BJ891" s="39"/>
      <c r="BK891" s="39"/>
      <c r="BL891" s="39"/>
      <c r="BM891" s="39"/>
      <c r="BN891" s="39"/>
      <c r="BO891" s="39"/>
      <c r="BP891" s="39"/>
      <c r="BQ891" s="39"/>
      <c r="BR891" s="39"/>
      <c r="BS891" s="38"/>
      <c r="BT891" s="38"/>
      <c r="BU891" s="38"/>
      <c r="BV891" s="38"/>
    </row>
    <row r="892" ht="19.5" customHeight="1">
      <c r="A892" s="38"/>
      <c r="B892" s="38"/>
      <c r="C892" s="38"/>
      <c r="D892" s="38"/>
      <c r="E892" s="39"/>
      <c r="F892" s="39"/>
      <c r="G892" s="39"/>
      <c r="H892" s="39"/>
      <c r="I892" s="39"/>
      <c r="J892" s="38"/>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8"/>
      <c r="BT892" s="38"/>
      <c r="BU892" s="38"/>
      <c r="BV892" s="38"/>
    </row>
    <row r="893" ht="19.5" customHeight="1">
      <c r="A893" s="38"/>
      <c r="B893" s="38"/>
      <c r="C893" s="38"/>
      <c r="D893" s="38"/>
      <c r="E893" s="39"/>
      <c r="F893" s="39"/>
      <c r="G893" s="39"/>
      <c r="H893" s="39"/>
      <c r="I893" s="39"/>
      <c r="J893" s="38"/>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c r="AP893" s="39"/>
      <c r="AQ893" s="39"/>
      <c r="AR893" s="39"/>
      <c r="AS893" s="39"/>
      <c r="AT893" s="39"/>
      <c r="AU893" s="39"/>
      <c r="AV893" s="39"/>
      <c r="AW893" s="39"/>
      <c r="AX893" s="39"/>
      <c r="AY893" s="39"/>
      <c r="AZ893" s="39"/>
      <c r="BA893" s="39"/>
      <c r="BB893" s="39"/>
      <c r="BC893" s="39"/>
      <c r="BD893" s="39"/>
      <c r="BE893" s="39"/>
      <c r="BF893" s="39"/>
      <c r="BG893" s="39"/>
      <c r="BH893" s="39"/>
      <c r="BI893" s="39"/>
      <c r="BJ893" s="39"/>
      <c r="BK893" s="39"/>
      <c r="BL893" s="39"/>
      <c r="BM893" s="39"/>
      <c r="BN893" s="39"/>
      <c r="BO893" s="39"/>
      <c r="BP893" s="39"/>
      <c r="BQ893" s="39"/>
      <c r="BR893" s="39"/>
      <c r="BS893" s="38"/>
      <c r="BT893" s="38"/>
      <c r="BU893" s="38"/>
      <c r="BV893" s="38"/>
    </row>
    <row r="894" ht="19.5" customHeight="1">
      <c r="A894" s="38"/>
      <c r="B894" s="38"/>
      <c r="C894" s="38"/>
      <c r="D894" s="38"/>
      <c r="E894" s="39"/>
      <c r="F894" s="39"/>
      <c r="G894" s="39"/>
      <c r="H894" s="39"/>
      <c r="I894" s="39"/>
      <c r="J894" s="38"/>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c r="AP894" s="39"/>
      <c r="AQ894" s="39"/>
      <c r="AR894" s="39"/>
      <c r="AS894" s="39"/>
      <c r="AT894" s="39"/>
      <c r="AU894" s="39"/>
      <c r="AV894" s="39"/>
      <c r="AW894" s="39"/>
      <c r="AX894" s="39"/>
      <c r="AY894" s="39"/>
      <c r="AZ894" s="39"/>
      <c r="BA894" s="39"/>
      <c r="BB894" s="39"/>
      <c r="BC894" s="39"/>
      <c r="BD894" s="39"/>
      <c r="BE894" s="39"/>
      <c r="BF894" s="39"/>
      <c r="BG894" s="39"/>
      <c r="BH894" s="39"/>
      <c r="BI894" s="39"/>
      <c r="BJ894" s="39"/>
      <c r="BK894" s="39"/>
      <c r="BL894" s="39"/>
      <c r="BM894" s="39"/>
      <c r="BN894" s="39"/>
      <c r="BO894" s="39"/>
      <c r="BP894" s="39"/>
      <c r="BQ894" s="39"/>
      <c r="BR894" s="39"/>
      <c r="BS894" s="38"/>
      <c r="BT894" s="38"/>
      <c r="BU894" s="38"/>
      <c r="BV894" s="38"/>
    </row>
    <row r="895" ht="19.5" customHeight="1">
      <c r="A895" s="38"/>
      <c r="B895" s="38"/>
      <c r="C895" s="38"/>
      <c r="D895" s="38"/>
      <c r="E895" s="39"/>
      <c r="F895" s="39"/>
      <c r="G895" s="39"/>
      <c r="H895" s="39"/>
      <c r="I895" s="39"/>
      <c r="J895" s="38"/>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c r="BC895" s="39"/>
      <c r="BD895" s="39"/>
      <c r="BE895" s="39"/>
      <c r="BF895" s="39"/>
      <c r="BG895" s="39"/>
      <c r="BH895" s="39"/>
      <c r="BI895" s="39"/>
      <c r="BJ895" s="39"/>
      <c r="BK895" s="39"/>
      <c r="BL895" s="39"/>
      <c r="BM895" s="39"/>
      <c r="BN895" s="39"/>
      <c r="BO895" s="39"/>
      <c r="BP895" s="39"/>
      <c r="BQ895" s="39"/>
      <c r="BR895" s="39"/>
      <c r="BS895" s="38"/>
      <c r="BT895" s="38"/>
      <c r="BU895" s="38"/>
      <c r="BV895" s="38"/>
    </row>
    <row r="896" ht="19.5" customHeight="1">
      <c r="A896" s="38"/>
      <c r="B896" s="38"/>
      <c r="C896" s="38"/>
      <c r="D896" s="38"/>
      <c r="E896" s="39"/>
      <c r="F896" s="39"/>
      <c r="G896" s="39"/>
      <c r="H896" s="39"/>
      <c r="I896" s="39"/>
      <c r="J896" s="38"/>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c r="AP896" s="39"/>
      <c r="AQ896" s="39"/>
      <c r="AR896" s="39"/>
      <c r="AS896" s="39"/>
      <c r="AT896" s="39"/>
      <c r="AU896" s="39"/>
      <c r="AV896" s="39"/>
      <c r="AW896" s="39"/>
      <c r="AX896" s="39"/>
      <c r="AY896" s="39"/>
      <c r="AZ896" s="39"/>
      <c r="BA896" s="39"/>
      <c r="BB896" s="39"/>
      <c r="BC896" s="39"/>
      <c r="BD896" s="39"/>
      <c r="BE896" s="39"/>
      <c r="BF896" s="39"/>
      <c r="BG896" s="39"/>
      <c r="BH896" s="39"/>
      <c r="BI896" s="39"/>
      <c r="BJ896" s="39"/>
      <c r="BK896" s="39"/>
      <c r="BL896" s="39"/>
      <c r="BM896" s="39"/>
      <c r="BN896" s="39"/>
      <c r="BO896" s="39"/>
      <c r="BP896" s="39"/>
      <c r="BQ896" s="39"/>
      <c r="BR896" s="39"/>
      <c r="BS896" s="38"/>
      <c r="BT896" s="38"/>
      <c r="BU896" s="38"/>
      <c r="BV896" s="38"/>
    </row>
    <row r="897" ht="19.5" customHeight="1">
      <c r="A897" s="38"/>
      <c r="B897" s="38"/>
      <c r="C897" s="38"/>
      <c r="D897" s="38"/>
      <c r="E897" s="39"/>
      <c r="F897" s="39"/>
      <c r="G897" s="39"/>
      <c r="H897" s="39"/>
      <c r="I897" s="39"/>
      <c r="J897" s="38"/>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8"/>
      <c r="BT897" s="38"/>
      <c r="BU897" s="38"/>
      <c r="BV897" s="38"/>
    </row>
    <row r="898" ht="19.5" customHeight="1">
      <c r="A898" s="38"/>
      <c r="B898" s="38"/>
      <c r="C898" s="38"/>
      <c r="D898" s="38"/>
      <c r="E898" s="39"/>
      <c r="F898" s="39"/>
      <c r="G898" s="39"/>
      <c r="H898" s="39"/>
      <c r="I898" s="39"/>
      <c r="J898" s="38"/>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c r="AP898" s="39"/>
      <c r="AQ898" s="39"/>
      <c r="AR898" s="39"/>
      <c r="AS898" s="39"/>
      <c r="AT898" s="39"/>
      <c r="AU898" s="39"/>
      <c r="AV898" s="39"/>
      <c r="AW898" s="39"/>
      <c r="AX898" s="39"/>
      <c r="AY898" s="39"/>
      <c r="AZ898" s="39"/>
      <c r="BA898" s="39"/>
      <c r="BB898" s="39"/>
      <c r="BC898" s="39"/>
      <c r="BD898" s="39"/>
      <c r="BE898" s="39"/>
      <c r="BF898" s="39"/>
      <c r="BG898" s="39"/>
      <c r="BH898" s="39"/>
      <c r="BI898" s="39"/>
      <c r="BJ898" s="39"/>
      <c r="BK898" s="39"/>
      <c r="BL898" s="39"/>
      <c r="BM898" s="39"/>
      <c r="BN898" s="39"/>
      <c r="BO898" s="39"/>
      <c r="BP898" s="39"/>
      <c r="BQ898" s="39"/>
      <c r="BR898" s="39"/>
      <c r="BS898" s="38"/>
      <c r="BT898" s="38"/>
      <c r="BU898" s="38"/>
      <c r="BV898" s="38"/>
    </row>
    <row r="899" ht="19.5" customHeight="1">
      <c r="A899" s="38"/>
      <c r="B899" s="38"/>
      <c r="C899" s="38"/>
      <c r="D899" s="38"/>
      <c r="E899" s="39"/>
      <c r="F899" s="39"/>
      <c r="G899" s="39"/>
      <c r="H899" s="39"/>
      <c r="I899" s="39"/>
      <c r="J899" s="38"/>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c r="BA899" s="39"/>
      <c r="BB899" s="39"/>
      <c r="BC899" s="39"/>
      <c r="BD899" s="39"/>
      <c r="BE899" s="39"/>
      <c r="BF899" s="39"/>
      <c r="BG899" s="39"/>
      <c r="BH899" s="39"/>
      <c r="BI899" s="39"/>
      <c r="BJ899" s="39"/>
      <c r="BK899" s="39"/>
      <c r="BL899" s="39"/>
      <c r="BM899" s="39"/>
      <c r="BN899" s="39"/>
      <c r="BO899" s="39"/>
      <c r="BP899" s="39"/>
      <c r="BQ899" s="39"/>
      <c r="BR899" s="39"/>
      <c r="BS899" s="38"/>
      <c r="BT899" s="38"/>
      <c r="BU899" s="38"/>
      <c r="BV899" s="38"/>
    </row>
    <row r="900" ht="19.5" customHeight="1">
      <c r="A900" s="38"/>
      <c r="B900" s="38"/>
      <c r="C900" s="38"/>
      <c r="D900" s="38"/>
      <c r="E900" s="39"/>
      <c r="F900" s="39"/>
      <c r="G900" s="39"/>
      <c r="H900" s="39"/>
      <c r="I900" s="39"/>
      <c r="J900" s="38"/>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c r="AP900" s="39"/>
      <c r="AQ900" s="39"/>
      <c r="AR900" s="39"/>
      <c r="AS900" s="39"/>
      <c r="AT900" s="39"/>
      <c r="AU900" s="39"/>
      <c r="AV900" s="39"/>
      <c r="AW900" s="39"/>
      <c r="AX900" s="39"/>
      <c r="AY900" s="39"/>
      <c r="AZ900" s="39"/>
      <c r="BA900" s="39"/>
      <c r="BB900" s="39"/>
      <c r="BC900" s="39"/>
      <c r="BD900" s="39"/>
      <c r="BE900" s="39"/>
      <c r="BF900" s="39"/>
      <c r="BG900" s="39"/>
      <c r="BH900" s="39"/>
      <c r="BI900" s="39"/>
      <c r="BJ900" s="39"/>
      <c r="BK900" s="39"/>
      <c r="BL900" s="39"/>
      <c r="BM900" s="39"/>
      <c r="BN900" s="39"/>
      <c r="BO900" s="39"/>
      <c r="BP900" s="39"/>
      <c r="BQ900" s="39"/>
      <c r="BR900" s="39"/>
      <c r="BS900" s="38"/>
      <c r="BT900" s="38"/>
      <c r="BU900" s="38"/>
      <c r="BV900" s="38"/>
    </row>
    <row r="901" ht="19.5" customHeight="1">
      <c r="A901" s="38"/>
      <c r="B901" s="38"/>
      <c r="C901" s="38"/>
      <c r="D901" s="38"/>
      <c r="E901" s="39"/>
      <c r="F901" s="39"/>
      <c r="G901" s="39"/>
      <c r="H901" s="39"/>
      <c r="I901" s="39"/>
      <c r="J901" s="38"/>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c r="BC901" s="39"/>
      <c r="BD901" s="39"/>
      <c r="BE901" s="39"/>
      <c r="BF901" s="39"/>
      <c r="BG901" s="39"/>
      <c r="BH901" s="39"/>
      <c r="BI901" s="39"/>
      <c r="BJ901" s="39"/>
      <c r="BK901" s="39"/>
      <c r="BL901" s="39"/>
      <c r="BM901" s="39"/>
      <c r="BN901" s="39"/>
      <c r="BO901" s="39"/>
      <c r="BP901" s="39"/>
      <c r="BQ901" s="39"/>
      <c r="BR901" s="39"/>
      <c r="BS901" s="38"/>
      <c r="BT901" s="38"/>
      <c r="BU901" s="38"/>
      <c r="BV901" s="38"/>
    </row>
    <row r="902" ht="19.5" customHeight="1">
      <c r="A902" s="38"/>
      <c r="B902" s="38"/>
      <c r="C902" s="38"/>
      <c r="D902" s="38"/>
      <c r="E902" s="39"/>
      <c r="F902" s="39"/>
      <c r="G902" s="39"/>
      <c r="H902" s="39"/>
      <c r="I902" s="39"/>
      <c r="J902" s="38"/>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c r="AP902" s="39"/>
      <c r="AQ902" s="39"/>
      <c r="AR902" s="39"/>
      <c r="AS902" s="39"/>
      <c r="AT902" s="39"/>
      <c r="AU902" s="39"/>
      <c r="AV902" s="39"/>
      <c r="AW902" s="39"/>
      <c r="AX902" s="39"/>
      <c r="AY902" s="39"/>
      <c r="AZ902" s="39"/>
      <c r="BA902" s="39"/>
      <c r="BB902" s="39"/>
      <c r="BC902" s="39"/>
      <c r="BD902" s="39"/>
      <c r="BE902" s="39"/>
      <c r="BF902" s="39"/>
      <c r="BG902" s="39"/>
      <c r="BH902" s="39"/>
      <c r="BI902" s="39"/>
      <c r="BJ902" s="39"/>
      <c r="BK902" s="39"/>
      <c r="BL902" s="39"/>
      <c r="BM902" s="39"/>
      <c r="BN902" s="39"/>
      <c r="BO902" s="39"/>
      <c r="BP902" s="39"/>
      <c r="BQ902" s="39"/>
      <c r="BR902" s="39"/>
      <c r="BS902" s="38"/>
      <c r="BT902" s="38"/>
      <c r="BU902" s="38"/>
      <c r="BV902" s="38"/>
    </row>
    <row r="903" ht="19.5" customHeight="1">
      <c r="A903" s="38"/>
      <c r="B903" s="38"/>
      <c r="C903" s="38"/>
      <c r="D903" s="38"/>
      <c r="E903" s="39"/>
      <c r="F903" s="39"/>
      <c r="G903" s="39"/>
      <c r="H903" s="39"/>
      <c r="I903" s="39"/>
      <c r="J903" s="38"/>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c r="BA903" s="39"/>
      <c r="BB903" s="39"/>
      <c r="BC903" s="39"/>
      <c r="BD903" s="39"/>
      <c r="BE903" s="39"/>
      <c r="BF903" s="39"/>
      <c r="BG903" s="39"/>
      <c r="BH903" s="39"/>
      <c r="BI903" s="39"/>
      <c r="BJ903" s="39"/>
      <c r="BK903" s="39"/>
      <c r="BL903" s="39"/>
      <c r="BM903" s="39"/>
      <c r="BN903" s="39"/>
      <c r="BO903" s="39"/>
      <c r="BP903" s="39"/>
      <c r="BQ903" s="39"/>
      <c r="BR903" s="39"/>
      <c r="BS903" s="38"/>
      <c r="BT903" s="38"/>
      <c r="BU903" s="38"/>
      <c r="BV903" s="38"/>
    </row>
    <row r="904" ht="19.5" customHeight="1">
      <c r="A904" s="38"/>
      <c r="B904" s="38"/>
      <c r="C904" s="38"/>
      <c r="D904" s="38"/>
      <c r="E904" s="39"/>
      <c r="F904" s="39"/>
      <c r="G904" s="39"/>
      <c r="H904" s="39"/>
      <c r="I904" s="39"/>
      <c r="J904" s="38"/>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c r="AP904" s="39"/>
      <c r="AQ904" s="39"/>
      <c r="AR904" s="39"/>
      <c r="AS904" s="39"/>
      <c r="AT904" s="39"/>
      <c r="AU904" s="39"/>
      <c r="AV904" s="39"/>
      <c r="AW904" s="39"/>
      <c r="AX904" s="39"/>
      <c r="AY904" s="39"/>
      <c r="AZ904" s="39"/>
      <c r="BA904" s="39"/>
      <c r="BB904" s="39"/>
      <c r="BC904" s="39"/>
      <c r="BD904" s="39"/>
      <c r="BE904" s="39"/>
      <c r="BF904" s="39"/>
      <c r="BG904" s="39"/>
      <c r="BH904" s="39"/>
      <c r="BI904" s="39"/>
      <c r="BJ904" s="39"/>
      <c r="BK904" s="39"/>
      <c r="BL904" s="39"/>
      <c r="BM904" s="39"/>
      <c r="BN904" s="39"/>
      <c r="BO904" s="39"/>
      <c r="BP904" s="39"/>
      <c r="BQ904" s="39"/>
      <c r="BR904" s="39"/>
      <c r="BS904" s="38"/>
      <c r="BT904" s="38"/>
      <c r="BU904" s="38"/>
      <c r="BV904" s="38"/>
    </row>
    <row r="905" ht="19.5" customHeight="1">
      <c r="A905" s="38"/>
      <c r="B905" s="38"/>
      <c r="C905" s="38"/>
      <c r="D905" s="38"/>
      <c r="E905" s="39"/>
      <c r="F905" s="39"/>
      <c r="G905" s="39"/>
      <c r="H905" s="39"/>
      <c r="I905" s="39"/>
      <c r="J905" s="38"/>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8"/>
      <c r="BT905" s="38"/>
      <c r="BU905" s="38"/>
      <c r="BV905" s="38"/>
    </row>
    <row r="906" ht="19.5" customHeight="1">
      <c r="A906" s="38"/>
      <c r="B906" s="38"/>
      <c r="C906" s="38"/>
      <c r="D906" s="38"/>
      <c r="E906" s="39"/>
      <c r="F906" s="39"/>
      <c r="G906" s="39"/>
      <c r="H906" s="39"/>
      <c r="I906" s="39"/>
      <c r="J906" s="38"/>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c r="AP906" s="39"/>
      <c r="AQ906" s="39"/>
      <c r="AR906" s="39"/>
      <c r="AS906" s="39"/>
      <c r="AT906" s="39"/>
      <c r="AU906" s="39"/>
      <c r="AV906" s="39"/>
      <c r="AW906" s="39"/>
      <c r="AX906" s="39"/>
      <c r="AY906" s="39"/>
      <c r="AZ906" s="39"/>
      <c r="BA906" s="39"/>
      <c r="BB906" s="39"/>
      <c r="BC906" s="39"/>
      <c r="BD906" s="39"/>
      <c r="BE906" s="39"/>
      <c r="BF906" s="39"/>
      <c r="BG906" s="39"/>
      <c r="BH906" s="39"/>
      <c r="BI906" s="39"/>
      <c r="BJ906" s="39"/>
      <c r="BK906" s="39"/>
      <c r="BL906" s="39"/>
      <c r="BM906" s="39"/>
      <c r="BN906" s="39"/>
      <c r="BO906" s="39"/>
      <c r="BP906" s="39"/>
      <c r="BQ906" s="39"/>
      <c r="BR906" s="39"/>
      <c r="BS906" s="38"/>
      <c r="BT906" s="38"/>
      <c r="BU906" s="38"/>
      <c r="BV906" s="38"/>
    </row>
    <row r="907" ht="19.5" customHeight="1">
      <c r="A907" s="38"/>
      <c r="B907" s="38"/>
      <c r="C907" s="38"/>
      <c r="D907" s="38"/>
      <c r="E907" s="39"/>
      <c r="F907" s="39"/>
      <c r="G907" s="39"/>
      <c r="H907" s="39"/>
      <c r="I907" s="39"/>
      <c r="J907" s="38"/>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c r="BC907" s="39"/>
      <c r="BD907" s="39"/>
      <c r="BE907" s="39"/>
      <c r="BF907" s="39"/>
      <c r="BG907" s="39"/>
      <c r="BH907" s="39"/>
      <c r="BI907" s="39"/>
      <c r="BJ907" s="39"/>
      <c r="BK907" s="39"/>
      <c r="BL907" s="39"/>
      <c r="BM907" s="39"/>
      <c r="BN907" s="39"/>
      <c r="BO907" s="39"/>
      <c r="BP907" s="39"/>
      <c r="BQ907" s="39"/>
      <c r="BR907" s="39"/>
      <c r="BS907" s="38"/>
      <c r="BT907" s="38"/>
      <c r="BU907" s="38"/>
      <c r="BV907" s="38"/>
    </row>
    <row r="908" ht="19.5" customHeight="1">
      <c r="A908" s="38"/>
      <c r="B908" s="38"/>
      <c r="C908" s="38"/>
      <c r="D908" s="38"/>
      <c r="E908" s="39"/>
      <c r="F908" s="39"/>
      <c r="G908" s="39"/>
      <c r="H908" s="39"/>
      <c r="I908" s="39"/>
      <c r="J908" s="38"/>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c r="BA908" s="39"/>
      <c r="BB908" s="39"/>
      <c r="BC908" s="39"/>
      <c r="BD908" s="39"/>
      <c r="BE908" s="39"/>
      <c r="BF908" s="39"/>
      <c r="BG908" s="39"/>
      <c r="BH908" s="39"/>
      <c r="BI908" s="39"/>
      <c r="BJ908" s="39"/>
      <c r="BK908" s="39"/>
      <c r="BL908" s="39"/>
      <c r="BM908" s="39"/>
      <c r="BN908" s="39"/>
      <c r="BO908" s="39"/>
      <c r="BP908" s="39"/>
      <c r="BQ908" s="39"/>
      <c r="BR908" s="39"/>
      <c r="BS908" s="38"/>
      <c r="BT908" s="38"/>
      <c r="BU908" s="38"/>
      <c r="BV908" s="38"/>
    </row>
    <row r="909" ht="19.5" customHeight="1">
      <c r="A909" s="38"/>
      <c r="B909" s="38"/>
      <c r="C909" s="38"/>
      <c r="D909" s="38"/>
      <c r="E909" s="39"/>
      <c r="F909" s="39"/>
      <c r="G909" s="39"/>
      <c r="H909" s="39"/>
      <c r="I909" s="39"/>
      <c r="J909" s="38"/>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8"/>
      <c r="BT909" s="38"/>
      <c r="BU909" s="38"/>
      <c r="BV909" s="38"/>
    </row>
    <row r="910" ht="19.5" customHeight="1">
      <c r="A910" s="38"/>
      <c r="B910" s="38"/>
      <c r="C910" s="38"/>
      <c r="D910" s="38"/>
      <c r="E910" s="39"/>
      <c r="F910" s="39"/>
      <c r="G910" s="39"/>
      <c r="H910" s="39"/>
      <c r="I910" s="39"/>
      <c r="J910" s="38"/>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c r="AP910" s="39"/>
      <c r="AQ910" s="39"/>
      <c r="AR910" s="39"/>
      <c r="AS910" s="39"/>
      <c r="AT910" s="39"/>
      <c r="AU910" s="39"/>
      <c r="AV910" s="39"/>
      <c r="AW910" s="39"/>
      <c r="AX910" s="39"/>
      <c r="AY910" s="39"/>
      <c r="AZ910" s="39"/>
      <c r="BA910" s="39"/>
      <c r="BB910" s="39"/>
      <c r="BC910" s="39"/>
      <c r="BD910" s="39"/>
      <c r="BE910" s="39"/>
      <c r="BF910" s="39"/>
      <c r="BG910" s="39"/>
      <c r="BH910" s="39"/>
      <c r="BI910" s="39"/>
      <c r="BJ910" s="39"/>
      <c r="BK910" s="39"/>
      <c r="BL910" s="39"/>
      <c r="BM910" s="39"/>
      <c r="BN910" s="39"/>
      <c r="BO910" s="39"/>
      <c r="BP910" s="39"/>
      <c r="BQ910" s="39"/>
      <c r="BR910" s="39"/>
      <c r="BS910" s="38"/>
      <c r="BT910" s="38"/>
      <c r="BU910" s="38"/>
      <c r="BV910" s="38"/>
    </row>
    <row r="911" ht="19.5" customHeight="1">
      <c r="A911" s="38"/>
      <c r="B911" s="38"/>
      <c r="C911" s="38"/>
      <c r="D911" s="38"/>
      <c r="E911" s="39"/>
      <c r="F911" s="39"/>
      <c r="G911" s="39"/>
      <c r="H911" s="39"/>
      <c r="I911" s="39"/>
      <c r="J911" s="38"/>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c r="AP911" s="39"/>
      <c r="AQ911" s="39"/>
      <c r="AR911" s="39"/>
      <c r="AS911" s="39"/>
      <c r="AT911" s="39"/>
      <c r="AU911" s="39"/>
      <c r="AV911" s="39"/>
      <c r="AW911" s="39"/>
      <c r="AX911" s="39"/>
      <c r="AY911" s="39"/>
      <c r="AZ911" s="39"/>
      <c r="BA911" s="39"/>
      <c r="BB911" s="39"/>
      <c r="BC911" s="39"/>
      <c r="BD911" s="39"/>
      <c r="BE911" s="39"/>
      <c r="BF911" s="39"/>
      <c r="BG911" s="39"/>
      <c r="BH911" s="39"/>
      <c r="BI911" s="39"/>
      <c r="BJ911" s="39"/>
      <c r="BK911" s="39"/>
      <c r="BL911" s="39"/>
      <c r="BM911" s="39"/>
      <c r="BN911" s="39"/>
      <c r="BO911" s="39"/>
      <c r="BP911" s="39"/>
      <c r="BQ911" s="39"/>
      <c r="BR911" s="39"/>
      <c r="BS911" s="38"/>
      <c r="BT911" s="38"/>
      <c r="BU911" s="38"/>
      <c r="BV911" s="38"/>
    </row>
    <row r="912" ht="19.5" customHeight="1">
      <c r="A912" s="38"/>
      <c r="B912" s="38"/>
      <c r="C912" s="38"/>
      <c r="D912" s="38"/>
      <c r="E912" s="39"/>
      <c r="F912" s="39"/>
      <c r="G912" s="39"/>
      <c r="H912" s="39"/>
      <c r="I912" s="39"/>
      <c r="J912" s="38"/>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c r="BC912" s="39"/>
      <c r="BD912" s="39"/>
      <c r="BE912" s="39"/>
      <c r="BF912" s="39"/>
      <c r="BG912" s="39"/>
      <c r="BH912" s="39"/>
      <c r="BI912" s="39"/>
      <c r="BJ912" s="39"/>
      <c r="BK912" s="39"/>
      <c r="BL912" s="39"/>
      <c r="BM912" s="39"/>
      <c r="BN912" s="39"/>
      <c r="BO912" s="39"/>
      <c r="BP912" s="39"/>
      <c r="BQ912" s="39"/>
      <c r="BR912" s="39"/>
      <c r="BS912" s="38"/>
      <c r="BT912" s="38"/>
      <c r="BU912" s="38"/>
      <c r="BV912" s="38"/>
    </row>
    <row r="913" ht="19.5" customHeight="1">
      <c r="A913" s="38"/>
      <c r="B913" s="38"/>
      <c r="C913" s="38"/>
      <c r="D913" s="38"/>
      <c r="E913" s="39"/>
      <c r="F913" s="39"/>
      <c r="G913" s="39"/>
      <c r="H913" s="39"/>
      <c r="I913" s="39"/>
      <c r="J913" s="38"/>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c r="BA913" s="39"/>
      <c r="BB913" s="39"/>
      <c r="BC913" s="39"/>
      <c r="BD913" s="39"/>
      <c r="BE913" s="39"/>
      <c r="BF913" s="39"/>
      <c r="BG913" s="39"/>
      <c r="BH913" s="39"/>
      <c r="BI913" s="39"/>
      <c r="BJ913" s="39"/>
      <c r="BK913" s="39"/>
      <c r="BL913" s="39"/>
      <c r="BM913" s="39"/>
      <c r="BN913" s="39"/>
      <c r="BO913" s="39"/>
      <c r="BP913" s="39"/>
      <c r="BQ913" s="39"/>
      <c r="BR913" s="39"/>
      <c r="BS913" s="38"/>
      <c r="BT913" s="38"/>
      <c r="BU913" s="38"/>
      <c r="BV913" s="38"/>
    </row>
    <row r="914" ht="19.5" customHeight="1">
      <c r="A914" s="38"/>
      <c r="B914" s="38"/>
      <c r="C914" s="38"/>
      <c r="D914" s="38"/>
      <c r="E914" s="39"/>
      <c r="F914" s="39"/>
      <c r="G914" s="39"/>
      <c r="H914" s="39"/>
      <c r="I914" s="39"/>
      <c r="J914" s="38"/>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8"/>
      <c r="BT914" s="38"/>
      <c r="BU914" s="38"/>
      <c r="BV914" s="38"/>
    </row>
    <row r="915" ht="19.5" customHeight="1">
      <c r="A915" s="38"/>
      <c r="B915" s="38"/>
      <c r="C915" s="38"/>
      <c r="D915" s="38"/>
      <c r="E915" s="39"/>
      <c r="F915" s="39"/>
      <c r="G915" s="39"/>
      <c r="H915" s="39"/>
      <c r="I915" s="39"/>
      <c r="J915" s="38"/>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c r="AP915" s="39"/>
      <c r="AQ915" s="39"/>
      <c r="AR915" s="39"/>
      <c r="AS915" s="39"/>
      <c r="AT915" s="39"/>
      <c r="AU915" s="39"/>
      <c r="AV915" s="39"/>
      <c r="AW915" s="39"/>
      <c r="AX915" s="39"/>
      <c r="AY915" s="39"/>
      <c r="AZ915" s="39"/>
      <c r="BA915" s="39"/>
      <c r="BB915" s="39"/>
      <c r="BC915" s="39"/>
      <c r="BD915" s="39"/>
      <c r="BE915" s="39"/>
      <c r="BF915" s="39"/>
      <c r="BG915" s="39"/>
      <c r="BH915" s="39"/>
      <c r="BI915" s="39"/>
      <c r="BJ915" s="39"/>
      <c r="BK915" s="39"/>
      <c r="BL915" s="39"/>
      <c r="BM915" s="39"/>
      <c r="BN915" s="39"/>
      <c r="BO915" s="39"/>
      <c r="BP915" s="39"/>
      <c r="BQ915" s="39"/>
      <c r="BR915" s="39"/>
      <c r="BS915" s="38"/>
      <c r="BT915" s="38"/>
      <c r="BU915" s="38"/>
      <c r="BV915" s="38"/>
    </row>
    <row r="916" ht="19.5" customHeight="1">
      <c r="A916" s="38"/>
      <c r="B916" s="38"/>
      <c r="C916" s="38"/>
      <c r="D916" s="38"/>
      <c r="E916" s="39"/>
      <c r="F916" s="39"/>
      <c r="G916" s="39"/>
      <c r="H916" s="39"/>
      <c r="I916" s="39"/>
      <c r="J916" s="38"/>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B916" s="39"/>
      <c r="BC916" s="39"/>
      <c r="BD916" s="39"/>
      <c r="BE916" s="39"/>
      <c r="BF916" s="39"/>
      <c r="BG916" s="39"/>
      <c r="BH916" s="39"/>
      <c r="BI916" s="39"/>
      <c r="BJ916" s="39"/>
      <c r="BK916" s="39"/>
      <c r="BL916" s="39"/>
      <c r="BM916" s="39"/>
      <c r="BN916" s="39"/>
      <c r="BO916" s="39"/>
      <c r="BP916" s="39"/>
      <c r="BQ916" s="39"/>
      <c r="BR916" s="39"/>
      <c r="BS916" s="38"/>
      <c r="BT916" s="38"/>
      <c r="BU916" s="38"/>
      <c r="BV916" s="38"/>
    </row>
    <row r="917" ht="19.5" customHeight="1">
      <c r="A917" s="38"/>
      <c r="B917" s="38"/>
      <c r="C917" s="38"/>
      <c r="D917" s="38"/>
      <c r="E917" s="39"/>
      <c r="F917" s="39"/>
      <c r="G917" s="39"/>
      <c r="H917" s="39"/>
      <c r="I917" s="39"/>
      <c r="J917" s="38"/>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c r="AP917" s="39"/>
      <c r="AQ917" s="39"/>
      <c r="AR917" s="39"/>
      <c r="AS917" s="39"/>
      <c r="AT917" s="39"/>
      <c r="AU917" s="39"/>
      <c r="AV917" s="39"/>
      <c r="AW917" s="39"/>
      <c r="AX917" s="39"/>
      <c r="AY917" s="39"/>
      <c r="AZ917" s="39"/>
      <c r="BA917" s="39"/>
      <c r="BB917" s="39"/>
      <c r="BC917" s="39"/>
      <c r="BD917" s="39"/>
      <c r="BE917" s="39"/>
      <c r="BF917" s="39"/>
      <c r="BG917" s="39"/>
      <c r="BH917" s="39"/>
      <c r="BI917" s="39"/>
      <c r="BJ917" s="39"/>
      <c r="BK917" s="39"/>
      <c r="BL917" s="39"/>
      <c r="BM917" s="39"/>
      <c r="BN917" s="39"/>
      <c r="BO917" s="39"/>
      <c r="BP917" s="39"/>
      <c r="BQ917" s="39"/>
      <c r="BR917" s="39"/>
      <c r="BS917" s="38"/>
      <c r="BT917" s="38"/>
      <c r="BU917" s="38"/>
      <c r="BV917" s="38"/>
    </row>
    <row r="918" ht="19.5" customHeight="1">
      <c r="A918" s="38"/>
      <c r="B918" s="38"/>
      <c r="C918" s="38"/>
      <c r="D918" s="38"/>
      <c r="E918" s="39"/>
      <c r="F918" s="39"/>
      <c r="G918" s="39"/>
      <c r="H918" s="39"/>
      <c r="I918" s="39"/>
      <c r="J918" s="38"/>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c r="AP918" s="39"/>
      <c r="AQ918" s="39"/>
      <c r="AR918" s="39"/>
      <c r="AS918" s="39"/>
      <c r="AT918" s="39"/>
      <c r="AU918" s="39"/>
      <c r="AV918" s="39"/>
      <c r="AW918" s="39"/>
      <c r="AX918" s="39"/>
      <c r="AY918" s="39"/>
      <c r="AZ918" s="39"/>
      <c r="BA918" s="39"/>
      <c r="BB918" s="39"/>
      <c r="BC918" s="39"/>
      <c r="BD918" s="39"/>
      <c r="BE918" s="39"/>
      <c r="BF918" s="39"/>
      <c r="BG918" s="39"/>
      <c r="BH918" s="39"/>
      <c r="BI918" s="39"/>
      <c r="BJ918" s="39"/>
      <c r="BK918" s="39"/>
      <c r="BL918" s="39"/>
      <c r="BM918" s="39"/>
      <c r="BN918" s="39"/>
      <c r="BO918" s="39"/>
      <c r="BP918" s="39"/>
      <c r="BQ918" s="39"/>
      <c r="BR918" s="39"/>
      <c r="BS918" s="38"/>
      <c r="BT918" s="38"/>
      <c r="BU918" s="38"/>
      <c r="BV918" s="38"/>
    </row>
    <row r="919" ht="19.5" customHeight="1">
      <c r="A919" s="38"/>
      <c r="B919" s="38"/>
      <c r="C919" s="38"/>
      <c r="D919" s="38"/>
      <c r="E919" s="39"/>
      <c r="F919" s="39"/>
      <c r="G919" s="39"/>
      <c r="H919" s="39"/>
      <c r="I919" s="39"/>
      <c r="J919" s="38"/>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8"/>
      <c r="BT919" s="38"/>
      <c r="BU919" s="38"/>
      <c r="BV919" s="38"/>
    </row>
    <row r="920" ht="19.5" customHeight="1">
      <c r="A920" s="38"/>
      <c r="B920" s="38"/>
      <c r="C920" s="38"/>
      <c r="D920" s="38"/>
      <c r="E920" s="39"/>
      <c r="F920" s="39"/>
      <c r="G920" s="39"/>
      <c r="H920" s="39"/>
      <c r="I920" s="39"/>
      <c r="J920" s="38"/>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c r="BC920" s="39"/>
      <c r="BD920" s="39"/>
      <c r="BE920" s="39"/>
      <c r="BF920" s="39"/>
      <c r="BG920" s="39"/>
      <c r="BH920" s="39"/>
      <c r="BI920" s="39"/>
      <c r="BJ920" s="39"/>
      <c r="BK920" s="39"/>
      <c r="BL920" s="39"/>
      <c r="BM920" s="39"/>
      <c r="BN920" s="39"/>
      <c r="BO920" s="39"/>
      <c r="BP920" s="39"/>
      <c r="BQ920" s="39"/>
      <c r="BR920" s="39"/>
      <c r="BS920" s="38"/>
      <c r="BT920" s="38"/>
      <c r="BU920" s="38"/>
      <c r="BV920" s="38"/>
    </row>
    <row r="921" ht="19.5" customHeight="1">
      <c r="A921" s="38"/>
      <c r="B921" s="38"/>
      <c r="C921" s="38"/>
      <c r="D921" s="38"/>
      <c r="E921" s="39"/>
      <c r="F921" s="39"/>
      <c r="G921" s="39"/>
      <c r="H921" s="39"/>
      <c r="I921" s="39"/>
      <c r="J921" s="38"/>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c r="BA921" s="39"/>
      <c r="BB921" s="39"/>
      <c r="BC921" s="39"/>
      <c r="BD921" s="39"/>
      <c r="BE921" s="39"/>
      <c r="BF921" s="39"/>
      <c r="BG921" s="39"/>
      <c r="BH921" s="39"/>
      <c r="BI921" s="39"/>
      <c r="BJ921" s="39"/>
      <c r="BK921" s="39"/>
      <c r="BL921" s="39"/>
      <c r="BM921" s="39"/>
      <c r="BN921" s="39"/>
      <c r="BO921" s="39"/>
      <c r="BP921" s="39"/>
      <c r="BQ921" s="39"/>
      <c r="BR921" s="39"/>
      <c r="BS921" s="38"/>
      <c r="BT921" s="38"/>
      <c r="BU921" s="38"/>
      <c r="BV921" s="38"/>
    </row>
    <row r="922" ht="19.5" customHeight="1">
      <c r="A922" s="38"/>
      <c r="B922" s="38"/>
      <c r="C922" s="38"/>
      <c r="D922" s="38"/>
      <c r="E922" s="39"/>
      <c r="F922" s="39"/>
      <c r="G922" s="39"/>
      <c r="H922" s="39"/>
      <c r="I922" s="39"/>
      <c r="J922" s="38"/>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c r="BA922" s="39"/>
      <c r="BB922" s="39"/>
      <c r="BC922" s="39"/>
      <c r="BD922" s="39"/>
      <c r="BE922" s="39"/>
      <c r="BF922" s="39"/>
      <c r="BG922" s="39"/>
      <c r="BH922" s="39"/>
      <c r="BI922" s="39"/>
      <c r="BJ922" s="39"/>
      <c r="BK922" s="39"/>
      <c r="BL922" s="39"/>
      <c r="BM922" s="39"/>
      <c r="BN922" s="39"/>
      <c r="BO922" s="39"/>
      <c r="BP922" s="39"/>
      <c r="BQ922" s="39"/>
      <c r="BR922" s="39"/>
      <c r="BS922" s="38"/>
      <c r="BT922" s="38"/>
      <c r="BU922" s="38"/>
      <c r="BV922" s="38"/>
    </row>
    <row r="923" ht="19.5" customHeight="1">
      <c r="A923" s="38"/>
      <c r="B923" s="38"/>
      <c r="C923" s="38"/>
      <c r="D923" s="38"/>
      <c r="E923" s="39"/>
      <c r="F923" s="39"/>
      <c r="G923" s="39"/>
      <c r="H923" s="39"/>
      <c r="I923" s="39"/>
      <c r="J923" s="38"/>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c r="BA923" s="39"/>
      <c r="BB923" s="39"/>
      <c r="BC923" s="39"/>
      <c r="BD923" s="39"/>
      <c r="BE923" s="39"/>
      <c r="BF923" s="39"/>
      <c r="BG923" s="39"/>
      <c r="BH923" s="39"/>
      <c r="BI923" s="39"/>
      <c r="BJ923" s="39"/>
      <c r="BK923" s="39"/>
      <c r="BL923" s="39"/>
      <c r="BM923" s="39"/>
      <c r="BN923" s="39"/>
      <c r="BO923" s="39"/>
      <c r="BP923" s="39"/>
      <c r="BQ923" s="39"/>
      <c r="BR923" s="39"/>
      <c r="BS923" s="38"/>
      <c r="BT923" s="38"/>
      <c r="BU923" s="38"/>
      <c r="BV923" s="38"/>
    </row>
    <row r="924" ht="19.5" customHeight="1">
      <c r="A924" s="38"/>
      <c r="B924" s="38"/>
      <c r="C924" s="38"/>
      <c r="D924" s="38"/>
      <c r="E924" s="39"/>
      <c r="F924" s="39"/>
      <c r="G924" s="39"/>
      <c r="H924" s="39"/>
      <c r="I924" s="39"/>
      <c r="J924" s="38"/>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B924" s="39"/>
      <c r="BC924" s="39"/>
      <c r="BD924" s="39"/>
      <c r="BE924" s="39"/>
      <c r="BF924" s="39"/>
      <c r="BG924" s="39"/>
      <c r="BH924" s="39"/>
      <c r="BI924" s="39"/>
      <c r="BJ924" s="39"/>
      <c r="BK924" s="39"/>
      <c r="BL924" s="39"/>
      <c r="BM924" s="39"/>
      <c r="BN924" s="39"/>
      <c r="BO924" s="39"/>
      <c r="BP924" s="39"/>
      <c r="BQ924" s="39"/>
      <c r="BR924" s="39"/>
      <c r="BS924" s="38"/>
      <c r="BT924" s="38"/>
      <c r="BU924" s="38"/>
      <c r="BV924" s="38"/>
    </row>
    <row r="925" ht="19.5" customHeight="1">
      <c r="A925" s="38"/>
      <c r="B925" s="38"/>
      <c r="C925" s="38"/>
      <c r="D925" s="38"/>
      <c r="E925" s="39"/>
      <c r="F925" s="39"/>
      <c r="G925" s="39"/>
      <c r="H925" s="39"/>
      <c r="I925" s="39"/>
      <c r="J925" s="38"/>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c r="BA925" s="39"/>
      <c r="BB925" s="39"/>
      <c r="BC925" s="39"/>
      <c r="BD925" s="39"/>
      <c r="BE925" s="39"/>
      <c r="BF925" s="39"/>
      <c r="BG925" s="39"/>
      <c r="BH925" s="39"/>
      <c r="BI925" s="39"/>
      <c r="BJ925" s="39"/>
      <c r="BK925" s="39"/>
      <c r="BL925" s="39"/>
      <c r="BM925" s="39"/>
      <c r="BN925" s="39"/>
      <c r="BO925" s="39"/>
      <c r="BP925" s="39"/>
      <c r="BQ925" s="39"/>
      <c r="BR925" s="39"/>
      <c r="BS925" s="38"/>
      <c r="BT925" s="38"/>
      <c r="BU925" s="38"/>
      <c r="BV925" s="38"/>
    </row>
    <row r="926" ht="19.5" customHeight="1">
      <c r="A926" s="38"/>
      <c r="B926" s="38"/>
      <c r="C926" s="38"/>
      <c r="D926" s="38"/>
      <c r="E926" s="39"/>
      <c r="F926" s="39"/>
      <c r="G926" s="39"/>
      <c r="H926" s="39"/>
      <c r="I926" s="39"/>
      <c r="J926" s="38"/>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c r="BA926" s="39"/>
      <c r="BB926" s="39"/>
      <c r="BC926" s="39"/>
      <c r="BD926" s="39"/>
      <c r="BE926" s="39"/>
      <c r="BF926" s="39"/>
      <c r="BG926" s="39"/>
      <c r="BH926" s="39"/>
      <c r="BI926" s="39"/>
      <c r="BJ926" s="39"/>
      <c r="BK926" s="39"/>
      <c r="BL926" s="39"/>
      <c r="BM926" s="39"/>
      <c r="BN926" s="39"/>
      <c r="BO926" s="39"/>
      <c r="BP926" s="39"/>
      <c r="BQ926" s="39"/>
      <c r="BR926" s="39"/>
      <c r="BS926" s="38"/>
      <c r="BT926" s="38"/>
      <c r="BU926" s="38"/>
      <c r="BV926" s="38"/>
    </row>
    <row r="927" ht="19.5" customHeight="1">
      <c r="A927" s="38"/>
      <c r="B927" s="38"/>
      <c r="C927" s="38"/>
      <c r="D927" s="38"/>
      <c r="E927" s="39"/>
      <c r="F927" s="39"/>
      <c r="G927" s="39"/>
      <c r="H927" s="39"/>
      <c r="I927" s="39"/>
      <c r="J927" s="38"/>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8"/>
      <c r="BT927" s="38"/>
      <c r="BU927" s="38"/>
      <c r="BV927" s="38"/>
    </row>
    <row r="928" ht="19.5" customHeight="1">
      <c r="A928" s="38"/>
      <c r="B928" s="38"/>
      <c r="C928" s="38"/>
      <c r="D928" s="38"/>
      <c r="E928" s="39"/>
      <c r="F928" s="39"/>
      <c r="G928" s="39"/>
      <c r="H928" s="39"/>
      <c r="I928" s="39"/>
      <c r="J928" s="38"/>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8"/>
      <c r="BT928" s="38"/>
      <c r="BU928" s="38"/>
      <c r="BV928" s="38"/>
    </row>
    <row r="929" ht="19.5" customHeight="1">
      <c r="A929" s="38"/>
      <c r="B929" s="38"/>
      <c r="C929" s="38"/>
      <c r="D929" s="38"/>
      <c r="E929" s="39"/>
      <c r="F929" s="39"/>
      <c r="G929" s="39"/>
      <c r="H929" s="39"/>
      <c r="I929" s="39"/>
      <c r="J929" s="38"/>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8"/>
      <c r="BT929" s="38"/>
      <c r="BU929" s="38"/>
      <c r="BV929" s="38"/>
    </row>
    <row r="930" ht="19.5" customHeight="1">
      <c r="A930" s="38"/>
      <c r="B930" s="38"/>
      <c r="C930" s="38"/>
      <c r="D930" s="38"/>
      <c r="E930" s="39"/>
      <c r="F930" s="39"/>
      <c r="G930" s="39"/>
      <c r="H930" s="39"/>
      <c r="I930" s="39"/>
      <c r="J930" s="38"/>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8"/>
      <c r="BT930" s="38"/>
      <c r="BU930" s="38"/>
      <c r="BV930" s="38"/>
    </row>
    <row r="931" ht="19.5" customHeight="1">
      <c r="A931" s="38"/>
      <c r="B931" s="38"/>
      <c r="C931" s="38"/>
      <c r="D931" s="38"/>
      <c r="E931" s="39"/>
      <c r="F931" s="39"/>
      <c r="G931" s="39"/>
      <c r="H931" s="39"/>
      <c r="I931" s="39"/>
      <c r="J931" s="38"/>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8"/>
      <c r="BT931" s="38"/>
      <c r="BU931" s="38"/>
      <c r="BV931" s="38"/>
    </row>
    <row r="932" ht="19.5" customHeight="1">
      <c r="A932" s="38"/>
      <c r="B932" s="38"/>
      <c r="C932" s="38"/>
      <c r="D932" s="38"/>
      <c r="E932" s="39"/>
      <c r="F932" s="39"/>
      <c r="G932" s="39"/>
      <c r="H932" s="39"/>
      <c r="I932" s="39"/>
      <c r="J932" s="38"/>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8"/>
      <c r="BT932" s="38"/>
      <c r="BU932" s="38"/>
      <c r="BV932" s="38"/>
    </row>
    <row r="933" ht="19.5" customHeight="1">
      <c r="A933" s="38"/>
      <c r="B933" s="38"/>
      <c r="C933" s="38"/>
      <c r="D933" s="38"/>
      <c r="E933" s="39"/>
      <c r="F933" s="39"/>
      <c r="G933" s="39"/>
      <c r="H933" s="39"/>
      <c r="I933" s="39"/>
      <c r="J933" s="38"/>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8"/>
      <c r="BT933" s="38"/>
      <c r="BU933" s="38"/>
      <c r="BV933" s="38"/>
    </row>
    <row r="934" ht="19.5" customHeight="1">
      <c r="A934" s="38"/>
      <c r="B934" s="38"/>
      <c r="C934" s="38"/>
      <c r="D934" s="38"/>
      <c r="E934" s="39"/>
      <c r="F934" s="39"/>
      <c r="G934" s="39"/>
      <c r="H934" s="39"/>
      <c r="I934" s="39"/>
      <c r="J934" s="38"/>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8"/>
      <c r="BT934" s="38"/>
      <c r="BU934" s="38"/>
      <c r="BV934" s="38"/>
    </row>
    <row r="935" ht="19.5" customHeight="1">
      <c r="A935" s="38"/>
      <c r="B935" s="38"/>
      <c r="C935" s="38"/>
      <c r="D935" s="38"/>
      <c r="E935" s="39"/>
      <c r="F935" s="39"/>
      <c r="G935" s="39"/>
      <c r="H935" s="39"/>
      <c r="I935" s="39"/>
      <c r="J935" s="38"/>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8"/>
      <c r="BT935" s="38"/>
      <c r="BU935" s="38"/>
      <c r="BV935" s="38"/>
    </row>
    <row r="936" ht="19.5" customHeight="1">
      <c r="A936" s="38"/>
      <c r="B936" s="38"/>
      <c r="C936" s="38"/>
      <c r="D936" s="38"/>
      <c r="E936" s="39"/>
      <c r="F936" s="39"/>
      <c r="G936" s="39"/>
      <c r="H936" s="39"/>
      <c r="I936" s="39"/>
      <c r="J936" s="38"/>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c r="BC936" s="39"/>
      <c r="BD936" s="39"/>
      <c r="BE936" s="39"/>
      <c r="BF936" s="39"/>
      <c r="BG936" s="39"/>
      <c r="BH936" s="39"/>
      <c r="BI936" s="39"/>
      <c r="BJ936" s="39"/>
      <c r="BK936" s="39"/>
      <c r="BL936" s="39"/>
      <c r="BM936" s="39"/>
      <c r="BN936" s="39"/>
      <c r="BO936" s="39"/>
      <c r="BP936" s="39"/>
      <c r="BQ936" s="39"/>
      <c r="BR936" s="39"/>
      <c r="BS936" s="38"/>
      <c r="BT936" s="38"/>
      <c r="BU936" s="38"/>
      <c r="BV936" s="38"/>
    </row>
    <row r="937" ht="19.5" customHeight="1">
      <c r="A937" s="38"/>
      <c r="B937" s="38"/>
      <c r="C937" s="38"/>
      <c r="D937" s="38"/>
      <c r="E937" s="39"/>
      <c r="F937" s="39"/>
      <c r="G937" s="39"/>
      <c r="H937" s="39"/>
      <c r="I937" s="39"/>
      <c r="J937" s="38"/>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c r="BA937" s="39"/>
      <c r="BB937" s="39"/>
      <c r="BC937" s="39"/>
      <c r="BD937" s="39"/>
      <c r="BE937" s="39"/>
      <c r="BF937" s="39"/>
      <c r="BG937" s="39"/>
      <c r="BH937" s="39"/>
      <c r="BI937" s="39"/>
      <c r="BJ937" s="39"/>
      <c r="BK937" s="39"/>
      <c r="BL937" s="39"/>
      <c r="BM937" s="39"/>
      <c r="BN937" s="39"/>
      <c r="BO937" s="39"/>
      <c r="BP937" s="39"/>
      <c r="BQ937" s="39"/>
      <c r="BR937" s="39"/>
      <c r="BS937" s="38"/>
      <c r="BT937" s="38"/>
      <c r="BU937" s="38"/>
      <c r="BV937" s="38"/>
    </row>
    <row r="938" ht="19.5" customHeight="1">
      <c r="A938" s="38"/>
      <c r="B938" s="38"/>
      <c r="C938" s="38"/>
      <c r="D938" s="38"/>
      <c r="E938" s="39"/>
      <c r="F938" s="39"/>
      <c r="G938" s="39"/>
      <c r="H938" s="39"/>
      <c r="I938" s="39"/>
      <c r="J938" s="38"/>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8"/>
      <c r="BT938" s="38"/>
      <c r="BU938" s="38"/>
      <c r="BV938" s="38"/>
    </row>
    <row r="939" ht="19.5" customHeight="1">
      <c r="A939" s="38"/>
      <c r="B939" s="38"/>
      <c r="C939" s="38"/>
      <c r="D939" s="38"/>
      <c r="E939" s="39"/>
      <c r="F939" s="39"/>
      <c r="G939" s="39"/>
      <c r="H939" s="39"/>
      <c r="I939" s="39"/>
      <c r="J939" s="38"/>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8"/>
      <c r="BT939" s="38"/>
      <c r="BU939" s="38"/>
      <c r="BV939" s="38"/>
    </row>
    <row r="940" ht="19.5" customHeight="1">
      <c r="A940" s="38"/>
      <c r="B940" s="38"/>
      <c r="C940" s="38"/>
      <c r="D940" s="38"/>
      <c r="E940" s="39"/>
      <c r="F940" s="39"/>
      <c r="G940" s="39"/>
      <c r="H940" s="39"/>
      <c r="I940" s="39"/>
      <c r="J940" s="38"/>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8"/>
      <c r="BT940" s="38"/>
      <c r="BU940" s="38"/>
      <c r="BV940" s="38"/>
    </row>
    <row r="941" ht="19.5" customHeight="1">
      <c r="A941" s="38"/>
      <c r="B941" s="38"/>
      <c r="C941" s="38"/>
      <c r="D941" s="38"/>
      <c r="E941" s="39"/>
      <c r="F941" s="39"/>
      <c r="G941" s="39"/>
      <c r="H941" s="39"/>
      <c r="I941" s="39"/>
      <c r="J941" s="38"/>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8"/>
      <c r="BT941" s="38"/>
      <c r="BU941" s="38"/>
      <c r="BV941" s="38"/>
    </row>
    <row r="942" ht="19.5" customHeight="1">
      <c r="A942" s="38"/>
      <c r="B942" s="38"/>
      <c r="C942" s="38"/>
      <c r="D942" s="38"/>
      <c r="E942" s="39"/>
      <c r="F942" s="39"/>
      <c r="G942" s="39"/>
      <c r="H942" s="39"/>
      <c r="I942" s="39"/>
      <c r="J942" s="38"/>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8"/>
      <c r="BT942" s="38"/>
      <c r="BU942" s="38"/>
      <c r="BV942" s="38"/>
    </row>
    <row r="943" ht="19.5" customHeight="1">
      <c r="A943" s="38"/>
      <c r="B943" s="38"/>
      <c r="C943" s="38"/>
      <c r="D943" s="38"/>
      <c r="E943" s="39"/>
      <c r="F943" s="39"/>
      <c r="G943" s="39"/>
      <c r="H943" s="39"/>
      <c r="I943" s="39"/>
      <c r="J943" s="38"/>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8"/>
      <c r="BT943" s="38"/>
      <c r="BU943" s="38"/>
      <c r="BV943" s="38"/>
    </row>
    <row r="944" ht="19.5" customHeight="1">
      <c r="A944" s="38"/>
      <c r="B944" s="38"/>
      <c r="C944" s="38"/>
      <c r="D944" s="38"/>
      <c r="E944" s="39"/>
      <c r="F944" s="39"/>
      <c r="G944" s="39"/>
      <c r="H944" s="39"/>
      <c r="I944" s="39"/>
      <c r="J944" s="38"/>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8"/>
      <c r="BT944" s="38"/>
      <c r="BU944" s="38"/>
      <c r="BV944" s="38"/>
    </row>
    <row r="945" ht="19.5" customHeight="1">
      <c r="A945" s="38"/>
      <c r="B945" s="38"/>
      <c r="C945" s="38"/>
      <c r="D945" s="38"/>
      <c r="E945" s="39"/>
      <c r="F945" s="39"/>
      <c r="G945" s="39"/>
      <c r="H945" s="39"/>
      <c r="I945" s="39"/>
      <c r="J945" s="38"/>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8"/>
      <c r="BT945" s="38"/>
      <c r="BU945" s="38"/>
      <c r="BV945" s="38"/>
    </row>
    <row r="946" ht="19.5" customHeight="1">
      <c r="A946" s="38"/>
      <c r="B946" s="38"/>
      <c r="C946" s="38"/>
      <c r="D946" s="38"/>
      <c r="E946" s="39"/>
      <c r="F946" s="39"/>
      <c r="G946" s="39"/>
      <c r="H946" s="39"/>
      <c r="I946" s="39"/>
      <c r="J946" s="38"/>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8"/>
      <c r="BT946" s="38"/>
      <c r="BU946" s="38"/>
      <c r="BV946" s="38"/>
    </row>
    <row r="947" ht="19.5" customHeight="1">
      <c r="A947" s="38"/>
      <c r="B947" s="38"/>
      <c r="C947" s="38"/>
      <c r="D947" s="38"/>
      <c r="E947" s="39"/>
      <c r="F947" s="39"/>
      <c r="G947" s="39"/>
      <c r="H947" s="39"/>
      <c r="I947" s="39"/>
      <c r="J947" s="38"/>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8"/>
      <c r="BT947" s="38"/>
      <c r="BU947" s="38"/>
      <c r="BV947" s="38"/>
    </row>
    <row r="948" ht="19.5" customHeight="1">
      <c r="A948" s="38"/>
      <c r="B948" s="38"/>
      <c r="C948" s="38"/>
      <c r="D948" s="38"/>
      <c r="E948" s="39"/>
      <c r="F948" s="39"/>
      <c r="G948" s="39"/>
      <c r="H948" s="39"/>
      <c r="I948" s="39"/>
      <c r="J948" s="38"/>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8"/>
      <c r="BT948" s="38"/>
      <c r="BU948" s="38"/>
      <c r="BV948" s="38"/>
    </row>
    <row r="949" ht="19.5" customHeight="1">
      <c r="A949" s="38"/>
      <c r="B949" s="38"/>
      <c r="C949" s="38"/>
      <c r="D949" s="38"/>
      <c r="E949" s="39"/>
      <c r="F949" s="39"/>
      <c r="G949" s="39"/>
      <c r="H949" s="39"/>
      <c r="I949" s="39"/>
      <c r="J949" s="38"/>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c r="BA949" s="39"/>
      <c r="BB949" s="39"/>
      <c r="BC949" s="39"/>
      <c r="BD949" s="39"/>
      <c r="BE949" s="39"/>
      <c r="BF949" s="39"/>
      <c r="BG949" s="39"/>
      <c r="BH949" s="39"/>
      <c r="BI949" s="39"/>
      <c r="BJ949" s="39"/>
      <c r="BK949" s="39"/>
      <c r="BL949" s="39"/>
      <c r="BM949" s="39"/>
      <c r="BN949" s="39"/>
      <c r="BO949" s="39"/>
      <c r="BP949" s="39"/>
      <c r="BQ949" s="39"/>
      <c r="BR949" s="39"/>
      <c r="BS949" s="38"/>
      <c r="BT949" s="38"/>
      <c r="BU949" s="38"/>
      <c r="BV949" s="38"/>
    </row>
    <row r="950" ht="19.5" customHeight="1">
      <c r="A950" s="38"/>
      <c r="B950" s="38"/>
      <c r="C950" s="38"/>
      <c r="D950" s="38"/>
      <c r="E950" s="39"/>
      <c r="F950" s="39"/>
      <c r="G950" s="39"/>
      <c r="H950" s="39"/>
      <c r="I950" s="39"/>
      <c r="J950" s="38"/>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c r="BA950" s="39"/>
      <c r="BB950" s="39"/>
      <c r="BC950" s="39"/>
      <c r="BD950" s="39"/>
      <c r="BE950" s="39"/>
      <c r="BF950" s="39"/>
      <c r="BG950" s="39"/>
      <c r="BH950" s="39"/>
      <c r="BI950" s="39"/>
      <c r="BJ950" s="39"/>
      <c r="BK950" s="39"/>
      <c r="BL950" s="39"/>
      <c r="BM950" s="39"/>
      <c r="BN950" s="39"/>
      <c r="BO950" s="39"/>
      <c r="BP950" s="39"/>
      <c r="BQ950" s="39"/>
      <c r="BR950" s="39"/>
      <c r="BS950" s="38"/>
      <c r="BT950" s="38"/>
      <c r="BU950" s="38"/>
      <c r="BV950" s="38"/>
    </row>
    <row r="951" ht="19.5" customHeight="1">
      <c r="A951" s="38"/>
      <c r="B951" s="38"/>
      <c r="C951" s="38"/>
      <c r="D951" s="38"/>
      <c r="E951" s="39"/>
      <c r="F951" s="39"/>
      <c r="G951" s="39"/>
      <c r="H951" s="39"/>
      <c r="I951" s="39"/>
      <c r="J951" s="38"/>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c r="AP951" s="39"/>
      <c r="AQ951" s="39"/>
      <c r="AR951" s="39"/>
      <c r="AS951" s="39"/>
      <c r="AT951" s="39"/>
      <c r="AU951" s="39"/>
      <c r="AV951" s="39"/>
      <c r="AW951" s="39"/>
      <c r="AX951" s="39"/>
      <c r="AY951" s="39"/>
      <c r="AZ951" s="39"/>
      <c r="BA951" s="39"/>
      <c r="BB951" s="39"/>
      <c r="BC951" s="39"/>
      <c r="BD951" s="39"/>
      <c r="BE951" s="39"/>
      <c r="BF951" s="39"/>
      <c r="BG951" s="39"/>
      <c r="BH951" s="39"/>
      <c r="BI951" s="39"/>
      <c r="BJ951" s="39"/>
      <c r="BK951" s="39"/>
      <c r="BL951" s="39"/>
      <c r="BM951" s="39"/>
      <c r="BN951" s="39"/>
      <c r="BO951" s="39"/>
      <c r="BP951" s="39"/>
      <c r="BQ951" s="39"/>
      <c r="BR951" s="39"/>
      <c r="BS951" s="38"/>
      <c r="BT951" s="38"/>
      <c r="BU951" s="38"/>
      <c r="BV951" s="38"/>
    </row>
    <row r="952" ht="19.5" customHeight="1">
      <c r="A952" s="38"/>
      <c r="B952" s="38"/>
      <c r="C952" s="38"/>
      <c r="D952" s="38"/>
      <c r="E952" s="39"/>
      <c r="F952" s="39"/>
      <c r="G952" s="39"/>
      <c r="H952" s="39"/>
      <c r="I952" s="39"/>
      <c r="J952" s="38"/>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c r="AP952" s="39"/>
      <c r="AQ952" s="39"/>
      <c r="AR952" s="39"/>
      <c r="AS952" s="39"/>
      <c r="AT952" s="39"/>
      <c r="AU952" s="39"/>
      <c r="AV952" s="39"/>
      <c r="AW952" s="39"/>
      <c r="AX952" s="39"/>
      <c r="AY952" s="39"/>
      <c r="AZ952" s="39"/>
      <c r="BA952" s="39"/>
      <c r="BB952" s="39"/>
      <c r="BC952" s="39"/>
      <c r="BD952" s="39"/>
      <c r="BE952" s="39"/>
      <c r="BF952" s="39"/>
      <c r="BG952" s="39"/>
      <c r="BH952" s="39"/>
      <c r="BI952" s="39"/>
      <c r="BJ952" s="39"/>
      <c r="BK952" s="39"/>
      <c r="BL952" s="39"/>
      <c r="BM952" s="39"/>
      <c r="BN952" s="39"/>
      <c r="BO952" s="39"/>
      <c r="BP952" s="39"/>
      <c r="BQ952" s="39"/>
      <c r="BR952" s="39"/>
      <c r="BS952" s="38"/>
      <c r="BT952" s="38"/>
      <c r="BU952" s="38"/>
      <c r="BV952" s="38"/>
    </row>
    <row r="953" ht="19.5" customHeight="1">
      <c r="A953" s="38"/>
      <c r="B953" s="38"/>
      <c r="C953" s="38"/>
      <c r="D953" s="38"/>
      <c r="E953" s="39"/>
      <c r="F953" s="39"/>
      <c r="G953" s="39"/>
      <c r="H953" s="39"/>
      <c r="I953" s="39"/>
      <c r="J953" s="38"/>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c r="BA953" s="39"/>
      <c r="BB953" s="39"/>
      <c r="BC953" s="39"/>
      <c r="BD953" s="39"/>
      <c r="BE953" s="39"/>
      <c r="BF953" s="39"/>
      <c r="BG953" s="39"/>
      <c r="BH953" s="39"/>
      <c r="BI953" s="39"/>
      <c r="BJ953" s="39"/>
      <c r="BK953" s="39"/>
      <c r="BL953" s="39"/>
      <c r="BM953" s="39"/>
      <c r="BN953" s="39"/>
      <c r="BO953" s="39"/>
      <c r="BP953" s="39"/>
      <c r="BQ953" s="39"/>
      <c r="BR953" s="39"/>
      <c r="BS953" s="38"/>
      <c r="BT953" s="38"/>
      <c r="BU953" s="38"/>
      <c r="BV953" s="38"/>
    </row>
    <row r="954" ht="19.5" customHeight="1">
      <c r="A954" s="38"/>
      <c r="B954" s="38"/>
      <c r="C954" s="38"/>
      <c r="D954" s="38"/>
      <c r="E954" s="39"/>
      <c r="F954" s="39"/>
      <c r="G954" s="39"/>
      <c r="H954" s="39"/>
      <c r="I954" s="39"/>
      <c r="J954" s="38"/>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B954" s="39"/>
      <c r="BC954" s="39"/>
      <c r="BD954" s="39"/>
      <c r="BE954" s="39"/>
      <c r="BF954" s="39"/>
      <c r="BG954" s="39"/>
      <c r="BH954" s="39"/>
      <c r="BI954" s="39"/>
      <c r="BJ954" s="39"/>
      <c r="BK954" s="39"/>
      <c r="BL954" s="39"/>
      <c r="BM954" s="39"/>
      <c r="BN954" s="39"/>
      <c r="BO954" s="39"/>
      <c r="BP954" s="39"/>
      <c r="BQ954" s="39"/>
      <c r="BR954" s="39"/>
      <c r="BS954" s="38"/>
      <c r="BT954" s="38"/>
      <c r="BU954" s="38"/>
      <c r="BV954" s="38"/>
    </row>
    <row r="955" ht="19.5" customHeight="1">
      <c r="A955" s="38"/>
      <c r="B955" s="38"/>
      <c r="C955" s="38"/>
      <c r="D955" s="38"/>
      <c r="E955" s="39"/>
      <c r="F955" s="39"/>
      <c r="G955" s="39"/>
      <c r="H955" s="39"/>
      <c r="I955" s="39"/>
      <c r="J955" s="38"/>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c r="BA955" s="39"/>
      <c r="BB955" s="39"/>
      <c r="BC955" s="39"/>
      <c r="BD955" s="39"/>
      <c r="BE955" s="39"/>
      <c r="BF955" s="39"/>
      <c r="BG955" s="39"/>
      <c r="BH955" s="39"/>
      <c r="BI955" s="39"/>
      <c r="BJ955" s="39"/>
      <c r="BK955" s="39"/>
      <c r="BL955" s="39"/>
      <c r="BM955" s="39"/>
      <c r="BN955" s="39"/>
      <c r="BO955" s="39"/>
      <c r="BP955" s="39"/>
      <c r="BQ955" s="39"/>
      <c r="BR955" s="39"/>
      <c r="BS955" s="38"/>
      <c r="BT955" s="38"/>
      <c r="BU955" s="38"/>
      <c r="BV955" s="38"/>
    </row>
    <row r="956" ht="19.5" customHeight="1">
      <c r="A956" s="38"/>
      <c r="B956" s="38"/>
      <c r="C956" s="38"/>
      <c r="D956" s="38"/>
      <c r="E956" s="39"/>
      <c r="F956" s="39"/>
      <c r="G956" s="39"/>
      <c r="H956" s="39"/>
      <c r="I956" s="39"/>
      <c r="J956" s="38"/>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c r="BA956" s="39"/>
      <c r="BB956" s="39"/>
      <c r="BC956" s="39"/>
      <c r="BD956" s="39"/>
      <c r="BE956" s="39"/>
      <c r="BF956" s="39"/>
      <c r="BG956" s="39"/>
      <c r="BH956" s="39"/>
      <c r="BI956" s="39"/>
      <c r="BJ956" s="39"/>
      <c r="BK956" s="39"/>
      <c r="BL956" s="39"/>
      <c r="BM956" s="39"/>
      <c r="BN956" s="39"/>
      <c r="BO956" s="39"/>
      <c r="BP956" s="39"/>
      <c r="BQ956" s="39"/>
      <c r="BR956" s="39"/>
      <c r="BS956" s="38"/>
      <c r="BT956" s="38"/>
      <c r="BU956" s="38"/>
      <c r="BV956" s="38"/>
    </row>
    <row r="957" ht="19.5" customHeight="1">
      <c r="A957" s="38"/>
      <c r="B957" s="38"/>
      <c r="C957" s="38"/>
      <c r="D957" s="38"/>
      <c r="E957" s="39"/>
      <c r="F957" s="39"/>
      <c r="G957" s="39"/>
      <c r="H957" s="39"/>
      <c r="I957" s="39"/>
      <c r="J957" s="38"/>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c r="BA957" s="39"/>
      <c r="BB957" s="39"/>
      <c r="BC957" s="39"/>
      <c r="BD957" s="39"/>
      <c r="BE957" s="39"/>
      <c r="BF957" s="39"/>
      <c r="BG957" s="39"/>
      <c r="BH957" s="39"/>
      <c r="BI957" s="39"/>
      <c r="BJ957" s="39"/>
      <c r="BK957" s="39"/>
      <c r="BL957" s="39"/>
      <c r="BM957" s="39"/>
      <c r="BN957" s="39"/>
      <c r="BO957" s="39"/>
      <c r="BP957" s="39"/>
      <c r="BQ957" s="39"/>
      <c r="BR957" s="39"/>
      <c r="BS957" s="38"/>
      <c r="BT957" s="38"/>
      <c r="BU957" s="38"/>
      <c r="BV957" s="38"/>
    </row>
    <row r="958" ht="19.5" customHeight="1">
      <c r="A958" s="38"/>
      <c r="B958" s="38"/>
      <c r="C958" s="38"/>
      <c r="D958" s="38"/>
      <c r="E958" s="39"/>
      <c r="F958" s="39"/>
      <c r="G958" s="39"/>
      <c r="H958" s="39"/>
      <c r="I958" s="39"/>
      <c r="J958" s="38"/>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c r="BA958" s="39"/>
      <c r="BB958" s="39"/>
      <c r="BC958" s="39"/>
      <c r="BD958" s="39"/>
      <c r="BE958" s="39"/>
      <c r="BF958" s="39"/>
      <c r="BG958" s="39"/>
      <c r="BH958" s="39"/>
      <c r="BI958" s="39"/>
      <c r="BJ958" s="39"/>
      <c r="BK958" s="39"/>
      <c r="BL958" s="39"/>
      <c r="BM958" s="39"/>
      <c r="BN958" s="39"/>
      <c r="BO958" s="39"/>
      <c r="BP958" s="39"/>
      <c r="BQ958" s="39"/>
      <c r="BR958" s="39"/>
      <c r="BS958" s="38"/>
      <c r="BT958" s="38"/>
      <c r="BU958" s="38"/>
      <c r="BV958" s="38"/>
    </row>
    <row r="959" ht="19.5" customHeight="1">
      <c r="A959" s="38"/>
      <c r="B959" s="38"/>
      <c r="C959" s="38"/>
      <c r="D959" s="38"/>
      <c r="E959" s="39"/>
      <c r="F959" s="39"/>
      <c r="G959" s="39"/>
      <c r="H959" s="39"/>
      <c r="I959" s="39"/>
      <c r="J959" s="38"/>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c r="BC959" s="39"/>
      <c r="BD959" s="39"/>
      <c r="BE959" s="39"/>
      <c r="BF959" s="39"/>
      <c r="BG959" s="39"/>
      <c r="BH959" s="39"/>
      <c r="BI959" s="39"/>
      <c r="BJ959" s="39"/>
      <c r="BK959" s="39"/>
      <c r="BL959" s="39"/>
      <c r="BM959" s="39"/>
      <c r="BN959" s="39"/>
      <c r="BO959" s="39"/>
      <c r="BP959" s="39"/>
      <c r="BQ959" s="39"/>
      <c r="BR959" s="39"/>
      <c r="BS959" s="38"/>
      <c r="BT959" s="38"/>
      <c r="BU959" s="38"/>
      <c r="BV959" s="38"/>
    </row>
    <row r="960" ht="19.5" customHeight="1">
      <c r="A960" s="38"/>
      <c r="B960" s="38"/>
      <c r="C960" s="38"/>
      <c r="D960" s="38"/>
      <c r="E960" s="39"/>
      <c r="F960" s="39"/>
      <c r="G960" s="39"/>
      <c r="H960" s="39"/>
      <c r="I960" s="39"/>
      <c r="J960" s="38"/>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B960" s="39"/>
      <c r="BC960" s="39"/>
      <c r="BD960" s="39"/>
      <c r="BE960" s="39"/>
      <c r="BF960" s="39"/>
      <c r="BG960" s="39"/>
      <c r="BH960" s="39"/>
      <c r="BI960" s="39"/>
      <c r="BJ960" s="39"/>
      <c r="BK960" s="39"/>
      <c r="BL960" s="39"/>
      <c r="BM960" s="39"/>
      <c r="BN960" s="39"/>
      <c r="BO960" s="39"/>
      <c r="BP960" s="39"/>
      <c r="BQ960" s="39"/>
      <c r="BR960" s="39"/>
      <c r="BS960" s="38"/>
      <c r="BT960" s="38"/>
      <c r="BU960" s="38"/>
      <c r="BV960" s="38"/>
    </row>
    <row r="961" ht="19.5" customHeight="1">
      <c r="A961" s="38"/>
      <c r="B961" s="38"/>
      <c r="C961" s="38"/>
      <c r="D961" s="38"/>
      <c r="E961" s="39"/>
      <c r="F961" s="39"/>
      <c r="G961" s="39"/>
      <c r="H961" s="39"/>
      <c r="I961" s="39"/>
      <c r="J961" s="38"/>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c r="BA961" s="39"/>
      <c r="BB961" s="39"/>
      <c r="BC961" s="39"/>
      <c r="BD961" s="39"/>
      <c r="BE961" s="39"/>
      <c r="BF961" s="39"/>
      <c r="BG961" s="39"/>
      <c r="BH961" s="39"/>
      <c r="BI961" s="39"/>
      <c r="BJ961" s="39"/>
      <c r="BK961" s="39"/>
      <c r="BL961" s="39"/>
      <c r="BM961" s="39"/>
      <c r="BN961" s="39"/>
      <c r="BO961" s="39"/>
      <c r="BP961" s="39"/>
      <c r="BQ961" s="39"/>
      <c r="BR961" s="39"/>
      <c r="BS961" s="38"/>
      <c r="BT961" s="38"/>
      <c r="BU961" s="38"/>
      <c r="BV961" s="38"/>
    </row>
    <row r="962" ht="19.5" customHeight="1">
      <c r="A962" s="38"/>
      <c r="B962" s="38"/>
      <c r="C962" s="38"/>
      <c r="D962" s="38"/>
      <c r="E962" s="39"/>
      <c r="F962" s="39"/>
      <c r="G962" s="39"/>
      <c r="H962" s="39"/>
      <c r="I962" s="39"/>
      <c r="J962" s="38"/>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c r="BA962" s="39"/>
      <c r="BB962" s="39"/>
      <c r="BC962" s="39"/>
      <c r="BD962" s="39"/>
      <c r="BE962" s="39"/>
      <c r="BF962" s="39"/>
      <c r="BG962" s="39"/>
      <c r="BH962" s="39"/>
      <c r="BI962" s="39"/>
      <c r="BJ962" s="39"/>
      <c r="BK962" s="39"/>
      <c r="BL962" s="39"/>
      <c r="BM962" s="39"/>
      <c r="BN962" s="39"/>
      <c r="BO962" s="39"/>
      <c r="BP962" s="39"/>
      <c r="BQ962" s="39"/>
      <c r="BR962" s="39"/>
      <c r="BS962" s="38"/>
      <c r="BT962" s="38"/>
      <c r="BU962" s="38"/>
      <c r="BV962" s="38"/>
    </row>
    <row r="963" ht="19.5" customHeight="1">
      <c r="A963" s="38"/>
      <c r="B963" s="38"/>
      <c r="C963" s="38"/>
      <c r="D963" s="38"/>
      <c r="E963" s="39"/>
      <c r="F963" s="39"/>
      <c r="G963" s="39"/>
      <c r="H963" s="39"/>
      <c r="I963" s="39"/>
      <c r="J963" s="38"/>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c r="BA963" s="39"/>
      <c r="BB963" s="39"/>
      <c r="BC963" s="39"/>
      <c r="BD963" s="39"/>
      <c r="BE963" s="39"/>
      <c r="BF963" s="39"/>
      <c r="BG963" s="39"/>
      <c r="BH963" s="39"/>
      <c r="BI963" s="39"/>
      <c r="BJ963" s="39"/>
      <c r="BK963" s="39"/>
      <c r="BL963" s="39"/>
      <c r="BM963" s="39"/>
      <c r="BN963" s="39"/>
      <c r="BO963" s="39"/>
      <c r="BP963" s="39"/>
      <c r="BQ963" s="39"/>
      <c r="BR963" s="39"/>
      <c r="BS963" s="38"/>
      <c r="BT963" s="38"/>
      <c r="BU963" s="38"/>
      <c r="BV963" s="38"/>
    </row>
    <row r="964" ht="19.5" customHeight="1">
      <c r="A964" s="38"/>
      <c r="B964" s="38"/>
      <c r="C964" s="38"/>
      <c r="D964" s="38"/>
      <c r="E964" s="39"/>
      <c r="F964" s="39"/>
      <c r="G964" s="39"/>
      <c r="H964" s="39"/>
      <c r="I964" s="39"/>
      <c r="J964" s="38"/>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c r="AP964" s="39"/>
      <c r="AQ964" s="39"/>
      <c r="AR964" s="39"/>
      <c r="AS964" s="39"/>
      <c r="AT964" s="39"/>
      <c r="AU964" s="39"/>
      <c r="AV964" s="39"/>
      <c r="AW964" s="39"/>
      <c r="AX964" s="39"/>
      <c r="AY964" s="39"/>
      <c r="AZ964" s="39"/>
      <c r="BA964" s="39"/>
      <c r="BB964" s="39"/>
      <c r="BC964" s="39"/>
      <c r="BD964" s="39"/>
      <c r="BE964" s="39"/>
      <c r="BF964" s="39"/>
      <c r="BG964" s="39"/>
      <c r="BH964" s="39"/>
      <c r="BI964" s="39"/>
      <c r="BJ964" s="39"/>
      <c r="BK964" s="39"/>
      <c r="BL964" s="39"/>
      <c r="BM964" s="39"/>
      <c r="BN964" s="39"/>
      <c r="BO964" s="39"/>
      <c r="BP964" s="39"/>
      <c r="BQ964" s="39"/>
      <c r="BR964" s="39"/>
      <c r="BS964" s="38"/>
      <c r="BT964" s="38"/>
      <c r="BU964" s="38"/>
      <c r="BV964" s="38"/>
    </row>
    <row r="965" ht="19.5" customHeight="1">
      <c r="A965" s="38"/>
      <c r="B965" s="38"/>
      <c r="C965" s="38"/>
      <c r="D965" s="38"/>
      <c r="E965" s="39"/>
      <c r="F965" s="39"/>
      <c r="G965" s="39"/>
      <c r="H965" s="39"/>
      <c r="I965" s="39"/>
      <c r="J965" s="38"/>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c r="AP965" s="39"/>
      <c r="AQ965" s="39"/>
      <c r="AR965" s="39"/>
      <c r="AS965" s="39"/>
      <c r="AT965" s="39"/>
      <c r="AU965" s="39"/>
      <c r="AV965" s="39"/>
      <c r="AW965" s="39"/>
      <c r="AX965" s="39"/>
      <c r="AY965" s="39"/>
      <c r="AZ965" s="39"/>
      <c r="BA965" s="39"/>
      <c r="BB965" s="39"/>
      <c r="BC965" s="39"/>
      <c r="BD965" s="39"/>
      <c r="BE965" s="39"/>
      <c r="BF965" s="39"/>
      <c r="BG965" s="39"/>
      <c r="BH965" s="39"/>
      <c r="BI965" s="39"/>
      <c r="BJ965" s="39"/>
      <c r="BK965" s="39"/>
      <c r="BL965" s="39"/>
      <c r="BM965" s="39"/>
      <c r="BN965" s="39"/>
      <c r="BO965" s="39"/>
      <c r="BP965" s="39"/>
      <c r="BQ965" s="39"/>
      <c r="BR965" s="39"/>
      <c r="BS965" s="38"/>
      <c r="BT965" s="38"/>
      <c r="BU965" s="38"/>
      <c r="BV965" s="38"/>
    </row>
    <row r="966" ht="19.5" customHeight="1">
      <c r="A966" s="38"/>
      <c r="B966" s="38"/>
      <c r="C966" s="38"/>
      <c r="D966" s="38"/>
      <c r="E966" s="39"/>
      <c r="F966" s="39"/>
      <c r="G966" s="39"/>
      <c r="H966" s="39"/>
      <c r="I966" s="39"/>
      <c r="J966" s="38"/>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c r="AR966" s="39"/>
      <c r="AS966" s="39"/>
      <c r="AT966" s="39"/>
      <c r="AU966" s="39"/>
      <c r="AV966" s="39"/>
      <c r="AW966" s="39"/>
      <c r="AX966" s="39"/>
      <c r="AY966" s="39"/>
      <c r="AZ966" s="39"/>
      <c r="BA966" s="39"/>
      <c r="BB966" s="39"/>
      <c r="BC966" s="39"/>
      <c r="BD966" s="39"/>
      <c r="BE966" s="39"/>
      <c r="BF966" s="39"/>
      <c r="BG966" s="39"/>
      <c r="BH966" s="39"/>
      <c r="BI966" s="39"/>
      <c r="BJ966" s="39"/>
      <c r="BK966" s="39"/>
      <c r="BL966" s="39"/>
      <c r="BM966" s="39"/>
      <c r="BN966" s="39"/>
      <c r="BO966" s="39"/>
      <c r="BP966" s="39"/>
      <c r="BQ966" s="39"/>
      <c r="BR966" s="39"/>
      <c r="BS966" s="38"/>
      <c r="BT966" s="38"/>
      <c r="BU966" s="38"/>
      <c r="BV966" s="38"/>
    </row>
    <row r="967" ht="19.5" customHeight="1">
      <c r="A967" s="38"/>
      <c r="B967" s="38"/>
      <c r="C967" s="38"/>
      <c r="D967" s="38"/>
      <c r="E967" s="39"/>
      <c r="F967" s="39"/>
      <c r="G967" s="39"/>
      <c r="H967" s="39"/>
      <c r="I967" s="39"/>
      <c r="J967" s="38"/>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B967" s="39"/>
      <c r="BC967" s="39"/>
      <c r="BD967" s="39"/>
      <c r="BE967" s="39"/>
      <c r="BF967" s="39"/>
      <c r="BG967" s="39"/>
      <c r="BH967" s="39"/>
      <c r="BI967" s="39"/>
      <c r="BJ967" s="39"/>
      <c r="BK967" s="39"/>
      <c r="BL967" s="39"/>
      <c r="BM967" s="39"/>
      <c r="BN967" s="39"/>
      <c r="BO967" s="39"/>
      <c r="BP967" s="39"/>
      <c r="BQ967" s="39"/>
      <c r="BR967" s="39"/>
      <c r="BS967" s="38"/>
      <c r="BT967" s="38"/>
      <c r="BU967" s="38"/>
      <c r="BV967" s="38"/>
    </row>
    <row r="968" ht="19.5" customHeight="1">
      <c r="A968" s="38"/>
      <c r="B968" s="38"/>
      <c r="C968" s="38"/>
      <c r="D968" s="38"/>
      <c r="E968" s="39"/>
      <c r="F968" s="39"/>
      <c r="G968" s="39"/>
      <c r="H968" s="39"/>
      <c r="I968" s="39"/>
      <c r="J968" s="38"/>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c r="AP968" s="39"/>
      <c r="AQ968" s="39"/>
      <c r="AR968" s="39"/>
      <c r="AS968" s="39"/>
      <c r="AT968" s="39"/>
      <c r="AU968" s="39"/>
      <c r="AV968" s="39"/>
      <c r="AW968" s="39"/>
      <c r="AX968" s="39"/>
      <c r="AY968" s="39"/>
      <c r="AZ968" s="39"/>
      <c r="BA968" s="39"/>
      <c r="BB968" s="39"/>
      <c r="BC968" s="39"/>
      <c r="BD968" s="39"/>
      <c r="BE968" s="39"/>
      <c r="BF968" s="39"/>
      <c r="BG968" s="39"/>
      <c r="BH968" s="39"/>
      <c r="BI968" s="39"/>
      <c r="BJ968" s="39"/>
      <c r="BK968" s="39"/>
      <c r="BL968" s="39"/>
      <c r="BM968" s="39"/>
      <c r="BN968" s="39"/>
      <c r="BO968" s="39"/>
      <c r="BP968" s="39"/>
      <c r="BQ968" s="39"/>
      <c r="BR968" s="39"/>
      <c r="BS968" s="38"/>
      <c r="BT968" s="38"/>
      <c r="BU968" s="38"/>
      <c r="BV968" s="38"/>
    </row>
    <row r="969" ht="19.5" customHeight="1">
      <c r="A969" s="38"/>
      <c r="B969" s="38"/>
      <c r="C969" s="38"/>
      <c r="D969" s="38"/>
      <c r="E969" s="39"/>
      <c r="F969" s="39"/>
      <c r="G969" s="39"/>
      <c r="H969" s="39"/>
      <c r="I969" s="39"/>
      <c r="J969" s="38"/>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c r="BA969" s="39"/>
      <c r="BB969" s="39"/>
      <c r="BC969" s="39"/>
      <c r="BD969" s="39"/>
      <c r="BE969" s="39"/>
      <c r="BF969" s="39"/>
      <c r="BG969" s="39"/>
      <c r="BH969" s="39"/>
      <c r="BI969" s="39"/>
      <c r="BJ969" s="39"/>
      <c r="BK969" s="39"/>
      <c r="BL969" s="39"/>
      <c r="BM969" s="39"/>
      <c r="BN969" s="39"/>
      <c r="BO969" s="39"/>
      <c r="BP969" s="39"/>
      <c r="BQ969" s="39"/>
      <c r="BR969" s="39"/>
      <c r="BS969" s="38"/>
      <c r="BT969" s="38"/>
      <c r="BU969" s="38"/>
      <c r="BV969" s="38"/>
    </row>
    <row r="970" ht="19.5" customHeight="1">
      <c r="A970" s="38"/>
      <c r="B970" s="38"/>
      <c r="C970" s="38"/>
      <c r="D970" s="38"/>
      <c r="E970" s="39"/>
      <c r="F970" s="39"/>
      <c r="G970" s="39"/>
      <c r="H970" s="39"/>
      <c r="I970" s="39"/>
      <c r="J970" s="38"/>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c r="AP970" s="39"/>
      <c r="AQ970" s="39"/>
      <c r="AR970" s="39"/>
      <c r="AS970" s="39"/>
      <c r="AT970" s="39"/>
      <c r="AU970" s="39"/>
      <c r="AV970" s="39"/>
      <c r="AW970" s="39"/>
      <c r="AX970" s="39"/>
      <c r="AY970" s="39"/>
      <c r="AZ970" s="39"/>
      <c r="BA970" s="39"/>
      <c r="BB970" s="39"/>
      <c r="BC970" s="39"/>
      <c r="BD970" s="39"/>
      <c r="BE970" s="39"/>
      <c r="BF970" s="39"/>
      <c r="BG970" s="39"/>
      <c r="BH970" s="39"/>
      <c r="BI970" s="39"/>
      <c r="BJ970" s="39"/>
      <c r="BK970" s="39"/>
      <c r="BL970" s="39"/>
      <c r="BM970" s="39"/>
      <c r="BN970" s="39"/>
      <c r="BO970" s="39"/>
      <c r="BP970" s="39"/>
      <c r="BQ970" s="39"/>
      <c r="BR970" s="39"/>
      <c r="BS970" s="38"/>
      <c r="BT970" s="38"/>
      <c r="BU970" s="38"/>
      <c r="BV970" s="38"/>
    </row>
    <row r="971" ht="19.5" customHeight="1">
      <c r="A971" s="38"/>
      <c r="B971" s="38"/>
      <c r="C971" s="38"/>
      <c r="D971" s="38"/>
      <c r="E971" s="39"/>
      <c r="F971" s="39"/>
      <c r="G971" s="39"/>
      <c r="H971" s="39"/>
      <c r="I971" s="39"/>
      <c r="J971" s="38"/>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B971" s="39"/>
      <c r="BC971" s="39"/>
      <c r="BD971" s="39"/>
      <c r="BE971" s="39"/>
      <c r="BF971" s="39"/>
      <c r="BG971" s="39"/>
      <c r="BH971" s="39"/>
      <c r="BI971" s="39"/>
      <c r="BJ971" s="39"/>
      <c r="BK971" s="39"/>
      <c r="BL971" s="39"/>
      <c r="BM971" s="39"/>
      <c r="BN971" s="39"/>
      <c r="BO971" s="39"/>
      <c r="BP971" s="39"/>
      <c r="BQ971" s="39"/>
      <c r="BR971" s="39"/>
      <c r="BS971" s="38"/>
      <c r="BT971" s="38"/>
      <c r="BU971" s="38"/>
      <c r="BV971" s="38"/>
    </row>
    <row r="972" ht="19.5" customHeight="1">
      <c r="A972" s="38"/>
      <c r="B972" s="38"/>
      <c r="C972" s="38"/>
      <c r="D972" s="38"/>
      <c r="E972" s="39"/>
      <c r="F972" s="39"/>
      <c r="G972" s="39"/>
      <c r="H972" s="39"/>
      <c r="I972" s="39"/>
      <c r="J972" s="38"/>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c r="AP972" s="39"/>
      <c r="AQ972" s="39"/>
      <c r="AR972" s="39"/>
      <c r="AS972" s="39"/>
      <c r="AT972" s="39"/>
      <c r="AU972" s="39"/>
      <c r="AV972" s="39"/>
      <c r="AW972" s="39"/>
      <c r="AX972" s="39"/>
      <c r="AY972" s="39"/>
      <c r="AZ972" s="39"/>
      <c r="BA972" s="39"/>
      <c r="BB972" s="39"/>
      <c r="BC972" s="39"/>
      <c r="BD972" s="39"/>
      <c r="BE972" s="39"/>
      <c r="BF972" s="39"/>
      <c r="BG972" s="39"/>
      <c r="BH972" s="39"/>
      <c r="BI972" s="39"/>
      <c r="BJ972" s="39"/>
      <c r="BK972" s="39"/>
      <c r="BL972" s="39"/>
      <c r="BM972" s="39"/>
      <c r="BN972" s="39"/>
      <c r="BO972" s="39"/>
      <c r="BP972" s="39"/>
      <c r="BQ972" s="39"/>
      <c r="BR972" s="39"/>
      <c r="BS972" s="38"/>
      <c r="BT972" s="38"/>
      <c r="BU972" s="38"/>
      <c r="BV972" s="38"/>
    </row>
    <row r="973" ht="19.5" customHeight="1">
      <c r="A973" s="38"/>
      <c r="B973" s="38"/>
      <c r="C973" s="38"/>
      <c r="D973" s="38"/>
      <c r="E973" s="39"/>
      <c r="F973" s="39"/>
      <c r="G973" s="39"/>
      <c r="H973" s="39"/>
      <c r="I973" s="39"/>
      <c r="J973" s="38"/>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c r="AP973" s="39"/>
      <c r="AQ973" s="39"/>
      <c r="AR973" s="39"/>
      <c r="AS973" s="39"/>
      <c r="AT973" s="39"/>
      <c r="AU973" s="39"/>
      <c r="AV973" s="39"/>
      <c r="AW973" s="39"/>
      <c r="AX973" s="39"/>
      <c r="AY973" s="39"/>
      <c r="AZ973" s="39"/>
      <c r="BA973" s="39"/>
      <c r="BB973" s="39"/>
      <c r="BC973" s="39"/>
      <c r="BD973" s="39"/>
      <c r="BE973" s="39"/>
      <c r="BF973" s="39"/>
      <c r="BG973" s="39"/>
      <c r="BH973" s="39"/>
      <c r="BI973" s="39"/>
      <c r="BJ973" s="39"/>
      <c r="BK973" s="39"/>
      <c r="BL973" s="39"/>
      <c r="BM973" s="39"/>
      <c r="BN973" s="39"/>
      <c r="BO973" s="39"/>
      <c r="BP973" s="39"/>
      <c r="BQ973" s="39"/>
      <c r="BR973" s="39"/>
      <c r="BS973" s="38"/>
      <c r="BT973" s="38"/>
      <c r="BU973" s="38"/>
      <c r="BV973" s="38"/>
    </row>
    <row r="974" ht="19.5" customHeight="1">
      <c r="A974" s="38"/>
      <c r="B974" s="38"/>
      <c r="C974" s="38"/>
      <c r="D974" s="38"/>
      <c r="E974" s="39"/>
      <c r="F974" s="39"/>
      <c r="G974" s="39"/>
      <c r="H974" s="39"/>
      <c r="I974" s="39"/>
      <c r="J974" s="38"/>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c r="AR974" s="39"/>
      <c r="AS974" s="39"/>
      <c r="AT974" s="39"/>
      <c r="AU974" s="39"/>
      <c r="AV974" s="39"/>
      <c r="AW974" s="39"/>
      <c r="AX974" s="39"/>
      <c r="AY974" s="39"/>
      <c r="AZ974" s="39"/>
      <c r="BA974" s="39"/>
      <c r="BB974" s="39"/>
      <c r="BC974" s="39"/>
      <c r="BD974" s="39"/>
      <c r="BE974" s="39"/>
      <c r="BF974" s="39"/>
      <c r="BG974" s="39"/>
      <c r="BH974" s="39"/>
      <c r="BI974" s="39"/>
      <c r="BJ974" s="39"/>
      <c r="BK974" s="39"/>
      <c r="BL974" s="39"/>
      <c r="BM974" s="39"/>
      <c r="BN974" s="39"/>
      <c r="BO974" s="39"/>
      <c r="BP974" s="39"/>
      <c r="BQ974" s="39"/>
      <c r="BR974" s="39"/>
      <c r="BS974" s="38"/>
      <c r="BT974" s="38"/>
      <c r="BU974" s="38"/>
      <c r="BV974" s="38"/>
    </row>
    <row r="975" ht="19.5" customHeight="1">
      <c r="A975" s="38"/>
      <c r="B975" s="38"/>
      <c r="C975" s="38"/>
      <c r="D975" s="38"/>
      <c r="E975" s="39"/>
      <c r="F975" s="39"/>
      <c r="G975" s="39"/>
      <c r="H975" s="39"/>
      <c r="I975" s="39"/>
      <c r="J975" s="38"/>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c r="BA975" s="39"/>
      <c r="BB975" s="39"/>
      <c r="BC975" s="39"/>
      <c r="BD975" s="39"/>
      <c r="BE975" s="39"/>
      <c r="BF975" s="39"/>
      <c r="BG975" s="39"/>
      <c r="BH975" s="39"/>
      <c r="BI975" s="39"/>
      <c r="BJ975" s="39"/>
      <c r="BK975" s="39"/>
      <c r="BL975" s="39"/>
      <c r="BM975" s="39"/>
      <c r="BN975" s="39"/>
      <c r="BO975" s="39"/>
      <c r="BP975" s="39"/>
      <c r="BQ975" s="39"/>
      <c r="BR975" s="39"/>
      <c r="BS975" s="38"/>
      <c r="BT975" s="38"/>
      <c r="BU975" s="38"/>
      <c r="BV975" s="38"/>
    </row>
    <row r="976" ht="19.5" customHeight="1">
      <c r="A976" s="38"/>
      <c r="B976" s="38"/>
      <c r="C976" s="38"/>
      <c r="D976" s="38"/>
      <c r="E976" s="39"/>
      <c r="F976" s="39"/>
      <c r="G976" s="39"/>
      <c r="H976" s="39"/>
      <c r="I976" s="39"/>
      <c r="J976" s="38"/>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B976" s="39"/>
      <c r="BC976" s="39"/>
      <c r="BD976" s="39"/>
      <c r="BE976" s="39"/>
      <c r="BF976" s="39"/>
      <c r="BG976" s="39"/>
      <c r="BH976" s="39"/>
      <c r="BI976" s="39"/>
      <c r="BJ976" s="39"/>
      <c r="BK976" s="39"/>
      <c r="BL976" s="39"/>
      <c r="BM976" s="39"/>
      <c r="BN976" s="39"/>
      <c r="BO976" s="39"/>
      <c r="BP976" s="39"/>
      <c r="BQ976" s="39"/>
      <c r="BR976" s="39"/>
      <c r="BS976" s="38"/>
      <c r="BT976" s="38"/>
      <c r="BU976" s="38"/>
      <c r="BV976" s="38"/>
    </row>
    <row r="977" ht="19.5" customHeight="1">
      <c r="A977" s="38"/>
      <c r="B977" s="38"/>
      <c r="C977" s="38"/>
      <c r="D977" s="38"/>
      <c r="E977" s="39"/>
      <c r="F977" s="39"/>
      <c r="G977" s="39"/>
      <c r="H977" s="39"/>
      <c r="I977" s="39"/>
      <c r="J977" s="38"/>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c r="AP977" s="39"/>
      <c r="AQ977" s="39"/>
      <c r="AR977" s="39"/>
      <c r="AS977" s="39"/>
      <c r="AT977" s="39"/>
      <c r="AU977" s="39"/>
      <c r="AV977" s="39"/>
      <c r="AW977" s="39"/>
      <c r="AX977" s="39"/>
      <c r="AY977" s="39"/>
      <c r="AZ977" s="39"/>
      <c r="BA977" s="39"/>
      <c r="BB977" s="39"/>
      <c r="BC977" s="39"/>
      <c r="BD977" s="39"/>
      <c r="BE977" s="39"/>
      <c r="BF977" s="39"/>
      <c r="BG977" s="39"/>
      <c r="BH977" s="39"/>
      <c r="BI977" s="39"/>
      <c r="BJ977" s="39"/>
      <c r="BK977" s="39"/>
      <c r="BL977" s="39"/>
      <c r="BM977" s="39"/>
      <c r="BN977" s="39"/>
      <c r="BO977" s="39"/>
      <c r="BP977" s="39"/>
      <c r="BQ977" s="39"/>
      <c r="BR977" s="39"/>
      <c r="BS977" s="38"/>
      <c r="BT977" s="38"/>
      <c r="BU977" s="38"/>
      <c r="BV977" s="38"/>
    </row>
    <row r="978" ht="19.5" customHeight="1">
      <c r="A978" s="38"/>
      <c r="B978" s="38"/>
      <c r="C978" s="38"/>
      <c r="D978" s="38"/>
      <c r="E978" s="39"/>
      <c r="F978" s="39"/>
      <c r="G978" s="39"/>
      <c r="H978" s="39"/>
      <c r="I978" s="39"/>
      <c r="J978" s="38"/>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c r="AP978" s="39"/>
      <c r="AQ978" s="39"/>
      <c r="AR978" s="39"/>
      <c r="AS978" s="39"/>
      <c r="AT978" s="39"/>
      <c r="AU978" s="39"/>
      <c r="AV978" s="39"/>
      <c r="AW978" s="39"/>
      <c r="AX978" s="39"/>
      <c r="AY978" s="39"/>
      <c r="AZ978" s="39"/>
      <c r="BA978" s="39"/>
      <c r="BB978" s="39"/>
      <c r="BC978" s="39"/>
      <c r="BD978" s="39"/>
      <c r="BE978" s="39"/>
      <c r="BF978" s="39"/>
      <c r="BG978" s="39"/>
      <c r="BH978" s="39"/>
      <c r="BI978" s="39"/>
      <c r="BJ978" s="39"/>
      <c r="BK978" s="39"/>
      <c r="BL978" s="39"/>
      <c r="BM978" s="39"/>
      <c r="BN978" s="39"/>
      <c r="BO978" s="39"/>
      <c r="BP978" s="39"/>
      <c r="BQ978" s="39"/>
      <c r="BR978" s="39"/>
      <c r="BS978" s="38"/>
      <c r="BT978" s="38"/>
      <c r="BU978" s="38"/>
      <c r="BV978" s="38"/>
    </row>
    <row r="979" ht="19.5" customHeight="1">
      <c r="A979" s="38"/>
      <c r="B979" s="38"/>
      <c r="C979" s="38"/>
      <c r="D979" s="38"/>
      <c r="E979" s="39"/>
      <c r="F979" s="39"/>
      <c r="G979" s="39"/>
      <c r="H979" s="39"/>
      <c r="I979" s="39"/>
      <c r="J979" s="38"/>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c r="AP979" s="39"/>
      <c r="AQ979" s="39"/>
      <c r="AR979" s="39"/>
      <c r="AS979" s="39"/>
      <c r="AT979" s="39"/>
      <c r="AU979" s="39"/>
      <c r="AV979" s="39"/>
      <c r="AW979" s="39"/>
      <c r="AX979" s="39"/>
      <c r="AY979" s="39"/>
      <c r="AZ979" s="39"/>
      <c r="BA979" s="39"/>
      <c r="BB979" s="39"/>
      <c r="BC979" s="39"/>
      <c r="BD979" s="39"/>
      <c r="BE979" s="39"/>
      <c r="BF979" s="39"/>
      <c r="BG979" s="39"/>
      <c r="BH979" s="39"/>
      <c r="BI979" s="39"/>
      <c r="BJ979" s="39"/>
      <c r="BK979" s="39"/>
      <c r="BL979" s="39"/>
      <c r="BM979" s="39"/>
      <c r="BN979" s="39"/>
      <c r="BO979" s="39"/>
      <c r="BP979" s="39"/>
      <c r="BQ979" s="39"/>
      <c r="BR979" s="39"/>
      <c r="BS979" s="38"/>
      <c r="BT979" s="38"/>
      <c r="BU979" s="38"/>
      <c r="BV979" s="38"/>
    </row>
    <row r="980" ht="19.5" customHeight="1">
      <c r="A980" s="38"/>
      <c r="B980" s="38"/>
      <c r="C980" s="38"/>
      <c r="D980" s="38"/>
      <c r="E980" s="39"/>
      <c r="F980" s="39"/>
      <c r="G980" s="39"/>
      <c r="H980" s="39"/>
      <c r="I980" s="39"/>
      <c r="J980" s="38"/>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c r="AP980" s="39"/>
      <c r="AQ980" s="39"/>
      <c r="AR980" s="39"/>
      <c r="AS980" s="39"/>
      <c r="AT980" s="39"/>
      <c r="AU980" s="39"/>
      <c r="AV980" s="39"/>
      <c r="AW980" s="39"/>
      <c r="AX980" s="39"/>
      <c r="AY980" s="39"/>
      <c r="AZ980" s="39"/>
      <c r="BA980" s="39"/>
      <c r="BB980" s="39"/>
      <c r="BC980" s="39"/>
      <c r="BD980" s="39"/>
      <c r="BE980" s="39"/>
      <c r="BF980" s="39"/>
      <c r="BG980" s="39"/>
      <c r="BH980" s="39"/>
      <c r="BI980" s="39"/>
      <c r="BJ980" s="39"/>
      <c r="BK980" s="39"/>
      <c r="BL980" s="39"/>
      <c r="BM980" s="39"/>
      <c r="BN980" s="39"/>
      <c r="BO980" s="39"/>
      <c r="BP980" s="39"/>
      <c r="BQ980" s="39"/>
      <c r="BR980" s="39"/>
      <c r="BS980" s="38"/>
      <c r="BT980" s="38"/>
      <c r="BU980" s="38"/>
      <c r="BV980" s="38"/>
    </row>
    <row r="981" ht="19.5" customHeight="1">
      <c r="A981" s="38"/>
      <c r="B981" s="38"/>
      <c r="C981" s="38"/>
      <c r="D981" s="38"/>
      <c r="E981" s="39"/>
      <c r="F981" s="39"/>
      <c r="G981" s="39"/>
      <c r="H981" s="39"/>
      <c r="I981" s="39"/>
      <c r="J981" s="38"/>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c r="BN981" s="39"/>
      <c r="BO981" s="39"/>
      <c r="BP981" s="39"/>
      <c r="BQ981" s="39"/>
      <c r="BR981" s="39"/>
      <c r="BS981" s="38"/>
      <c r="BT981" s="38"/>
      <c r="BU981" s="38"/>
      <c r="BV981" s="38"/>
    </row>
    <row r="982" ht="19.5" customHeight="1">
      <c r="A982" s="38"/>
      <c r="B982" s="38"/>
      <c r="C982" s="38"/>
      <c r="D982" s="38"/>
      <c r="E982" s="39"/>
      <c r="F982" s="39"/>
      <c r="G982" s="39"/>
      <c r="H982" s="39"/>
      <c r="I982" s="39"/>
      <c r="J982" s="38"/>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c r="AP982" s="39"/>
      <c r="AQ982" s="39"/>
      <c r="AR982" s="39"/>
      <c r="AS982" s="39"/>
      <c r="AT982" s="39"/>
      <c r="AU982" s="39"/>
      <c r="AV982" s="39"/>
      <c r="AW982" s="39"/>
      <c r="AX982" s="39"/>
      <c r="AY982" s="39"/>
      <c r="AZ982" s="39"/>
      <c r="BA982" s="39"/>
      <c r="BB982" s="39"/>
      <c r="BC982" s="39"/>
      <c r="BD982" s="39"/>
      <c r="BE982" s="39"/>
      <c r="BF982" s="39"/>
      <c r="BG982" s="39"/>
      <c r="BH982" s="39"/>
      <c r="BI982" s="39"/>
      <c r="BJ982" s="39"/>
      <c r="BK982" s="39"/>
      <c r="BL982" s="39"/>
      <c r="BM982" s="39"/>
      <c r="BN982" s="39"/>
      <c r="BO982" s="39"/>
      <c r="BP982" s="39"/>
      <c r="BQ982" s="39"/>
      <c r="BR982" s="39"/>
      <c r="BS982" s="38"/>
      <c r="BT982" s="38"/>
      <c r="BU982" s="38"/>
      <c r="BV982" s="38"/>
    </row>
    <row r="983" ht="19.5" customHeight="1">
      <c r="A983" s="38"/>
      <c r="B983" s="38"/>
      <c r="C983" s="38"/>
      <c r="D983" s="38"/>
      <c r="E983" s="39"/>
      <c r="F983" s="39"/>
      <c r="G983" s="39"/>
      <c r="H983" s="39"/>
      <c r="I983" s="39"/>
      <c r="J983" s="38"/>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c r="AP983" s="39"/>
      <c r="AQ983" s="39"/>
      <c r="AR983" s="39"/>
      <c r="AS983" s="39"/>
      <c r="AT983" s="39"/>
      <c r="AU983" s="39"/>
      <c r="AV983" s="39"/>
      <c r="AW983" s="39"/>
      <c r="AX983" s="39"/>
      <c r="AY983" s="39"/>
      <c r="AZ983" s="39"/>
      <c r="BA983" s="39"/>
      <c r="BB983" s="39"/>
      <c r="BC983" s="39"/>
      <c r="BD983" s="39"/>
      <c r="BE983" s="39"/>
      <c r="BF983" s="39"/>
      <c r="BG983" s="39"/>
      <c r="BH983" s="39"/>
      <c r="BI983" s="39"/>
      <c r="BJ983" s="39"/>
      <c r="BK983" s="39"/>
      <c r="BL983" s="39"/>
      <c r="BM983" s="39"/>
      <c r="BN983" s="39"/>
      <c r="BO983" s="39"/>
      <c r="BP983" s="39"/>
      <c r="BQ983" s="39"/>
      <c r="BR983" s="39"/>
      <c r="BS983" s="38"/>
      <c r="BT983" s="38"/>
      <c r="BU983" s="38"/>
      <c r="BV983" s="38"/>
    </row>
    <row r="984" ht="19.5" customHeight="1">
      <c r="A984" s="38"/>
      <c r="B984" s="38"/>
      <c r="C984" s="38"/>
      <c r="D984" s="38"/>
      <c r="E984" s="39"/>
      <c r="F984" s="39"/>
      <c r="G984" s="39"/>
      <c r="H984" s="39"/>
      <c r="I984" s="39"/>
      <c r="J984" s="38"/>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c r="AP984" s="39"/>
      <c r="AQ984" s="39"/>
      <c r="AR984" s="39"/>
      <c r="AS984" s="39"/>
      <c r="AT984" s="39"/>
      <c r="AU984" s="39"/>
      <c r="AV984" s="39"/>
      <c r="AW984" s="39"/>
      <c r="AX984" s="39"/>
      <c r="AY984" s="39"/>
      <c r="AZ984" s="39"/>
      <c r="BA984" s="39"/>
      <c r="BB984" s="39"/>
      <c r="BC984" s="39"/>
      <c r="BD984" s="39"/>
      <c r="BE984" s="39"/>
      <c r="BF984" s="39"/>
      <c r="BG984" s="39"/>
      <c r="BH984" s="39"/>
      <c r="BI984" s="39"/>
      <c r="BJ984" s="39"/>
      <c r="BK984" s="39"/>
      <c r="BL984" s="39"/>
      <c r="BM984" s="39"/>
      <c r="BN984" s="39"/>
      <c r="BO984" s="39"/>
      <c r="BP984" s="39"/>
      <c r="BQ984" s="39"/>
      <c r="BR984" s="39"/>
      <c r="BS984" s="38"/>
      <c r="BT984" s="38"/>
      <c r="BU984" s="38"/>
      <c r="BV984" s="38"/>
    </row>
    <row r="985" ht="19.5" customHeight="1">
      <c r="A985" s="38"/>
      <c r="B985" s="38"/>
      <c r="C985" s="38"/>
      <c r="D985" s="38"/>
      <c r="E985" s="39"/>
      <c r="F985" s="39"/>
      <c r="G985" s="39"/>
      <c r="H985" s="39"/>
      <c r="I985" s="39"/>
      <c r="J985" s="38"/>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c r="AP985" s="39"/>
      <c r="AQ985" s="39"/>
      <c r="AR985" s="39"/>
      <c r="AS985" s="39"/>
      <c r="AT985" s="39"/>
      <c r="AU985" s="39"/>
      <c r="AV985" s="39"/>
      <c r="AW985" s="39"/>
      <c r="AX985" s="39"/>
      <c r="AY985" s="39"/>
      <c r="AZ985" s="39"/>
      <c r="BA985" s="39"/>
      <c r="BB985" s="39"/>
      <c r="BC985" s="39"/>
      <c r="BD985" s="39"/>
      <c r="BE985" s="39"/>
      <c r="BF985" s="39"/>
      <c r="BG985" s="39"/>
      <c r="BH985" s="39"/>
      <c r="BI985" s="39"/>
      <c r="BJ985" s="39"/>
      <c r="BK985" s="39"/>
      <c r="BL985" s="39"/>
      <c r="BM985" s="39"/>
      <c r="BN985" s="39"/>
      <c r="BO985" s="39"/>
      <c r="BP985" s="39"/>
      <c r="BQ985" s="39"/>
      <c r="BR985" s="39"/>
      <c r="BS985" s="38"/>
      <c r="BT985" s="38"/>
      <c r="BU985" s="38"/>
      <c r="BV985" s="38"/>
    </row>
    <row r="986" ht="19.5" customHeight="1">
      <c r="A986" s="38"/>
      <c r="B986" s="38"/>
      <c r="C986" s="38"/>
      <c r="D986" s="38"/>
      <c r="E986" s="39"/>
      <c r="F986" s="39"/>
      <c r="G986" s="39"/>
      <c r="H986" s="39"/>
      <c r="I986" s="39"/>
      <c r="J986" s="38"/>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c r="AP986" s="39"/>
      <c r="AQ986" s="39"/>
      <c r="AR986" s="39"/>
      <c r="AS986" s="39"/>
      <c r="AT986" s="39"/>
      <c r="AU986" s="39"/>
      <c r="AV986" s="39"/>
      <c r="AW986" s="39"/>
      <c r="AX986" s="39"/>
      <c r="AY986" s="39"/>
      <c r="AZ986" s="39"/>
      <c r="BA986" s="39"/>
      <c r="BB986" s="39"/>
      <c r="BC986" s="39"/>
      <c r="BD986" s="39"/>
      <c r="BE986" s="39"/>
      <c r="BF986" s="39"/>
      <c r="BG986" s="39"/>
      <c r="BH986" s="39"/>
      <c r="BI986" s="39"/>
      <c r="BJ986" s="39"/>
      <c r="BK986" s="39"/>
      <c r="BL986" s="39"/>
      <c r="BM986" s="39"/>
      <c r="BN986" s="39"/>
      <c r="BO986" s="39"/>
      <c r="BP986" s="39"/>
      <c r="BQ986" s="39"/>
      <c r="BR986" s="39"/>
      <c r="BS986" s="38"/>
      <c r="BT986" s="38"/>
      <c r="BU986" s="38"/>
      <c r="BV986" s="38"/>
    </row>
    <row r="987" ht="19.5" customHeight="1">
      <c r="A987" s="38"/>
      <c r="B987" s="38"/>
      <c r="C987" s="38"/>
      <c r="D987" s="38"/>
      <c r="E987" s="39"/>
      <c r="F987" s="39"/>
      <c r="G987" s="39"/>
      <c r="H987" s="39"/>
      <c r="I987" s="39"/>
      <c r="J987" s="38"/>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c r="AR987" s="39"/>
      <c r="AS987" s="39"/>
      <c r="AT987" s="39"/>
      <c r="AU987" s="39"/>
      <c r="AV987" s="39"/>
      <c r="AW987" s="39"/>
      <c r="AX987" s="39"/>
      <c r="AY987" s="39"/>
      <c r="AZ987" s="39"/>
      <c r="BA987" s="39"/>
      <c r="BB987" s="39"/>
      <c r="BC987" s="39"/>
      <c r="BD987" s="39"/>
      <c r="BE987" s="39"/>
      <c r="BF987" s="39"/>
      <c r="BG987" s="39"/>
      <c r="BH987" s="39"/>
      <c r="BI987" s="39"/>
      <c r="BJ987" s="39"/>
      <c r="BK987" s="39"/>
      <c r="BL987" s="39"/>
      <c r="BM987" s="39"/>
      <c r="BN987" s="39"/>
      <c r="BO987" s="39"/>
      <c r="BP987" s="39"/>
      <c r="BQ987" s="39"/>
      <c r="BR987" s="39"/>
      <c r="BS987" s="38"/>
      <c r="BT987" s="38"/>
      <c r="BU987" s="38"/>
      <c r="BV987" s="38"/>
    </row>
    <row r="988" ht="19.5" customHeight="1">
      <c r="A988" s="38"/>
      <c r="B988" s="38"/>
      <c r="C988" s="38"/>
      <c r="D988" s="38"/>
      <c r="E988" s="39"/>
      <c r="F988" s="39"/>
      <c r="G988" s="39"/>
      <c r="H988" s="39"/>
      <c r="I988" s="39"/>
      <c r="J988" s="38"/>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c r="AP988" s="39"/>
      <c r="AQ988" s="39"/>
      <c r="AR988" s="39"/>
      <c r="AS988" s="39"/>
      <c r="AT988" s="39"/>
      <c r="AU988" s="39"/>
      <c r="AV988" s="39"/>
      <c r="AW988" s="39"/>
      <c r="AX988" s="39"/>
      <c r="AY988" s="39"/>
      <c r="AZ988" s="39"/>
      <c r="BA988" s="39"/>
      <c r="BB988" s="39"/>
      <c r="BC988" s="39"/>
      <c r="BD988" s="39"/>
      <c r="BE988" s="39"/>
      <c r="BF988" s="39"/>
      <c r="BG988" s="39"/>
      <c r="BH988" s="39"/>
      <c r="BI988" s="39"/>
      <c r="BJ988" s="39"/>
      <c r="BK988" s="39"/>
      <c r="BL988" s="39"/>
      <c r="BM988" s="39"/>
      <c r="BN988" s="39"/>
      <c r="BO988" s="39"/>
      <c r="BP988" s="39"/>
      <c r="BQ988" s="39"/>
      <c r="BR988" s="39"/>
      <c r="BS988" s="38"/>
      <c r="BT988" s="38"/>
      <c r="BU988" s="38"/>
      <c r="BV988" s="38"/>
    </row>
    <row r="989" ht="19.5" customHeight="1">
      <c r="A989" s="38"/>
      <c r="B989" s="38"/>
      <c r="C989" s="38"/>
      <c r="D989" s="38"/>
      <c r="E989" s="39"/>
      <c r="F989" s="39"/>
      <c r="G989" s="39"/>
      <c r="H989" s="39"/>
      <c r="I989" s="39"/>
      <c r="J989" s="38"/>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B989" s="39"/>
      <c r="BC989" s="39"/>
      <c r="BD989" s="39"/>
      <c r="BE989" s="39"/>
      <c r="BF989" s="39"/>
      <c r="BG989" s="39"/>
      <c r="BH989" s="39"/>
      <c r="BI989" s="39"/>
      <c r="BJ989" s="39"/>
      <c r="BK989" s="39"/>
      <c r="BL989" s="39"/>
      <c r="BM989" s="39"/>
      <c r="BN989" s="39"/>
      <c r="BO989" s="39"/>
      <c r="BP989" s="39"/>
      <c r="BQ989" s="39"/>
      <c r="BR989" s="39"/>
      <c r="BS989" s="38"/>
      <c r="BT989" s="38"/>
      <c r="BU989" s="38"/>
      <c r="BV989" s="38"/>
    </row>
    <row r="990" ht="19.5" customHeight="1">
      <c r="A990" s="38"/>
      <c r="B990" s="38"/>
      <c r="C990" s="38"/>
      <c r="D990" s="38"/>
      <c r="E990" s="39"/>
      <c r="F990" s="39"/>
      <c r="G990" s="39"/>
      <c r="H990" s="39"/>
      <c r="I990" s="39"/>
      <c r="J990" s="38"/>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c r="BA990" s="39"/>
      <c r="BB990" s="39"/>
      <c r="BC990" s="39"/>
      <c r="BD990" s="39"/>
      <c r="BE990" s="39"/>
      <c r="BF990" s="39"/>
      <c r="BG990" s="39"/>
      <c r="BH990" s="39"/>
      <c r="BI990" s="39"/>
      <c r="BJ990" s="39"/>
      <c r="BK990" s="39"/>
      <c r="BL990" s="39"/>
      <c r="BM990" s="39"/>
      <c r="BN990" s="39"/>
      <c r="BO990" s="39"/>
      <c r="BP990" s="39"/>
      <c r="BQ990" s="39"/>
      <c r="BR990" s="39"/>
      <c r="BS990" s="38"/>
      <c r="BT990" s="38"/>
      <c r="BU990" s="38"/>
      <c r="BV990" s="38"/>
    </row>
    <row r="991" ht="19.5" customHeight="1">
      <c r="A991" s="38"/>
      <c r="B991" s="38"/>
      <c r="C991" s="38"/>
      <c r="D991" s="38"/>
      <c r="E991" s="39"/>
      <c r="F991" s="39"/>
      <c r="G991" s="39"/>
      <c r="H991" s="39"/>
      <c r="I991" s="39"/>
      <c r="J991" s="38"/>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c r="BA991" s="39"/>
      <c r="BB991" s="39"/>
      <c r="BC991" s="39"/>
      <c r="BD991" s="39"/>
      <c r="BE991" s="39"/>
      <c r="BF991" s="39"/>
      <c r="BG991" s="39"/>
      <c r="BH991" s="39"/>
      <c r="BI991" s="39"/>
      <c r="BJ991" s="39"/>
      <c r="BK991" s="39"/>
      <c r="BL991" s="39"/>
      <c r="BM991" s="39"/>
      <c r="BN991" s="39"/>
      <c r="BO991" s="39"/>
      <c r="BP991" s="39"/>
      <c r="BQ991" s="39"/>
      <c r="BR991" s="39"/>
      <c r="BS991" s="38"/>
      <c r="BT991" s="38"/>
      <c r="BU991" s="38"/>
      <c r="BV991" s="38"/>
    </row>
    <row r="992" ht="19.5" customHeight="1">
      <c r="A992" s="38"/>
      <c r="B992" s="38"/>
      <c r="C992" s="38"/>
      <c r="D992" s="38"/>
      <c r="E992" s="39"/>
      <c r="F992" s="39"/>
      <c r="G992" s="39"/>
      <c r="H992" s="39"/>
      <c r="I992" s="39"/>
      <c r="J992" s="38"/>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c r="BA992" s="39"/>
      <c r="BB992" s="39"/>
      <c r="BC992" s="39"/>
      <c r="BD992" s="39"/>
      <c r="BE992" s="39"/>
      <c r="BF992" s="39"/>
      <c r="BG992" s="39"/>
      <c r="BH992" s="39"/>
      <c r="BI992" s="39"/>
      <c r="BJ992" s="39"/>
      <c r="BK992" s="39"/>
      <c r="BL992" s="39"/>
      <c r="BM992" s="39"/>
      <c r="BN992" s="39"/>
      <c r="BO992" s="39"/>
      <c r="BP992" s="39"/>
      <c r="BQ992" s="39"/>
      <c r="BR992" s="39"/>
      <c r="BS992" s="38"/>
      <c r="BT992" s="38"/>
      <c r="BU992" s="38"/>
      <c r="BV992" s="38"/>
    </row>
    <row r="993" ht="19.5" customHeight="1">
      <c r="A993" s="38"/>
      <c r="B993" s="38"/>
      <c r="C993" s="38"/>
      <c r="D993" s="38"/>
      <c r="E993" s="39"/>
      <c r="F993" s="39"/>
      <c r="G993" s="39"/>
      <c r="H993" s="39"/>
      <c r="I993" s="39"/>
      <c r="J993" s="38"/>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c r="BA993" s="39"/>
      <c r="BB993" s="39"/>
      <c r="BC993" s="39"/>
      <c r="BD993" s="39"/>
      <c r="BE993" s="39"/>
      <c r="BF993" s="39"/>
      <c r="BG993" s="39"/>
      <c r="BH993" s="39"/>
      <c r="BI993" s="39"/>
      <c r="BJ993" s="39"/>
      <c r="BK993" s="39"/>
      <c r="BL993" s="39"/>
      <c r="BM993" s="39"/>
      <c r="BN993" s="39"/>
      <c r="BO993" s="39"/>
      <c r="BP993" s="39"/>
      <c r="BQ993" s="39"/>
      <c r="BR993" s="39"/>
      <c r="BS993" s="38"/>
      <c r="BT993" s="38"/>
      <c r="BU993" s="38"/>
      <c r="BV993" s="38"/>
    </row>
    <row r="994" ht="19.5" customHeight="1">
      <c r="A994" s="38"/>
      <c r="B994" s="38"/>
      <c r="C994" s="38"/>
      <c r="D994" s="38"/>
      <c r="E994" s="39"/>
      <c r="F994" s="39"/>
      <c r="G994" s="39"/>
      <c r="H994" s="39"/>
      <c r="I994" s="39"/>
      <c r="J994" s="38"/>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c r="BA994" s="39"/>
      <c r="BB994" s="39"/>
      <c r="BC994" s="39"/>
      <c r="BD994" s="39"/>
      <c r="BE994" s="39"/>
      <c r="BF994" s="39"/>
      <c r="BG994" s="39"/>
      <c r="BH994" s="39"/>
      <c r="BI994" s="39"/>
      <c r="BJ994" s="39"/>
      <c r="BK994" s="39"/>
      <c r="BL994" s="39"/>
      <c r="BM994" s="39"/>
      <c r="BN994" s="39"/>
      <c r="BO994" s="39"/>
      <c r="BP994" s="39"/>
      <c r="BQ994" s="39"/>
      <c r="BR994" s="39"/>
      <c r="BS994" s="38"/>
      <c r="BT994" s="38"/>
      <c r="BU994" s="38"/>
      <c r="BV994" s="38"/>
    </row>
    <row r="995" ht="19.5" customHeight="1">
      <c r="A995" s="38"/>
      <c r="B995" s="38"/>
      <c r="C995" s="38"/>
      <c r="D995" s="38"/>
      <c r="E995" s="39"/>
      <c r="F995" s="39"/>
      <c r="G995" s="39"/>
      <c r="H995" s="39"/>
      <c r="I995" s="39"/>
      <c r="J995" s="38"/>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c r="BA995" s="39"/>
      <c r="BB995" s="39"/>
      <c r="BC995" s="39"/>
      <c r="BD995" s="39"/>
      <c r="BE995" s="39"/>
      <c r="BF995" s="39"/>
      <c r="BG995" s="39"/>
      <c r="BH995" s="39"/>
      <c r="BI995" s="39"/>
      <c r="BJ995" s="39"/>
      <c r="BK995" s="39"/>
      <c r="BL995" s="39"/>
      <c r="BM995" s="39"/>
      <c r="BN995" s="39"/>
      <c r="BO995" s="39"/>
      <c r="BP995" s="39"/>
      <c r="BQ995" s="39"/>
      <c r="BR995" s="39"/>
      <c r="BS995" s="38"/>
      <c r="BT995" s="38"/>
      <c r="BU995" s="38"/>
      <c r="BV995" s="38"/>
    </row>
    <row r="996" ht="19.5" customHeight="1">
      <c r="A996" s="38"/>
      <c r="B996" s="38"/>
      <c r="C996" s="38"/>
      <c r="D996" s="38"/>
      <c r="E996" s="39"/>
      <c r="F996" s="39"/>
      <c r="G996" s="39"/>
      <c r="H996" s="39"/>
      <c r="I996" s="39"/>
      <c r="J996" s="38"/>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c r="BC996" s="39"/>
      <c r="BD996" s="39"/>
      <c r="BE996" s="39"/>
      <c r="BF996" s="39"/>
      <c r="BG996" s="39"/>
      <c r="BH996" s="39"/>
      <c r="BI996" s="39"/>
      <c r="BJ996" s="39"/>
      <c r="BK996" s="39"/>
      <c r="BL996" s="39"/>
      <c r="BM996" s="39"/>
      <c r="BN996" s="39"/>
      <c r="BO996" s="39"/>
      <c r="BP996" s="39"/>
      <c r="BQ996" s="39"/>
      <c r="BR996" s="39"/>
      <c r="BS996" s="38"/>
      <c r="BT996" s="38"/>
      <c r="BU996" s="38"/>
      <c r="BV996" s="38"/>
    </row>
    <row r="997" ht="19.5" customHeight="1">
      <c r="A997" s="38"/>
      <c r="B997" s="38"/>
      <c r="C997" s="38"/>
      <c r="D997" s="38"/>
      <c r="E997" s="39"/>
      <c r="F997" s="39"/>
      <c r="G997" s="39"/>
      <c r="H997" s="39"/>
      <c r="I997" s="39"/>
      <c r="J997" s="38"/>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c r="BA997" s="39"/>
      <c r="BB997" s="39"/>
      <c r="BC997" s="39"/>
      <c r="BD997" s="39"/>
      <c r="BE997" s="39"/>
      <c r="BF997" s="39"/>
      <c r="BG997" s="39"/>
      <c r="BH997" s="39"/>
      <c r="BI997" s="39"/>
      <c r="BJ997" s="39"/>
      <c r="BK997" s="39"/>
      <c r="BL997" s="39"/>
      <c r="BM997" s="39"/>
      <c r="BN997" s="39"/>
      <c r="BO997" s="39"/>
      <c r="BP997" s="39"/>
      <c r="BQ997" s="39"/>
      <c r="BR997" s="39"/>
      <c r="BS997" s="38"/>
      <c r="BT997" s="38"/>
      <c r="BU997" s="38"/>
      <c r="BV997" s="38"/>
    </row>
    <row r="998" ht="19.5" customHeight="1">
      <c r="A998" s="38"/>
      <c r="B998" s="38"/>
      <c r="C998" s="38"/>
      <c r="D998" s="38"/>
      <c r="E998" s="39"/>
      <c r="F998" s="39"/>
      <c r="G998" s="39"/>
      <c r="H998" s="39"/>
      <c r="I998" s="39"/>
      <c r="J998" s="38"/>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c r="AP998" s="39"/>
      <c r="AQ998" s="39"/>
      <c r="AR998" s="39"/>
      <c r="AS998" s="39"/>
      <c r="AT998" s="39"/>
      <c r="AU998" s="39"/>
      <c r="AV998" s="39"/>
      <c r="AW998" s="39"/>
      <c r="AX998" s="39"/>
      <c r="AY998" s="39"/>
      <c r="AZ998" s="39"/>
      <c r="BA998" s="39"/>
      <c r="BB998" s="39"/>
      <c r="BC998" s="39"/>
      <c r="BD998" s="39"/>
      <c r="BE998" s="39"/>
      <c r="BF998" s="39"/>
      <c r="BG998" s="39"/>
      <c r="BH998" s="39"/>
      <c r="BI998" s="39"/>
      <c r="BJ998" s="39"/>
      <c r="BK998" s="39"/>
      <c r="BL998" s="39"/>
      <c r="BM998" s="39"/>
      <c r="BN998" s="39"/>
      <c r="BO998" s="39"/>
      <c r="BP998" s="39"/>
      <c r="BQ998" s="39"/>
      <c r="BR998" s="39"/>
      <c r="BS998" s="38"/>
      <c r="BT998" s="38"/>
      <c r="BU998" s="38"/>
      <c r="BV998" s="38"/>
    </row>
    <row r="999" ht="19.5" customHeight="1">
      <c r="A999" s="38"/>
      <c r="B999" s="38"/>
      <c r="C999" s="38"/>
      <c r="D999" s="38"/>
      <c r="E999" s="39"/>
      <c r="F999" s="39"/>
      <c r="G999" s="39"/>
      <c r="H999" s="39"/>
      <c r="I999" s="39"/>
      <c r="J999" s="38"/>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c r="AN999" s="39"/>
      <c r="AO999" s="39"/>
      <c r="AP999" s="39"/>
      <c r="AQ999" s="39"/>
      <c r="AR999" s="39"/>
      <c r="AS999" s="39"/>
      <c r="AT999" s="39"/>
      <c r="AU999" s="39"/>
      <c r="AV999" s="39"/>
      <c r="AW999" s="39"/>
      <c r="AX999" s="39"/>
      <c r="AY999" s="39"/>
      <c r="AZ999" s="39"/>
      <c r="BA999" s="39"/>
      <c r="BB999" s="39"/>
      <c r="BC999" s="39"/>
      <c r="BD999" s="39"/>
      <c r="BE999" s="39"/>
      <c r="BF999" s="39"/>
      <c r="BG999" s="39"/>
      <c r="BH999" s="39"/>
      <c r="BI999" s="39"/>
      <c r="BJ999" s="39"/>
      <c r="BK999" s="39"/>
      <c r="BL999" s="39"/>
      <c r="BM999" s="39"/>
      <c r="BN999" s="39"/>
      <c r="BO999" s="39"/>
      <c r="BP999" s="39"/>
      <c r="BQ999" s="39"/>
      <c r="BR999" s="39"/>
      <c r="BS999" s="38"/>
      <c r="BT999" s="38"/>
      <c r="BU999" s="38"/>
      <c r="BV999" s="38"/>
    </row>
    <row r="1000" ht="19.5" customHeight="1">
      <c r="A1000" s="38"/>
      <c r="B1000" s="38"/>
      <c r="C1000" s="38"/>
      <c r="D1000" s="38"/>
      <c r="E1000" s="39"/>
      <c r="F1000" s="39"/>
      <c r="G1000" s="39"/>
      <c r="H1000" s="39"/>
      <c r="I1000" s="39"/>
      <c r="J1000" s="38"/>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c r="AP1000" s="39"/>
      <c r="AQ1000" s="39"/>
      <c r="AR1000" s="39"/>
      <c r="AS1000" s="39"/>
      <c r="AT1000" s="39"/>
      <c r="AU1000" s="39"/>
      <c r="AV1000" s="39"/>
      <c r="AW1000" s="39"/>
      <c r="AX1000" s="39"/>
      <c r="AY1000" s="39"/>
      <c r="AZ1000" s="39"/>
      <c r="BA1000" s="39"/>
      <c r="BB1000" s="39"/>
      <c r="BC1000" s="39"/>
      <c r="BD1000" s="39"/>
      <c r="BE1000" s="39"/>
      <c r="BF1000" s="39"/>
      <c r="BG1000" s="39"/>
      <c r="BH1000" s="39"/>
      <c r="BI1000" s="39"/>
      <c r="BJ1000" s="39"/>
      <c r="BK1000" s="39"/>
      <c r="BL1000" s="39"/>
      <c r="BM1000" s="39"/>
      <c r="BN1000" s="39"/>
      <c r="BO1000" s="39"/>
      <c r="BP1000" s="39"/>
      <c r="BQ1000" s="39"/>
      <c r="BR1000" s="39"/>
      <c r="BS1000" s="38"/>
      <c r="BT1000" s="38"/>
      <c r="BU1000" s="38"/>
      <c r="BV1000" s="38"/>
    </row>
    <row r="1001" ht="19.5" customHeight="1">
      <c r="A1001" s="38"/>
      <c r="B1001" s="38"/>
      <c r="C1001" s="38"/>
      <c r="D1001" s="38"/>
      <c r="E1001" s="39"/>
      <c r="F1001" s="39"/>
      <c r="G1001" s="39"/>
      <c r="H1001" s="39"/>
      <c r="I1001" s="39"/>
      <c r="J1001" s="38"/>
      <c r="K1001" s="39"/>
      <c r="L1001" s="39"/>
      <c r="M1001" s="39"/>
      <c r="N1001" s="39"/>
      <c r="O1001" s="39"/>
      <c r="P1001" s="39"/>
      <c r="Q1001" s="39"/>
      <c r="R1001" s="39"/>
      <c r="S1001" s="39"/>
      <c r="T1001" s="39"/>
      <c r="U1001" s="39"/>
      <c r="V1001" s="39"/>
      <c r="W1001" s="39"/>
      <c r="X1001" s="39"/>
      <c r="Y1001" s="39"/>
      <c r="Z1001" s="39"/>
      <c r="AA1001" s="39"/>
      <c r="AB1001" s="39"/>
      <c r="AC1001" s="39"/>
      <c r="AD1001" s="39"/>
      <c r="AE1001" s="39"/>
      <c r="AF1001" s="39"/>
      <c r="AG1001" s="39"/>
      <c r="AH1001" s="39"/>
      <c r="AI1001" s="39"/>
      <c r="AJ1001" s="39"/>
      <c r="AK1001" s="39"/>
      <c r="AL1001" s="39"/>
      <c r="AM1001" s="39"/>
      <c r="AN1001" s="39"/>
      <c r="AO1001" s="39"/>
      <c r="AP1001" s="39"/>
      <c r="AQ1001" s="39"/>
      <c r="AR1001" s="39"/>
      <c r="AS1001" s="39"/>
      <c r="AT1001" s="39"/>
      <c r="AU1001" s="39"/>
      <c r="AV1001" s="39"/>
      <c r="AW1001" s="39"/>
      <c r="AX1001" s="39"/>
      <c r="AY1001" s="39"/>
      <c r="AZ1001" s="39"/>
      <c r="BA1001" s="39"/>
      <c r="BB1001" s="39"/>
      <c r="BC1001" s="39"/>
      <c r="BD1001" s="39"/>
      <c r="BE1001" s="39"/>
      <c r="BF1001" s="39"/>
      <c r="BG1001" s="39"/>
      <c r="BH1001" s="39"/>
      <c r="BI1001" s="39"/>
      <c r="BJ1001" s="39"/>
      <c r="BK1001" s="39"/>
      <c r="BL1001" s="39"/>
      <c r="BM1001" s="39"/>
      <c r="BN1001" s="39"/>
      <c r="BO1001" s="39"/>
      <c r="BP1001" s="39"/>
      <c r="BQ1001" s="39"/>
      <c r="BR1001" s="39"/>
      <c r="BS1001" s="38"/>
      <c r="BT1001" s="38"/>
      <c r="BU1001" s="38"/>
      <c r="BV1001" s="38"/>
    </row>
    <row r="1002" ht="19.5" customHeight="1">
      <c r="A1002" s="38"/>
      <c r="B1002" s="38"/>
      <c r="C1002" s="38"/>
      <c r="D1002" s="38"/>
      <c r="E1002" s="39"/>
      <c r="F1002" s="39"/>
      <c r="G1002" s="39"/>
      <c r="H1002" s="39"/>
      <c r="I1002" s="39"/>
      <c r="J1002" s="38"/>
      <c r="K1002" s="39"/>
      <c r="L1002" s="39"/>
      <c r="M1002" s="39"/>
      <c r="N1002" s="39"/>
      <c r="O1002" s="39"/>
      <c r="P1002" s="39"/>
      <c r="Q1002" s="39"/>
      <c r="R1002" s="39"/>
      <c r="S1002" s="39"/>
      <c r="T1002" s="39"/>
      <c r="U1002" s="39"/>
      <c r="V1002" s="39"/>
      <c r="W1002" s="39"/>
      <c r="X1002" s="39"/>
      <c r="Y1002" s="39"/>
      <c r="Z1002" s="39"/>
      <c r="AA1002" s="39"/>
      <c r="AB1002" s="39"/>
      <c r="AC1002" s="39"/>
      <c r="AD1002" s="39"/>
      <c r="AE1002" s="39"/>
      <c r="AF1002" s="39"/>
      <c r="AG1002" s="39"/>
      <c r="AH1002" s="39"/>
      <c r="AI1002" s="39"/>
      <c r="AJ1002" s="39"/>
      <c r="AK1002" s="39"/>
      <c r="AL1002" s="39"/>
      <c r="AM1002" s="39"/>
      <c r="AN1002" s="39"/>
      <c r="AO1002" s="39"/>
      <c r="AP1002" s="39"/>
      <c r="AQ1002" s="39"/>
      <c r="AR1002" s="39"/>
      <c r="AS1002" s="39"/>
      <c r="AT1002" s="39"/>
      <c r="AU1002" s="39"/>
      <c r="AV1002" s="39"/>
      <c r="AW1002" s="39"/>
      <c r="AX1002" s="39"/>
      <c r="AY1002" s="39"/>
      <c r="AZ1002" s="39"/>
      <c r="BA1002" s="39"/>
      <c r="BB1002" s="39"/>
      <c r="BC1002" s="39"/>
      <c r="BD1002" s="39"/>
      <c r="BE1002" s="39"/>
      <c r="BF1002" s="39"/>
      <c r="BG1002" s="39"/>
      <c r="BH1002" s="39"/>
      <c r="BI1002" s="39"/>
      <c r="BJ1002" s="39"/>
      <c r="BK1002" s="39"/>
      <c r="BL1002" s="39"/>
      <c r="BM1002" s="39"/>
      <c r="BN1002" s="39"/>
      <c r="BO1002" s="39"/>
      <c r="BP1002" s="39"/>
      <c r="BQ1002" s="39"/>
      <c r="BR1002" s="39"/>
      <c r="BS1002" s="38"/>
      <c r="BT1002" s="38"/>
      <c r="BU1002" s="38"/>
      <c r="BV1002" s="38"/>
    </row>
    <row r="1003" ht="19.5" customHeight="1">
      <c r="A1003" s="38"/>
      <c r="B1003" s="38"/>
      <c r="C1003" s="38"/>
      <c r="D1003" s="38"/>
      <c r="E1003" s="39"/>
      <c r="F1003" s="39"/>
      <c r="G1003" s="39"/>
      <c r="H1003" s="39"/>
      <c r="I1003" s="39"/>
      <c r="J1003" s="38"/>
      <c r="K1003" s="39"/>
      <c r="L1003" s="39"/>
      <c r="M1003" s="39"/>
      <c r="N1003" s="39"/>
      <c r="O1003" s="39"/>
      <c r="P1003" s="39"/>
      <c r="Q1003" s="39"/>
      <c r="R1003" s="39"/>
      <c r="S1003" s="39"/>
      <c r="T1003" s="39"/>
      <c r="U1003" s="39"/>
      <c r="V1003" s="39"/>
      <c r="W1003" s="39"/>
      <c r="X1003" s="39"/>
      <c r="Y1003" s="39"/>
      <c r="Z1003" s="39"/>
      <c r="AA1003" s="39"/>
      <c r="AB1003" s="39"/>
      <c r="AC1003" s="39"/>
      <c r="AD1003" s="39"/>
      <c r="AE1003" s="39"/>
      <c r="AF1003" s="39"/>
      <c r="AG1003" s="39"/>
      <c r="AH1003" s="39"/>
      <c r="AI1003" s="39"/>
      <c r="AJ1003" s="39"/>
      <c r="AK1003" s="39"/>
      <c r="AL1003" s="39"/>
      <c r="AM1003" s="39"/>
      <c r="AN1003" s="39"/>
      <c r="AO1003" s="39"/>
      <c r="AP1003" s="39"/>
      <c r="AQ1003" s="39"/>
      <c r="AR1003" s="39"/>
      <c r="AS1003" s="39"/>
      <c r="AT1003" s="39"/>
      <c r="AU1003" s="39"/>
      <c r="AV1003" s="39"/>
      <c r="AW1003" s="39"/>
      <c r="AX1003" s="39"/>
      <c r="AY1003" s="39"/>
      <c r="AZ1003" s="39"/>
      <c r="BA1003" s="39"/>
      <c r="BB1003" s="39"/>
      <c r="BC1003" s="39"/>
      <c r="BD1003" s="39"/>
      <c r="BE1003" s="39"/>
      <c r="BF1003" s="39"/>
      <c r="BG1003" s="39"/>
      <c r="BH1003" s="39"/>
      <c r="BI1003" s="39"/>
      <c r="BJ1003" s="39"/>
      <c r="BK1003" s="39"/>
      <c r="BL1003" s="39"/>
      <c r="BM1003" s="39"/>
      <c r="BN1003" s="39"/>
      <c r="BO1003" s="39"/>
      <c r="BP1003" s="39"/>
      <c r="BQ1003" s="39"/>
      <c r="BR1003" s="39"/>
      <c r="BS1003" s="38"/>
      <c r="BT1003" s="38"/>
      <c r="BU1003" s="38"/>
      <c r="BV1003" s="38"/>
    </row>
    <row r="1004" ht="19.5" customHeight="1">
      <c r="A1004" s="38"/>
      <c r="B1004" s="38"/>
      <c r="C1004" s="38"/>
      <c r="D1004" s="38"/>
      <c r="E1004" s="39"/>
      <c r="F1004" s="39"/>
      <c r="G1004" s="39"/>
      <c r="H1004" s="39"/>
      <c r="I1004" s="39"/>
      <c r="J1004" s="38"/>
      <c r="K1004" s="39"/>
      <c r="L1004" s="39"/>
      <c r="M1004" s="39"/>
      <c r="N1004" s="39"/>
      <c r="O1004" s="39"/>
      <c r="P1004" s="39"/>
      <c r="Q1004" s="39"/>
      <c r="R1004" s="39"/>
      <c r="S1004" s="39"/>
      <c r="T1004" s="39"/>
      <c r="U1004" s="39"/>
      <c r="V1004" s="39"/>
      <c r="W1004" s="39"/>
      <c r="X1004" s="39"/>
      <c r="Y1004" s="39"/>
      <c r="Z1004" s="39"/>
      <c r="AA1004" s="39"/>
      <c r="AB1004" s="39"/>
      <c r="AC1004" s="39"/>
      <c r="AD1004" s="39"/>
      <c r="AE1004" s="39"/>
      <c r="AF1004" s="39"/>
      <c r="AG1004" s="39"/>
      <c r="AH1004" s="39"/>
      <c r="AI1004" s="39"/>
      <c r="AJ1004" s="39"/>
      <c r="AK1004" s="39"/>
      <c r="AL1004" s="39"/>
      <c r="AM1004" s="39"/>
      <c r="AN1004" s="39"/>
      <c r="AO1004" s="39"/>
      <c r="AP1004" s="39"/>
      <c r="AQ1004" s="39"/>
      <c r="AR1004" s="39"/>
      <c r="AS1004" s="39"/>
      <c r="AT1004" s="39"/>
      <c r="AU1004" s="39"/>
      <c r="AV1004" s="39"/>
      <c r="AW1004" s="39"/>
      <c r="AX1004" s="39"/>
      <c r="AY1004" s="39"/>
      <c r="AZ1004" s="39"/>
      <c r="BA1004" s="39"/>
      <c r="BB1004" s="39"/>
      <c r="BC1004" s="39"/>
      <c r="BD1004" s="39"/>
      <c r="BE1004" s="39"/>
      <c r="BF1004" s="39"/>
      <c r="BG1004" s="39"/>
      <c r="BH1004" s="39"/>
      <c r="BI1004" s="39"/>
      <c r="BJ1004" s="39"/>
      <c r="BK1004" s="39"/>
      <c r="BL1004" s="39"/>
      <c r="BM1004" s="39"/>
      <c r="BN1004" s="39"/>
      <c r="BO1004" s="39"/>
      <c r="BP1004" s="39"/>
      <c r="BQ1004" s="39"/>
      <c r="BR1004" s="39"/>
      <c r="BS1004" s="38"/>
      <c r="BT1004" s="38"/>
      <c r="BU1004" s="38"/>
      <c r="BV1004" s="38"/>
    </row>
    <row r="1005" ht="19.5" customHeight="1">
      <c r="A1005" s="38"/>
      <c r="B1005" s="38"/>
      <c r="C1005" s="38"/>
      <c r="D1005" s="38"/>
      <c r="E1005" s="39"/>
      <c r="F1005" s="39"/>
      <c r="G1005" s="39"/>
      <c r="H1005" s="39"/>
      <c r="I1005" s="39"/>
      <c r="J1005" s="38"/>
      <c r="K1005" s="39"/>
      <c r="L1005" s="39"/>
      <c r="M1005" s="39"/>
      <c r="N1005" s="39"/>
      <c r="O1005" s="39"/>
      <c r="P1005" s="39"/>
      <c r="Q1005" s="39"/>
      <c r="R1005" s="39"/>
      <c r="S1005" s="39"/>
      <c r="T1005" s="39"/>
      <c r="U1005" s="39"/>
      <c r="V1005" s="39"/>
      <c r="W1005" s="39"/>
      <c r="X1005" s="39"/>
      <c r="Y1005" s="39"/>
      <c r="Z1005" s="39"/>
      <c r="AA1005" s="39"/>
      <c r="AB1005" s="39"/>
      <c r="AC1005" s="39"/>
      <c r="AD1005" s="39"/>
      <c r="AE1005" s="39"/>
      <c r="AF1005" s="39"/>
      <c r="AG1005" s="39"/>
      <c r="AH1005" s="39"/>
      <c r="AI1005" s="39"/>
      <c r="AJ1005" s="39"/>
      <c r="AK1005" s="39"/>
      <c r="AL1005" s="39"/>
      <c r="AM1005" s="39"/>
      <c r="AN1005" s="39"/>
      <c r="AO1005" s="39"/>
      <c r="AP1005" s="39"/>
      <c r="AQ1005" s="39"/>
      <c r="AR1005" s="39"/>
      <c r="AS1005" s="39"/>
      <c r="AT1005" s="39"/>
      <c r="AU1005" s="39"/>
      <c r="AV1005" s="39"/>
      <c r="AW1005" s="39"/>
      <c r="AX1005" s="39"/>
      <c r="AY1005" s="39"/>
      <c r="AZ1005" s="39"/>
      <c r="BA1005" s="39"/>
      <c r="BB1005" s="39"/>
      <c r="BC1005" s="39"/>
      <c r="BD1005" s="39"/>
      <c r="BE1005" s="39"/>
      <c r="BF1005" s="39"/>
      <c r="BG1005" s="39"/>
      <c r="BH1005" s="39"/>
      <c r="BI1005" s="39"/>
      <c r="BJ1005" s="39"/>
      <c r="BK1005" s="39"/>
      <c r="BL1005" s="39"/>
      <c r="BM1005" s="39"/>
      <c r="BN1005" s="39"/>
      <c r="BO1005" s="39"/>
      <c r="BP1005" s="39"/>
      <c r="BQ1005" s="39"/>
      <c r="BR1005" s="39"/>
      <c r="BS1005" s="38"/>
      <c r="BT1005" s="38"/>
      <c r="BU1005" s="38"/>
      <c r="BV1005" s="38"/>
    </row>
    <row r="1006" ht="19.5" customHeight="1">
      <c r="A1006" s="38"/>
      <c r="B1006" s="38"/>
      <c r="C1006" s="38"/>
      <c r="D1006" s="38"/>
      <c r="E1006" s="39"/>
      <c r="F1006" s="39"/>
      <c r="G1006" s="39"/>
      <c r="H1006" s="39"/>
      <c r="I1006" s="39"/>
      <c r="J1006" s="38"/>
      <c r="K1006" s="39"/>
      <c r="L1006" s="39"/>
      <c r="M1006" s="39"/>
      <c r="N1006" s="39"/>
      <c r="O1006" s="39"/>
      <c r="P1006" s="39"/>
      <c r="Q1006" s="39"/>
      <c r="R1006" s="39"/>
      <c r="S1006" s="39"/>
      <c r="T1006" s="39"/>
      <c r="U1006" s="39"/>
      <c r="V1006" s="39"/>
      <c r="W1006" s="39"/>
      <c r="X1006" s="39"/>
      <c r="Y1006" s="39"/>
      <c r="Z1006" s="39"/>
      <c r="AA1006" s="39"/>
      <c r="AB1006" s="39"/>
      <c r="AC1006" s="39"/>
      <c r="AD1006" s="39"/>
      <c r="AE1006" s="39"/>
      <c r="AF1006" s="39"/>
      <c r="AG1006" s="39"/>
      <c r="AH1006" s="39"/>
      <c r="AI1006" s="39"/>
      <c r="AJ1006" s="39"/>
      <c r="AK1006" s="39"/>
      <c r="AL1006" s="39"/>
      <c r="AM1006" s="39"/>
      <c r="AN1006" s="39"/>
      <c r="AO1006" s="39"/>
      <c r="AP1006" s="39"/>
      <c r="AQ1006" s="39"/>
      <c r="AR1006" s="39"/>
      <c r="AS1006" s="39"/>
      <c r="AT1006" s="39"/>
      <c r="AU1006" s="39"/>
      <c r="AV1006" s="39"/>
      <c r="AW1006" s="39"/>
      <c r="AX1006" s="39"/>
      <c r="AY1006" s="39"/>
      <c r="AZ1006" s="39"/>
      <c r="BA1006" s="39"/>
      <c r="BB1006" s="39"/>
      <c r="BC1006" s="39"/>
      <c r="BD1006" s="39"/>
      <c r="BE1006" s="39"/>
      <c r="BF1006" s="39"/>
      <c r="BG1006" s="39"/>
      <c r="BH1006" s="39"/>
      <c r="BI1006" s="39"/>
      <c r="BJ1006" s="39"/>
      <c r="BK1006" s="39"/>
      <c r="BL1006" s="39"/>
      <c r="BM1006" s="39"/>
      <c r="BN1006" s="39"/>
      <c r="BO1006" s="39"/>
      <c r="BP1006" s="39"/>
      <c r="BQ1006" s="39"/>
      <c r="BR1006" s="39"/>
      <c r="BS1006" s="38"/>
      <c r="BT1006" s="38"/>
      <c r="BU1006" s="38"/>
      <c r="BV1006" s="38"/>
    </row>
    <row r="1007" ht="19.5" customHeight="1">
      <c r="A1007" s="38"/>
      <c r="B1007" s="38"/>
      <c r="C1007" s="38"/>
      <c r="D1007" s="38"/>
      <c r="E1007" s="39"/>
      <c r="F1007" s="39"/>
      <c r="G1007" s="39"/>
      <c r="H1007" s="39"/>
      <c r="I1007" s="39"/>
      <c r="J1007" s="38"/>
      <c r="K1007" s="39"/>
      <c r="L1007" s="39"/>
      <c r="M1007" s="39"/>
      <c r="N1007" s="39"/>
      <c r="O1007" s="39"/>
      <c r="P1007" s="39"/>
      <c r="Q1007" s="39"/>
      <c r="R1007" s="39"/>
      <c r="S1007" s="39"/>
      <c r="T1007" s="39"/>
      <c r="U1007" s="39"/>
      <c r="V1007" s="39"/>
      <c r="W1007" s="39"/>
      <c r="X1007" s="39"/>
      <c r="Y1007" s="39"/>
      <c r="Z1007" s="39"/>
      <c r="AA1007" s="39"/>
      <c r="AB1007" s="39"/>
      <c r="AC1007" s="39"/>
      <c r="AD1007" s="39"/>
      <c r="AE1007" s="39"/>
      <c r="AF1007" s="39"/>
      <c r="AG1007" s="39"/>
      <c r="AH1007" s="39"/>
      <c r="AI1007" s="39"/>
      <c r="AJ1007" s="39"/>
      <c r="AK1007" s="39"/>
      <c r="AL1007" s="39"/>
      <c r="AM1007" s="39"/>
      <c r="AN1007" s="39"/>
      <c r="AO1007" s="39"/>
      <c r="AP1007" s="39"/>
      <c r="AQ1007" s="39"/>
      <c r="AR1007" s="39"/>
      <c r="AS1007" s="39"/>
      <c r="AT1007" s="39"/>
      <c r="AU1007" s="39"/>
      <c r="AV1007" s="39"/>
      <c r="AW1007" s="39"/>
      <c r="AX1007" s="39"/>
      <c r="AY1007" s="39"/>
      <c r="AZ1007" s="39"/>
      <c r="BA1007" s="39"/>
      <c r="BB1007" s="39"/>
      <c r="BC1007" s="39"/>
      <c r="BD1007" s="39"/>
      <c r="BE1007" s="39"/>
      <c r="BF1007" s="39"/>
      <c r="BG1007" s="39"/>
      <c r="BH1007" s="39"/>
      <c r="BI1007" s="39"/>
      <c r="BJ1007" s="39"/>
      <c r="BK1007" s="39"/>
      <c r="BL1007" s="39"/>
      <c r="BM1007" s="39"/>
      <c r="BN1007" s="39"/>
      <c r="BO1007" s="39"/>
      <c r="BP1007" s="39"/>
      <c r="BQ1007" s="39"/>
      <c r="BR1007" s="39"/>
      <c r="BS1007" s="38"/>
      <c r="BT1007" s="38"/>
      <c r="BU1007" s="38"/>
      <c r="BV1007" s="38"/>
    </row>
    <row r="1008" ht="19.5" customHeight="1">
      <c r="A1008" s="38"/>
      <c r="B1008" s="38"/>
      <c r="C1008" s="38"/>
      <c r="D1008" s="38"/>
      <c r="E1008" s="39"/>
      <c r="F1008" s="39"/>
      <c r="G1008" s="39"/>
      <c r="H1008" s="39"/>
      <c r="I1008" s="39"/>
      <c r="J1008" s="38"/>
      <c r="K1008" s="39"/>
      <c r="L1008" s="39"/>
      <c r="M1008" s="39"/>
      <c r="N1008" s="39"/>
      <c r="O1008" s="39"/>
      <c r="P1008" s="39"/>
      <c r="Q1008" s="39"/>
      <c r="R1008" s="39"/>
      <c r="S1008" s="39"/>
      <c r="T1008" s="39"/>
      <c r="U1008" s="39"/>
      <c r="V1008" s="39"/>
      <c r="W1008" s="39"/>
      <c r="X1008" s="39"/>
      <c r="Y1008" s="39"/>
      <c r="Z1008" s="39"/>
      <c r="AA1008" s="39"/>
      <c r="AB1008" s="39"/>
      <c r="AC1008" s="39"/>
      <c r="AD1008" s="39"/>
      <c r="AE1008" s="39"/>
      <c r="AF1008" s="39"/>
      <c r="AG1008" s="39"/>
      <c r="AH1008" s="39"/>
      <c r="AI1008" s="39"/>
      <c r="AJ1008" s="39"/>
      <c r="AK1008" s="39"/>
      <c r="AL1008" s="39"/>
      <c r="AM1008" s="39"/>
      <c r="AN1008" s="39"/>
      <c r="AO1008" s="39"/>
      <c r="AP1008" s="39"/>
      <c r="AQ1008" s="39"/>
      <c r="AR1008" s="39"/>
      <c r="AS1008" s="39"/>
      <c r="AT1008" s="39"/>
      <c r="AU1008" s="39"/>
      <c r="AV1008" s="39"/>
      <c r="AW1008" s="39"/>
      <c r="AX1008" s="39"/>
      <c r="AY1008" s="39"/>
      <c r="AZ1008" s="39"/>
      <c r="BA1008" s="39"/>
      <c r="BB1008" s="39"/>
      <c r="BC1008" s="39"/>
      <c r="BD1008" s="39"/>
      <c r="BE1008" s="39"/>
      <c r="BF1008" s="39"/>
      <c r="BG1008" s="39"/>
      <c r="BH1008" s="39"/>
      <c r="BI1008" s="39"/>
      <c r="BJ1008" s="39"/>
      <c r="BK1008" s="39"/>
      <c r="BL1008" s="39"/>
      <c r="BM1008" s="39"/>
      <c r="BN1008" s="39"/>
      <c r="BO1008" s="39"/>
      <c r="BP1008" s="39"/>
      <c r="BQ1008" s="39"/>
      <c r="BR1008" s="39"/>
      <c r="BS1008" s="38"/>
      <c r="BT1008" s="38"/>
      <c r="BU1008" s="38"/>
      <c r="BV1008" s="38"/>
    </row>
    <row r="1009" ht="19.5" customHeight="1">
      <c r="A1009" s="38"/>
      <c r="B1009" s="38"/>
      <c r="C1009" s="38"/>
      <c r="D1009" s="38"/>
      <c r="E1009" s="39"/>
      <c r="F1009" s="39"/>
      <c r="G1009" s="39"/>
      <c r="H1009" s="39"/>
      <c r="I1009" s="39"/>
      <c r="J1009" s="38"/>
      <c r="K1009" s="39"/>
      <c r="L1009" s="39"/>
      <c r="M1009" s="39"/>
      <c r="N1009" s="39"/>
      <c r="O1009" s="39"/>
      <c r="P1009" s="39"/>
      <c r="Q1009" s="39"/>
      <c r="R1009" s="39"/>
      <c r="S1009" s="39"/>
      <c r="T1009" s="39"/>
      <c r="U1009" s="39"/>
      <c r="V1009" s="39"/>
      <c r="W1009" s="39"/>
      <c r="X1009" s="39"/>
      <c r="Y1009" s="39"/>
      <c r="Z1009" s="39"/>
      <c r="AA1009" s="39"/>
      <c r="AB1009" s="39"/>
      <c r="AC1009" s="39"/>
      <c r="AD1009" s="39"/>
      <c r="AE1009" s="39"/>
      <c r="AF1009" s="39"/>
      <c r="AG1009" s="39"/>
      <c r="AH1009" s="39"/>
      <c r="AI1009" s="39"/>
      <c r="AJ1009" s="39"/>
      <c r="AK1009" s="39"/>
      <c r="AL1009" s="39"/>
      <c r="AM1009" s="39"/>
      <c r="AN1009" s="39"/>
      <c r="AO1009" s="39"/>
      <c r="AP1009" s="39"/>
      <c r="AQ1009" s="39"/>
      <c r="AR1009" s="39"/>
      <c r="AS1009" s="39"/>
      <c r="AT1009" s="39"/>
      <c r="AU1009" s="39"/>
      <c r="AV1009" s="39"/>
      <c r="AW1009" s="39"/>
      <c r="AX1009" s="39"/>
      <c r="AY1009" s="39"/>
      <c r="AZ1009" s="39"/>
      <c r="BA1009" s="39"/>
      <c r="BB1009" s="39"/>
      <c r="BC1009" s="39"/>
      <c r="BD1009" s="39"/>
      <c r="BE1009" s="39"/>
      <c r="BF1009" s="39"/>
      <c r="BG1009" s="39"/>
      <c r="BH1009" s="39"/>
      <c r="BI1009" s="39"/>
      <c r="BJ1009" s="39"/>
      <c r="BK1009" s="39"/>
      <c r="BL1009" s="39"/>
      <c r="BM1009" s="39"/>
      <c r="BN1009" s="39"/>
      <c r="BO1009" s="39"/>
      <c r="BP1009" s="39"/>
      <c r="BQ1009" s="39"/>
      <c r="BR1009" s="39"/>
      <c r="BS1009" s="38"/>
      <c r="BT1009" s="38"/>
      <c r="BU1009" s="38"/>
      <c r="BV1009" s="38"/>
    </row>
    <row r="1010" ht="19.5" customHeight="1">
      <c r="A1010" s="38"/>
      <c r="B1010" s="38"/>
      <c r="C1010" s="38"/>
      <c r="D1010" s="38"/>
      <c r="E1010" s="39"/>
      <c r="F1010" s="39"/>
      <c r="G1010" s="39"/>
      <c r="H1010" s="39"/>
      <c r="I1010" s="39"/>
      <c r="J1010" s="38"/>
      <c r="K1010" s="39"/>
      <c r="L1010" s="39"/>
      <c r="M1010" s="39"/>
      <c r="N1010" s="39"/>
      <c r="O1010" s="39"/>
      <c r="P1010" s="39"/>
      <c r="Q1010" s="39"/>
      <c r="R1010" s="39"/>
      <c r="S1010" s="39"/>
      <c r="T1010" s="39"/>
      <c r="U1010" s="39"/>
      <c r="V1010" s="39"/>
      <c r="W1010" s="39"/>
      <c r="X1010" s="39"/>
      <c r="Y1010" s="39"/>
      <c r="Z1010" s="39"/>
      <c r="AA1010" s="39"/>
      <c r="AB1010" s="39"/>
      <c r="AC1010" s="39"/>
      <c r="AD1010" s="39"/>
      <c r="AE1010" s="39"/>
      <c r="AF1010" s="39"/>
      <c r="AG1010" s="39"/>
      <c r="AH1010" s="39"/>
      <c r="AI1010" s="39"/>
      <c r="AJ1010" s="39"/>
      <c r="AK1010" s="39"/>
      <c r="AL1010" s="39"/>
      <c r="AM1010" s="39"/>
      <c r="AN1010" s="39"/>
      <c r="AO1010" s="39"/>
      <c r="AP1010" s="39"/>
      <c r="AQ1010" s="39"/>
      <c r="AR1010" s="39"/>
      <c r="AS1010" s="39"/>
      <c r="AT1010" s="39"/>
      <c r="AU1010" s="39"/>
      <c r="AV1010" s="39"/>
      <c r="AW1010" s="39"/>
      <c r="AX1010" s="39"/>
      <c r="AY1010" s="39"/>
      <c r="AZ1010" s="39"/>
      <c r="BA1010" s="39"/>
      <c r="BB1010" s="39"/>
      <c r="BC1010" s="39"/>
      <c r="BD1010" s="39"/>
      <c r="BE1010" s="39"/>
      <c r="BF1010" s="39"/>
      <c r="BG1010" s="39"/>
      <c r="BH1010" s="39"/>
      <c r="BI1010" s="39"/>
      <c r="BJ1010" s="39"/>
      <c r="BK1010" s="39"/>
      <c r="BL1010" s="39"/>
      <c r="BM1010" s="39"/>
      <c r="BN1010" s="39"/>
      <c r="BO1010" s="39"/>
      <c r="BP1010" s="39"/>
      <c r="BQ1010" s="39"/>
      <c r="BR1010" s="39"/>
      <c r="BS1010" s="38"/>
      <c r="BT1010" s="38"/>
      <c r="BU1010" s="38"/>
      <c r="BV1010" s="38"/>
    </row>
  </sheetData>
  <mergeCells count="66">
    <mergeCell ref="C16:I16"/>
    <mergeCell ref="C17:I17"/>
    <mergeCell ref="C18:I18"/>
    <mergeCell ref="C19:I19"/>
    <mergeCell ref="C20:I20"/>
    <mergeCell ref="B25:B27"/>
    <mergeCell ref="C25:C27"/>
    <mergeCell ref="AG26:AM26"/>
    <mergeCell ref="AN26:AO26"/>
    <mergeCell ref="AP26:AV26"/>
    <mergeCell ref="AW26:BC26"/>
    <mergeCell ref="BD26:BJ26"/>
    <mergeCell ref="BK26:BQ26"/>
    <mergeCell ref="H25:H27"/>
    <mergeCell ref="I25:I27"/>
    <mergeCell ref="L25:AO25"/>
    <mergeCell ref="AP25:BT25"/>
    <mergeCell ref="L26:R26"/>
    <mergeCell ref="S26:Y26"/>
    <mergeCell ref="Z26:AF26"/>
    <mergeCell ref="BR26:BT26"/>
    <mergeCell ref="C2:I2"/>
    <mergeCell ref="C3:I3"/>
    <mergeCell ref="C4:I4"/>
    <mergeCell ref="C5:I5"/>
    <mergeCell ref="C6:I6"/>
    <mergeCell ref="C7:I7"/>
    <mergeCell ref="B9:I9"/>
    <mergeCell ref="C10:I10"/>
    <mergeCell ref="C11:I11"/>
    <mergeCell ref="C12:I12"/>
    <mergeCell ref="K12:M12"/>
    <mergeCell ref="N12:U12"/>
    <mergeCell ref="K13:M13"/>
    <mergeCell ref="N13:U13"/>
    <mergeCell ref="K15:M15"/>
    <mergeCell ref="K16:M16"/>
    <mergeCell ref="K17:M17"/>
    <mergeCell ref="K18:M18"/>
    <mergeCell ref="K19:M19"/>
    <mergeCell ref="K20:M20"/>
    <mergeCell ref="N17:U17"/>
    <mergeCell ref="N18:U18"/>
    <mergeCell ref="N19:U19"/>
    <mergeCell ref="N20:U20"/>
    <mergeCell ref="C13:I13"/>
    <mergeCell ref="C14:I14"/>
    <mergeCell ref="K14:M14"/>
    <mergeCell ref="N14:U14"/>
    <mergeCell ref="C15:I15"/>
    <mergeCell ref="N15:U15"/>
    <mergeCell ref="N16:U16"/>
    <mergeCell ref="D25:D27"/>
    <mergeCell ref="E25:E27"/>
    <mergeCell ref="B76:B78"/>
    <mergeCell ref="C76:C78"/>
    <mergeCell ref="D100:D102"/>
    <mergeCell ref="Z77:AF77"/>
    <mergeCell ref="AG77:AH77"/>
    <mergeCell ref="F25:F27"/>
    <mergeCell ref="G25:G27"/>
    <mergeCell ref="J25:J27"/>
    <mergeCell ref="E76:AH76"/>
    <mergeCell ref="E77:K77"/>
    <mergeCell ref="L77:R77"/>
    <mergeCell ref="S77:Y77"/>
  </mergeCells>
  <dataValidations>
    <dataValidation type="list" allowBlank="1" showErrorMessage="1" sqref="I28:I44 I46:I61">
      <formula1>"10%,30%,50%,70%,90%,100%"</formula1>
    </dataValidation>
    <dataValidation type="list" allowBlank="1" showErrorMessage="1" sqref="H28:H44">
      <formula1>"진행중,대기중,작업완료,미진행"</formula1>
    </dataValidation>
  </dataValidations>
  <hyperlinks>
    <hyperlink r:id="rId1" ref="C28"/>
    <hyperlink r:id="rId2" ref="E29"/>
    <hyperlink r:id="rId3" ref="C32"/>
    <hyperlink r:id="rId4" ref="C38"/>
  </hyperlinks>
  <printOptions/>
  <pageMargins bottom="0.75" footer="0.0" header="0.0" left="0.7" right="0.7" top="0.75"/>
  <pageSetup paperSize="9" orientation="portrait"/>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75.86"/>
    <col customWidth="1" min="2" max="2" width="11.14"/>
    <col customWidth="1" min="6" max="6" width="24.71"/>
    <col customWidth="1" min="7" max="7" width="13.71"/>
    <col customWidth="1" min="8" max="9" width="19.43"/>
    <col customWidth="1" min="10" max="10" width="28.43"/>
    <col customWidth="1" min="11" max="11" width="147.29"/>
    <col customWidth="1" min="12" max="12" width="106.86"/>
    <col customWidth="1" min="13" max="13" width="18.43"/>
    <col customWidth="1" min="14" max="14" width="60.14"/>
    <col customWidth="1" min="15" max="15" width="73.0"/>
    <col customWidth="1" min="16" max="16" width="60.14"/>
  </cols>
  <sheetData>
    <row r="1">
      <c r="A1" s="140" t="s">
        <v>433</v>
      </c>
      <c r="B1" s="140" t="s">
        <v>434</v>
      </c>
      <c r="C1" s="141" t="s">
        <v>435</v>
      </c>
      <c r="D1" s="141" t="s">
        <v>436</v>
      </c>
      <c r="E1" s="142" t="s">
        <v>437</v>
      </c>
      <c r="F1" s="143" t="s">
        <v>438</v>
      </c>
      <c r="G1" s="143" t="s">
        <v>439</v>
      </c>
      <c r="H1" s="143" t="s">
        <v>440</v>
      </c>
      <c r="I1" s="143" t="s">
        <v>441</v>
      </c>
      <c r="J1" s="143" t="s">
        <v>442</v>
      </c>
      <c r="K1" s="143" t="s">
        <v>443</v>
      </c>
      <c r="L1" s="143"/>
      <c r="M1" s="144"/>
      <c r="N1" s="145" t="s">
        <v>444</v>
      </c>
      <c r="O1" s="143" t="s">
        <v>445</v>
      </c>
      <c r="P1" s="143" t="s">
        <v>446</v>
      </c>
      <c r="Q1" s="144"/>
      <c r="R1" s="144"/>
      <c r="S1" s="144"/>
      <c r="T1" s="144"/>
      <c r="U1" s="144"/>
      <c r="V1" s="144"/>
      <c r="W1" s="144"/>
      <c r="X1" s="144"/>
      <c r="Y1" s="144"/>
      <c r="Z1" s="144"/>
      <c r="AA1" s="144"/>
      <c r="AB1" s="144"/>
      <c r="AC1" s="144"/>
      <c r="AD1" s="144"/>
      <c r="AE1" s="144"/>
      <c r="AF1" s="144"/>
      <c r="AG1" s="144"/>
      <c r="AH1" s="144"/>
    </row>
    <row r="2">
      <c r="A2" s="146" t="s">
        <v>447</v>
      </c>
      <c r="B2" s="146"/>
      <c r="C2" s="147"/>
      <c r="D2" s="146">
        <v>0.0</v>
      </c>
      <c r="E2" s="148" t="s">
        <v>263</v>
      </c>
      <c r="F2" s="73" t="s">
        <v>354</v>
      </c>
      <c r="G2" s="74">
        <v>1.0</v>
      </c>
      <c r="H2" s="73" t="s">
        <v>448</v>
      </c>
      <c r="I2" s="73" t="s">
        <v>449</v>
      </c>
      <c r="J2" s="73" t="s">
        <v>450</v>
      </c>
      <c r="K2" s="143" t="s">
        <v>451</v>
      </c>
      <c r="L2" s="143"/>
      <c r="M2" s="143"/>
      <c r="N2" s="149"/>
      <c r="O2" s="150" t="s">
        <v>452</v>
      </c>
      <c r="P2" s="151"/>
      <c r="Q2" s="144"/>
      <c r="R2" s="144"/>
      <c r="S2" s="144"/>
      <c r="T2" s="144"/>
      <c r="U2" s="144"/>
      <c r="V2" s="144"/>
      <c r="W2" s="144"/>
      <c r="X2" s="144"/>
      <c r="Y2" s="144"/>
      <c r="Z2" s="144"/>
      <c r="AA2" s="144"/>
      <c r="AB2" s="144"/>
      <c r="AC2" s="144"/>
      <c r="AD2" s="144"/>
      <c r="AE2" s="144"/>
      <c r="AF2" s="144"/>
      <c r="AG2" s="144"/>
      <c r="AH2" s="144"/>
    </row>
    <row r="3">
      <c r="A3" s="146" t="s">
        <v>453</v>
      </c>
      <c r="B3" s="146"/>
      <c r="C3" s="147"/>
      <c r="D3" s="146">
        <v>0.0</v>
      </c>
      <c r="E3" s="148" t="s">
        <v>263</v>
      </c>
      <c r="F3" s="73" t="s">
        <v>354</v>
      </c>
      <c r="G3" s="74">
        <v>1.0</v>
      </c>
      <c r="H3" s="73" t="s">
        <v>448</v>
      </c>
      <c r="I3" s="73" t="s">
        <v>449</v>
      </c>
      <c r="J3" s="73" t="s">
        <v>450</v>
      </c>
      <c r="K3" s="143"/>
      <c r="L3" s="143"/>
      <c r="M3" s="143"/>
      <c r="N3" s="149"/>
      <c r="O3" s="143"/>
      <c r="P3" s="151"/>
      <c r="Q3" s="144"/>
      <c r="R3" s="144"/>
      <c r="S3" s="144"/>
      <c r="T3" s="144"/>
      <c r="U3" s="144"/>
      <c r="V3" s="144"/>
      <c r="W3" s="144"/>
      <c r="X3" s="144"/>
      <c r="Y3" s="144"/>
      <c r="Z3" s="144"/>
      <c r="AA3" s="144"/>
      <c r="AB3" s="144"/>
      <c r="AC3" s="144"/>
      <c r="AD3" s="144"/>
      <c r="AE3" s="144"/>
      <c r="AF3" s="144"/>
      <c r="AG3" s="144"/>
      <c r="AH3" s="144"/>
    </row>
    <row r="4">
      <c r="A4" s="152" t="s">
        <v>454</v>
      </c>
      <c r="B4" s="146"/>
      <c r="C4" s="146">
        <v>0.0</v>
      </c>
      <c r="D4" s="146"/>
      <c r="E4" s="148" t="s">
        <v>263</v>
      </c>
      <c r="F4" s="73" t="s">
        <v>354</v>
      </c>
      <c r="G4" s="74">
        <v>1.0</v>
      </c>
      <c r="H4" s="73" t="s">
        <v>448</v>
      </c>
      <c r="I4" s="73" t="s">
        <v>449</v>
      </c>
      <c r="J4" s="73" t="s">
        <v>450</v>
      </c>
      <c r="K4" s="153">
        <v>45334.0</v>
      </c>
      <c r="L4" s="153"/>
      <c r="M4" s="143"/>
      <c r="N4" s="149"/>
      <c r="O4" s="143"/>
      <c r="P4" s="151"/>
      <c r="Q4" s="144"/>
      <c r="R4" s="144"/>
      <c r="S4" s="144"/>
      <c r="T4" s="144"/>
      <c r="U4" s="144"/>
      <c r="V4" s="144"/>
      <c r="W4" s="144"/>
      <c r="X4" s="144"/>
      <c r="Y4" s="144"/>
      <c r="Z4" s="144"/>
      <c r="AA4" s="144"/>
      <c r="AB4" s="144"/>
      <c r="AC4" s="144"/>
      <c r="AD4" s="144"/>
      <c r="AE4" s="144"/>
      <c r="AF4" s="144"/>
      <c r="AG4" s="144"/>
      <c r="AH4" s="144"/>
    </row>
    <row r="5">
      <c r="A5" s="152" t="s">
        <v>455</v>
      </c>
      <c r="B5" s="147"/>
      <c r="C5" s="147"/>
      <c r="D5" s="146">
        <v>0.0</v>
      </c>
      <c r="E5" s="148" t="s">
        <v>263</v>
      </c>
      <c r="F5" s="73" t="s">
        <v>354</v>
      </c>
      <c r="G5" s="74">
        <v>1.0</v>
      </c>
      <c r="H5" s="73" t="s">
        <v>448</v>
      </c>
      <c r="I5" s="73" t="s">
        <v>449</v>
      </c>
      <c r="J5" s="73" t="s">
        <v>450</v>
      </c>
      <c r="K5" s="153">
        <v>45334.0</v>
      </c>
      <c r="L5" s="153"/>
      <c r="M5" s="144"/>
      <c r="N5" s="149"/>
      <c r="O5" s="144"/>
      <c r="P5" s="144"/>
      <c r="Q5" s="144"/>
      <c r="R5" s="144"/>
      <c r="S5" s="144"/>
      <c r="T5" s="144"/>
      <c r="U5" s="144"/>
      <c r="V5" s="144"/>
      <c r="W5" s="144"/>
      <c r="X5" s="144"/>
      <c r="Y5" s="144"/>
      <c r="Z5" s="144"/>
      <c r="AA5" s="144"/>
      <c r="AB5" s="144"/>
      <c r="AC5" s="144"/>
      <c r="AD5" s="144"/>
      <c r="AE5" s="144"/>
      <c r="AF5" s="144"/>
      <c r="AG5" s="144"/>
      <c r="AH5" s="144"/>
    </row>
    <row r="6">
      <c r="A6" s="146" t="s">
        <v>456</v>
      </c>
      <c r="B6" s="147"/>
      <c r="C6" s="147"/>
      <c r="D6" s="146"/>
      <c r="E6" s="148" t="s">
        <v>263</v>
      </c>
      <c r="F6" s="73" t="s">
        <v>354</v>
      </c>
      <c r="G6" s="74">
        <v>1.0</v>
      </c>
      <c r="H6" s="73" t="s">
        <v>448</v>
      </c>
      <c r="I6" s="73" t="s">
        <v>449</v>
      </c>
      <c r="J6" s="73" t="s">
        <v>450</v>
      </c>
      <c r="K6" s="144"/>
      <c r="L6" s="144"/>
      <c r="M6" s="144"/>
      <c r="N6" s="149"/>
      <c r="O6" s="144"/>
      <c r="P6" s="144"/>
      <c r="Q6" s="144"/>
      <c r="R6" s="144"/>
      <c r="S6" s="144"/>
      <c r="T6" s="144"/>
      <c r="U6" s="144"/>
      <c r="V6" s="144"/>
      <c r="W6" s="144"/>
      <c r="X6" s="144"/>
      <c r="Y6" s="144"/>
      <c r="Z6" s="144"/>
      <c r="AA6" s="144"/>
      <c r="AB6" s="144"/>
      <c r="AC6" s="144"/>
      <c r="AD6" s="144"/>
      <c r="AE6" s="144"/>
      <c r="AF6" s="144"/>
      <c r="AG6" s="144"/>
      <c r="AH6" s="144"/>
    </row>
    <row r="7" ht="23.25" customHeight="1">
      <c r="A7" s="146" t="s">
        <v>457</v>
      </c>
      <c r="B7" s="147"/>
      <c r="C7" s="147">
        <v>0.0</v>
      </c>
      <c r="D7" s="146"/>
      <c r="E7" s="154" t="s">
        <v>266</v>
      </c>
      <c r="F7" s="73" t="s">
        <v>354</v>
      </c>
      <c r="G7" s="74">
        <v>1.0</v>
      </c>
      <c r="H7" s="73" t="s">
        <v>448</v>
      </c>
      <c r="I7" s="73" t="s">
        <v>449</v>
      </c>
      <c r="J7" s="73" t="s">
        <v>458</v>
      </c>
      <c r="K7" s="155" t="s">
        <v>459</v>
      </c>
      <c r="L7" s="144"/>
      <c r="M7" s="144"/>
      <c r="N7" s="149"/>
      <c r="O7" s="144"/>
      <c r="P7" s="144"/>
      <c r="Q7" s="144"/>
      <c r="R7" s="144"/>
      <c r="S7" s="144"/>
      <c r="T7" s="144"/>
      <c r="U7" s="144"/>
      <c r="V7" s="144"/>
      <c r="W7" s="144"/>
      <c r="X7" s="144"/>
      <c r="Y7" s="144"/>
      <c r="Z7" s="144"/>
      <c r="AA7" s="144"/>
      <c r="AB7" s="144"/>
      <c r="AC7" s="144"/>
      <c r="AD7" s="144"/>
      <c r="AE7" s="144"/>
      <c r="AF7" s="144"/>
      <c r="AG7" s="144"/>
      <c r="AH7" s="144"/>
    </row>
    <row r="8" ht="23.25" customHeight="1">
      <c r="A8" s="146" t="s">
        <v>460</v>
      </c>
      <c r="B8" s="147"/>
      <c r="C8" s="147">
        <v>0.0</v>
      </c>
      <c r="D8" s="146"/>
      <c r="E8" s="154" t="s">
        <v>266</v>
      </c>
      <c r="F8" s="73" t="s">
        <v>354</v>
      </c>
      <c r="G8" s="74">
        <v>1.0</v>
      </c>
      <c r="H8" s="73" t="s">
        <v>448</v>
      </c>
      <c r="I8" s="73" t="s">
        <v>449</v>
      </c>
      <c r="J8" s="73" t="s">
        <v>458</v>
      </c>
      <c r="K8" s="155" t="s">
        <v>461</v>
      </c>
      <c r="L8" s="144"/>
      <c r="M8" s="144"/>
      <c r="N8" s="149"/>
      <c r="O8" s="144"/>
      <c r="P8" s="144"/>
      <c r="Q8" s="144"/>
      <c r="R8" s="144"/>
      <c r="S8" s="144"/>
      <c r="T8" s="144"/>
      <c r="U8" s="144"/>
      <c r="V8" s="144"/>
      <c r="W8" s="144"/>
      <c r="X8" s="144"/>
      <c r="Y8" s="144"/>
      <c r="Z8" s="144"/>
      <c r="AA8" s="144"/>
      <c r="AB8" s="144"/>
      <c r="AC8" s="144"/>
      <c r="AD8" s="144"/>
      <c r="AE8" s="144"/>
      <c r="AF8" s="144"/>
      <c r="AG8" s="144"/>
      <c r="AH8" s="144"/>
    </row>
    <row r="9" ht="23.25" customHeight="1">
      <c r="A9" s="146" t="s">
        <v>462</v>
      </c>
      <c r="B9" s="147"/>
      <c r="C9" s="147">
        <v>0.0</v>
      </c>
      <c r="D9" s="146"/>
      <c r="E9" s="154" t="s">
        <v>266</v>
      </c>
      <c r="F9" s="73" t="s">
        <v>354</v>
      </c>
      <c r="G9" s="74">
        <v>1.0</v>
      </c>
      <c r="H9" s="73" t="s">
        <v>448</v>
      </c>
      <c r="I9" s="73" t="s">
        <v>449</v>
      </c>
      <c r="J9" s="73" t="s">
        <v>458</v>
      </c>
      <c r="K9" s="155" t="s">
        <v>463</v>
      </c>
      <c r="L9" s="144"/>
      <c r="M9" s="144"/>
      <c r="N9" s="149"/>
      <c r="O9" s="144"/>
      <c r="P9" s="144"/>
      <c r="Q9" s="144"/>
      <c r="R9" s="144"/>
      <c r="S9" s="144"/>
      <c r="T9" s="144"/>
      <c r="U9" s="144"/>
      <c r="V9" s="144"/>
      <c r="W9" s="144"/>
      <c r="X9" s="144"/>
      <c r="Y9" s="144"/>
      <c r="Z9" s="144"/>
      <c r="AA9" s="144"/>
      <c r="AB9" s="144"/>
      <c r="AC9" s="144"/>
      <c r="AD9" s="144"/>
      <c r="AE9" s="144"/>
      <c r="AF9" s="144"/>
      <c r="AG9" s="144"/>
      <c r="AH9" s="144"/>
    </row>
    <row r="10" ht="23.25" customHeight="1">
      <c r="A10" s="146" t="s">
        <v>464</v>
      </c>
      <c r="B10" s="147"/>
      <c r="C10" s="147">
        <v>0.0</v>
      </c>
      <c r="D10" s="146"/>
      <c r="E10" s="154" t="s">
        <v>266</v>
      </c>
      <c r="F10" s="73" t="s">
        <v>354</v>
      </c>
      <c r="G10" s="74">
        <v>1.0</v>
      </c>
      <c r="H10" s="73" t="s">
        <v>448</v>
      </c>
      <c r="I10" s="73" t="s">
        <v>449</v>
      </c>
      <c r="J10" s="73" t="s">
        <v>458</v>
      </c>
      <c r="K10" s="155" t="s">
        <v>465</v>
      </c>
      <c r="L10" s="144"/>
      <c r="M10" s="144"/>
      <c r="N10" s="149"/>
      <c r="O10" s="144"/>
      <c r="P10" s="144"/>
      <c r="Q10" s="144"/>
      <c r="R10" s="144"/>
      <c r="S10" s="144"/>
      <c r="T10" s="144"/>
      <c r="U10" s="144"/>
      <c r="V10" s="144"/>
      <c r="W10" s="144"/>
      <c r="X10" s="144"/>
      <c r="Y10" s="144"/>
      <c r="Z10" s="144"/>
      <c r="AA10" s="144"/>
      <c r="AB10" s="144"/>
      <c r="AC10" s="144"/>
      <c r="AD10" s="144"/>
      <c r="AE10" s="144"/>
      <c r="AF10" s="144"/>
      <c r="AG10" s="144"/>
      <c r="AH10" s="144"/>
    </row>
    <row r="11" ht="23.25" customHeight="1">
      <c r="A11" s="146" t="s">
        <v>466</v>
      </c>
      <c r="B11" s="147"/>
      <c r="C11" s="147">
        <v>0.0</v>
      </c>
      <c r="D11" s="146"/>
      <c r="E11" s="156" t="s">
        <v>264</v>
      </c>
      <c r="F11" s="73" t="s">
        <v>354</v>
      </c>
      <c r="G11" s="74">
        <v>1.0</v>
      </c>
      <c r="H11" s="73" t="s">
        <v>448</v>
      </c>
      <c r="I11" s="73" t="s">
        <v>449</v>
      </c>
      <c r="J11" s="73" t="s">
        <v>458</v>
      </c>
      <c r="K11" s="155" t="s">
        <v>467</v>
      </c>
      <c r="L11" s="144"/>
      <c r="M11" s="144"/>
      <c r="N11" s="149"/>
      <c r="O11" s="144"/>
      <c r="P11" s="144"/>
      <c r="Q11" s="144"/>
      <c r="R11" s="144"/>
      <c r="S11" s="144"/>
      <c r="T11" s="144"/>
      <c r="U11" s="144"/>
      <c r="V11" s="144"/>
      <c r="W11" s="144"/>
      <c r="X11" s="144"/>
      <c r="Y11" s="144"/>
      <c r="Z11" s="144"/>
      <c r="AA11" s="144"/>
      <c r="AB11" s="144"/>
      <c r="AC11" s="144"/>
      <c r="AD11" s="144"/>
      <c r="AE11" s="144"/>
      <c r="AF11" s="144"/>
      <c r="AG11" s="144"/>
      <c r="AH11" s="144"/>
    </row>
    <row r="12" ht="23.25" customHeight="1">
      <c r="A12" s="146" t="s">
        <v>468</v>
      </c>
      <c r="B12" s="147"/>
      <c r="C12" s="147">
        <v>0.0</v>
      </c>
      <c r="D12" s="146"/>
      <c r="E12" s="157" t="s">
        <v>264</v>
      </c>
      <c r="F12" s="73" t="s">
        <v>354</v>
      </c>
      <c r="G12" s="74">
        <v>1.0</v>
      </c>
      <c r="H12" s="73" t="s">
        <v>448</v>
      </c>
      <c r="I12" s="73" t="s">
        <v>449</v>
      </c>
      <c r="J12" s="73" t="s">
        <v>458</v>
      </c>
      <c r="K12" s="155" t="s">
        <v>469</v>
      </c>
      <c r="L12" s="144"/>
      <c r="M12" s="144"/>
      <c r="N12" s="149"/>
      <c r="O12" s="144"/>
      <c r="P12" s="144"/>
      <c r="Q12" s="144"/>
      <c r="R12" s="144"/>
      <c r="S12" s="144"/>
      <c r="T12" s="144"/>
      <c r="U12" s="144"/>
      <c r="V12" s="144"/>
      <c r="W12" s="144"/>
      <c r="X12" s="144"/>
      <c r="Y12" s="144"/>
      <c r="Z12" s="144"/>
      <c r="AA12" s="144"/>
      <c r="AB12" s="144"/>
      <c r="AC12" s="144"/>
      <c r="AD12" s="144"/>
      <c r="AE12" s="144"/>
      <c r="AF12" s="144"/>
      <c r="AG12" s="144"/>
      <c r="AH12" s="144"/>
    </row>
    <row r="13" ht="23.25" customHeight="1">
      <c r="A13" s="146" t="s">
        <v>470</v>
      </c>
      <c r="B13" s="147"/>
      <c r="C13" s="147">
        <v>0.0</v>
      </c>
      <c r="D13" s="146"/>
      <c r="E13" s="156" t="s">
        <v>264</v>
      </c>
      <c r="F13" s="73" t="s">
        <v>354</v>
      </c>
      <c r="G13" s="74">
        <v>1.0</v>
      </c>
      <c r="H13" s="73" t="s">
        <v>448</v>
      </c>
      <c r="I13" s="73" t="s">
        <v>449</v>
      </c>
      <c r="J13" s="73" t="s">
        <v>458</v>
      </c>
      <c r="K13" s="155" t="s">
        <v>471</v>
      </c>
      <c r="L13" s="144"/>
      <c r="M13" s="144"/>
      <c r="N13" s="149"/>
      <c r="O13" s="144"/>
      <c r="P13" s="144"/>
      <c r="Q13" s="144"/>
      <c r="R13" s="144"/>
      <c r="S13" s="144"/>
      <c r="T13" s="144"/>
      <c r="U13" s="144"/>
      <c r="V13" s="144"/>
      <c r="W13" s="144"/>
      <c r="X13" s="144"/>
      <c r="Y13" s="144"/>
      <c r="Z13" s="144"/>
      <c r="AA13" s="144"/>
      <c r="AB13" s="144"/>
      <c r="AC13" s="144"/>
      <c r="AD13" s="144"/>
      <c r="AE13" s="144"/>
      <c r="AF13" s="144"/>
      <c r="AG13" s="144"/>
      <c r="AH13" s="144"/>
    </row>
    <row r="14" ht="23.25" customHeight="1">
      <c r="A14" s="146" t="s">
        <v>472</v>
      </c>
      <c r="B14" s="147"/>
      <c r="C14" s="147">
        <v>0.0</v>
      </c>
      <c r="D14" s="146"/>
      <c r="E14" s="157" t="s">
        <v>264</v>
      </c>
      <c r="F14" s="73" t="s">
        <v>354</v>
      </c>
      <c r="G14" s="74">
        <v>1.0</v>
      </c>
      <c r="H14" s="73" t="s">
        <v>448</v>
      </c>
      <c r="I14" s="73" t="s">
        <v>449</v>
      </c>
      <c r="J14" s="73" t="s">
        <v>458</v>
      </c>
      <c r="K14" s="155" t="s">
        <v>473</v>
      </c>
      <c r="L14" s="144"/>
      <c r="M14" s="144"/>
      <c r="N14" s="149"/>
      <c r="O14" s="144"/>
      <c r="P14" s="144"/>
      <c r="Q14" s="144"/>
      <c r="R14" s="144"/>
      <c r="S14" s="144"/>
      <c r="T14" s="144"/>
      <c r="U14" s="144"/>
      <c r="V14" s="144"/>
      <c r="W14" s="144"/>
      <c r="X14" s="144"/>
      <c r="Y14" s="144"/>
      <c r="Z14" s="144"/>
      <c r="AA14" s="144"/>
      <c r="AB14" s="144"/>
      <c r="AC14" s="144"/>
      <c r="AD14" s="144"/>
      <c r="AE14" s="144"/>
      <c r="AF14" s="144"/>
      <c r="AG14" s="144"/>
      <c r="AH14" s="144"/>
    </row>
    <row r="15" ht="23.25" customHeight="1">
      <c r="A15" s="146" t="s">
        <v>474</v>
      </c>
      <c r="B15" s="147"/>
      <c r="C15" s="147">
        <v>0.0</v>
      </c>
      <c r="D15" s="146"/>
      <c r="E15" s="157" t="s">
        <v>264</v>
      </c>
      <c r="F15" s="73" t="s">
        <v>354</v>
      </c>
      <c r="G15" s="74">
        <v>1.0</v>
      </c>
      <c r="H15" s="73" t="s">
        <v>448</v>
      </c>
      <c r="I15" s="73" t="s">
        <v>449</v>
      </c>
      <c r="J15" s="73" t="s">
        <v>458</v>
      </c>
      <c r="K15" s="155" t="s">
        <v>475</v>
      </c>
      <c r="L15" s="144"/>
      <c r="M15" s="144"/>
      <c r="N15" s="149"/>
      <c r="O15" s="144"/>
      <c r="P15" s="144"/>
      <c r="Q15" s="144"/>
      <c r="R15" s="144"/>
      <c r="S15" s="144"/>
      <c r="T15" s="144"/>
      <c r="U15" s="144"/>
      <c r="V15" s="144"/>
      <c r="W15" s="144"/>
      <c r="X15" s="144"/>
      <c r="Y15" s="144"/>
      <c r="Z15" s="144"/>
      <c r="AA15" s="144"/>
      <c r="AB15" s="144"/>
      <c r="AC15" s="144"/>
      <c r="AD15" s="144"/>
      <c r="AE15" s="144"/>
      <c r="AF15" s="144"/>
      <c r="AG15" s="144"/>
      <c r="AH15" s="144"/>
    </row>
    <row r="16">
      <c r="A16" s="146" t="s">
        <v>476</v>
      </c>
      <c r="B16" s="146">
        <v>0.0</v>
      </c>
      <c r="C16" s="147"/>
      <c r="D16" s="146">
        <v>0.0</v>
      </c>
      <c r="E16" s="157" t="s">
        <v>264</v>
      </c>
      <c r="F16" s="73" t="s">
        <v>354</v>
      </c>
      <c r="G16" s="74">
        <v>1.0</v>
      </c>
      <c r="H16" s="73" t="s">
        <v>448</v>
      </c>
      <c r="I16" s="73" t="s">
        <v>449</v>
      </c>
      <c r="J16" s="73" t="s">
        <v>458</v>
      </c>
      <c r="K16" s="143" t="s">
        <v>477</v>
      </c>
      <c r="L16" s="143"/>
      <c r="M16" s="144"/>
      <c r="N16" s="149"/>
      <c r="O16" s="150" t="s">
        <v>478</v>
      </c>
      <c r="P16" s="143"/>
      <c r="Q16" s="144"/>
      <c r="R16" s="144"/>
      <c r="S16" s="144"/>
      <c r="T16" s="144"/>
      <c r="U16" s="144"/>
      <c r="V16" s="144"/>
      <c r="W16" s="144"/>
      <c r="X16" s="144"/>
      <c r="Y16" s="144"/>
      <c r="Z16" s="144"/>
      <c r="AA16" s="144"/>
      <c r="AB16" s="144"/>
      <c r="AC16" s="144"/>
      <c r="AD16" s="144"/>
      <c r="AE16" s="144"/>
      <c r="AF16" s="144"/>
      <c r="AG16" s="144"/>
      <c r="AH16" s="144"/>
    </row>
    <row r="17">
      <c r="A17" s="158" t="s">
        <v>479</v>
      </c>
      <c r="B17" s="147"/>
      <c r="C17" s="147"/>
      <c r="D17" s="146"/>
      <c r="E17" s="148" t="s">
        <v>263</v>
      </c>
      <c r="F17" s="73" t="s">
        <v>354</v>
      </c>
      <c r="G17" s="74">
        <v>1.0</v>
      </c>
      <c r="H17" s="73" t="s">
        <v>448</v>
      </c>
      <c r="I17" s="73" t="s">
        <v>448</v>
      </c>
      <c r="J17" s="73" t="s">
        <v>458</v>
      </c>
      <c r="K17" s="143" t="s">
        <v>480</v>
      </c>
      <c r="L17" s="150" t="s">
        <v>481</v>
      </c>
      <c r="M17" s="144"/>
      <c r="Q17" s="144"/>
      <c r="R17" s="144"/>
      <c r="S17" s="144"/>
      <c r="T17" s="144"/>
      <c r="U17" s="144"/>
      <c r="V17" s="144"/>
      <c r="W17" s="144"/>
      <c r="X17" s="144"/>
      <c r="Y17" s="144"/>
      <c r="Z17" s="144"/>
      <c r="AA17" s="144"/>
      <c r="AB17" s="144"/>
      <c r="AC17" s="144"/>
      <c r="AD17" s="144"/>
      <c r="AE17" s="144"/>
      <c r="AF17" s="144"/>
      <c r="AG17" s="144"/>
      <c r="AH17" s="144"/>
    </row>
    <row r="18">
      <c r="A18" s="146" t="s">
        <v>482</v>
      </c>
      <c r="B18" s="147"/>
      <c r="C18" s="147"/>
      <c r="D18" s="146"/>
      <c r="E18" s="157" t="s">
        <v>264</v>
      </c>
      <c r="F18" s="73" t="s">
        <v>354</v>
      </c>
      <c r="G18" s="74">
        <v>1.0</v>
      </c>
      <c r="H18" s="73" t="s">
        <v>448</v>
      </c>
      <c r="I18" s="73" t="s">
        <v>448</v>
      </c>
      <c r="J18" s="73" t="s">
        <v>458</v>
      </c>
      <c r="K18" s="143" t="s">
        <v>483</v>
      </c>
      <c r="L18" s="150" t="s">
        <v>484</v>
      </c>
      <c r="M18" s="144"/>
      <c r="N18" s="149"/>
      <c r="O18" s="144"/>
      <c r="P18" s="144"/>
      <c r="Q18" s="144"/>
      <c r="R18" s="144"/>
      <c r="S18" s="144"/>
      <c r="T18" s="144"/>
      <c r="U18" s="144"/>
      <c r="V18" s="144"/>
      <c r="W18" s="144"/>
      <c r="X18" s="144"/>
      <c r="Y18" s="144"/>
      <c r="Z18" s="144"/>
      <c r="AA18" s="144"/>
      <c r="AB18" s="144"/>
      <c r="AC18" s="144"/>
      <c r="AD18" s="144"/>
      <c r="AE18" s="144"/>
      <c r="AF18" s="144"/>
      <c r="AG18" s="144"/>
      <c r="AH18" s="144"/>
    </row>
    <row r="19">
      <c r="A19" s="146" t="s">
        <v>485</v>
      </c>
      <c r="B19" s="147"/>
      <c r="C19" s="147"/>
      <c r="D19" s="146"/>
      <c r="E19" s="159" t="s">
        <v>267</v>
      </c>
      <c r="F19" s="73" t="s">
        <v>354</v>
      </c>
      <c r="G19" s="74">
        <v>1.0</v>
      </c>
      <c r="H19" s="73" t="s">
        <v>448</v>
      </c>
      <c r="I19" s="73" t="s">
        <v>449</v>
      </c>
      <c r="J19" s="73"/>
      <c r="K19" s="144"/>
      <c r="L19" s="144"/>
      <c r="M19" s="144"/>
      <c r="N19" s="149"/>
      <c r="O19" s="144"/>
      <c r="P19" s="144"/>
      <c r="Q19" s="144"/>
      <c r="R19" s="144"/>
      <c r="S19" s="144"/>
      <c r="T19" s="144"/>
      <c r="U19" s="144"/>
      <c r="V19" s="144"/>
      <c r="W19" s="144"/>
      <c r="X19" s="144"/>
      <c r="Y19" s="144"/>
      <c r="Z19" s="144"/>
      <c r="AA19" s="144"/>
      <c r="AB19" s="144"/>
      <c r="AC19" s="144"/>
      <c r="AD19" s="144"/>
      <c r="AE19" s="144"/>
      <c r="AF19" s="144"/>
      <c r="AG19" s="144"/>
      <c r="AH19" s="144"/>
    </row>
    <row r="20">
      <c r="A20" s="160" t="s">
        <v>486</v>
      </c>
      <c r="B20" s="146">
        <v>0.0</v>
      </c>
      <c r="C20" s="147"/>
      <c r="D20" s="147"/>
      <c r="E20" s="157" t="s">
        <v>264</v>
      </c>
      <c r="F20" s="73" t="s">
        <v>354</v>
      </c>
      <c r="G20" s="74">
        <v>1.0</v>
      </c>
      <c r="H20" s="73" t="s">
        <v>448</v>
      </c>
      <c r="I20" s="73" t="s">
        <v>449</v>
      </c>
      <c r="J20" s="73" t="s">
        <v>458</v>
      </c>
      <c r="K20" s="144"/>
      <c r="L20" s="144"/>
      <c r="M20" s="144"/>
      <c r="N20" s="149"/>
      <c r="O20" s="144"/>
      <c r="P20" s="144"/>
      <c r="Q20" s="144"/>
      <c r="R20" s="144"/>
      <c r="S20" s="144"/>
      <c r="T20" s="144"/>
      <c r="U20" s="144"/>
      <c r="V20" s="144"/>
      <c r="W20" s="144"/>
      <c r="X20" s="144"/>
      <c r="Y20" s="144"/>
      <c r="Z20" s="144"/>
      <c r="AA20" s="144"/>
      <c r="AB20" s="144"/>
      <c r="AC20" s="144"/>
      <c r="AD20" s="144"/>
      <c r="AE20" s="144"/>
      <c r="AF20" s="144"/>
      <c r="AG20" s="144"/>
      <c r="AH20" s="144"/>
    </row>
    <row r="21">
      <c r="A21" s="146" t="s">
        <v>487</v>
      </c>
      <c r="B21" s="147"/>
      <c r="C21" s="147"/>
      <c r="D21" s="146">
        <v>0.0</v>
      </c>
      <c r="E21" s="159" t="s">
        <v>267</v>
      </c>
      <c r="F21" s="73" t="s">
        <v>354</v>
      </c>
      <c r="G21" s="74">
        <v>1.0</v>
      </c>
      <c r="H21" s="73" t="s">
        <v>448</v>
      </c>
      <c r="I21" s="73" t="s">
        <v>449</v>
      </c>
      <c r="J21" s="73" t="s">
        <v>458</v>
      </c>
      <c r="K21" s="161"/>
      <c r="L21" s="161"/>
      <c r="M21" s="144"/>
      <c r="N21" s="149"/>
      <c r="O21" s="144"/>
      <c r="P21" s="144"/>
      <c r="Q21" s="144"/>
      <c r="R21" s="144"/>
      <c r="S21" s="144"/>
      <c r="T21" s="144"/>
      <c r="U21" s="144"/>
      <c r="V21" s="144"/>
      <c r="W21" s="144"/>
      <c r="X21" s="144"/>
      <c r="Y21" s="144"/>
      <c r="Z21" s="144"/>
      <c r="AA21" s="144"/>
      <c r="AB21" s="144"/>
      <c r="AC21" s="144"/>
      <c r="AD21" s="144"/>
      <c r="AE21" s="144"/>
      <c r="AF21" s="144"/>
      <c r="AG21" s="144"/>
      <c r="AH21" s="144"/>
    </row>
    <row r="22" ht="23.25" customHeight="1">
      <c r="A22" s="146" t="s">
        <v>488</v>
      </c>
      <c r="B22" s="147"/>
      <c r="C22" s="147">
        <v>0.0</v>
      </c>
      <c r="D22" s="146"/>
      <c r="E22" s="157" t="s">
        <v>264</v>
      </c>
      <c r="F22" s="73" t="s">
        <v>354</v>
      </c>
      <c r="G22" s="74">
        <v>1.0</v>
      </c>
      <c r="H22" s="73" t="s">
        <v>448</v>
      </c>
      <c r="I22" s="73" t="s">
        <v>449</v>
      </c>
      <c r="J22" s="73" t="s">
        <v>458</v>
      </c>
      <c r="K22" s="162"/>
      <c r="L22" s="144"/>
      <c r="M22" s="144"/>
      <c r="N22" s="149"/>
      <c r="O22" s="144"/>
      <c r="P22" s="144"/>
      <c r="Q22" s="144"/>
      <c r="R22" s="144"/>
      <c r="S22" s="144"/>
      <c r="T22" s="144"/>
      <c r="U22" s="144"/>
      <c r="V22" s="144"/>
      <c r="W22" s="144"/>
      <c r="X22" s="144"/>
      <c r="Y22" s="144"/>
      <c r="Z22" s="144"/>
      <c r="AA22" s="144"/>
      <c r="AB22" s="144"/>
      <c r="AC22" s="144"/>
      <c r="AD22" s="144"/>
      <c r="AE22" s="144"/>
      <c r="AF22" s="144"/>
      <c r="AG22" s="144"/>
      <c r="AH22" s="144"/>
    </row>
    <row r="23">
      <c r="A23" s="146" t="s">
        <v>489</v>
      </c>
      <c r="B23" s="147"/>
      <c r="C23" s="147"/>
      <c r="D23" s="146">
        <v>0.0</v>
      </c>
      <c r="E23" s="159" t="s">
        <v>267</v>
      </c>
      <c r="F23" s="73" t="s">
        <v>354</v>
      </c>
      <c r="G23" s="74">
        <v>1.0</v>
      </c>
      <c r="H23" s="73" t="s">
        <v>448</v>
      </c>
      <c r="I23" s="73" t="s">
        <v>449</v>
      </c>
      <c r="J23" s="73" t="s">
        <v>458</v>
      </c>
      <c r="K23" s="144"/>
      <c r="L23" s="144"/>
      <c r="M23" s="144"/>
      <c r="N23" s="149"/>
      <c r="O23" s="144"/>
      <c r="P23" s="144"/>
      <c r="Q23" s="144"/>
      <c r="R23" s="144"/>
      <c r="S23" s="144"/>
      <c r="T23" s="144"/>
      <c r="U23" s="144"/>
      <c r="V23" s="144"/>
      <c r="W23" s="144"/>
      <c r="X23" s="144"/>
      <c r="Y23" s="144"/>
      <c r="Z23" s="144"/>
      <c r="AA23" s="144"/>
      <c r="AB23" s="144"/>
      <c r="AC23" s="144"/>
      <c r="AD23" s="144"/>
      <c r="AE23" s="144"/>
      <c r="AF23" s="144"/>
      <c r="AG23" s="144"/>
      <c r="AH23" s="144"/>
    </row>
    <row r="24">
      <c r="A24" s="146" t="s">
        <v>490</v>
      </c>
      <c r="B24" s="147"/>
      <c r="C24" s="147"/>
      <c r="D24" s="146">
        <v>0.0</v>
      </c>
      <c r="E24" s="159" t="s">
        <v>267</v>
      </c>
      <c r="F24" s="73" t="s">
        <v>354</v>
      </c>
      <c r="G24" s="74">
        <v>1.0</v>
      </c>
      <c r="H24" s="73" t="s">
        <v>448</v>
      </c>
      <c r="I24" s="73" t="s">
        <v>449</v>
      </c>
      <c r="J24" s="73" t="s">
        <v>458</v>
      </c>
      <c r="K24" s="143" t="s">
        <v>491</v>
      </c>
      <c r="L24" s="143"/>
      <c r="M24" s="144"/>
      <c r="N24" s="149"/>
      <c r="O24" s="144"/>
      <c r="P24" s="144"/>
      <c r="Q24" s="144"/>
      <c r="R24" s="144"/>
      <c r="S24" s="144"/>
      <c r="T24" s="144"/>
      <c r="U24" s="144"/>
      <c r="V24" s="144"/>
      <c r="W24" s="144"/>
      <c r="X24" s="144"/>
      <c r="Y24" s="144"/>
      <c r="Z24" s="144"/>
      <c r="AA24" s="144"/>
      <c r="AB24" s="144"/>
      <c r="AC24" s="144"/>
      <c r="AD24" s="144"/>
      <c r="AE24" s="144"/>
      <c r="AF24" s="144"/>
      <c r="AG24" s="144"/>
      <c r="AH24" s="144"/>
    </row>
    <row r="25" ht="23.25" customHeight="1">
      <c r="A25" s="146" t="s">
        <v>492</v>
      </c>
      <c r="B25" s="147"/>
      <c r="C25" s="147">
        <v>0.0</v>
      </c>
      <c r="D25" s="146"/>
      <c r="E25" s="157" t="s">
        <v>264</v>
      </c>
      <c r="F25" s="73" t="s">
        <v>354</v>
      </c>
      <c r="G25" s="74">
        <v>1.0</v>
      </c>
      <c r="H25" s="73" t="s">
        <v>448</v>
      </c>
      <c r="I25" s="73" t="s">
        <v>449</v>
      </c>
      <c r="J25" s="73" t="s">
        <v>458</v>
      </c>
      <c r="K25" s="155" t="s">
        <v>493</v>
      </c>
      <c r="L25" s="144"/>
      <c r="M25" s="144"/>
      <c r="N25" s="149"/>
      <c r="O25" s="144"/>
      <c r="P25" s="144"/>
      <c r="Q25" s="144"/>
      <c r="R25" s="144"/>
      <c r="S25" s="144"/>
      <c r="T25" s="144"/>
      <c r="U25" s="144"/>
      <c r="V25" s="144"/>
      <c r="W25" s="144"/>
      <c r="X25" s="144"/>
      <c r="Y25" s="144"/>
      <c r="Z25" s="144"/>
      <c r="AA25" s="144"/>
      <c r="AB25" s="144"/>
      <c r="AC25" s="144"/>
      <c r="AD25" s="144"/>
      <c r="AE25" s="144"/>
      <c r="AF25" s="144"/>
      <c r="AG25" s="144"/>
      <c r="AH25" s="144"/>
    </row>
    <row r="26">
      <c r="A26" s="146" t="s">
        <v>494</v>
      </c>
      <c r="B26" s="146">
        <v>0.0</v>
      </c>
      <c r="C26" s="147"/>
      <c r="D26" s="147"/>
      <c r="E26" s="157" t="s">
        <v>264</v>
      </c>
      <c r="F26" s="73" t="s">
        <v>354</v>
      </c>
      <c r="G26" s="74">
        <v>1.0</v>
      </c>
      <c r="H26" s="73" t="s">
        <v>448</v>
      </c>
      <c r="I26" s="73" t="s">
        <v>449</v>
      </c>
      <c r="J26" s="73" t="s">
        <v>458</v>
      </c>
      <c r="K26" s="143" t="s">
        <v>495</v>
      </c>
      <c r="L26" s="143"/>
      <c r="M26" s="144"/>
      <c r="N26" s="149"/>
      <c r="O26" s="144"/>
      <c r="P26" s="144"/>
      <c r="Q26" s="144"/>
      <c r="R26" s="144"/>
      <c r="S26" s="144"/>
      <c r="T26" s="144"/>
      <c r="U26" s="144"/>
      <c r="V26" s="144"/>
      <c r="W26" s="144"/>
      <c r="X26" s="144"/>
      <c r="Y26" s="144"/>
      <c r="Z26" s="144"/>
      <c r="AA26" s="144"/>
      <c r="AB26" s="144"/>
      <c r="AC26" s="144"/>
      <c r="AD26" s="144"/>
      <c r="AE26" s="144"/>
      <c r="AF26" s="144"/>
      <c r="AG26" s="144"/>
      <c r="AH26" s="144"/>
    </row>
    <row r="27">
      <c r="A27" s="163" t="s">
        <v>496</v>
      </c>
      <c r="B27" s="147"/>
      <c r="C27" s="147"/>
      <c r="D27" s="146">
        <v>0.0</v>
      </c>
      <c r="E27" s="148" t="s">
        <v>263</v>
      </c>
      <c r="F27" s="73" t="s">
        <v>354</v>
      </c>
      <c r="G27" s="74">
        <v>1.0</v>
      </c>
      <c r="H27" s="73" t="s">
        <v>448</v>
      </c>
      <c r="I27" s="73" t="s">
        <v>449</v>
      </c>
      <c r="J27" s="73" t="s">
        <v>458</v>
      </c>
      <c r="K27" s="143" t="s">
        <v>497</v>
      </c>
      <c r="L27" s="143"/>
      <c r="M27" s="144"/>
      <c r="Q27" s="144"/>
      <c r="R27" s="144"/>
      <c r="S27" s="144"/>
      <c r="T27" s="144"/>
      <c r="U27" s="144"/>
      <c r="V27" s="144"/>
      <c r="W27" s="144"/>
      <c r="X27" s="144"/>
      <c r="Y27" s="144"/>
      <c r="Z27" s="144"/>
      <c r="AA27" s="144"/>
      <c r="AB27" s="144"/>
      <c r="AC27" s="144"/>
      <c r="AD27" s="144"/>
      <c r="AE27" s="144"/>
      <c r="AF27" s="144"/>
      <c r="AG27" s="144"/>
      <c r="AH27" s="144"/>
    </row>
    <row r="28">
      <c r="A28" s="163" t="s">
        <v>498</v>
      </c>
      <c r="B28" s="147"/>
      <c r="C28" s="147"/>
      <c r="D28" s="146">
        <v>0.0</v>
      </c>
      <c r="E28" s="148" t="s">
        <v>263</v>
      </c>
      <c r="F28" s="73" t="s">
        <v>354</v>
      </c>
      <c r="G28" s="74">
        <v>1.0</v>
      </c>
      <c r="H28" s="73" t="s">
        <v>449</v>
      </c>
      <c r="I28" s="73" t="s">
        <v>449</v>
      </c>
      <c r="J28" s="73" t="s">
        <v>458</v>
      </c>
      <c r="K28" s="164" t="s">
        <v>499</v>
      </c>
      <c r="L28" s="161"/>
      <c r="M28" s="144"/>
      <c r="N28" s="149"/>
      <c r="O28" s="165" t="s">
        <v>500</v>
      </c>
      <c r="P28" s="143"/>
      <c r="Q28" s="144"/>
      <c r="R28" s="144"/>
      <c r="S28" s="144"/>
      <c r="T28" s="144"/>
      <c r="U28" s="144"/>
      <c r="V28" s="144"/>
      <c r="W28" s="144"/>
      <c r="X28" s="144"/>
      <c r="Y28" s="144"/>
      <c r="Z28" s="144"/>
      <c r="AA28" s="144"/>
      <c r="AB28" s="144"/>
      <c r="AC28" s="144"/>
      <c r="AD28" s="144"/>
      <c r="AE28" s="144"/>
      <c r="AF28" s="144"/>
      <c r="AG28" s="144"/>
      <c r="AH28" s="144"/>
    </row>
    <row r="29">
      <c r="A29" s="163" t="s">
        <v>501</v>
      </c>
      <c r="B29" s="147"/>
      <c r="C29" s="147"/>
      <c r="D29" s="146">
        <v>0.0</v>
      </c>
      <c r="E29" s="148" t="s">
        <v>263</v>
      </c>
      <c r="F29" s="73" t="s">
        <v>354</v>
      </c>
      <c r="G29" s="74">
        <v>1.0</v>
      </c>
      <c r="H29" s="73" t="s">
        <v>449</v>
      </c>
      <c r="I29" s="73" t="s">
        <v>449</v>
      </c>
      <c r="J29" s="73" t="s">
        <v>458</v>
      </c>
      <c r="K29" s="164" t="s">
        <v>499</v>
      </c>
      <c r="L29" s="161"/>
      <c r="M29" s="143" t="s">
        <v>502</v>
      </c>
      <c r="N29" s="149"/>
      <c r="O29" s="150" t="s">
        <v>503</v>
      </c>
      <c r="P29" s="144"/>
      <c r="Q29" s="144"/>
      <c r="R29" s="144"/>
      <c r="S29" s="144"/>
      <c r="T29" s="144"/>
      <c r="U29" s="144"/>
      <c r="V29" s="144"/>
      <c r="W29" s="144"/>
      <c r="X29" s="144"/>
      <c r="Y29" s="144"/>
      <c r="Z29" s="144"/>
      <c r="AA29" s="144"/>
      <c r="AB29" s="144"/>
      <c r="AC29" s="144"/>
      <c r="AD29" s="144"/>
      <c r="AE29" s="144"/>
      <c r="AF29" s="144"/>
      <c r="AG29" s="144"/>
      <c r="AH29" s="144"/>
    </row>
    <row r="30">
      <c r="A30" s="163" t="s">
        <v>504</v>
      </c>
      <c r="B30" s="147"/>
      <c r="C30" s="147"/>
      <c r="D30" s="146">
        <v>0.0</v>
      </c>
      <c r="E30" s="148" t="s">
        <v>263</v>
      </c>
      <c r="F30" s="73" t="s">
        <v>354</v>
      </c>
      <c r="G30" s="74">
        <v>1.0</v>
      </c>
      <c r="H30" s="73" t="s">
        <v>449</v>
      </c>
      <c r="I30" s="73" t="s">
        <v>449</v>
      </c>
      <c r="J30" s="73" t="s">
        <v>458</v>
      </c>
      <c r="K30" s="164" t="s">
        <v>499</v>
      </c>
      <c r="L30" s="161"/>
      <c r="M30" s="144"/>
      <c r="N30" s="149"/>
      <c r="O30" s="144"/>
      <c r="P30" s="144"/>
      <c r="Q30" s="144"/>
      <c r="R30" s="144"/>
      <c r="S30" s="144"/>
      <c r="T30" s="144"/>
      <c r="U30" s="144"/>
      <c r="V30" s="144"/>
      <c r="W30" s="144"/>
      <c r="X30" s="144"/>
      <c r="Y30" s="144"/>
      <c r="Z30" s="144"/>
      <c r="AA30" s="144"/>
      <c r="AB30" s="144"/>
      <c r="AC30" s="144"/>
      <c r="AD30" s="144"/>
      <c r="AE30" s="144"/>
      <c r="AF30" s="144"/>
      <c r="AG30" s="144"/>
      <c r="AH30" s="144"/>
    </row>
    <row r="31">
      <c r="A31" s="163" t="s">
        <v>505</v>
      </c>
      <c r="B31" s="147"/>
      <c r="C31" s="147"/>
      <c r="D31" s="146">
        <v>0.0</v>
      </c>
      <c r="E31" s="148" t="s">
        <v>263</v>
      </c>
      <c r="F31" s="73" t="s">
        <v>354</v>
      </c>
      <c r="G31" s="74">
        <v>1.0</v>
      </c>
      <c r="H31" s="73" t="s">
        <v>449</v>
      </c>
      <c r="I31" s="73" t="s">
        <v>449</v>
      </c>
      <c r="J31" s="73" t="s">
        <v>458</v>
      </c>
      <c r="K31" s="144"/>
      <c r="L31" s="144"/>
      <c r="M31" s="144"/>
      <c r="N31" s="149"/>
      <c r="O31" s="144"/>
      <c r="P31" s="144"/>
      <c r="Q31" s="144"/>
      <c r="R31" s="144"/>
      <c r="S31" s="144"/>
      <c r="T31" s="144"/>
      <c r="U31" s="144"/>
      <c r="V31" s="144"/>
      <c r="W31" s="144"/>
      <c r="X31" s="144"/>
      <c r="Y31" s="144"/>
      <c r="Z31" s="144"/>
      <c r="AA31" s="144"/>
      <c r="AB31" s="144"/>
      <c r="AC31" s="144"/>
      <c r="AD31" s="144"/>
      <c r="AE31" s="144"/>
      <c r="AF31" s="144"/>
      <c r="AG31" s="144"/>
      <c r="AH31" s="144"/>
    </row>
    <row r="32" ht="23.25" customHeight="1">
      <c r="A32" s="146" t="s">
        <v>506</v>
      </c>
      <c r="B32" s="166"/>
      <c r="C32" s="166"/>
      <c r="D32" s="167"/>
      <c r="E32" s="148" t="s">
        <v>263</v>
      </c>
      <c r="F32" s="168" t="s">
        <v>354</v>
      </c>
      <c r="G32" s="169">
        <v>1.0</v>
      </c>
      <c r="H32" s="168" t="s">
        <v>450</v>
      </c>
      <c r="I32" s="73" t="s">
        <v>449</v>
      </c>
      <c r="J32" s="170" t="s">
        <v>458</v>
      </c>
      <c r="K32" s="171" t="s">
        <v>507</v>
      </c>
      <c r="L32" s="144"/>
      <c r="M32" s="144"/>
      <c r="N32" s="149"/>
      <c r="O32" s="144"/>
      <c r="P32" s="144"/>
      <c r="Q32" s="144"/>
      <c r="R32" s="144"/>
      <c r="S32" s="144"/>
      <c r="T32" s="144"/>
      <c r="U32" s="144"/>
      <c r="V32" s="144"/>
      <c r="W32" s="144"/>
      <c r="X32" s="144"/>
      <c r="Y32" s="144"/>
      <c r="Z32" s="144"/>
      <c r="AA32" s="144"/>
      <c r="AB32" s="144"/>
      <c r="AC32" s="144"/>
      <c r="AD32" s="144"/>
      <c r="AE32" s="144"/>
      <c r="AF32" s="144"/>
      <c r="AG32" s="144"/>
      <c r="AH32" s="144"/>
    </row>
    <row r="33">
      <c r="A33" s="146" t="s">
        <v>508</v>
      </c>
      <c r="B33" s="147"/>
      <c r="C33" s="147"/>
      <c r="D33" s="146">
        <v>0.0</v>
      </c>
      <c r="E33" s="148" t="s">
        <v>263</v>
      </c>
      <c r="F33" s="73" t="s">
        <v>354</v>
      </c>
      <c r="G33" s="74">
        <v>1.0</v>
      </c>
      <c r="H33" s="73" t="s">
        <v>449</v>
      </c>
      <c r="I33" s="73" t="s">
        <v>449</v>
      </c>
      <c r="J33" s="73" t="s">
        <v>458</v>
      </c>
      <c r="K33" s="144"/>
      <c r="L33" s="144"/>
      <c r="M33" s="144"/>
      <c r="N33" s="149"/>
      <c r="O33" s="144"/>
      <c r="P33" s="144"/>
      <c r="Q33" s="144"/>
      <c r="R33" s="144"/>
      <c r="S33" s="144"/>
      <c r="T33" s="144"/>
      <c r="U33" s="144"/>
      <c r="V33" s="144"/>
      <c r="W33" s="144"/>
      <c r="X33" s="144"/>
      <c r="Y33" s="144"/>
      <c r="Z33" s="144"/>
      <c r="AA33" s="144"/>
      <c r="AB33" s="144"/>
      <c r="AC33" s="144"/>
      <c r="AD33" s="144"/>
      <c r="AE33" s="144"/>
      <c r="AF33" s="144"/>
      <c r="AG33" s="144"/>
      <c r="AH33" s="144"/>
    </row>
    <row r="34">
      <c r="A34" s="146" t="s">
        <v>509</v>
      </c>
      <c r="B34" s="147"/>
      <c r="C34" s="147"/>
      <c r="D34" s="147"/>
      <c r="E34" s="148" t="s">
        <v>263</v>
      </c>
      <c r="F34" s="168" t="s">
        <v>354</v>
      </c>
      <c r="G34" s="169">
        <v>0.1</v>
      </c>
      <c r="H34" s="168" t="s">
        <v>458</v>
      </c>
      <c r="I34" s="73" t="s">
        <v>449</v>
      </c>
      <c r="J34" s="170" t="s">
        <v>458</v>
      </c>
      <c r="K34" s="144"/>
      <c r="L34" s="144"/>
      <c r="M34" s="144"/>
      <c r="N34" s="149"/>
      <c r="O34" s="144"/>
      <c r="P34" s="144"/>
      <c r="Q34" s="144"/>
      <c r="R34" s="144"/>
      <c r="S34" s="144"/>
      <c r="T34" s="144"/>
      <c r="U34" s="144"/>
      <c r="V34" s="144"/>
      <c r="W34" s="144"/>
      <c r="X34" s="144"/>
      <c r="Y34" s="144"/>
      <c r="Z34" s="144"/>
      <c r="AA34" s="144"/>
      <c r="AB34" s="144"/>
      <c r="AC34" s="144"/>
      <c r="AD34" s="144"/>
      <c r="AE34" s="144"/>
      <c r="AF34" s="144"/>
      <c r="AG34" s="144"/>
      <c r="AH34" s="144"/>
    </row>
    <row r="35">
      <c r="A35" s="146" t="s">
        <v>510</v>
      </c>
      <c r="B35" s="147"/>
      <c r="C35" s="147"/>
      <c r="D35" s="146">
        <v>0.0</v>
      </c>
      <c r="E35" s="148" t="s">
        <v>263</v>
      </c>
      <c r="F35" s="73" t="s">
        <v>366</v>
      </c>
      <c r="G35" s="74">
        <v>0.1</v>
      </c>
      <c r="H35" s="73" t="s">
        <v>449</v>
      </c>
      <c r="I35" s="73" t="s">
        <v>449</v>
      </c>
      <c r="J35" s="73" t="s">
        <v>458</v>
      </c>
      <c r="K35" s="144"/>
      <c r="L35" s="144"/>
      <c r="M35" s="144"/>
      <c r="N35" s="149"/>
      <c r="O35" s="144"/>
      <c r="P35" s="144"/>
      <c r="Q35" s="144"/>
      <c r="R35" s="144"/>
      <c r="S35" s="144"/>
      <c r="T35" s="144"/>
      <c r="U35" s="144"/>
      <c r="V35" s="144"/>
      <c r="W35" s="144"/>
      <c r="X35" s="144"/>
      <c r="Y35" s="144"/>
      <c r="Z35" s="144"/>
      <c r="AA35" s="144"/>
      <c r="AB35" s="144"/>
      <c r="AC35" s="144"/>
      <c r="AD35" s="144"/>
      <c r="AE35" s="144"/>
      <c r="AF35" s="144"/>
      <c r="AG35" s="144"/>
      <c r="AH35" s="144"/>
    </row>
    <row r="36">
      <c r="A36" s="146" t="s">
        <v>511</v>
      </c>
      <c r="B36" s="147"/>
      <c r="C36" s="147"/>
      <c r="D36" s="146">
        <v>0.0</v>
      </c>
      <c r="E36" s="148" t="s">
        <v>263</v>
      </c>
      <c r="F36" s="73" t="s">
        <v>366</v>
      </c>
      <c r="G36" s="74">
        <v>0.1</v>
      </c>
      <c r="H36" s="73" t="s">
        <v>449</v>
      </c>
      <c r="I36" s="73" t="s">
        <v>449</v>
      </c>
      <c r="J36" s="73" t="s">
        <v>458</v>
      </c>
      <c r="K36" s="144"/>
      <c r="L36" s="144"/>
      <c r="M36" s="144"/>
      <c r="N36" s="149"/>
      <c r="O36" s="144"/>
      <c r="P36" s="144"/>
      <c r="Q36" s="144"/>
      <c r="R36" s="144"/>
      <c r="S36" s="144"/>
      <c r="T36" s="144"/>
      <c r="U36" s="144"/>
      <c r="V36" s="144"/>
      <c r="W36" s="144"/>
      <c r="X36" s="144"/>
      <c r="Y36" s="144"/>
      <c r="Z36" s="144"/>
      <c r="AA36" s="144"/>
      <c r="AB36" s="144"/>
      <c r="AC36" s="144"/>
      <c r="AD36" s="144"/>
      <c r="AE36" s="144"/>
      <c r="AF36" s="144"/>
      <c r="AG36" s="144"/>
      <c r="AH36" s="144"/>
    </row>
    <row r="37">
      <c r="A37" s="146" t="s">
        <v>512</v>
      </c>
      <c r="B37" s="146"/>
      <c r="C37" s="147"/>
      <c r="D37" s="146">
        <v>0.0</v>
      </c>
      <c r="E37" s="148" t="s">
        <v>263</v>
      </c>
      <c r="F37" s="73" t="s">
        <v>366</v>
      </c>
      <c r="G37" s="74">
        <v>0.1</v>
      </c>
      <c r="H37" s="73" t="s">
        <v>449</v>
      </c>
      <c r="I37" s="73" t="s">
        <v>449</v>
      </c>
      <c r="J37" s="73" t="s">
        <v>458</v>
      </c>
      <c r="K37" s="143" t="s">
        <v>513</v>
      </c>
      <c r="L37" s="143"/>
      <c r="M37" s="143"/>
      <c r="N37" s="149"/>
      <c r="O37" s="143"/>
      <c r="P37" s="151"/>
      <c r="Q37" s="144"/>
      <c r="R37" s="144"/>
      <c r="S37" s="144"/>
      <c r="T37" s="144"/>
      <c r="U37" s="144"/>
      <c r="V37" s="144"/>
      <c r="W37" s="144"/>
      <c r="X37" s="144"/>
      <c r="Y37" s="144"/>
      <c r="Z37" s="144"/>
      <c r="AA37" s="144"/>
      <c r="AB37" s="144"/>
      <c r="AC37" s="144"/>
      <c r="AD37" s="144"/>
      <c r="AE37" s="144"/>
      <c r="AF37" s="144"/>
      <c r="AG37" s="144"/>
      <c r="AH37" s="144"/>
    </row>
    <row r="38">
      <c r="A38" s="146" t="s">
        <v>514</v>
      </c>
      <c r="B38" s="146"/>
      <c r="C38" s="147"/>
      <c r="D38" s="146">
        <v>0.0</v>
      </c>
      <c r="E38" s="148" t="s">
        <v>263</v>
      </c>
      <c r="F38" s="73" t="s">
        <v>366</v>
      </c>
      <c r="G38" s="74">
        <v>0.1</v>
      </c>
      <c r="H38" s="73" t="s">
        <v>449</v>
      </c>
      <c r="I38" s="73" t="s">
        <v>449</v>
      </c>
      <c r="J38" s="73" t="s">
        <v>458</v>
      </c>
      <c r="K38" s="143" t="s">
        <v>513</v>
      </c>
      <c r="L38" s="143"/>
      <c r="M38" s="143"/>
      <c r="N38" s="149"/>
      <c r="O38" s="143"/>
      <c r="P38" s="151"/>
      <c r="Q38" s="144"/>
      <c r="R38" s="144"/>
      <c r="S38" s="144"/>
      <c r="T38" s="144"/>
      <c r="U38" s="144"/>
      <c r="V38" s="144"/>
      <c r="W38" s="144"/>
      <c r="X38" s="144"/>
      <c r="Y38" s="144"/>
      <c r="Z38" s="144"/>
      <c r="AA38" s="144"/>
      <c r="AB38" s="144"/>
      <c r="AC38" s="144"/>
      <c r="AD38" s="144"/>
      <c r="AE38" s="144"/>
      <c r="AF38" s="144"/>
      <c r="AG38" s="144"/>
      <c r="AH38" s="144"/>
    </row>
    <row r="39">
      <c r="A39" s="172"/>
      <c r="B39" s="173"/>
      <c r="C39" s="173"/>
      <c r="D39" s="172"/>
      <c r="E39" s="172"/>
      <c r="F39" s="174"/>
      <c r="G39" s="175"/>
      <c r="H39" s="175"/>
      <c r="I39" s="175"/>
      <c r="J39" s="174"/>
      <c r="K39" s="144"/>
      <c r="L39" s="144"/>
      <c r="M39" s="144"/>
      <c r="N39" s="149"/>
      <c r="O39" s="144"/>
      <c r="P39" s="144"/>
      <c r="Q39" s="144"/>
      <c r="R39" s="144"/>
      <c r="S39" s="144"/>
      <c r="T39" s="144"/>
      <c r="U39" s="144"/>
      <c r="V39" s="144"/>
      <c r="W39" s="144"/>
      <c r="X39" s="144"/>
      <c r="Y39" s="144"/>
      <c r="Z39" s="144"/>
      <c r="AA39" s="144"/>
      <c r="AB39" s="144"/>
      <c r="AC39" s="144"/>
      <c r="AD39" s="144"/>
      <c r="AE39" s="144"/>
      <c r="AF39" s="144"/>
      <c r="AG39" s="144"/>
      <c r="AH39" s="144"/>
    </row>
    <row r="40">
      <c r="A40" s="167" t="s">
        <v>515</v>
      </c>
      <c r="B40" s="147"/>
      <c r="C40" s="147"/>
      <c r="D40" s="146">
        <v>0.0</v>
      </c>
      <c r="E40" s="157" t="s">
        <v>264</v>
      </c>
      <c r="F40" s="73" t="s">
        <v>516</v>
      </c>
      <c r="G40" s="74">
        <v>1.0</v>
      </c>
      <c r="H40" s="73" t="s">
        <v>448</v>
      </c>
      <c r="I40" s="73" t="s">
        <v>449</v>
      </c>
      <c r="J40" s="73" t="s">
        <v>458</v>
      </c>
      <c r="K40" s="144"/>
      <c r="L40" s="144"/>
      <c r="M40" s="144"/>
      <c r="N40" s="149"/>
      <c r="O40" s="144"/>
      <c r="P40" s="144"/>
      <c r="Q40" s="144"/>
      <c r="R40" s="144"/>
      <c r="S40" s="144"/>
      <c r="T40" s="144"/>
      <c r="U40" s="144"/>
      <c r="V40" s="144"/>
      <c r="W40" s="144"/>
      <c r="X40" s="144"/>
      <c r="Y40" s="144"/>
      <c r="Z40" s="144"/>
      <c r="AA40" s="144"/>
      <c r="AB40" s="144"/>
      <c r="AC40" s="144"/>
      <c r="AD40" s="144"/>
      <c r="AE40" s="144"/>
      <c r="AF40" s="144"/>
      <c r="AG40" s="144"/>
      <c r="AH40" s="144"/>
    </row>
    <row r="41">
      <c r="A41" s="167" t="s">
        <v>517</v>
      </c>
      <c r="B41" s="146">
        <v>0.0</v>
      </c>
      <c r="C41" s="147"/>
      <c r="D41" s="147"/>
      <c r="E41" s="157" t="s">
        <v>264</v>
      </c>
      <c r="F41" s="73" t="s">
        <v>516</v>
      </c>
      <c r="G41" s="74">
        <v>1.0</v>
      </c>
      <c r="H41" s="73" t="s">
        <v>448</v>
      </c>
      <c r="I41" s="73" t="s">
        <v>449</v>
      </c>
      <c r="J41" s="73" t="s">
        <v>458</v>
      </c>
      <c r="K41" s="144"/>
      <c r="L41" s="144"/>
      <c r="M41" s="144"/>
      <c r="N41" s="149"/>
      <c r="O41" s="144"/>
      <c r="P41" s="144"/>
      <c r="Q41" s="144"/>
      <c r="R41" s="144"/>
      <c r="S41" s="144"/>
      <c r="T41" s="144"/>
      <c r="U41" s="144"/>
      <c r="V41" s="144"/>
      <c r="W41" s="144"/>
      <c r="X41" s="144"/>
      <c r="Y41" s="144"/>
      <c r="Z41" s="144"/>
      <c r="AA41" s="144"/>
      <c r="AB41" s="144"/>
      <c r="AC41" s="144"/>
      <c r="AD41" s="144"/>
      <c r="AE41" s="144"/>
      <c r="AF41" s="144"/>
      <c r="AG41" s="144"/>
      <c r="AH41" s="144"/>
    </row>
    <row r="42">
      <c r="A42" s="167" t="s">
        <v>518</v>
      </c>
      <c r="B42" s="146">
        <v>0.0</v>
      </c>
      <c r="C42" s="147"/>
      <c r="D42" s="147"/>
      <c r="E42" s="157" t="s">
        <v>264</v>
      </c>
      <c r="F42" s="73" t="s">
        <v>516</v>
      </c>
      <c r="G42" s="74">
        <v>1.0</v>
      </c>
      <c r="H42" s="73" t="s">
        <v>448</v>
      </c>
      <c r="I42" s="73" t="s">
        <v>449</v>
      </c>
      <c r="J42" s="73" t="s">
        <v>458</v>
      </c>
      <c r="K42" s="144"/>
      <c r="L42" s="144"/>
      <c r="M42" s="144"/>
      <c r="N42" s="149"/>
      <c r="O42" s="144"/>
      <c r="P42" s="144"/>
      <c r="Q42" s="144"/>
      <c r="R42" s="144"/>
      <c r="S42" s="144"/>
      <c r="T42" s="144"/>
      <c r="U42" s="144"/>
      <c r="V42" s="144"/>
      <c r="W42" s="144"/>
      <c r="X42" s="144"/>
      <c r="Y42" s="144"/>
      <c r="Z42" s="144"/>
      <c r="AA42" s="144"/>
      <c r="AB42" s="144"/>
      <c r="AC42" s="144"/>
      <c r="AD42" s="144"/>
      <c r="AE42" s="144"/>
      <c r="AF42" s="144"/>
      <c r="AG42" s="144"/>
      <c r="AH42" s="144"/>
    </row>
    <row r="43">
      <c r="A43" s="167" t="s">
        <v>519</v>
      </c>
      <c r="B43" s="146"/>
      <c r="C43" s="147"/>
      <c r="D43" s="147"/>
      <c r="E43" s="157" t="s">
        <v>264</v>
      </c>
      <c r="F43" s="73" t="s">
        <v>516</v>
      </c>
      <c r="G43" s="74">
        <v>1.0</v>
      </c>
      <c r="H43" s="73" t="s">
        <v>448</v>
      </c>
      <c r="I43" s="73" t="s">
        <v>449</v>
      </c>
      <c r="J43" s="73" t="s">
        <v>458</v>
      </c>
      <c r="K43" s="144"/>
      <c r="L43" s="144"/>
      <c r="M43" s="144"/>
      <c r="N43" s="149"/>
      <c r="O43" s="144"/>
      <c r="P43" s="144"/>
      <c r="Q43" s="144"/>
      <c r="R43" s="144"/>
      <c r="S43" s="144"/>
      <c r="T43" s="144"/>
      <c r="U43" s="144"/>
      <c r="V43" s="144"/>
      <c r="W43" s="144"/>
      <c r="X43" s="144"/>
      <c r="Y43" s="144"/>
      <c r="Z43" s="144"/>
      <c r="AA43" s="144"/>
      <c r="AB43" s="144"/>
      <c r="AC43" s="144"/>
      <c r="AD43" s="144"/>
      <c r="AE43" s="144"/>
      <c r="AF43" s="144"/>
      <c r="AG43" s="144"/>
      <c r="AH43" s="144"/>
    </row>
    <row r="44">
      <c r="A44" s="167" t="s">
        <v>520</v>
      </c>
      <c r="B44" s="146"/>
      <c r="C44" s="147"/>
      <c r="D44" s="147"/>
      <c r="E44" s="157" t="s">
        <v>264</v>
      </c>
      <c r="F44" s="73" t="s">
        <v>354</v>
      </c>
      <c r="G44" s="74">
        <v>1.0</v>
      </c>
      <c r="H44" s="73" t="s">
        <v>448</v>
      </c>
      <c r="I44" s="73" t="s">
        <v>449</v>
      </c>
      <c r="J44" s="73" t="s">
        <v>458</v>
      </c>
      <c r="K44" s="144"/>
      <c r="L44" s="144"/>
      <c r="M44" s="144"/>
      <c r="N44" s="149"/>
      <c r="O44" s="144"/>
      <c r="P44" s="144"/>
      <c r="Q44" s="144"/>
      <c r="R44" s="144"/>
      <c r="S44" s="144"/>
      <c r="T44" s="144"/>
      <c r="U44" s="144"/>
      <c r="V44" s="144"/>
      <c r="W44" s="144"/>
      <c r="X44" s="144"/>
      <c r="Y44" s="144"/>
      <c r="Z44" s="144"/>
      <c r="AA44" s="144"/>
      <c r="AB44" s="144"/>
      <c r="AC44" s="144"/>
      <c r="AD44" s="144"/>
      <c r="AE44" s="144"/>
      <c r="AF44" s="144"/>
      <c r="AG44" s="144"/>
      <c r="AH44" s="144"/>
    </row>
    <row r="45">
      <c r="A45" s="146" t="s">
        <v>521</v>
      </c>
      <c r="B45" s="146">
        <v>0.0</v>
      </c>
      <c r="C45" s="147"/>
      <c r="D45" s="147"/>
      <c r="E45" s="157" t="s">
        <v>264</v>
      </c>
      <c r="F45" s="73" t="s">
        <v>354</v>
      </c>
      <c r="G45" s="74">
        <v>1.0</v>
      </c>
      <c r="H45" s="73" t="s">
        <v>448</v>
      </c>
      <c r="I45" s="73" t="s">
        <v>449</v>
      </c>
      <c r="J45" s="73" t="s">
        <v>458</v>
      </c>
      <c r="K45" s="143" t="s">
        <v>522</v>
      </c>
      <c r="L45" s="143"/>
      <c r="M45" s="144"/>
      <c r="N45" s="149"/>
      <c r="O45" s="144"/>
      <c r="P45" s="144"/>
      <c r="Q45" s="144"/>
      <c r="R45" s="144"/>
      <c r="S45" s="144"/>
      <c r="T45" s="144"/>
      <c r="U45" s="144"/>
      <c r="V45" s="144"/>
      <c r="W45" s="144"/>
      <c r="X45" s="144"/>
      <c r="Y45" s="144"/>
      <c r="Z45" s="144"/>
      <c r="AA45" s="144"/>
      <c r="AB45" s="144"/>
      <c r="AC45" s="144"/>
      <c r="AD45" s="144"/>
      <c r="AE45" s="144"/>
      <c r="AF45" s="144"/>
      <c r="AG45" s="144"/>
      <c r="AH45" s="144"/>
    </row>
    <row r="46">
      <c r="A46" s="146" t="s">
        <v>523</v>
      </c>
      <c r="B46" s="146">
        <v>0.0</v>
      </c>
      <c r="C46" s="147"/>
      <c r="D46" s="147"/>
      <c r="E46" s="157" t="s">
        <v>264</v>
      </c>
      <c r="F46" s="73" t="s">
        <v>354</v>
      </c>
      <c r="G46" s="74">
        <v>1.0</v>
      </c>
      <c r="H46" s="73" t="s">
        <v>448</v>
      </c>
      <c r="I46" s="73" t="s">
        <v>449</v>
      </c>
      <c r="J46" s="73" t="s">
        <v>458</v>
      </c>
      <c r="K46" s="176" t="s">
        <v>524</v>
      </c>
      <c r="L46" s="143"/>
      <c r="M46" s="143" t="s">
        <v>436</v>
      </c>
      <c r="N46" s="149"/>
      <c r="O46" s="150" t="s">
        <v>525</v>
      </c>
      <c r="P46" s="176" t="s">
        <v>526</v>
      </c>
      <c r="Q46" s="144"/>
      <c r="R46" s="144"/>
      <c r="S46" s="144"/>
      <c r="T46" s="144"/>
      <c r="U46" s="144"/>
      <c r="V46" s="144"/>
      <c r="W46" s="144"/>
      <c r="X46" s="144"/>
      <c r="Y46" s="144"/>
      <c r="Z46" s="144"/>
      <c r="AA46" s="144"/>
      <c r="AB46" s="144"/>
      <c r="AC46" s="144"/>
      <c r="AD46" s="144"/>
      <c r="AE46" s="144"/>
      <c r="AF46" s="144"/>
      <c r="AG46" s="144"/>
      <c r="AH46" s="144"/>
    </row>
    <row r="47">
      <c r="A47" s="160" t="s">
        <v>527</v>
      </c>
      <c r="B47" s="146"/>
      <c r="C47" s="147"/>
      <c r="D47" s="147"/>
      <c r="E47" s="157" t="s">
        <v>264</v>
      </c>
      <c r="F47" s="73" t="s">
        <v>354</v>
      </c>
      <c r="G47" s="74">
        <v>1.0</v>
      </c>
      <c r="H47" s="73" t="s">
        <v>448</v>
      </c>
      <c r="I47" s="73" t="s">
        <v>449</v>
      </c>
      <c r="J47" s="73" t="s">
        <v>458</v>
      </c>
      <c r="K47" s="143"/>
      <c r="L47" s="143"/>
      <c r="M47" s="144"/>
      <c r="N47" s="149"/>
      <c r="O47" s="144"/>
      <c r="P47" s="144"/>
      <c r="Q47" s="144"/>
      <c r="R47" s="144"/>
      <c r="S47" s="144"/>
      <c r="T47" s="144"/>
      <c r="U47" s="144"/>
      <c r="V47" s="144"/>
      <c r="W47" s="144"/>
      <c r="X47" s="144"/>
      <c r="Y47" s="144"/>
      <c r="Z47" s="144"/>
      <c r="AA47" s="144"/>
      <c r="AB47" s="144"/>
      <c r="AC47" s="144"/>
      <c r="AD47" s="144"/>
      <c r="AE47" s="144"/>
      <c r="AF47" s="144"/>
      <c r="AG47" s="144"/>
      <c r="AH47" s="144"/>
    </row>
    <row r="48">
      <c r="A48" s="146" t="s">
        <v>528</v>
      </c>
      <c r="B48" s="147"/>
      <c r="C48" s="147"/>
      <c r="D48" s="146">
        <v>0.0</v>
      </c>
      <c r="E48" s="157" t="s">
        <v>264</v>
      </c>
      <c r="F48" s="73" t="s">
        <v>354</v>
      </c>
      <c r="G48" s="74">
        <v>1.0</v>
      </c>
      <c r="H48" s="73" t="s">
        <v>448</v>
      </c>
      <c r="I48" s="73" t="s">
        <v>449</v>
      </c>
      <c r="J48" s="73" t="s">
        <v>458</v>
      </c>
      <c r="K48" s="161"/>
      <c r="L48" s="161"/>
      <c r="M48" s="144"/>
      <c r="N48" s="149"/>
      <c r="O48" s="150" t="s">
        <v>529</v>
      </c>
      <c r="P48" s="144"/>
      <c r="Q48" s="144"/>
      <c r="R48" s="144"/>
      <c r="S48" s="144"/>
      <c r="T48" s="144"/>
      <c r="U48" s="144"/>
      <c r="V48" s="144"/>
      <c r="W48" s="144"/>
      <c r="X48" s="144"/>
      <c r="Y48" s="144"/>
      <c r="Z48" s="144"/>
      <c r="AA48" s="144"/>
      <c r="AB48" s="144"/>
      <c r="AC48" s="144"/>
      <c r="AD48" s="144"/>
      <c r="AE48" s="144"/>
      <c r="AF48" s="144"/>
      <c r="AG48" s="144"/>
      <c r="AH48" s="144"/>
    </row>
    <row r="49">
      <c r="A49" s="160" t="s">
        <v>530</v>
      </c>
      <c r="B49" s="146">
        <v>0.0</v>
      </c>
      <c r="C49" s="147"/>
      <c r="D49" s="147"/>
      <c r="E49" s="157" t="s">
        <v>264</v>
      </c>
      <c r="F49" s="73" t="s">
        <v>354</v>
      </c>
      <c r="G49" s="74">
        <v>1.0</v>
      </c>
      <c r="H49" s="73" t="s">
        <v>448</v>
      </c>
      <c r="I49" s="73" t="s">
        <v>449</v>
      </c>
      <c r="J49" s="73" t="s">
        <v>458</v>
      </c>
      <c r="K49" s="144"/>
      <c r="L49" s="144"/>
      <c r="M49" s="144"/>
      <c r="N49" s="149"/>
      <c r="O49" s="144"/>
      <c r="P49" s="144"/>
      <c r="Q49" s="144"/>
      <c r="R49" s="144"/>
      <c r="S49" s="144"/>
      <c r="T49" s="144"/>
      <c r="U49" s="144"/>
      <c r="V49" s="144"/>
      <c r="W49" s="144"/>
      <c r="X49" s="144"/>
      <c r="Y49" s="144"/>
      <c r="Z49" s="144"/>
      <c r="AA49" s="144"/>
      <c r="AB49" s="144"/>
      <c r="AC49" s="144"/>
      <c r="AD49" s="144"/>
      <c r="AE49" s="144"/>
      <c r="AF49" s="144"/>
      <c r="AG49" s="144"/>
      <c r="AH49" s="144"/>
    </row>
    <row r="50">
      <c r="A50" s="160" t="s">
        <v>531</v>
      </c>
      <c r="B50" s="147"/>
      <c r="C50" s="147"/>
      <c r="D50" s="146">
        <v>0.0</v>
      </c>
      <c r="E50" s="157" t="s">
        <v>264</v>
      </c>
      <c r="F50" s="73" t="s">
        <v>354</v>
      </c>
      <c r="G50" s="74">
        <v>1.0</v>
      </c>
      <c r="H50" s="73" t="s">
        <v>448</v>
      </c>
      <c r="I50" s="73" t="s">
        <v>449</v>
      </c>
      <c r="J50" s="73" t="s">
        <v>458</v>
      </c>
      <c r="K50" s="144"/>
      <c r="L50" s="144"/>
      <c r="M50" s="144"/>
      <c r="N50" s="149"/>
      <c r="O50" s="144"/>
      <c r="P50" s="144"/>
      <c r="Q50" s="144"/>
      <c r="R50" s="144"/>
      <c r="S50" s="144"/>
      <c r="T50" s="144"/>
      <c r="U50" s="144"/>
      <c r="V50" s="144"/>
      <c r="W50" s="144"/>
      <c r="X50" s="144"/>
      <c r="Y50" s="144"/>
      <c r="Z50" s="144"/>
      <c r="AA50" s="144"/>
      <c r="AB50" s="144"/>
      <c r="AC50" s="144"/>
      <c r="AD50" s="144"/>
      <c r="AE50" s="144"/>
      <c r="AF50" s="144"/>
      <c r="AG50" s="144"/>
      <c r="AH50" s="144"/>
    </row>
    <row r="51" ht="23.25" customHeight="1">
      <c r="A51" s="146" t="s">
        <v>532</v>
      </c>
      <c r="B51" s="147"/>
      <c r="C51" s="147">
        <v>0.0</v>
      </c>
      <c r="D51" s="146"/>
      <c r="E51" s="157" t="s">
        <v>264</v>
      </c>
      <c r="F51" s="73" t="s">
        <v>354</v>
      </c>
      <c r="G51" s="74">
        <v>1.0</v>
      </c>
      <c r="H51" s="73" t="s">
        <v>448</v>
      </c>
      <c r="I51" s="73" t="s">
        <v>449</v>
      </c>
      <c r="J51" s="73" t="s">
        <v>458</v>
      </c>
      <c r="K51" s="155" t="s">
        <v>533</v>
      </c>
      <c r="L51" s="144"/>
      <c r="M51" s="144"/>
      <c r="N51" s="149"/>
      <c r="O51" s="144"/>
      <c r="P51" s="144"/>
      <c r="Q51" s="144"/>
      <c r="R51" s="144"/>
      <c r="S51" s="144"/>
      <c r="T51" s="144"/>
      <c r="U51" s="144"/>
      <c r="V51" s="144"/>
      <c r="W51" s="144"/>
      <c r="X51" s="144"/>
      <c r="Y51" s="144"/>
      <c r="Z51" s="144"/>
      <c r="AA51" s="144"/>
      <c r="AB51" s="144"/>
      <c r="AC51" s="144"/>
      <c r="AD51" s="144"/>
      <c r="AE51" s="144"/>
      <c r="AF51" s="144"/>
      <c r="AG51" s="144"/>
      <c r="AH51" s="144"/>
    </row>
    <row r="52" ht="23.25" customHeight="1">
      <c r="A52" s="146" t="s">
        <v>534</v>
      </c>
      <c r="B52" s="147"/>
      <c r="C52" s="147">
        <v>0.0</v>
      </c>
      <c r="D52" s="146"/>
      <c r="E52" s="156" t="s">
        <v>264</v>
      </c>
      <c r="F52" s="73" t="s">
        <v>354</v>
      </c>
      <c r="G52" s="74">
        <v>1.0</v>
      </c>
      <c r="H52" s="73" t="s">
        <v>448</v>
      </c>
      <c r="I52" s="73" t="s">
        <v>449</v>
      </c>
      <c r="J52" s="73" t="s">
        <v>458</v>
      </c>
      <c r="K52" s="155" t="s">
        <v>535</v>
      </c>
      <c r="L52" s="144"/>
      <c r="M52" s="144"/>
      <c r="N52" s="149"/>
      <c r="O52" s="144"/>
      <c r="P52" s="144"/>
      <c r="Q52" s="144"/>
      <c r="R52" s="144"/>
      <c r="S52" s="144"/>
      <c r="T52" s="144"/>
      <c r="U52" s="144"/>
      <c r="V52" s="144"/>
      <c r="W52" s="144"/>
      <c r="X52" s="144"/>
      <c r="Y52" s="144"/>
      <c r="Z52" s="144"/>
      <c r="AA52" s="144"/>
      <c r="AB52" s="144"/>
      <c r="AC52" s="144"/>
      <c r="AD52" s="144"/>
      <c r="AE52" s="144"/>
      <c r="AF52" s="144"/>
      <c r="AG52" s="144"/>
      <c r="AH52" s="144"/>
    </row>
    <row r="53" ht="23.25" customHeight="1">
      <c r="A53" s="146" t="s">
        <v>536</v>
      </c>
      <c r="B53" s="147"/>
      <c r="C53" s="147">
        <v>0.0</v>
      </c>
      <c r="D53" s="146"/>
      <c r="E53" s="157" t="s">
        <v>264</v>
      </c>
      <c r="F53" s="73" t="s">
        <v>354</v>
      </c>
      <c r="G53" s="74">
        <v>1.0</v>
      </c>
      <c r="H53" s="73" t="s">
        <v>448</v>
      </c>
      <c r="I53" s="73" t="s">
        <v>449</v>
      </c>
      <c r="J53" s="73" t="s">
        <v>458</v>
      </c>
      <c r="K53" s="155" t="s">
        <v>537</v>
      </c>
      <c r="L53" s="144"/>
      <c r="M53" s="144"/>
      <c r="N53" s="149"/>
      <c r="O53" s="144"/>
      <c r="P53" s="144"/>
      <c r="Q53" s="144"/>
      <c r="R53" s="144"/>
      <c r="S53" s="144"/>
      <c r="T53" s="144"/>
      <c r="U53" s="144"/>
      <c r="V53" s="144"/>
      <c r="W53" s="144"/>
      <c r="X53" s="144"/>
      <c r="Y53" s="144"/>
      <c r="Z53" s="144"/>
      <c r="AA53" s="144"/>
      <c r="AB53" s="144"/>
      <c r="AC53" s="144"/>
      <c r="AD53" s="144"/>
      <c r="AE53" s="144"/>
      <c r="AF53" s="144"/>
      <c r="AG53" s="144"/>
      <c r="AH53" s="144"/>
    </row>
    <row r="54" ht="23.25" customHeight="1">
      <c r="A54" s="146" t="s">
        <v>538</v>
      </c>
      <c r="B54" s="147"/>
      <c r="C54" s="147">
        <v>0.0</v>
      </c>
      <c r="D54" s="146"/>
      <c r="E54" s="156" t="s">
        <v>264</v>
      </c>
      <c r="F54" s="73" t="s">
        <v>354</v>
      </c>
      <c r="G54" s="74">
        <v>1.0</v>
      </c>
      <c r="H54" s="73" t="s">
        <v>448</v>
      </c>
      <c r="I54" s="73" t="s">
        <v>449</v>
      </c>
      <c r="J54" s="73" t="s">
        <v>458</v>
      </c>
      <c r="K54" s="155" t="s">
        <v>539</v>
      </c>
      <c r="L54" s="144"/>
      <c r="M54" s="144"/>
      <c r="N54" s="149"/>
      <c r="O54" s="144"/>
      <c r="P54" s="144"/>
      <c r="Q54" s="144"/>
      <c r="R54" s="144"/>
      <c r="S54" s="144"/>
      <c r="T54" s="144"/>
      <c r="U54" s="144"/>
      <c r="V54" s="144"/>
      <c r="W54" s="144"/>
      <c r="X54" s="144"/>
      <c r="Y54" s="144"/>
      <c r="Z54" s="144"/>
      <c r="AA54" s="144"/>
      <c r="AB54" s="144"/>
      <c r="AC54" s="144"/>
      <c r="AD54" s="144"/>
      <c r="AE54" s="144"/>
      <c r="AF54" s="144"/>
      <c r="AG54" s="144"/>
      <c r="AH54" s="144"/>
    </row>
    <row r="55" ht="23.25" customHeight="1">
      <c r="A55" s="146" t="s">
        <v>540</v>
      </c>
      <c r="B55" s="147"/>
      <c r="C55" s="147">
        <v>0.0</v>
      </c>
      <c r="D55" s="146"/>
      <c r="E55" s="157" t="s">
        <v>264</v>
      </c>
      <c r="F55" s="73" t="s">
        <v>354</v>
      </c>
      <c r="G55" s="74">
        <v>1.0</v>
      </c>
      <c r="H55" s="73" t="s">
        <v>448</v>
      </c>
      <c r="I55" s="73" t="s">
        <v>449</v>
      </c>
      <c r="J55" s="73" t="s">
        <v>458</v>
      </c>
      <c r="K55" s="155" t="s">
        <v>541</v>
      </c>
      <c r="L55" s="144"/>
      <c r="M55" s="144"/>
      <c r="N55" s="149"/>
      <c r="O55" s="144"/>
      <c r="P55" s="144"/>
      <c r="Q55" s="144"/>
      <c r="R55" s="144"/>
      <c r="S55" s="144"/>
      <c r="T55" s="144"/>
      <c r="U55" s="144"/>
      <c r="V55" s="144"/>
      <c r="W55" s="144"/>
      <c r="X55" s="144"/>
      <c r="Y55" s="144"/>
      <c r="Z55" s="144"/>
      <c r="AA55" s="144"/>
      <c r="AB55" s="144"/>
      <c r="AC55" s="144"/>
      <c r="AD55" s="144"/>
      <c r="AE55" s="144"/>
      <c r="AF55" s="144"/>
      <c r="AG55" s="144"/>
      <c r="AH55" s="144"/>
    </row>
    <row r="56">
      <c r="A56" s="146" t="s">
        <v>542</v>
      </c>
      <c r="B56" s="147"/>
      <c r="C56" s="147"/>
      <c r="D56" s="146"/>
      <c r="E56" s="157" t="s">
        <v>264</v>
      </c>
      <c r="F56" s="73" t="s">
        <v>354</v>
      </c>
      <c r="G56" s="74">
        <v>1.0</v>
      </c>
      <c r="H56" s="73" t="s">
        <v>448</v>
      </c>
      <c r="I56" s="73" t="s">
        <v>449</v>
      </c>
      <c r="J56" s="73" t="s">
        <v>458</v>
      </c>
      <c r="K56" s="144"/>
      <c r="L56" s="144"/>
      <c r="M56" s="144"/>
      <c r="N56" s="149"/>
      <c r="O56" s="144"/>
      <c r="P56" s="144"/>
      <c r="Q56" s="144"/>
      <c r="R56" s="144"/>
      <c r="S56" s="144"/>
      <c r="T56" s="144"/>
      <c r="U56" s="144"/>
      <c r="V56" s="144"/>
      <c r="W56" s="144"/>
      <c r="X56" s="144"/>
      <c r="Y56" s="144"/>
      <c r="Z56" s="144"/>
      <c r="AA56" s="144"/>
      <c r="AB56" s="144"/>
      <c r="AC56" s="144"/>
      <c r="AD56" s="144"/>
      <c r="AE56" s="144"/>
      <c r="AF56" s="144"/>
      <c r="AG56" s="144"/>
      <c r="AH56" s="144"/>
    </row>
    <row r="57">
      <c r="A57" s="146" t="s">
        <v>543</v>
      </c>
      <c r="B57" s="147"/>
      <c r="C57" s="147"/>
      <c r="D57" s="146"/>
      <c r="E57" s="157" t="s">
        <v>264</v>
      </c>
      <c r="F57" s="73" t="s">
        <v>354</v>
      </c>
      <c r="G57" s="74">
        <v>1.0</v>
      </c>
      <c r="H57" s="73" t="s">
        <v>448</v>
      </c>
      <c r="I57" s="73" t="s">
        <v>449</v>
      </c>
      <c r="J57" s="73" t="s">
        <v>458</v>
      </c>
      <c r="K57" s="143" t="s">
        <v>483</v>
      </c>
      <c r="L57" s="144"/>
      <c r="M57" s="144"/>
      <c r="N57" s="149"/>
      <c r="O57" s="144"/>
      <c r="P57" s="144"/>
      <c r="Q57" s="144"/>
      <c r="R57" s="144"/>
      <c r="S57" s="144"/>
      <c r="T57" s="144"/>
      <c r="U57" s="144"/>
      <c r="V57" s="144"/>
      <c r="W57" s="144"/>
      <c r="X57" s="144"/>
      <c r="Y57" s="144"/>
      <c r="Z57" s="144"/>
      <c r="AA57" s="144"/>
      <c r="AB57" s="144"/>
      <c r="AC57" s="144"/>
      <c r="AD57" s="144"/>
      <c r="AE57" s="144"/>
      <c r="AF57" s="144"/>
      <c r="AG57" s="144"/>
      <c r="AH57" s="144"/>
    </row>
    <row r="58" ht="23.25" customHeight="1">
      <c r="A58" s="177" t="s">
        <v>544</v>
      </c>
      <c r="B58" s="178"/>
      <c r="C58" s="179"/>
      <c r="D58" s="178"/>
      <c r="E58" s="157" t="s">
        <v>264</v>
      </c>
      <c r="F58" s="170" t="s">
        <v>366</v>
      </c>
      <c r="G58" s="180">
        <v>0.5</v>
      </c>
      <c r="H58" s="170" t="s">
        <v>449</v>
      </c>
      <c r="I58" s="170"/>
      <c r="J58" s="170" t="s">
        <v>458</v>
      </c>
      <c r="K58" s="155" t="s">
        <v>545</v>
      </c>
      <c r="L58" s="144"/>
      <c r="M58" s="144"/>
      <c r="N58" s="149"/>
      <c r="O58" s="144"/>
      <c r="P58" s="144"/>
      <c r="Q58" s="144"/>
      <c r="R58" s="144"/>
      <c r="S58" s="144"/>
      <c r="T58" s="144"/>
      <c r="U58" s="144"/>
      <c r="V58" s="144"/>
      <c r="W58" s="144"/>
      <c r="X58" s="144"/>
      <c r="Y58" s="144"/>
      <c r="Z58" s="144"/>
      <c r="AA58" s="144"/>
      <c r="AB58" s="144"/>
      <c r="AC58" s="144"/>
      <c r="AD58" s="144"/>
      <c r="AE58" s="144"/>
      <c r="AF58" s="144"/>
      <c r="AG58" s="144"/>
      <c r="AH58" s="144"/>
    </row>
    <row r="59">
      <c r="A59" s="146" t="s">
        <v>546</v>
      </c>
      <c r="B59" s="147"/>
      <c r="C59" s="147"/>
      <c r="D59" s="146"/>
      <c r="E59" s="157" t="s">
        <v>264</v>
      </c>
      <c r="F59" s="73" t="s">
        <v>366</v>
      </c>
      <c r="G59" s="74">
        <v>0.5</v>
      </c>
      <c r="H59" s="73" t="s">
        <v>449</v>
      </c>
      <c r="I59" s="73"/>
      <c r="J59" s="73" t="s">
        <v>458</v>
      </c>
      <c r="K59" s="143" t="s">
        <v>483</v>
      </c>
      <c r="L59" s="144"/>
      <c r="M59" s="144"/>
      <c r="N59" s="149"/>
      <c r="O59" s="144"/>
      <c r="P59" s="144"/>
      <c r="Q59" s="144"/>
      <c r="R59" s="144"/>
      <c r="S59" s="144"/>
      <c r="T59" s="144"/>
      <c r="U59" s="144"/>
      <c r="V59" s="144"/>
      <c r="W59" s="144"/>
      <c r="X59" s="144"/>
      <c r="Y59" s="144"/>
      <c r="Z59" s="144"/>
      <c r="AA59" s="144"/>
      <c r="AB59" s="144"/>
      <c r="AC59" s="144"/>
      <c r="AD59" s="144"/>
      <c r="AE59" s="144"/>
      <c r="AF59" s="144"/>
      <c r="AG59" s="144"/>
      <c r="AH59" s="144"/>
    </row>
    <row r="60">
      <c r="A60" s="172"/>
      <c r="B60" s="173"/>
      <c r="C60" s="173"/>
      <c r="D60" s="172"/>
      <c r="E60" s="172"/>
      <c r="F60" s="174"/>
      <c r="G60" s="175"/>
      <c r="H60" s="175"/>
      <c r="I60" s="175"/>
      <c r="J60" s="174"/>
      <c r="K60" s="144"/>
      <c r="L60" s="144"/>
      <c r="M60" s="144"/>
      <c r="N60" s="149"/>
      <c r="O60" s="144"/>
      <c r="P60" s="144"/>
      <c r="Q60" s="144"/>
      <c r="R60" s="144"/>
      <c r="S60" s="144"/>
      <c r="T60" s="144"/>
      <c r="U60" s="144"/>
      <c r="V60" s="144"/>
      <c r="W60" s="144"/>
      <c r="X60" s="144"/>
      <c r="Y60" s="144"/>
      <c r="Z60" s="144"/>
      <c r="AA60" s="144"/>
      <c r="AB60" s="144"/>
      <c r="AC60" s="144"/>
      <c r="AD60" s="144"/>
      <c r="AE60" s="144"/>
      <c r="AF60" s="144"/>
      <c r="AG60" s="144"/>
      <c r="AH60" s="144"/>
    </row>
    <row r="61">
      <c r="A61" s="146" t="s">
        <v>547</v>
      </c>
      <c r="B61" s="147"/>
      <c r="C61" s="147"/>
      <c r="D61" s="146">
        <v>0.0</v>
      </c>
      <c r="E61" s="181" t="s">
        <v>265</v>
      </c>
      <c r="F61" s="73" t="s">
        <v>354</v>
      </c>
      <c r="G61" s="74">
        <v>1.0</v>
      </c>
      <c r="H61" s="73" t="s">
        <v>448</v>
      </c>
      <c r="I61" s="73" t="s">
        <v>449</v>
      </c>
      <c r="J61" s="73" t="s">
        <v>458</v>
      </c>
      <c r="K61" s="164" t="s">
        <v>397</v>
      </c>
      <c r="L61" s="182"/>
      <c r="M61" s="144"/>
      <c r="N61" s="149"/>
      <c r="O61" s="144"/>
      <c r="P61" s="144"/>
      <c r="Q61" s="144"/>
      <c r="R61" s="144"/>
      <c r="S61" s="144"/>
      <c r="T61" s="144"/>
      <c r="U61" s="144"/>
      <c r="V61" s="144"/>
      <c r="W61" s="144"/>
      <c r="X61" s="144"/>
      <c r="Y61" s="144"/>
      <c r="Z61" s="144"/>
      <c r="AA61" s="144"/>
      <c r="AB61" s="144"/>
      <c r="AC61" s="144"/>
      <c r="AD61" s="144"/>
      <c r="AE61" s="144"/>
      <c r="AF61" s="144"/>
      <c r="AG61" s="144"/>
      <c r="AH61" s="144"/>
    </row>
    <row r="62">
      <c r="A62" s="146" t="s">
        <v>548</v>
      </c>
      <c r="B62" s="147"/>
      <c r="C62" s="147"/>
      <c r="D62" s="146">
        <v>0.0</v>
      </c>
      <c r="E62" s="181" t="s">
        <v>265</v>
      </c>
      <c r="F62" s="73" t="s">
        <v>354</v>
      </c>
      <c r="G62" s="74">
        <v>1.0</v>
      </c>
      <c r="H62" s="73" t="s">
        <v>448</v>
      </c>
      <c r="I62" s="73" t="s">
        <v>449</v>
      </c>
      <c r="J62" s="73" t="s">
        <v>458</v>
      </c>
      <c r="K62" s="182">
        <v>45335.0</v>
      </c>
      <c r="L62" s="182"/>
      <c r="M62" s="144"/>
      <c r="N62" s="149"/>
      <c r="O62" s="144"/>
      <c r="P62" s="144"/>
      <c r="Q62" s="144"/>
      <c r="R62" s="144"/>
      <c r="S62" s="144"/>
      <c r="T62" s="144"/>
      <c r="U62" s="144"/>
      <c r="V62" s="144"/>
      <c r="W62" s="144"/>
      <c r="X62" s="144"/>
      <c r="Y62" s="144"/>
      <c r="Z62" s="144"/>
      <c r="AA62" s="144"/>
      <c r="AB62" s="144"/>
      <c r="AC62" s="144"/>
      <c r="AD62" s="144"/>
      <c r="AE62" s="144"/>
      <c r="AF62" s="144"/>
      <c r="AG62" s="144"/>
      <c r="AH62" s="144"/>
    </row>
    <row r="63">
      <c r="A63" s="183" t="s">
        <v>549</v>
      </c>
      <c r="B63" s="147"/>
      <c r="C63" s="147"/>
      <c r="D63" s="146">
        <v>0.0</v>
      </c>
      <c r="E63" s="181" t="s">
        <v>265</v>
      </c>
      <c r="F63" s="73" t="s">
        <v>354</v>
      </c>
      <c r="G63" s="74">
        <v>1.0</v>
      </c>
      <c r="H63" s="73" t="s">
        <v>448</v>
      </c>
      <c r="I63" s="73" t="s">
        <v>449</v>
      </c>
      <c r="J63" s="73" t="s">
        <v>458</v>
      </c>
      <c r="K63" s="164" t="s">
        <v>550</v>
      </c>
      <c r="L63" s="182"/>
      <c r="M63" s="144"/>
      <c r="N63" s="149"/>
      <c r="O63" s="144"/>
      <c r="P63" s="144"/>
      <c r="Q63" s="144"/>
      <c r="R63" s="144"/>
      <c r="S63" s="144"/>
      <c r="T63" s="144"/>
      <c r="U63" s="144"/>
      <c r="V63" s="144"/>
      <c r="W63" s="144"/>
      <c r="X63" s="144"/>
      <c r="Y63" s="144"/>
      <c r="Z63" s="144"/>
      <c r="AA63" s="144"/>
      <c r="AB63" s="144"/>
      <c r="AC63" s="144"/>
      <c r="AD63" s="144"/>
      <c r="AE63" s="144"/>
      <c r="AF63" s="144"/>
      <c r="AG63" s="144"/>
      <c r="AH63" s="144"/>
    </row>
    <row r="64">
      <c r="A64" s="183" t="s">
        <v>551</v>
      </c>
      <c r="B64" s="147"/>
      <c r="C64" s="147"/>
      <c r="D64" s="146">
        <v>0.0</v>
      </c>
      <c r="E64" s="181" t="s">
        <v>265</v>
      </c>
      <c r="F64" s="73" t="s">
        <v>354</v>
      </c>
      <c r="G64" s="74">
        <v>1.0</v>
      </c>
      <c r="H64" s="73" t="s">
        <v>448</v>
      </c>
      <c r="I64" s="73" t="s">
        <v>449</v>
      </c>
      <c r="J64" s="73" t="s">
        <v>458</v>
      </c>
      <c r="K64" s="182">
        <v>45335.0</v>
      </c>
      <c r="L64" s="182"/>
      <c r="M64" s="144"/>
      <c r="N64" s="149"/>
      <c r="O64" s="144"/>
      <c r="P64" s="144"/>
      <c r="Q64" s="144"/>
      <c r="R64" s="144"/>
      <c r="S64" s="144"/>
      <c r="T64" s="144"/>
      <c r="U64" s="144"/>
      <c r="V64" s="144"/>
      <c r="W64" s="144"/>
      <c r="X64" s="144"/>
      <c r="Y64" s="144"/>
      <c r="Z64" s="144"/>
      <c r="AA64" s="144"/>
      <c r="AB64" s="144"/>
      <c r="AC64" s="144"/>
      <c r="AD64" s="144"/>
      <c r="AE64" s="144"/>
      <c r="AF64" s="144"/>
      <c r="AG64" s="144"/>
      <c r="AH64" s="144"/>
    </row>
    <row r="65">
      <c r="A65" s="146" t="s">
        <v>552</v>
      </c>
      <c r="B65" s="147"/>
      <c r="C65" s="147"/>
      <c r="D65" s="146"/>
      <c r="E65" s="181" t="s">
        <v>265</v>
      </c>
      <c r="F65" s="73" t="s">
        <v>354</v>
      </c>
      <c r="G65" s="74">
        <v>1.0</v>
      </c>
      <c r="H65" s="73" t="s">
        <v>448</v>
      </c>
      <c r="I65" s="73" t="s">
        <v>449</v>
      </c>
      <c r="J65" s="73" t="s">
        <v>458</v>
      </c>
      <c r="K65" s="182">
        <v>45335.0</v>
      </c>
      <c r="L65" s="182"/>
      <c r="M65" s="144"/>
      <c r="N65" s="149"/>
      <c r="O65" s="144"/>
      <c r="P65" s="144"/>
      <c r="Q65" s="144"/>
      <c r="R65" s="144"/>
      <c r="S65" s="144"/>
      <c r="T65" s="144"/>
      <c r="U65" s="144"/>
      <c r="V65" s="144"/>
      <c r="W65" s="144"/>
      <c r="X65" s="144"/>
      <c r="Y65" s="144"/>
      <c r="Z65" s="144"/>
      <c r="AA65" s="144"/>
      <c r="AB65" s="144"/>
      <c r="AC65" s="144"/>
      <c r="AD65" s="144"/>
      <c r="AE65" s="144"/>
      <c r="AF65" s="144"/>
      <c r="AG65" s="144"/>
      <c r="AH65" s="144"/>
    </row>
    <row r="66">
      <c r="A66" s="172"/>
      <c r="B66" s="173"/>
      <c r="C66" s="173"/>
      <c r="D66" s="172"/>
      <c r="E66" s="172"/>
      <c r="F66" s="174"/>
      <c r="G66" s="175"/>
      <c r="H66" s="175"/>
      <c r="I66" s="175"/>
      <c r="J66" s="174"/>
      <c r="K66" s="144"/>
      <c r="L66" s="144"/>
      <c r="M66" s="144"/>
      <c r="N66" s="149"/>
      <c r="O66" s="144"/>
      <c r="P66" s="144"/>
      <c r="Q66" s="144"/>
      <c r="R66" s="144"/>
      <c r="S66" s="144"/>
      <c r="T66" s="144"/>
      <c r="U66" s="144"/>
      <c r="V66" s="144"/>
      <c r="W66" s="144"/>
      <c r="X66" s="144"/>
      <c r="Y66" s="144"/>
      <c r="Z66" s="144"/>
      <c r="AA66" s="144"/>
      <c r="AB66" s="144"/>
      <c r="AC66" s="144"/>
      <c r="AD66" s="144"/>
      <c r="AE66" s="144"/>
      <c r="AF66" s="144"/>
      <c r="AG66" s="144"/>
      <c r="AH66" s="144"/>
    </row>
    <row r="67">
      <c r="A67" s="184" t="s">
        <v>553</v>
      </c>
      <c r="B67" s="147"/>
      <c r="C67" s="147"/>
      <c r="D67" s="146">
        <v>0.0</v>
      </c>
      <c r="E67" s="154" t="s">
        <v>266</v>
      </c>
      <c r="F67" s="73" t="s">
        <v>354</v>
      </c>
      <c r="G67" s="74">
        <v>1.0</v>
      </c>
      <c r="H67" s="73" t="s">
        <v>449</v>
      </c>
      <c r="I67" s="73" t="s">
        <v>449</v>
      </c>
      <c r="J67" s="73" t="s">
        <v>458</v>
      </c>
      <c r="K67" s="144"/>
      <c r="L67" s="144"/>
      <c r="M67" s="144"/>
      <c r="N67" s="149"/>
      <c r="O67" s="144"/>
      <c r="P67" s="144"/>
      <c r="Q67" s="144"/>
      <c r="R67" s="144"/>
      <c r="S67" s="144"/>
      <c r="T67" s="144"/>
      <c r="U67" s="144"/>
      <c r="V67" s="144"/>
      <c r="W67" s="144"/>
      <c r="X67" s="144"/>
      <c r="Y67" s="144"/>
      <c r="Z67" s="144"/>
      <c r="AA67" s="144"/>
      <c r="AB67" s="144"/>
      <c r="AC67" s="144"/>
      <c r="AD67" s="144"/>
      <c r="AE67" s="144"/>
      <c r="AF67" s="144"/>
      <c r="AG67" s="144"/>
      <c r="AH67" s="144"/>
    </row>
    <row r="68">
      <c r="A68" s="184" t="s">
        <v>554</v>
      </c>
      <c r="B68" s="147"/>
      <c r="C68" s="147"/>
      <c r="D68" s="146"/>
      <c r="E68" s="154" t="s">
        <v>266</v>
      </c>
      <c r="F68" s="73" t="s">
        <v>354</v>
      </c>
      <c r="G68" s="74">
        <v>1.0</v>
      </c>
      <c r="H68" s="73" t="s">
        <v>449</v>
      </c>
      <c r="I68" s="73" t="s">
        <v>449</v>
      </c>
      <c r="J68" s="73" t="s">
        <v>458</v>
      </c>
      <c r="K68" s="144"/>
      <c r="L68" s="144"/>
      <c r="M68" s="144"/>
      <c r="N68" s="149"/>
      <c r="O68" s="144"/>
      <c r="P68" s="144"/>
      <c r="Q68" s="144"/>
      <c r="R68" s="144"/>
      <c r="S68" s="144"/>
      <c r="T68" s="144"/>
      <c r="U68" s="144"/>
      <c r="V68" s="144"/>
      <c r="W68" s="144"/>
      <c r="X68" s="144"/>
      <c r="Y68" s="144"/>
      <c r="Z68" s="144"/>
      <c r="AA68" s="144"/>
      <c r="AB68" s="144"/>
      <c r="AC68" s="144"/>
      <c r="AD68" s="144"/>
      <c r="AE68" s="144"/>
      <c r="AF68" s="144"/>
      <c r="AG68" s="144"/>
      <c r="AH68" s="144"/>
    </row>
    <row r="69">
      <c r="A69" s="146" t="s">
        <v>555</v>
      </c>
      <c r="B69" s="147"/>
      <c r="C69" s="147"/>
      <c r="D69" s="146">
        <v>0.0</v>
      </c>
      <c r="E69" s="154" t="s">
        <v>266</v>
      </c>
      <c r="F69" s="73" t="s">
        <v>366</v>
      </c>
      <c r="G69" s="74">
        <v>0.1</v>
      </c>
      <c r="H69" s="73" t="s">
        <v>449</v>
      </c>
      <c r="I69" s="73" t="s">
        <v>449</v>
      </c>
      <c r="J69" s="73" t="s">
        <v>458</v>
      </c>
      <c r="K69" s="144"/>
      <c r="L69" s="144"/>
      <c r="M69" s="144"/>
      <c r="N69" s="149"/>
      <c r="O69" s="144"/>
      <c r="P69" s="144"/>
      <c r="Q69" s="144"/>
      <c r="R69" s="144"/>
      <c r="S69" s="144"/>
      <c r="T69" s="144"/>
      <c r="U69" s="144"/>
      <c r="V69" s="144"/>
      <c r="W69" s="144"/>
      <c r="X69" s="144"/>
      <c r="Y69" s="144"/>
      <c r="Z69" s="144"/>
      <c r="AA69" s="144"/>
      <c r="AB69" s="144"/>
      <c r="AC69" s="144"/>
      <c r="AD69" s="144"/>
      <c r="AE69" s="144"/>
      <c r="AF69" s="144"/>
      <c r="AG69" s="144"/>
      <c r="AH69" s="144"/>
    </row>
    <row r="70">
      <c r="A70" s="181" t="s">
        <v>556</v>
      </c>
      <c r="B70" s="146">
        <v>0.0</v>
      </c>
      <c r="C70" s="146"/>
      <c r="D70" s="147"/>
      <c r="E70" s="154" t="s">
        <v>266</v>
      </c>
      <c r="F70" s="73" t="s">
        <v>354</v>
      </c>
      <c r="G70" s="74">
        <v>1.0</v>
      </c>
      <c r="H70" s="73" t="s">
        <v>449</v>
      </c>
      <c r="I70" s="73" t="s">
        <v>449</v>
      </c>
      <c r="J70" s="73" t="s">
        <v>458</v>
      </c>
      <c r="K70" s="144"/>
      <c r="L70" s="144"/>
      <c r="M70" s="144"/>
      <c r="N70" s="149"/>
      <c r="O70" s="144"/>
      <c r="P70" s="144"/>
      <c r="Q70" s="144"/>
      <c r="R70" s="144"/>
      <c r="S70" s="144"/>
      <c r="T70" s="144"/>
      <c r="U70" s="144"/>
      <c r="V70" s="144"/>
      <c r="W70" s="144"/>
      <c r="X70" s="144"/>
      <c r="Y70" s="144"/>
      <c r="Z70" s="144"/>
      <c r="AA70" s="144"/>
      <c r="AB70" s="144"/>
      <c r="AC70" s="144"/>
      <c r="AD70" s="144"/>
      <c r="AE70" s="144"/>
      <c r="AF70" s="144"/>
      <c r="AG70" s="144"/>
      <c r="AH70" s="144"/>
    </row>
    <row r="71">
      <c r="A71" s="181" t="s">
        <v>557</v>
      </c>
      <c r="B71" s="146">
        <v>0.0</v>
      </c>
      <c r="C71" s="146"/>
      <c r="D71" s="147"/>
      <c r="E71" s="154" t="s">
        <v>266</v>
      </c>
      <c r="F71" s="73" t="s">
        <v>354</v>
      </c>
      <c r="G71" s="74">
        <v>1.0</v>
      </c>
      <c r="H71" s="73" t="s">
        <v>449</v>
      </c>
      <c r="I71" s="73" t="s">
        <v>449</v>
      </c>
      <c r="J71" s="73" t="s">
        <v>458</v>
      </c>
      <c r="K71" s="144"/>
      <c r="L71" s="144"/>
      <c r="M71" s="144"/>
      <c r="N71" s="149"/>
      <c r="O71" s="144"/>
      <c r="P71" s="144"/>
      <c r="Q71" s="144"/>
      <c r="R71" s="144"/>
      <c r="S71" s="144"/>
      <c r="T71" s="144"/>
      <c r="U71" s="144"/>
      <c r="V71" s="144"/>
      <c r="W71" s="144"/>
      <c r="X71" s="144"/>
      <c r="Y71" s="144"/>
      <c r="Z71" s="144"/>
      <c r="AA71" s="144"/>
      <c r="AB71" s="144"/>
      <c r="AC71" s="144"/>
      <c r="AD71" s="144"/>
      <c r="AE71" s="144"/>
      <c r="AF71" s="144"/>
      <c r="AG71" s="144"/>
      <c r="AH71" s="144"/>
    </row>
    <row r="72">
      <c r="A72" s="181" t="s">
        <v>558</v>
      </c>
      <c r="B72" s="146">
        <v>0.0</v>
      </c>
      <c r="C72" s="146"/>
      <c r="D72" s="147"/>
      <c r="E72" s="154" t="s">
        <v>266</v>
      </c>
      <c r="F72" s="73" t="s">
        <v>354</v>
      </c>
      <c r="G72" s="74">
        <v>1.0</v>
      </c>
      <c r="H72" s="73" t="s">
        <v>449</v>
      </c>
      <c r="I72" s="73" t="s">
        <v>449</v>
      </c>
      <c r="J72" s="73" t="s">
        <v>458</v>
      </c>
      <c r="K72" s="144"/>
      <c r="L72" s="144"/>
      <c r="M72" s="144"/>
      <c r="N72" s="149"/>
      <c r="O72" s="144"/>
      <c r="P72" s="144"/>
      <c r="Q72" s="144"/>
      <c r="R72" s="144"/>
      <c r="S72" s="144"/>
      <c r="T72" s="144"/>
      <c r="U72" s="144"/>
      <c r="V72" s="144"/>
      <c r="W72" s="144"/>
      <c r="X72" s="144"/>
      <c r="Y72" s="144"/>
      <c r="Z72" s="144"/>
      <c r="AA72" s="144"/>
      <c r="AB72" s="144"/>
      <c r="AC72" s="144"/>
      <c r="AD72" s="144"/>
      <c r="AE72" s="144"/>
      <c r="AF72" s="144"/>
      <c r="AG72" s="144"/>
      <c r="AH72" s="144"/>
    </row>
    <row r="73">
      <c r="A73" s="148" t="s">
        <v>559</v>
      </c>
      <c r="B73" s="147"/>
      <c r="C73" s="147"/>
      <c r="D73" s="146">
        <v>0.0</v>
      </c>
      <c r="E73" s="154" t="s">
        <v>266</v>
      </c>
      <c r="F73" s="73" t="s">
        <v>354</v>
      </c>
      <c r="G73" s="74">
        <v>1.0</v>
      </c>
      <c r="H73" s="73" t="s">
        <v>449</v>
      </c>
      <c r="I73" s="73" t="s">
        <v>449</v>
      </c>
      <c r="J73" s="73" t="s">
        <v>458</v>
      </c>
      <c r="K73" s="143" t="s">
        <v>560</v>
      </c>
      <c r="L73" s="143"/>
      <c r="M73" s="144"/>
      <c r="N73" s="149"/>
      <c r="O73" s="144"/>
      <c r="P73" s="144"/>
      <c r="Q73" s="144"/>
      <c r="R73" s="144"/>
      <c r="S73" s="144"/>
      <c r="T73" s="144"/>
      <c r="U73" s="144"/>
      <c r="V73" s="144"/>
      <c r="W73" s="144"/>
      <c r="X73" s="144"/>
      <c r="Y73" s="144"/>
      <c r="Z73" s="144"/>
      <c r="AA73" s="144"/>
      <c r="AB73" s="144"/>
      <c r="AC73" s="144"/>
      <c r="AD73" s="144"/>
      <c r="AE73" s="144"/>
      <c r="AF73" s="144"/>
      <c r="AG73" s="144"/>
      <c r="AH73" s="144"/>
    </row>
    <row r="74">
      <c r="A74" s="185" t="s">
        <v>561</v>
      </c>
      <c r="B74" s="147"/>
      <c r="C74" s="147"/>
      <c r="D74" s="146"/>
      <c r="E74" s="154" t="s">
        <v>266</v>
      </c>
      <c r="F74" s="73" t="s">
        <v>354</v>
      </c>
      <c r="G74" s="74">
        <v>1.0</v>
      </c>
      <c r="H74" s="73" t="s">
        <v>449</v>
      </c>
      <c r="I74" s="73" t="s">
        <v>449</v>
      </c>
      <c r="J74" s="73" t="s">
        <v>458</v>
      </c>
      <c r="K74" s="144"/>
      <c r="L74" s="144"/>
      <c r="M74" s="144"/>
      <c r="N74" s="149"/>
      <c r="O74" s="144"/>
      <c r="P74" s="144"/>
      <c r="Q74" s="144"/>
      <c r="R74" s="144"/>
      <c r="S74" s="144"/>
      <c r="T74" s="144"/>
      <c r="U74" s="144"/>
      <c r="V74" s="144"/>
      <c r="W74" s="144"/>
      <c r="X74" s="144"/>
      <c r="Y74" s="144"/>
      <c r="Z74" s="144"/>
      <c r="AA74" s="144"/>
      <c r="AB74" s="144"/>
      <c r="AC74" s="144"/>
      <c r="AD74" s="144"/>
      <c r="AE74" s="144"/>
      <c r="AF74" s="144"/>
      <c r="AG74" s="144"/>
      <c r="AH74" s="144"/>
    </row>
    <row r="75">
      <c r="A75" s="186" t="s">
        <v>562</v>
      </c>
      <c r="B75" s="147"/>
      <c r="C75" s="147"/>
      <c r="D75" s="146">
        <v>0.0</v>
      </c>
      <c r="E75" s="154" t="s">
        <v>266</v>
      </c>
      <c r="F75" s="73" t="s">
        <v>354</v>
      </c>
      <c r="G75" s="74">
        <v>1.0</v>
      </c>
      <c r="H75" s="73" t="s">
        <v>449</v>
      </c>
      <c r="I75" s="73" t="s">
        <v>449</v>
      </c>
      <c r="J75" s="73" t="s">
        <v>458</v>
      </c>
      <c r="K75" s="144"/>
      <c r="L75" s="144"/>
      <c r="M75" s="144"/>
      <c r="N75" s="149"/>
      <c r="O75" s="144"/>
      <c r="P75" s="144"/>
      <c r="Q75" s="144"/>
      <c r="R75" s="144"/>
      <c r="S75" s="144"/>
      <c r="T75" s="144"/>
      <c r="U75" s="144"/>
      <c r="V75" s="144"/>
      <c r="W75" s="144"/>
      <c r="X75" s="144"/>
      <c r="Y75" s="144"/>
      <c r="Z75" s="144"/>
      <c r="AA75" s="144"/>
      <c r="AB75" s="144"/>
      <c r="AC75" s="144"/>
      <c r="AD75" s="144"/>
      <c r="AE75" s="144"/>
      <c r="AF75" s="144"/>
      <c r="AG75" s="144"/>
      <c r="AH75" s="144"/>
    </row>
    <row r="76">
      <c r="A76" s="146" t="s">
        <v>563</v>
      </c>
      <c r="B76" s="147"/>
      <c r="C76" s="147"/>
      <c r="D76" s="146"/>
      <c r="E76" s="154" t="s">
        <v>266</v>
      </c>
      <c r="F76" s="73" t="s">
        <v>366</v>
      </c>
      <c r="G76" s="74">
        <v>0.1</v>
      </c>
      <c r="H76" s="73" t="s">
        <v>449</v>
      </c>
      <c r="I76" s="73" t="s">
        <v>449</v>
      </c>
      <c r="J76" s="73" t="s">
        <v>458</v>
      </c>
      <c r="K76" s="162"/>
      <c r="L76" s="144"/>
      <c r="M76" s="144"/>
      <c r="N76" s="149"/>
      <c r="O76" s="144"/>
      <c r="P76" s="144"/>
      <c r="Q76" s="144"/>
      <c r="R76" s="144"/>
      <c r="S76" s="144"/>
      <c r="T76" s="144"/>
      <c r="U76" s="144"/>
      <c r="V76" s="144"/>
      <c r="W76" s="144"/>
      <c r="X76" s="144"/>
      <c r="Y76" s="144"/>
      <c r="Z76" s="144"/>
      <c r="AA76" s="144"/>
      <c r="AB76" s="144"/>
      <c r="AC76" s="144"/>
      <c r="AD76" s="144"/>
      <c r="AE76" s="144"/>
      <c r="AF76" s="144"/>
      <c r="AG76" s="144"/>
      <c r="AH76" s="144"/>
    </row>
    <row r="77" ht="24.75" customHeight="1">
      <c r="A77" s="172"/>
      <c r="B77" s="173"/>
      <c r="C77" s="173"/>
      <c r="D77" s="172"/>
      <c r="E77" s="172"/>
      <c r="F77" s="174"/>
      <c r="G77" s="175"/>
      <c r="H77" s="175"/>
      <c r="I77" s="175"/>
      <c r="J77" s="174"/>
      <c r="K77" s="143" t="s">
        <v>564</v>
      </c>
      <c r="L77" s="143"/>
      <c r="M77" s="144"/>
      <c r="N77" s="149"/>
      <c r="O77" s="144"/>
      <c r="P77" s="144"/>
      <c r="Q77" s="144"/>
      <c r="R77" s="144"/>
      <c r="S77" s="144"/>
      <c r="T77" s="144"/>
      <c r="U77" s="144"/>
      <c r="V77" s="144"/>
      <c r="W77" s="144"/>
      <c r="X77" s="144"/>
      <c r="Y77" s="144"/>
      <c r="Z77" s="144"/>
      <c r="AA77" s="144"/>
      <c r="AB77" s="144"/>
      <c r="AC77" s="144"/>
      <c r="AD77" s="144"/>
      <c r="AE77" s="144"/>
      <c r="AF77" s="144"/>
      <c r="AG77" s="144"/>
      <c r="AH77" s="144"/>
    </row>
    <row r="78">
      <c r="A78" s="146" t="s">
        <v>565</v>
      </c>
      <c r="B78" s="147"/>
      <c r="C78" s="147"/>
      <c r="D78" s="146">
        <v>0.0</v>
      </c>
      <c r="E78" s="159" t="s">
        <v>267</v>
      </c>
      <c r="F78" s="73" t="s">
        <v>354</v>
      </c>
      <c r="G78" s="74">
        <v>1.0</v>
      </c>
      <c r="H78" s="73" t="s">
        <v>448</v>
      </c>
      <c r="I78" s="73" t="s">
        <v>449</v>
      </c>
      <c r="J78" s="73" t="s">
        <v>458</v>
      </c>
      <c r="K78" s="143"/>
      <c r="L78" s="143"/>
      <c r="M78" s="144"/>
      <c r="N78" s="149"/>
      <c r="O78" s="144"/>
      <c r="P78" s="144"/>
      <c r="Q78" s="144"/>
      <c r="R78" s="144"/>
      <c r="S78" s="144"/>
      <c r="T78" s="144"/>
      <c r="U78" s="144"/>
      <c r="V78" s="144"/>
      <c r="W78" s="144"/>
      <c r="X78" s="144"/>
      <c r="Y78" s="144"/>
      <c r="Z78" s="144"/>
      <c r="AA78" s="144"/>
      <c r="AB78" s="144"/>
      <c r="AC78" s="144"/>
      <c r="AD78" s="144"/>
      <c r="AE78" s="144"/>
      <c r="AF78" s="144"/>
      <c r="AG78" s="144"/>
      <c r="AH78" s="144"/>
    </row>
    <row r="79">
      <c r="A79" s="146" t="s">
        <v>566</v>
      </c>
      <c r="B79" s="147"/>
      <c r="C79" s="147"/>
      <c r="D79" s="146">
        <v>0.0</v>
      </c>
      <c r="E79" s="159" t="s">
        <v>267</v>
      </c>
      <c r="F79" s="73" t="s">
        <v>354</v>
      </c>
      <c r="G79" s="74">
        <v>1.0</v>
      </c>
      <c r="H79" s="73" t="s">
        <v>448</v>
      </c>
      <c r="I79" s="73" t="s">
        <v>449</v>
      </c>
      <c r="J79" s="73" t="s">
        <v>458</v>
      </c>
      <c r="K79" s="144"/>
      <c r="L79" s="144"/>
      <c r="M79" s="144"/>
      <c r="N79" s="149"/>
      <c r="O79" s="144"/>
      <c r="P79" s="144"/>
      <c r="Q79" s="144"/>
      <c r="R79" s="144"/>
      <c r="S79" s="144"/>
      <c r="T79" s="144"/>
      <c r="U79" s="144"/>
      <c r="V79" s="144"/>
      <c r="W79" s="144"/>
      <c r="X79" s="144"/>
      <c r="Y79" s="144"/>
      <c r="Z79" s="144"/>
      <c r="AA79" s="144"/>
      <c r="AB79" s="144"/>
      <c r="AC79" s="144"/>
      <c r="AD79" s="144"/>
      <c r="AE79" s="144"/>
      <c r="AF79" s="144"/>
      <c r="AG79" s="144"/>
      <c r="AH79" s="144"/>
    </row>
    <row r="80">
      <c r="A80" s="146" t="s">
        <v>567</v>
      </c>
      <c r="B80" s="147"/>
      <c r="C80" s="147"/>
      <c r="D80" s="146">
        <v>0.0</v>
      </c>
      <c r="E80" s="159" t="s">
        <v>267</v>
      </c>
      <c r="F80" s="73" t="s">
        <v>354</v>
      </c>
      <c r="G80" s="74">
        <v>1.0</v>
      </c>
      <c r="H80" s="73" t="s">
        <v>448</v>
      </c>
      <c r="I80" s="73" t="s">
        <v>449</v>
      </c>
      <c r="J80" s="73" t="s">
        <v>458</v>
      </c>
      <c r="K80" s="144"/>
      <c r="L80" s="144"/>
      <c r="M80" s="144"/>
      <c r="N80" s="149"/>
      <c r="O80" s="144"/>
      <c r="P80" s="144"/>
      <c r="Q80" s="144"/>
      <c r="R80" s="144"/>
      <c r="S80" s="144"/>
      <c r="T80" s="144"/>
      <c r="U80" s="144"/>
      <c r="V80" s="144"/>
      <c r="W80" s="144"/>
      <c r="X80" s="144"/>
      <c r="Y80" s="144"/>
      <c r="Z80" s="144"/>
      <c r="AA80" s="144"/>
      <c r="AB80" s="144"/>
      <c r="AC80" s="144"/>
      <c r="AD80" s="144"/>
      <c r="AE80" s="144"/>
      <c r="AF80" s="144"/>
      <c r="AG80" s="144"/>
      <c r="AH80" s="144"/>
    </row>
    <row r="81">
      <c r="A81" s="146" t="s">
        <v>568</v>
      </c>
      <c r="B81" s="147"/>
      <c r="C81" s="147"/>
      <c r="D81" s="146">
        <v>0.0</v>
      </c>
      <c r="E81" s="159" t="s">
        <v>267</v>
      </c>
      <c r="F81" s="73" t="s">
        <v>364</v>
      </c>
      <c r="G81" s="74">
        <v>0.1</v>
      </c>
      <c r="H81" s="73" t="s">
        <v>449</v>
      </c>
      <c r="I81" s="73" t="s">
        <v>449</v>
      </c>
      <c r="J81" s="73" t="s">
        <v>458</v>
      </c>
      <c r="K81" s="182">
        <v>45335.0</v>
      </c>
      <c r="L81" s="182"/>
      <c r="M81" s="144"/>
      <c r="N81" s="149"/>
      <c r="O81" s="144"/>
      <c r="P81" s="144"/>
      <c r="Q81" s="144"/>
      <c r="R81" s="144"/>
      <c r="S81" s="144"/>
      <c r="T81" s="144"/>
      <c r="U81" s="144"/>
      <c r="V81" s="144"/>
      <c r="W81" s="144"/>
      <c r="X81" s="144"/>
      <c r="Y81" s="144"/>
      <c r="Z81" s="144"/>
      <c r="AA81" s="144"/>
      <c r="AB81" s="144"/>
      <c r="AC81" s="144"/>
      <c r="AD81" s="144"/>
      <c r="AE81" s="144"/>
      <c r="AF81" s="144"/>
      <c r="AG81" s="144"/>
      <c r="AH81" s="144"/>
    </row>
    <row r="82">
      <c r="A82" s="146" t="s">
        <v>569</v>
      </c>
      <c r="B82" s="146">
        <v>0.0</v>
      </c>
      <c r="C82" s="147"/>
      <c r="D82" s="147"/>
      <c r="E82" s="159" t="s">
        <v>267</v>
      </c>
      <c r="F82" s="73" t="s">
        <v>354</v>
      </c>
      <c r="G82" s="74">
        <v>1.0</v>
      </c>
      <c r="H82" s="73" t="s">
        <v>449</v>
      </c>
      <c r="I82" s="73" t="s">
        <v>449</v>
      </c>
      <c r="J82" s="73" t="s">
        <v>458</v>
      </c>
      <c r="K82" s="143" t="s">
        <v>570</v>
      </c>
      <c r="L82" s="143"/>
      <c r="M82" s="144"/>
      <c r="N82" s="149"/>
      <c r="O82" s="144"/>
      <c r="P82" s="144"/>
      <c r="Q82" s="144"/>
      <c r="R82" s="144"/>
      <c r="S82" s="144"/>
      <c r="T82" s="144"/>
      <c r="U82" s="144"/>
      <c r="V82" s="144"/>
      <c r="W82" s="144"/>
      <c r="X82" s="144"/>
      <c r="Y82" s="144"/>
      <c r="Z82" s="144"/>
      <c r="AA82" s="144"/>
      <c r="AB82" s="144"/>
      <c r="AC82" s="144"/>
      <c r="AD82" s="144"/>
      <c r="AE82" s="144"/>
      <c r="AF82" s="144"/>
      <c r="AG82" s="144"/>
      <c r="AH82" s="144"/>
    </row>
    <row r="83">
      <c r="A83" s="146" t="s">
        <v>571</v>
      </c>
      <c r="B83" s="147"/>
      <c r="C83" s="147"/>
      <c r="D83" s="146">
        <v>0.0</v>
      </c>
      <c r="E83" s="159" t="s">
        <v>267</v>
      </c>
      <c r="F83" s="73" t="s">
        <v>354</v>
      </c>
      <c r="G83" s="74">
        <v>1.0</v>
      </c>
      <c r="H83" s="73" t="s">
        <v>448</v>
      </c>
      <c r="I83" s="73" t="s">
        <v>449</v>
      </c>
      <c r="J83" s="73" t="s">
        <v>458</v>
      </c>
      <c r="K83" s="176" t="s">
        <v>572</v>
      </c>
      <c r="L83" s="143"/>
      <c r="M83" s="144"/>
      <c r="N83" s="149"/>
      <c r="O83" s="144"/>
      <c r="P83" s="144"/>
      <c r="Q83" s="144"/>
      <c r="R83" s="144"/>
      <c r="S83" s="144"/>
      <c r="T83" s="144"/>
      <c r="U83" s="144"/>
      <c r="V83" s="144"/>
      <c r="W83" s="144"/>
      <c r="X83" s="144"/>
      <c r="Y83" s="144"/>
      <c r="Z83" s="144"/>
      <c r="AA83" s="144"/>
      <c r="AB83" s="144"/>
      <c r="AC83" s="144"/>
      <c r="AD83" s="144"/>
      <c r="AE83" s="144"/>
      <c r="AF83" s="144"/>
      <c r="AG83" s="144"/>
      <c r="AH83" s="144"/>
    </row>
    <row r="84">
      <c r="A84" s="146" t="s">
        <v>573</v>
      </c>
      <c r="B84" s="147"/>
      <c r="C84" s="147"/>
      <c r="D84" s="146">
        <v>0.0</v>
      </c>
      <c r="E84" s="159" t="s">
        <v>267</v>
      </c>
      <c r="F84" s="73" t="s">
        <v>354</v>
      </c>
      <c r="G84" s="74">
        <v>1.0</v>
      </c>
      <c r="H84" s="73" t="s">
        <v>448</v>
      </c>
      <c r="I84" s="73" t="s">
        <v>449</v>
      </c>
      <c r="J84" s="73" t="s">
        <v>458</v>
      </c>
      <c r="K84" s="143" t="s">
        <v>574</v>
      </c>
      <c r="L84" s="143"/>
      <c r="M84" s="143" t="s">
        <v>435</v>
      </c>
      <c r="N84" s="187" t="s">
        <v>575</v>
      </c>
      <c r="O84" s="150" t="s">
        <v>529</v>
      </c>
      <c r="Q84" s="144"/>
      <c r="R84" s="144"/>
      <c r="S84" s="144"/>
      <c r="T84" s="144"/>
      <c r="U84" s="144"/>
      <c r="V84" s="144"/>
      <c r="W84" s="144"/>
      <c r="X84" s="144"/>
      <c r="Y84" s="144"/>
      <c r="Z84" s="144"/>
      <c r="AA84" s="144"/>
      <c r="AB84" s="144"/>
      <c r="AC84" s="144"/>
      <c r="AD84" s="144"/>
      <c r="AE84" s="144"/>
      <c r="AF84" s="144"/>
      <c r="AG84" s="144"/>
      <c r="AH84" s="144"/>
    </row>
    <row r="85">
      <c r="A85" s="146" t="s">
        <v>576</v>
      </c>
      <c r="B85" s="147"/>
      <c r="C85" s="147"/>
      <c r="D85" s="147"/>
      <c r="E85" s="159" t="s">
        <v>267</v>
      </c>
      <c r="F85" s="73" t="s">
        <v>354</v>
      </c>
      <c r="G85" s="74">
        <v>0.9</v>
      </c>
      <c r="H85" s="73" t="s">
        <v>449</v>
      </c>
      <c r="I85" s="73" t="s">
        <v>449</v>
      </c>
      <c r="J85" s="73" t="s">
        <v>458</v>
      </c>
      <c r="K85" s="144"/>
      <c r="L85" s="144"/>
      <c r="M85" s="144"/>
      <c r="N85" s="149"/>
      <c r="O85" s="144"/>
      <c r="P85" s="144"/>
      <c r="Q85" s="144"/>
      <c r="R85" s="144"/>
      <c r="S85" s="144"/>
      <c r="T85" s="144"/>
      <c r="U85" s="144"/>
      <c r="V85" s="144"/>
      <c r="W85" s="144"/>
      <c r="X85" s="144"/>
      <c r="Y85" s="144"/>
      <c r="Z85" s="144"/>
      <c r="AA85" s="144"/>
      <c r="AB85" s="144"/>
      <c r="AC85" s="144"/>
      <c r="AD85" s="144"/>
      <c r="AE85" s="144"/>
      <c r="AF85" s="144"/>
      <c r="AG85" s="144"/>
      <c r="AH85" s="144"/>
    </row>
    <row r="91">
      <c r="A91" s="144"/>
      <c r="B91" s="144"/>
      <c r="C91" s="144"/>
      <c r="D91" s="144"/>
      <c r="E91" s="144"/>
      <c r="F91" s="144"/>
      <c r="G91" s="144"/>
      <c r="H91" s="144"/>
      <c r="I91" s="144"/>
      <c r="J91" s="144"/>
      <c r="K91" s="144"/>
      <c r="L91" s="144"/>
      <c r="M91" s="144"/>
      <c r="N91" s="149"/>
      <c r="O91" s="144"/>
      <c r="P91" s="144"/>
      <c r="Q91" s="144"/>
      <c r="R91" s="144"/>
      <c r="S91" s="144"/>
      <c r="T91" s="144"/>
      <c r="U91" s="144"/>
      <c r="V91" s="144"/>
      <c r="W91" s="144"/>
      <c r="X91" s="144"/>
      <c r="Y91" s="144"/>
      <c r="Z91" s="144"/>
      <c r="AA91" s="144"/>
      <c r="AB91" s="144"/>
      <c r="AC91" s="144"/>
      <c r="AD91" s="144"/>
      <c r="AE91" s="144"/>
      <c r="AF91" s="144"/>
      <c r="AG91" s="144"/>
      <c r="AH91" s="144"/>
    </row>
    <row r="92">
      <c r="A92" s="144"/>
      <c r="B92" s="144"/>
      <c r="C92" s="144"/>
      <c r="D92" s="144"/>
      <c r="E92" s="144"/>
      <c r="F92" s="144"/>
      <c r="G92" s="144"/>
      <c r="H92" s="144"/>
      <c r="I92" s="144"/>
      <c r="J92" s="144"/>
      <c r="K92" s="144"/>
      <c r="L92" s="144"/>
      <c r="M92" s="144"/>
      <c r="N92" s="149"/>
      <c r="O92" s="144"/>
      <c r="P92" s="144"/>
      <c r="Q92" s="144"/>
      <c r="R92" s="144"/>
      <c r="S92" s="144"/>
      <c r="T92" s="144"/>
      <c r="U92" s="144"/>
      <c r="V92" s="144"/>
      <c r="W92" s="144"/>
      <c r="X92" s="144"/>
      <c r="Y92" s="144"/>
      <c r="Z92" s="144"/>
      <c r="AA92" s="144"/>
      <c r="AB92" s="144"/>
      <c r="AC92" s="144"/>
      <c r="AD92" s="144"/>
      <c r="AE92" s="144"/>
      <c r="AF92" s="144"/>
      <c r="AG92" s="144"/>
      <c r="AH92" s="144"/>
    </row>
    <row r="93" ht="24.75" customHeight="1">
      <c r="A93" s="172" t="s">
        <v>577</v>
      </c>
      <c r="B93" s="173"/>
      <c r="C93" s="173"/>
      <c r="D93" s="172"/>
      <c r="E93" s="172"/>
      <c r="F93" s="174"/>
      <c r="G93" s="175"/>
      <c r="H93" s="174"/>
      <c r="I93" s="174"/>
      <c r="J93" s="174"/>
      <c r="K93" s="143"/>
      <c r="L93" s="143"/>
      <c r="M93" s="144"/>
      <c r="N93" s="149"/>
      <c r="O93" s="144"/>
      <c r="P93" s="144"/>
      <c r="Q93" s="144"/>
      <c r="R93" s="144"/>
      <c r="S93" s="144"/>
      <c r="T93" s="144"/>
      <c r="U93" s="144"/>
      <c r="V93" s="144"/>
      <c r="W93" s="144"/>
      <c r="X93" s="144"/>
      <c r="Y93" s="144"/>
      <c r="Z93" s="144"/>
      <c r="AA93" s="144"/>
      <c r="AB93" s="144"/>
      <c r="AC93" s="144"/>
      <c r="AD93" s="144"/>
      <c r="AE93" s="144"/>
      <c r="AF93" s="144"/>
      <c r="AG93" s="144"/>
      <c r="AH93" s="144"/>
    </row>
    <row r="94" ht="23.25" customHeight="1">
      <c r="A94" s="146" t="s">
        <v>578</v>
      </c>
      <c r="B94" s="166"/>
      <c r="C94" s="166"/>
      <c r="D94" s="167"/>
      <c r="E94" s="147"/>
      <c r="F94" s="73" t="s">
        <v>366</v>
      </c>
      <c r="G94" s="74">
        <v>0.1</v>
      </c>
      <c r="H94" s="73" t="s">
        <v>449</v>
      </c>
      <c r="I94" s="73" t="s">
        <v>449</v>
      </c>
      <c r="J94" s="73" t="s">
        <v>458</v>
      </c>
      <c r="K94" s="171"/>
      <c r="L94" s="144"/>
      <c r="M94" s="144"/>
      <c r="N94" s="149"/>
      <c r="O94" s="144"/>
      <c r="P94" s="144"/>
      <c r="Q94" s="144"/>
      <c r="R94" s="144"/>
      <c r="S94" s="144"/>
      <c r="T94" s="144"/>
      <c r="U94" s="144"/>
      <c r="V94" s="144"/>
      <c r="W94" s="144"/>
      <c r="X94" s="144"/>
      <c r="Y94" s="144"/>
      <c r="Z94" s="144"/>
      <c r="AA94" s="144"/>
      <c r="AB94" s="144"/>
      <c r="AC94" s="144"/>
      <c r="AD94" s="144"/>
      <c r="AE94" s="144"/>
      <c r="AF94" s="144"/>
      <c r="AG94" s="144"/>
      <c r="AH94" s="144"/>
    </row>
    <row r="95">
      <c r="A95" s="143" t="s">
        <v>579</v>
      </c>
      <c r="B95" s="144"/>
      <c r="C95" s="144"/>
      <c r="D95" s="144"/>
      <c r="E95" s="144"/>
      <c r="F95" s="144"/>
      <c r="G95" s="144"/>
      <c r="H95" s="144"/>
      <c r="I95" s="144"/>
      <c r="J95" s="144"/>
      <c r="K95" s="144"/>
      <c r="L95" s="144"/>
      <c r="M95" s="144"/>
      <c r="N95" s="149"/>
      <c r="O95" s="144"/>
      <c r="P95" s="144"/>
      <c r="Q95" s="144"/>
      <c r="R95" s="144"/>
      <c r="S95" s="144"/>
      <c r="T95" s="144"/>
      <c r="U95" s="144"/>
      <c r="V95" s="144"/>
      <c r="W95" s="144"/>
      <c r="X95" s="144"/>
      <c r="Y95" s="144"/>
      <c r="Z95" s="144"/>
      <c r="AA95" s="144"/>
      <c r="AB95" s="144"/>
      <c r="AC95" s="144"/>
      <c r="AD95" s="144"/>
      <c r="AE95" s="144"/>
      <c r="AF95" s="144"/>
      <c r="AG95" s="144"/>
      <c r="AH95" s="144"/>
    </row>
    <row r="96">
      <c r="A96" s="143" t="s">
        <v>580</v>
      </c>
      <c r="B96" s="144"/>
      <c r="C96" s="144"/>
      <c r="D96" s="144"/>
      <c r="E96" s="144"/>
      <c r="F96" s="144"/>
      <c r="G96" s="144"/>
      <c r="H96" s="144"/>
      <c r="I96" s="144"/>
      <c r="J96" s="144"/>
      <c r="K96" s="144"/>
      <c r="L96" s="144"/>
      <c r="M96" s="144"/>
      <c r="N96" s="149"/>
      <c r="O96" s="144"/>
      <c r="P96" s="144"/>
      <c r="Q96" s="144"/>
      <c r="R96" s="144"/>
      <c r="S96" s="144"/>
      <c r="T96" s="144"/>
      <c r="U96" s="144"/>
      <c r="V96" s="144"/>
      <c r="W96" s="144"/>
      <c r="X96" s="144"/>
      <c r="Y96" s="144"/>
      <c r="Z96" s="144"/>
      <c r="AA96" s="144"/>
      <c r="AB96" s="144"/>
      <c r="AC96" s="144"/>
      <c r="AD96" s="144"/>
      <c r="AE96" s="144"/>
      <c r="AF96" s="144"/>
      <c r="AG96" s="144"/>
      <c r="AH96" s="144"/>
    </row>
    <row r="97">
      <c r="A97" s="143" t="s">
        <v>581</v>
      </c>
      <c r="B97" s="144"/>
      <c r="C97" s="144"/>
      <c r="D97" s="144"/>
      <c r="E97" s="144"/>
      <c r="F97" s="144"/>
      <c r="G97" s="144"/>
      <c r="H97" s="144"/>
      <c r="I97" s="144"/>
      <c r="J97" s="144"/>
      <c r="K97" s="144"/>
      <c r="L97" s="144"/>
      <c r="M97" s="144"/>
      <c r="N97" s="149"/>
      <c r="O97" s="144"/>
      <c r="P97" s="144"/>
      <c r="Q97" s="144"/>
      <c r="R97" s="144"/>
      <c r="S97" s="144"/>
      <c r="T97" s="144"/>
      <c r="U97" s="144"/>
      <c r="V97" s="144"/>
      <c r="W97" s="144"/>
      <c r="X97" s="144"/>
      <c r="Y97" s="144"/>
      <c r="Z97" s="144"/>
      <c r="AA97" s="144"/>
      <c r="AB97" s="144"/>
      <c r="AC97" s="144"/>
      <c r="AD97" s="144"/>
      <c r="AE97" s="144"/>
      <c r="AF97" s="144"/>
      <c r="AG97" s="144"/>
      <c r="AH97" s="144"/>
    </row>
    <row r="98">
      <c r="A98" s="143" t="s">
        <v>582</v>
      </c>
      <c r="B98" s="144"/>
      <c r="C98" s="144"/>
      <c r="D98" s="144"/>
      <c r="E98" s="144"/>
      <c r="F98" s="144"/>
      <c r="G98" s="144"/>
      <c r="H98" s="144"/>
      <c r="I98" s="144"/>
      <c r="J98" s="144"/>
      <c r="K98" s="144"/>
      <c r="L98" s="144"/>
      <c r="M98" s="144"/>
      <c r="N98" s="149"/>
      <c r="O98" s="144"/>
      <c r="P98" s="144"/>
      <c r="Q98" s="144"/>
      <c r="R98" s="144"/>
      <c r="S98" s="144"/>
      <c r="T98" s="144"/>
      <c r="U98" s="144"/>
      <c r="V98" s="144"/>
      <c r="W98" s="144"/>
      <c r="X98" s="144"/>
      <c r="Y98" s="144"/>
      <c r="Z98" s="144"/>
      <c r="AA98" s="144"/>
      <c r="AB98" s="144"/>
      <c r="AC98" s="144"/>
      <c r="AD98" s="144"/>
      <c r="AE98" s="144"/>
      <c r="AF98" s="144"/>
      <c r="AG98" s="144"/>
      <c r="AH98" s="144"/>
    </row>
    <row r="99">
      <c r="A99" s="144"/>
      <c r="B99" s="144"/>
      <c r="C99" s="144"/>
      <c r="D99" s="144"/>
      <c r="E99" s="144"/>
      <c r="F99" s="144"/>
      <c r="G99" s="144"/>
      <c r="H99" s="144"/>
      <c r="I99" s="144"/>
      <c r="J99" s="144"/>
      <c r="K99" s="144"/>
      <c r="L99" s="144"/>
      <c r="M99" s="144"/>
      <c r="N99" s="149"/>
      <c r="O99" s="144"/>
      <c r="P99" s="144"/>
      <c r="Q99" s="144"/>
      <c r="R99" s="144"/>
      <c r="S99" s="144"/>
      <c r="T99" s="144"/>
      <c r="U99" s="144"/>
      <c r="V99" s="144"/>
      <c r="W99" s="144"/>
      <c r="X99" s="144"/>
      <c r="Y99" s="144"/>
      <c r="Z99" s="144"/>
      <c r="AA99" s="144"/>
      <c r="AB99" s="144"/>
      <c r="AC99" s="144"/>
      <c r="AD99" s="144"/>
      <c r="AE99" s="144"/>
      <c r="AF99" s="144"/>
      <c r="AG99" s="144"/>
      <c r="AH99" s="144"/>
    </row>
    <row r="100">
      <c r="B100" s="144"/>
      <c r="C100" s="144"/>
      <c r="D100" s="144"/>
      <c r="E100" s="144"/>
      <c r="F100" s="144"/>
      <c r="G100" s="144"/>
      <c r="H100" s="144"/>
      <c r="I100" s="144"/>
      <c r="J100" s="144"/>
      <c r="K100" s="144"/>
      <c r="L100" s="144"/>
      <c r="M100" s="144"/>
      <c r="N100" s="149"/>
      <c r="O100" s="144"/>
      <c r="P100" s="144"/>
      <c r="Q100" s="144"/>
      <c r="R100" s="144"/>
      <c r="S100" s="144"/>
      <c r="T100" s="144"/>
      <c r="U100" s="144"/>
      <c r="V100" s="144"/>
      <c r="W100" s="144"/>
      <c r="X100" s="144"/>
      <c r="Y100" s="144"/>
      <c r="Z100" s="144"/>
      <c r="AA100" s="144"/>
      <c r="AB100" s="144"/>
      <c r="AC100" s="144"/>
      <c r="AD100" s="144"/>
      <c r="AE100" s="144"/>
      <c r="AF100" s="144"/>
      <c r="AG100" s="144"/>
      <c r="AH100" s="144"/>
    </row>
    <row r="101">
      <c r="A101" s="144"/>
      <c r="B101" s="144"/>
      <c r="C101" s="144"/>
      <c r="D101" s="144"/>
      <c r="E101" s="144"/>
      <c r="F101" s="144"/>
      <c r="G101" s="144"/>
      <c r="H101" s="144"/>
      <c r="I101" s="144"/>
      <c r="J101" s="144"/>
      <c r="K101" s="144"/>
      <c r="L101" s="144"/>
      <c r="M101" s="144"/>
      <c r="N101" s="149"/>
      <c r="O101" s="144"/>
      <c r="P101" s="144"/>
      <c r="Q101" s="144"/>
      <c r="R101" s="144"/>
      <c r="S101" s="144"/>
      <c r="T101" s="144"/>
      <c r="U101" s="144"/>
      <c r="V101" s="144"/>
      <c r="W101" s="144"/>
      <c r="X101" s="144"/>
      <c r="Y101" s="144"/>
      <c r="Z101" s="144"/>
      <c r="AA101" s="144"/>
      <c r="AB101" s="144"/>
      <c r="AC101" s="144"/>
      <c r="AD101" s="144"/>
      <c r="AE101" s="144"/>
      <c r="AF101" s="144"/>
      <c r="AG101" s="144"/>
      <c r="AH101" s="144"/>
    </row>
    <row r="102">
      <c r="A102" s="144"/>
      <c r="B102" s="144"/>
      <c r="C102" s="144"/>
      <c r="D102" s="144"/>
      <c r="E102" s="144"/>
      <c r="F102" s="144"/>
      <c r="G102" s="144"/>
      <c r="H102" s="144"/>
      <c r="I102" s="144"/>
      <c r="J102" s="144"/>
      <c r="K102" s="144"/>
      <c r="L102" s="144"/>
      <c r="M102" s="144"/>
      <c r="N102" s="149"/>
      <c r="O102" s="144"/>
      <c r="P102" s="144"/>
      <c r="Q102" s="144"/>
      <c r="R102" s="144"/>
      <c r="S102" s="144"/>
      <c r="T102" s="144"/>
      <c r="U102" s="144"/>
      <c r="V102" s="144"/>
      <c r="W102" s="144"/>
      <c r="X102" s="144"/>
      <c r="Y102" s="144"/>
      <c r="Z102" s="144"/>
      <c r="AA102" s="144"/>
      <c r="AB102" s="144"/>
      <c r="AC102" s="144"/>
      <c r="AD102" s="144"/>
      <c r="AE102" s="144"/>
      <c r="AF102" s="144"/>
      <c r="AG102" s="144"/>
      <c r="AH102" s="144"/>
    </row>
    <row r="103">
      <c r="A103" s="144"/>
      <c r="B103" s="144"/>
      <c r="C103" s="144"/>
      <c r="D103" s="144"/>
      <c r="E103" s="144"/>
      <c r="F103" s="144"/>
      <c r="G103" s="144"/>
      <c r="H103" s="144"/>
      <c r="I103" s="144"/>
      <c r="J103" s="144"/>
      <c r="K103" s="144"/>
      <c r="L103" s="144"/>
      <c r="M103" s="144"/>
      <c r="N103" s="149"/>
      <c r="O103" s="144"/>
      <c r="P103" s="144"/>
      <c r="Q103" s="144"/>
      <c r="R103" s="144"/>
      <c r="S103" s="144"/>
      <c r="T103" s="144"/>
      <c r="U103" s="144"/>
      <c r="V103" s="144"/>
      <c r="W103" s="144"/>
      <c r="X103" s="144"/>
      <c r="Y103" s="144"/>
      <c r="Z103" s="144"/>
      <c r="AA103" s="144"/>
      <c r="AB103" s="144"/>
      <c r="AC103" s="144"/>
      <c r="AD103" s="144"/>
      <c r="AE103" s="144"/>
      <c r="AF103" s="144"/>
      <c r="AG103" s="144"/>
      <c r="AH103" s="144"/>
    </row>
    <row r="104">
      <c r="A104" s="144"/>
      <c r="B104" s="144"/>
      <c r="C104" s="144"/>
      <c r="D104" s="144"/>
      <c r="E104" s="144"/>
      <c r="F104" s="144"/>
      <c r="G104" s="144"/>
      <c r="H104" s="144"/>
      <c r="I104" s="144"/>
      <c r="J104" s="144"/>
      <c r="K104" s="144"/>
      <c r="L104" s="144"/>
      <c r="M104" s="144"/>
      <c r="N104" s="149"/>
      <c r="O104" s="144"/>
      <c r="P104" s="144"/>
      <c r="Q104" s="144"/>
      <c r="R104" s="144"/>
      <c r="S104" s="144"/>
      <c r="T104" s="144"/>
      <c r="U104" s="144"/>
      <c r="V104" s="144"/>
      <c r="W104" s="144"/>
      <c r="X104" s="144"/>
      <c r="Y104" s="144"/>
      <c r="Z104" s="144"/>
      <c r="AA104" s="144"/>
      <c r="AB104" s="144"/>
      <c r="AC104" s="144"/>
      <c r="AD104" s="144"/>
      <c r="AE104" s="144"/>
      <c r="AF104" s="144"/>
      <c r="AG104" s="144"/>
      <c r="AH104" s="144"/>
    </row>
    <row r="105">
      <c r="A105" s="144"/>
      <c r="B105" s="144"/>
      <c r="C105" s="144"/>
      <c r="D105" s="144"/>
      <c r="E105" s="144"/>
      <c r="F105" s="144"/>
      <c r="G105" s="144"/>
      <c r="H105" s="144"/>
      <c r="I105" s="144"/>
      <c r="J105" s="144"/>
      <c r="K105" s="144"/>
      <c r="L105" s="144"/>
      <c r="M105" s="144"/>
      <c r="N105" s="149"/>
      <c r="O105" s="144"/>
      <c r="P105" s="144"/>
      <c r="Q105" s="144"/>
      <c r="R105" s="144"/>
      <c r="S105" s="144"/>
      <c r="T105" s="144"/>
      <c r="U105" s="144"/>
      <c r="V105" s="144"/>
      <c r="W105" s="144"/>
      <c r="X105" s="144"/>
      <c r="Y105" s="144"/>
      <c r="Z105" s="144"/>
      <c r="AA105" s="144"/>
      <c r="AB105" s="144"/>
      <c r="AC105" s="144"/>
      <c r="AD105" s="144"/>
      <c r="AE105" s="144"/>
      <c r="AF105" s="144"/>
      <c r="AG105" s="144"/>
      <c r="AH105" s="144"/>
    </row>
    <row r="106">
      <c r="A106" s="144"/>
      <c r="B106" s="144"/>
      <c r="C106" s="144"/>
      <c r="D106" s="144"/>
      <c r="E106" s="144"/>
      <c r="F106" s="144"/>
      <c r="G106" s="144"/>
      <c r="H106" s="144"/>
      <c r="I106" s="144"/>
      <c r="J106" s="144"/>
      <c r="K106" s="144"/>
      <c r="L106" s="144"/>
      <c r="M106" s="144"/>
      <c r="N106" s="149"/>
      <c r="O106" s="144"/>
      <c r="P106" s="144"/>
      <c r="Q106" s="144"/>
      <c r="R106" s="144"/>
      <c r="S106" s="144"/>
      <c r="T106" s="144"/>
      <c r="U106" s="144"/>
      <c r="V106" s="144"/>
      <c r="W106" s="144"/>
      <c r="X106" s="144"/>
      <c r="Y106" s="144"/>
      <c r="Z106" s="144"/>
      <c r="AA106" s="144"/>
      <c r="AB106" s="144"/>
      <c r="AC106" s="144"/>
      <c r="AD106" s="144"/>
      <c r="AE106" s="144"/>
      <c r="AF106" s="144"/>
      <c r="AG106" s="144"/>
      <c r="AH106" s="144"/>
    </row>
    <row r="107">
      <c r="A107" s="144"/>
      <c r="B107" s="144"/>
      <c r="C107" s="144"/>
      <c r="D107" s="144"/>
      <c r="E107" s="144"/>
      <c r="F107" s="144"/>
      <c r="G107" s="144"/>
      <c r="H107" s="144"/>
      <c r="I107" s="144"/>
      <c r="J107" s="144"/>
      <c r="K107" s="144"/>
      <c r="L107" s="144"/>
      <c r="M107" s="144"/>
      <c r="N107" s="149"/>
      <c r="O107" s="144"/>
      <c r="P107" s="144"/>
      <c r="Q107" s="144"/>
      <c r="R107" s="144"/>
      <c r="S107" s="144"/>
      <c r="T107" s="144"/>
      <c r="U107" s="144"/>
      <c r="V107" s="144"/>
      <c r="W107" s="144"/>
      <c r="X107" s="144"/>
      <c r="Y107" s="144"/>
      <c r="Z107" s="144"/>
      <c r="AA107" s="144"/>
      <c r="AB107" s="144"/>
      <c r="AC107" s="144"/>
      <c r="AD107" s="144"/>
      <c r="AE107" s="144"/>
      <c r="AF107" s="144"/>
      <c r="AG107" s="144"/>
      <c r="AH107" s="144"/>
    </row>
    <row r="108">
      <c r="A108" s="144"/>
      <c r="B108" s="144"/>
      <c r="C108" s="144"/>
      <c r="D108" s="144"/>
      <c r="E108" s="144"/>
      <c r="F108" s="144"/>
      <c r="G108" s="144"/>
      <c r="H108" s="144"/>
      <c r="I108" s="144"/>
      <c r="J108" s="144"/>
      <c r="K108" s="144"/>
      <c r="L108" s="144"/>
      <c r="M108" s="144"/>
      <c r="N108" s="149"/>
      <c r="O108" s="144"/>
      <c r="P108" s="144"/>
      <c r="Q108" s="144"/>
      <c r="R108" s="144"/>
      <c r="S108" s="144"/>
      <c r="T108" s="144"/>
      <c r="U108" s="144"/>
      <c r="V108" s="144"/>
      <c r="W108" s="144"/>
      <c r="X108" s="144"/>
      <c r="Y108" s="144"/>
      <c r="Z108" s="144"/>
      <c r="AA108" s="144"/>
      <c r="AB108" s="144"/>
      <c r="AC108" s="144"/>
      <c r="AD108" s="144"/>
      <c r="AE108" s="144"/>
      <c r="AF108" s="144"/>
      <c r="AG108" s="144"/>
      <c r="AH108" s="144"/>
    </row>
    <row r="109">
      <c r="A109" s="144"/>
      <c r="B109" s="144"/>
      <c r="C109" s="144"/>
      <c r="D109" s="144"/>
      <c r="E109" s="144"/>
      <c r="F109" s="144"/>
      <c r="G109" s="144"/>
      <c r="H109" s="144"/>
      <c r="I109" s="144"/>
      <c r="J109" s="144"/>
      <c r="K109" s="144"/>
      <c r="L109" s="144"/>
      <c r="M109" s="144"/>
      <c r="N109" s="149"/>
      <c r="O109" s="144"/>
      <c r="P109" s="144"/>
      <c r="Q109" s="144"/>
      <c r="R109" s="144"/>
      <c r="S109" s="144"/>
      <c r="T109" s="144"/>
      <c r="U109" s="144"/>
      <c r="V109" s="144"/>
      <c r="W109" s="144"/>
      <c r="X109" s="144"/>
      <c r="Y109" s="144"/>
      <c r="Z109" s="144"/>
      <c r="AA109" s="144"/>
      <c r="AB109" s="144"/>
      <c r="AC109" s="144"/>
      <c r="AD109" s="144"/>
      <c r="AE109" s="144"/>
      <c r="AF109" s="144"/>
      <c r="AG109" s="144"/>
      <c r="AH109" s="144"/>
    </row>
    <row r="110">
      <c r="A110" s="144"/>
      <c r="B110" s="144"/>
      <c r="C110" s="144"/>
      <c r="D110" s="144"/>
      <c r="E110" s="144"/>
      <c r="F110" s="144"/>
      <c r="G110" s="144"/>
      <c r="H110" s="144"/>
      <c r="I110" s="144"/>
      <c r="J110" s="144"/>
      <c r="K110" s="144"/>
      <c r="L110" s="144"/>
      <c r="M110" s="144"/>
      <c r="N110" s="149"/>
      <c r="O110" s="144"/>
      <c r="P110" s="144"/>
      <c r="Q110" s="144"/>
      <c r="R110" s="144"/>
      <c r="S110" s="144"/>
      <c r="T110" s="144"/>
      <c r="U110" s="144"/>
      <c r="V110" s="144"/>
      <c r="W110" s="144"/>
      <c r="X110" s="144"/>
      <c r="Y110" s="144"/>
      <c r="Z110" s="144"/>
      <c r="AA110" s="144"/>
      <c r="AB110" s="144"/>
      <c r="AC110" s="144"/>
      <c r="AD110" s="144"/>
      <c r="AE110" s="144"/>
      <c r="AF110" s="144"/>
      <c r="AG110" s="144"/>
      <c r="AH110" s="144"/>
    </row>
    <row r="111">
      <c r="A111" s="144"/>
      <c r="B111" s="144"/>
      <c r="C111" s="144"/>
      <c r="D111" s="144"/>
      <c r="E111" s="144"/>
      <c r="F111" s="144"/>
      <c r="G111" s="144"/>
      <c r="H111" s="144"/>
      <c r="I111" s="144"/>
      <c r="J111" s="144"/>
      <c r="K111" s="144"/>
      <c r="L111" s="144"/>
      <c r="M111" s="144"/>
      <c r="N111" s="149"/>
      <c r="O111" s="144"/>
      <c r="P111" s="144"/>
      <c r="Q111" s="144"/>
      <c r="R111" s="144"/>
      <c r="S111" s="144"/>
      <c r="T111" s="144"/>
      <c r="U111" s="144"/>
      <c r="V111" s="144"/>
      <c r="W111" s="144"/>
      <c r="X111" s="144"/>
      <c r="Y111" s="144"/>
      <c r="Z111" s="144"/>
      <c r="AA111" s="144"/>
      <c r="AB111" s="144"/>
      <c r="AC111" s="144"/>
      <c r="AD111" s="144"/>
      <c r="AE111" s="144"/>
      <c r="AF111" s="144"/>
      <c r="AG111" s="144"/>
      <c r="AH111" s="144"/>
    </row>
    <row r="112">
      <c r="A112" s="144"/>
      <c r="B112" s="144"/>
      <c r="C112" s="144"/>
      <c r="D112" s="144"/>
      <c r="E112" s="144"/>
      <c r="F112" s="144"/>
      <c r="G112" s="144"/>
      <c r="H112" s="144"/>
      <c r="I112" s="144"/>
      <c r="J112" s="144"/>
      <c r="K112" s="144"/>
      <c r="L112" s="144"/>
      <c r="M112" s="144"/>
      <c r="N112" s="149"/>
      <c r="O112" s="144"/>
      <c r="P112" s="144"/>
      <c r="Q112" s="144"/>
      <c r="R112" s="144"/>
      <c r="S112" s="144"/>
      <c r="T112" s="144"/>
      <c r="U112" s="144"/>
      <c r="V112" s="144"/>
      <c r="W112" s="144"/>
      <c r="X112" s="144"/>
      <c r="Y112" s="144"/>
      <c r="Z112" s="144"/>
      <c r="AA112" s="144"/>
      <c r="AB112" s="144"/>
      <c r="AC112" s="144"/>
      <c r="AD112" s="144"/>
      <c r="AE112" s="144"/>
      <c r="AF112" s="144"/>
      <c r="AG112" s="144"/>
      <c r="AH112" s="144"/>
    </row>
    <row r="113">
      <c r="A113" s="144"/>
      <c r="B113" s="144"/>
      <c r="C113" s="144"/>
      <c r="D113" s="144"/>
      <c r="E113" s="144"/>
      <c r="F113" s="144"/>
      <c r="G113" s="144"/>
      <c r="H113" s="144"/>
      <c r="I113" s="144"/>
      <c r="J113" s="144"/>
      <c r="K113" s="144"/>
      <c r="L113" s="144"/>
      <c r="M113" s="144"/>
      <c r="N113" s="149"/>
      <c r="O113" s="144"/>
      <c r="P113" s="144"/>
      <c r="Q113" s="144"/>
      <c r="R113" s="144"/>
      <c r="S113" s="144"/>
      <c r="T113" s="144"/>
      <c r="U113" s="144"/>
      <c r="V113" s="144"/>
      <c r="W113" s="144"/>
      <c r="X113" s="144"/>
      <c r="Y113" s="144"/>
      <c r="Z113" s="144"/>
      <c r="AA113" s="144"/>
      <c r="AB113" s="144"/>
      <c r="AC113" s="144"/>
      <c r="AD113" s="144"/>
      <c r="AE113" s="144"/>
      <c r="AF113" s="144"/>
      <c r="AG113" s="144"/>
      <c r="AH113" s="144"/>
    </row>
    <row r="114">
      <c r="A114" s="144"/>
      <c r="B114" s="144"/>
      <c r="C114" s="144"/>
      <c r="D114" s="144"/>
      <c r="E114" s="144"/>
      <c r="F114" s="144"/>
      <c r="G114" s="144"/>
      <c r="H114" s="144"/>
      <c r="I114" s="144"/>
      <c r="J114" s="144"/>
      <c r="K114" s="144"/>
      <c r="L114" s="144"/>
      <c r="M114" s="144"/>
      <c r="N114" s="149"/>
      <c r="O114" s="144"/>
      <c r="P114" s="144"/>
      <c r="Q114" s="144"/>
      <c r="R114" s="144"/>
      <c r="S114" s="144"/>
      <c r="T114" s="144"/>
      <c r="U114" s="144"/>
      <c r="V114" s="144"/>
      <c r="W114" s="144"/>
      <c r="X114" s="144"/>
      <c r="Y114" s="144"/>
      <c r="Z114" s="144"/>
      <c r="AA114" s="144"/>
      <c r="AB114" s="144"/>
      <c r="AC114" s="144"/>
      <c r="AD114" s="144"/>
      <c r="AE114" s="144"/>
      <c r="AF114" s="144"/>
      <c r="AG114" s="144"/>
      <c r="AH114" s="144"/>
    </row>
    <row r="115">
      <c r="A115" s="144"/>
      <c r="B115" s="144"/>
      <c r="C115" s="144"/>
      <c r="D115" s="144"/>
      <c r="E115" s="144"/>
      <c r="F115" s="144"/>
      <c r="G115" s="144"/>
      <c r="H115" s="144"/>
      <c r="I115" s="144"/>
      <c r="J115" s="144"/>
      <c r="K115" s="144"/>
      <c r="L115" s="144"/>
      <c r="M115" s="144"/>
      <c r="N115" s="149"/>
      <c r="O115" s="144"/>
      <c r="P115" s="144"/>
      <c r="Q115" s="144"/>
      <c r="R115" s="144"/>
      <c r="S115" s="144"/>
      <c r="T115" s="144"/>
      <c r="U115" s="144"/>
      <c r="V115" s="144"/>
      <c r="W115" s="144"/>
      <c r="X115" s="144"/>
      <c r="Y115" s="144"/>
      <c r="Z115" s="144"/>
      <c r="AA115" s="144"/>
      <c r="AB115" s="144"/>
      <c r="AC115" s="144"/>
      <c r="AD115" s="144"/>
      <c r="AE115" s="144"/>
      <c r="AF115" s="144"/>
      <c r="AG115" s="144"/>
      <c r="AH115" s="144"/>
    </row>
    <row r="116">
      <c r="A116" s="144"/>
      <c r="B116" s="144"/>
      <c r="C116" s="144"/>
      <c r="D116" s="144"/>
      <c r="E116" s="144"/>
      <c r="F116" s="144"/>
      <c r="G116" s="144"/>
      <c r="H116" s="144"/>
      <c r="I116" s="144"/>
      <c r="J116" s="144"/>
      <c r="K116" s="144"/>
      <c r="L116" s="144"/>
      <c r="M116" s="144"/>
      <c r="N116" s="149"/>
      <c r="O116" s="144"/>
      <c r="P116" s="144"/>
      <c r="Q116" s="144"/>
      <c r="R116" s="144"/>
      <c r="S116" s="144"/>
      <c r="T116" s="144"/>
      <c r="U116" s="144"/>
      <c r="V116" s="144"/>
      <c r="W116" s="144"/>
      <c r="X116" s="144"/>
      <c r="Y116" s="144"/>
      <c r="Z116" s="144"/>
      <c r="AA116" s="144"/>
      <c r="AB116" s="144"/>
      <c r="AC116" s="144"/>
      <c r="AD116" s="144"/>
      <c r="AE116" s="144"/>
      <c r="AF116" s="144"/>
      <c r="AG116" s="144"/>
      <c r="AH116" s="144"/>
    </row>
    <row r="117">
      <c r="A117" s="144"/>
      <c r="B117" s="144"/>
      <c r="C117" s="144"/>
      <c r="D117" s="144"/>
      <c r="E117" s="144"/>
      <c r="F117" s="144"/>
      <c r="G117" s="144"/>
      <c r="H117" s="144"/>
      <c r="I117" s="144"/>
      <c r="J117" s="144"/>
      <c r="K117" s="144"/>
      <c r="L117" s="144"/>
      <c r="M117" s="144"/>
      <c r="N117" s="149"/>
      <c r="O117" s="144"/>
      <c r="P117" s="144"/>
      <c r="Q117" s="144"/>
      <c r="R117" s="144"/>
      <c r="S117" s="144"/>
      <c r="T117" s="144"/>
      <c r="U117" s="144"/>
      <c r="V117" s="144"/>
      <c r="W117" s="144"/>
      <c r="X117" s="144"/>
      <c r="Y117" s="144"/>
      <c r="Z117" s="144"/>
      <c r="AA117" s="144"/>
      <c r="AB117" s="144"/>
      <c r="AC117" s="144"/>
      <c r="AD117" s="144"/>
      <c r="AE117" s="144"/>
      <c r="AF117" s="144"/>
      <c r="AG117" s="144"/>
      <c r="AH117" s="144"/>
    </row>
    <row r="118">
      <c r="A118" s="144"/>
      <c r="B118" s="144"/>
      <c r="C118" s="144"/>
      <c r="D118" s="144"/>
      <c r="E118" s="144"/>
      <c r="F118" s="144"/>
      <c r="G118" s="144"/>
      <c r="H118" s="144"/>
      <c r="I118" s="144"/>
      <c r="J118" s="144"/>
      <c r="K118" s="144"/>
      <c r="L118" s="144"/>
      <c r="M118" s="144"/>
      <c r="N118" s="149"/>
      <c r="O118" s="144"/>
      <c r="P118" s="144"/>
      <c r="Q118" s="144"/>
      <c r="R118" s="144"/>
      <c r="S118" s="144"/>
      <c r="T118" s="144"/>
      <c r="U118" s="144"/>
      <c r="V118" s="144"/>
      <c r="W118" s="144"/>
      <c r="X118" s="144"/>
      <c r="Y118" s="144"/>
      <c r="Z118" s="144"/>
      <c r="AA118" s="144"/>
      <c r="AB118" s="144"/>
      <c r="AC118" s="144"/>
      <c r="AD118" s="144"/>
      <c r="AE118" s="144"/>
      <c r="AF118" s="144"/>
      <c r="AG118" s="144"/>
      <c r="AH118" s="144"/>
    </row>
    <row r="119">
      <c r="A119" s="144"/>
      <c r="B119" s="144"/>
      <c r="C119" s="144"/>
      <c r="D119" s="144"/>
      <c r="E119" s="144"/>
      <c r="F119" s="144"/>
      <c r="G119" s="144"/>
      <c r="H119" s="144"/>
      <c r="I119" s="144"/>
      <c r="J119" s="144"/>
      <c r="K119" s="144"/>
      <c r="L119" s="144"/>
      <c r="M119" s="144"/>
      <c r="N119" s="149"/>
      <c r="O119" s="144"/>
      <c r="P119" s="144"/>
      <c r="Q119" s="144"/>
      <c r="R119" s="144"/>
      <c r="S119" s="144"/>
      <c r="T119" s="144"/>
      <c r="U119" s="144"/>
      <c r="V119" s="144"/>
      <c r="W119" s="144"/>
      <c r="X119" s="144"/>
      <c r="Y119" s="144"/>
      <c r="Z119" s="144"/>
      <c r="AA119" s="144"/>
      <c r="AB119" s="144"/>
      <c r="AC119" s="144"/>
      <c r="AD119" s="144"/>
      <c r="AE119" s="144"/>
      <c r="AF119" s="144"/>
      <c r="AG119" s="144"/>
      <c r="AH119" s="144"/>
    </row>
    <row r="120">
      <c r="A120" s="144"/>
      <c r="B120" s="144"/>
      <c r="C120" s="144"/>
      <c r="D120" s="144"/>
      <c r="E120" s="144"/>
      <c r="F120" s="144"/>
      <c r="G120" s="144"/>
      <c r="H120" s="144"/>
      <c r="I120" s="144"/>
      <c r="J120" s="144"/>
      <c r="K120" s="144"/>
      <c r="L120" s="144"/>
      <c r="M120" s="144"/>
      <c r="N120" s="149"/>
      <c r="O120" s="144"/>
      <c r="P120" s="144"/>
      <c r="Q120" s="144"/>
      <c r="R120" s="144"/>
      <c r="S120" s="144"/>
      <c r="T120" s="144"/>
      <c r="U120" s="144"/>
      <c r="V120" s="144"/>
      <c r="W120" s="144"/>
      <c r="X120" s="144"/>
      <c r="Y120" s="144"/>
      <c r="Z120" s="144"/>
      <c r="AA120" s="144"/>
      <c r="AB120" s="144"/>
      <c r="AC120" s="144"/>
      <c r="AD120" s="144"/>
      <c r="AE120" s="144"/>
      <c r="AF120" s="144"/>
      <c r="AG120" s="144"/>
      <c r="AH120" s="144"/>
    </row>
    <row r="121">
      <c r="A121" s="144"/>
      <c r="B121" s="144"/>
      <c r="C121" s="144"/>
      <c r="D121" s="144"/>
      <c r="E121" s="144"/>
      <c r="F121" s="144"/>
      <c r="G121" s="144"/>
      <c r="H121" s="144"/>
      <c r="I121" s="144"/>
      <c r="J121" s="144"/>
      <c r="K121" s="144"/>
      <c r="L121" s="144"/>
      <c r="M121" s="144"/>
      <c r="N121" s="149"/>
      <c r="O121" s="144"/>
      <c r="P121" s="144"/>
      <c r="Q121" s="144"/>
      <c r="R121" s="144"/>
      <c r="S121" s="144"/>
      <c r="T121" s="144"/>
      <c r="U121" s="144"/>
      <c r="V121" s="144"/>
      <c r="W121" s="144"/>
      <c r="X121" s="144"/>
      <c r="Y121" s="144"/>
      <c r="Z121" s="144"/>
      <c r="AA121" s="144"/>
      <c r="AB121" s="144"/>
      <c r="AC121" s="144"/>
      <c r="AD121" s="144"/>
      <c r="AE121" s="144"/>
      <c r="AF121" s="144"/>
      <c r="AG121" s="144"/>
      <c r="AH121" s="144"/>
    </row>
    <row r="122">
      <c r="A122" s="144"/>
      <c r="B122" s="144"/>
      <c r="C122" s="144"/>
      <c r="D122" s="144"/>
      <c r="E122" s="144"/>
      <c r="F122" s="144"/>
      <c r="G122" s="144"/>
      <c r="H122" s="144"/>
      <c r="I122" s="144"/>
      <c r="J122" s="144"/>
      <c r="K122" s="144"/>
      <c r="L122" s="144"/>
      <c r="M122" s="144"/>
      <c r="N122" s="149"/>
      <c r="O122" s="144"/>
      <c r="P122" s="144"/>
      <c r="Q122" s="144"/>
      <c r="R122" s="144"/>
      <c r="S122" s="144"/>
      <c r="T122" s="144"/>
      <c r="U122" s="144"/>
      <c r="V122" s="144"/>
      <c r="W122" s="144"/>
      <c r="X122" s="144"/>
      <c r="Y122" s="144"/>
      <c r="Z122" s="144"/>
      <c r="AA122" s="144"/>
      <c r="AB122" s="144"/>
      <c r="AC122" s="144"/>
      <c r="AD122" s="144"/>
      <c r="AE122" s="144"/>
      <c r="AF122" s="144"/>
      <c r="AG122" s="144"/>
      <c r="AH122" s="144"/>
    </row>
    <row r="123">
      <c r="A123" s="144"/>
      <c r="B123" s="144"/>
      <c r="C123" s="144"/>
      <c r="D123" s="144"/>
      <c r="E123" s="144"/>
      <c r="F123" s="144"/>
      <c r="G123" s="144"/>
      <c r="H123" s="144"/>
      <c r="I123" s="144"/>
      <c r="J123" s="144"/>
      <c r="K123" s="144"/>
      <c r="L123" s="144"/>
      <c r="M123" s="144"/>
      <c r="N123" s="149"/>
      <c r="O123" s="144"/>
      <c r="P123" s="144"/>
      <c r="Q123" s="144"/>
      <c r="R123" s="144"/>
      <c r="S123" s="144"/>
      <c r="T123" s="144"/>
      <c r="U123" s="144"/>
      <c r="V123" s="144"/>
      <c r="W123" s="144"/>
      <c r="X123" s="144"/>
      <c r="Y123" s="144"/>
      <c r="Z123" s="144"/>
      <c r="AA123" s="144"/>
      <c r="AB123" s="144"/>
      <c r="AC123" s="144"/>
      <c r="AD123" s="144"/>
      <c r="AE123" s="144"/>
      <c r="AF123" s="144"/>
      <c r="AG123" s="144"/>
      <c r="AH123" s="144"/>
    </row>
    <row r="124">
      <c r="A124" s="144"/>
      <c r="B124" s="144"/>
      <c r="C124" s="144"/>
      <c r="D124" s="144"/>
      <c r="E124" s="144"/>
      <c r="F124" s="144"/>
      <c r="G124" s="144"/>
      <c r="H124" s="144"/>
      <c r="I124" s="144"/>
      <c r="J124" s="144"/>
      <c r="K124" s="144"/>
      <c r="L124" s="144"/>
      <c r="M124" s="144"/>
      <c r="N124" s="149"/>
      <c r="O124" s="144"/>
      <c r="P124" s="144"/>
      <c r="Q124" s="144"/>
      <c r="R124" s="144"/>
      <c r="S124" s="144"/>
      <c r="T124" s="144"/>
      <c r="U124" s="144"/>
      <c r="V124" s="144"/>
      <c r="W124" s="144"/>
      <c r="X124" s="144"/>
      <c r="Y124" s="144"/>
      <c r="Z124" s="144"/>
      <c r="AA124" s="144"/>
      <c r="AB124" s="144"/>
      <c r="AC124" s="144"/>
      <c r="AD124" s="144"/>
      <c r="AE124" s="144"/>
      <c r="AF124" s="144"/>
      <c r="AG124" s="144"/>
      <c r="AH124" s="144"/>
    </row>
    <row r="125">
      <c r="A125" s="144"/>
      <c r="B125" s="144"/>
      <c r="C125" s="144"/>
      <c r="D125" s="144"/>
      <c r="E125" s="144"/>
      <c r="F125" s="144"/>
      <c r="G125" s="144"/>
      <c r="H125" s="144"/>
      <c r="I125" s="144"/>
      <c r="J125" s="144"/>
      <c r="K125" s="144"/>
      <c r="L125" s="144"/>
      <c r="M125" s="144"/>
      <c r="N125" s="149"/>
      <c r="O125" s="144"/>
      <c r="P125" s="144"/>
      <c r="Q125" s="144"/>
      <c r="R125" s="144"/>
      <c r="S125" s="144"/>
      <c r="T125" s="144"/>
      <c r="U125" s="144"/>
      <c r="V125" s="144"/>
      <c r="W125" s="144"/>
      <c r="X125" s="144"/>
      <c r="Y125" s="144"/>
      <c r="Z125" s="144"/>
      <c r="AA125" s="144"/>
      <c r="AB125" s="144"/>
      <c r="AC125" s="144"/>
      <c r="AD125" s="144"/>
      <c r="AE125" s="144"/>
      <c r="AF125" s="144"/>
      <c r="AG125" s="144"/>
      <c r="AH125" s="144"/>
    </row>
    <row r="126">
      <c r="A126" s="144"/>
      <c r="B126" s="144"/>
      <c r="C126" s="144"/>
      <c r="D126" s="144"/>
      <c r="E126" s="144"/>
      <c r="F126" s="144"/>
      <c r="G126" s="144"/>
      <c r="H126" s="144"/>
      <c r="I126" s="144"/>
      <c r="J126" s="144"/>
      <c r="K126" s="144"/>
      <c r="L126" s="144"/>
      <c r="M126" s="144"/>
      <c r="N126" s="149"/>
      <c r="O126" s="144"/>
      <c r="P126" s="144"/>
      <c r="Q126" s="144"/>
      <c r="R126" s="144"/>
      <c r="S126" s="144"/>
      <c r="T126" s="144"/>
      <c r="U126" s="144"/>
      <c r="V126" s="144"/>
      <c r="W126" s="144"/>
      <c r="X126" s="144"/>
      <c r="Y126" s="144"/>
      <c r="Z126" s="144"/>
      <c r="AA126" s="144"/>
      <c r="AB126" s="144"/>
      <c r="AC126" s="144"/>
      <c r="AD126" s="144"/>
      <c r="AE126" s="144"/>
      <c r="AF126" s="144"/>
      <c r="AG126" s="144"/>
      <c r="AH126" s="144"/>
    </row>
    <row r="127">
      <c r="A127" s="144"/>
      <c r="B127" s="144"/>
      <c r="C127" s="144"/>
      <c r="D127" s="144"/>
      <c r="E127" s="144"/>
      <c r="F127" s="144"/>
      <c r="G127" s="144"/>
      <c r="H127" s="144"/>
      <c r="I127" s="144"/>
      <c r="J127" s="144"/>
      <c r="K127" s="144"/>
      <c r="L127" s="144"/>
      <c r="M127" s="144"/>
      <c r="N127" s="149"/>
      <c r="O127" s="144"/>
      <c r="P127" s="144"/>
      <c r="Q127" s="144"/>
      <c r="R127" s="144"/>
      <c r="S127" s="144"/>
      <c r="T127" s="144"/>
      <c r="U127" s="144"/>
      <c r="V127" s="144"/>
      <c r="W127" s="144"/>
      <c r="X127" s="144"/>
      <c r="Y127" s="144"/>
      <c r="Z127" s="144"/>
      <c r="AA127" s="144"/>
      <c r="AB127" s="144"/>
      <c r="AC127" s="144"/>
      <c r="AD127" s="144"/>
      <c r="AE127" s="144"/>
      <c r="AF127" s="144"/>
      <c r="AG127" s="144"/>
      <c r="AH127" s="144"/>
    </row>
    <row r="128">
      <c r="A128" s="144"/>
      <c r="B128" s="144"/>
      <c r="C128" s="144"/>
      <c r="D128" s="144"/>
      <c r="E128" s="144"/>
      <c r="F128" s="144"/>
      <c r="G128" s="144"/>
      <c r="H128" s="144"/>
      <c r="I128" s="144"/>
      <c r="J128" s="144"/>
      <c r="K128" s="144"/>
      <c r="L128" s="144"/>
      <c r="M128" s="144"/>
      <c r="N128" s="149"/>
      <c r="O128" s="144"/>
      <c r="P128" s="144"/>
      <c r="Q128" s="144"/>
      <c r="R128" s="144"/>
      <c r="S128" s="144"/>
      <c r="T128" s="144"/>
      <c r="U128" s="144"/>
      <c r="V128" s="144"/>
      <c r="W128" s="144"/>
      <c r="X128" s="144"/>
      <c r="Y128" s="144"/>
      <c r="Z128" s="144"/>
      <c r="AA128" s="144"/>
      <c r="AB128" s="144"/>
      <c r="AC128" s="144"/>
      <c r="AD128" s="144"/>
      <c r="AE128" s="144"/>
      <c r="AF128" s="144"/>
      <c r="AG128" s="144"/>
      <c r="AH128" s="144"/>
    </row>
    <row r="129">
      <c r="A129" s="144"/>
      <c r="B129" s="144"/>
      <c r="C129" s="144"/>
      <c r="D129" s="144"/>
      <c r="E129" s="144"/>
      <c r="F129" s="144"/>
      <c r="G129" s="144"/>
      <c r="H129" s="144"/>
      <c r="I129" s="144"/>
      <c r="J129" s="144"/>
      <c r="K129" s="144"/>
      <c r="L129" s="144"/>
      <c r="M129" s="144"/>
      <c r="N129" s="149"/>
      <c r="O129" s="144"/>
      <c r="P129" s="144"/>
      <c r="Q129" s="144"/>
      <c r="R129" s="144"/>
      <c r="S129" s="144"/>
      <c r="T129" s="144"/>
      <c r="U129" s="144"/>
      <c r="V129" s="144"/>
      <c r="W129" s="144"/>
      <c r="X129" s="144"/>
      <c r="Y129" s="144"/>
      <c r="Z129" s="144"/>
      <c r="AA129" s="144"/>
      <c r="AB129" s="144"/>
      <c r="AC129" s="144"/>
      <c r="AD129" s="144"/>
      <c r="AE129" s="144"/>
      <c r="AF129" s="144"/>
      <c r="AG129" s="144"/>
      <c r="AH129" s="144"/>
    </row>
    <row r="130">
      <c r="A130" s="144"/>
      <c r="B130" s="144"/>
      <c r="C130" s="144"/>
      <c r="D130" s="144"/>
      <c r="E130" s="144"/>
      <c r="F130" s="144"/>
      <c r="G130" s="144"/>
      <c r="H130" s="144"/>
      <c r="I130" s="144"/>
      <c r="J130" s="144"/>
      <c r="K130" s="144"/>
      <c r="L130" s="144"/>
      <c r="M130" s="144"/>
      <c r="N130" s="149"/>
      <c r="O130" s="144"/>
      <c r="P130" s="144"/>
      <c r="Q130" s="144"/>
      <c r="R130" s="144"/>
      <c r="S130" s="144"/>
      <c r="T130" s="144"/>
      <c r="U130" s="144"/>
      <c r="V130" s="144"/>
      <c r="W130" s="144"/>
      <c r="X130" s="144"/>
      <c r="Y130" s="144"/>
      <c r="Z130" s="144"/>
      <c r="AA130" s="144"/>
      <c r="AB130" s="144"/>
      <c r="AC130" s="144"/>
      <c r="AD130" s="144"/>
      <c r="AE130" s="144"/>
      <c r="AF130" s="144"/>
      <c r="AG130" s="144"/>
      <c r="AH130" s="144"/>
    </row>
    <row r="131">
      <c r="A131" s="144"/>
      <c r="B131" s="144"/>
      <c r="C131" s="144"/>
      <c r="D131" s="144"/>
      <c r="E131" s="144"/>
      <c r="F131" s="144"/>
      <c r="G131" s="144"/>
      <c r="H131" s="144"/>
      <c r="I131" s="144"/>
      <c r="J131" s="144"/>
      <c r="K131" s="144"/>
      <c r="L131" s="144"/>
      <c r="M131" s="144"/>
      <c r="N131" s="149"/>
      <c r="O131" s="144"/>
      <c r="P131" s="144"/>
      <c r="Q131" s="144"/>
      <c r="R131" s="144"/>
      <c r="S131" s="144"/>
      <c r="T131" s="144"/>
      <c r="U131" s="144"/>
      <c r="V131" s="144"/>
      <c r="W131" s="144"/>
      <c r="X131" s="144"/>
      <c r="Y131" s="144"/>
      <c r="Z131" s="144"/>
      <c r="AA131" s="144"/>
      <c r="AB131" s="144"/>
      <c r="AC131" s="144"/>
      <c r="AD131" s="144"/>
      <c r="AE131" s="144"/>
      <c r="AF131" s="144"/>
      <c r="AG131" s="144"/>
      <c r="AH131" s="144"/>
    </row>
    <row r="132">
      <c r="A132" s="144"/>
      <c r="B132" s="144"/>
      <c r="C132" s="144"/>
      <c r="D132" s="144"/>
      <c r="E132" s="144"/>
      <c r="F132" s="144"/>
      <c r="G132" s="144"/>
      <c r="H132" s="144"/>
      <c r="I132" s="144"/>
      <c r="J132" s="144"/>
      <c r="K132" s="144"/>
      <c r="L132" s="144"/>
      <c r="M132" s="144"/>
      <c r="N132" s="149"/>
      <c r="O132" s="144"/>
      <c r="P132" s="144"/>
      <c r="Q132" s="144"/>
      <c r="R132" s="144"/>
      <c r="S132" s="144"/>
      <c r="T132" s="144"/>
      <c r="U132" s="144"/>
      <c r="V132" s="144"/>
      <c r="W132" s="144"/>
      <c r="X132" s="144"/>
      <c r="Y132" s="144"/>
      <c r="Z132" s="144"/>
      <c r="AA132" s="144"/>
      <c r="AB132" s="144"/>
      <c r="AC132" s="144"/>
      <c r="AD132" s="144"/>
      <c r="AE132" s="144"/>
      <c r="AF132" s="144"/>
      <c r="AG132" s="144"/>
      <c r="AH132" s="144"/>
    </row>
    <row r="133">
      <c r="A133" s="144"/>
      <c r="B133" s="144"/>
      <c r="C133" s="144"/>
      <c r="D133" s="144"/>
      <c r="E133" s="144"/>
      <c r="F133" s="144"/>
      <c r="G133" s="144"/>
      <c r="H133" s="144"/>
      <c r="I133" s="144"/>
      <c r="J133" s="144"/>
      <c r="K133" s="144"/>
      <c r="L133" s="144"/>
      <c r="M133" s="144"/>
      <c r="N133" s="149"/>
      <c r="O133" s="144"/>
      <c r="P133" s="144"/>
      <c r="Q133" s="144"/>
      <c r="R133" s="144"/>
      <c r="S133" s="144"/>
      <c r="T133" s="144"/>
      <c r="U133" s="144"/>
      <c r="V133" s="144"/>
      <c r="W133" s="144"/>
      <c r="X133" s="144"/>
      <c r="Y133" s="144"/>
      <c r="Z133" s="144"/>
      <c r="AA133" s="144"/>
      <c r="AB133" s="144"/>
      <c r="AC133" s="144"/>
      <c r="AD133" s="144"/>
      <c r="AE133" s="144"/>
      <c r="AF133" s="144"/>
      <c r="AG133" s="144"/>
      <c r="AH133" s="144"/>
    </row>
    <row r="134">
      <c r="A134" s="144"/>
      <c r="B134" s="144"/>
      <c r="C134" s="144"/>
      <c r="D134" s="144"/>
      <c r="E134" s="144"/>
      <c r="F134" s="144"/>
      <c r="G134" s="144"/>
      <c r="H134" s="144"/>
      <c r="I134" s="144"/>
      <c r="J134" s="144"/>
      <c r="K134" s="144"/>
      <c r="L134" s="144"/>
      <c r="M134" s="144"/>
      <c r="N134" s="149"/>
      <c r="O134" s="144"/>
      <c r="P134" s="144"/>
      <c r="Q134" s="144"/>
      <c r="R134" s="144"/>
      <c r="S134" s="144"/>
      <c r="T134" s="144"/>
      <c r="U134" s="144"/>
      <c r="V134" s="144"/>
      <c r="W134" s="144"/>
      <c r="X134" s="144"/>
      <c r="Y134" s="144"/>
      <c r="Z134" s="144"/>
      <c r="AA134" s="144"/>
      <c r="AB134" s="144"/>
      <c r="AC134" s="144"/>
      <c r="AD134" s="144"/>
      <c r="AE134" s="144"/>
      <c r="AF134" s="144"/>
      <c r="AG134" s="144"/>
      <c r="AH134" s="144"/>
    </row>
    <row r="135">
      <c r="A135" s="144"/>
      <c r="B135" s="144"/>
      <c r="C135" s="144"/>
      <c r="D135" s="144"/>
      <c r="E135" s="144"/>
      <c r="F135" s="144"/>
      <c r="G135" s="144"/>
      <c r="H135" s="144"/>
      <c r="I135" s="144"/>
      <c r="J135" s="144"/>
      <c r="K135" s="144"/>
      <c r="L135" s="144"/>
      <c r="M135" s="144"/>
      <c r="N135" s="149"/>
      <c r="O135" s="144"/>
      <c r="P135" s="144"/>
      <c r="Q135" s="144"/>
      <c r="R135" s="144"/>
      <c r="S135" s="144"/>
      <c r="T135" s="144"/>
      <c r="U135" s="144"/>
      <c r="V135" s="144"/>
      <c r="W135" s="144"/>
      <c r="X135" s="144"/>
      <c r="Y135" s="144"/>
      <c r="Z135" s="144"/>
      <c r="AA135" s="144"/>
      <c r="AB135" s="144"/>
      <c r="AC135" s="144"/>
      <c r="AD135" s="144"/>
      <c r="AE135" s="144"/>
      <c r="AF135" s="144"/>
      <c r="AG135" s="144"/>
      <c r="AH135" s="144"/>
    </row>
    <row r="136">
      <c r="A136" s="144"/>
      <c r="B136" s="144"/>
      <c r="C136" s="144"/>
      <c r="D136" s="144"/>
      <c r="E136" s="144"/>
      <c r="F136" s="144"/>
      <c r="G136" s="144"/>
      <c r="H136" s="144"/>
      <c r="I136" s="144"/>
      <c r="J136" s="144"/>
      <c r="K136" s="144"/>
      <c r="L136" s="144"/>
      <c r="M136" s="144"/>
      <c r="N136" s="149"/>
      <c r="O136" s="144"/>
      <c r="P136" s="144"/>
      <c r="Q136" s="144"/>
      <c r="R136" s="144"/>
      <c r="S136" s="144"/>
      <c r="T136" s="144"/>
      <c r="U136" s="144"/>
      <c r="V136" s="144"/>
      <c r="W136" s="144"/>
      <c r="X136" s="144"/>
      <c r="Y136" s="144"/>
      <c r="Z136" s="144"/>
      <c r="AA136" s="144"/>
      <c r="AB136" s="144"/>
      <c r="AC136" s="144"/>
      <c r="AD136" s="144"/>
      <c r="AE136" s="144"/>
      <c r="AF136" s="144"/>
      <c r="AG136" s="144"/>
      <c r="AH136" s="144"/>
    </row>
    <row r="137">
      <c r="A137" s="144"/>
      <c r="B137" s="144"/>
      <c r="C137" s="144"/>
      <c r="D137" s="144"/>
      <c r="E137" s="144"/>
      <c r="F137" s="144"/>
      <c r="G137" s="144"/>
      <c r="H137" s="144"/>
      <c r="I137" s="144"/>
      <c r="J137" s="144"/>
      <c r="K137" s="144"/>
      <c r="L137" s="144"/>
      <c r="M137" s="144"/>
      <c r="N137" s="149"/>
      <c r="O137" s="144"/>
      <c r="P137" s="144"/>
      <c r="Q137" s="144"/>
      <c r="R137" s="144"/>
      <c r="S137" s="144"/>
      <c r="T137" s="144"/>
      <c r="U137" s="144"/>
      <c r="V137" s="144"/>
      <c r="W137" s="144"/>
      <c r="X137" s="144"/>
      <c r="Y137" s="144"/>
      <c r="Z137" s="144"/>
      <c r="AA137" s="144"/>
      <c r="AB137" s="144"/>
      <c r="AC137" s="144"/>
      <c r="AD137" s="144"/>
      <c r="AE137" s="144"/>
      <c r="AF137" s="144"/>
      <c r="AG137" s="144"/>
      <c r="AH137" s="144"/>
    </row>
    <row r="138">
      <c r="A138" s="144"/>
      <c r="B138" s="144"/>
      <c r="C138" s="144"/>
      <c r="D138" s="144"/>
      <c r="E138" s="144"/>
      <c r="F138" s="144"/>
      <c r="G138" s="144"/>
      <c r="H138" s="144"/>
      <c r="I138" s="144"/>
      <c r="J138" s="144"/>
      <c r="K138" s="144"/>
      <c r="L138" s="144"/>
      <c r="M138" s="144"/>
      <c r="N138" s="149"/>
      <c r="O138" s="144"/>
      <c r="P138" s="144"/>
      <c r="Q138" s="144"/>
      <c r="R138" s="144"/>
      <c r="S138" s="144"/>
      <c r="T138" s="144"/>
      <c r="U138" s="144"/>
      <c r="V138" s="144"/>
      <c r="W138" s="144"/>
      <c r="X138" s="144"/>
      <c r="Y138" s="144"/>
      <c r="Z138" s="144"/>
      <c r="AA138" s="144"/>
      <c r="AB138" s="144"/>
      <c r="AC138" s="144"/>
      <c r="AD138" s="144"/>
      <c r="AE138" s="144"/>
      <c r="AF138" s="144"/>
      <c r="AG138" s="144"/>
      <c r="AH138" s="144"/>
    </row>
    <row r="139">
      <c r="A139" s="144"/>
      <c r="B139" s="144"/>
      <c r="C139" s="144"/>
      <c r="D139" s="144"/>
      <c r="E139" s="144"/>
      <c r="F139" s="144"/>
      <c r="G139" s="144"/>
      <c r="H139" s="144"/>
      <c r="I139" s="144"/>
      <c r="J139" s="144"/>
      <c r="K139" s="144"/>
      <c r="L139" s="144"/>
      <c r="M139" s="144"/>
      <c r="N139" s="149"/>
      <c r="O139" s="144"/>
      <c r="P139" s="144"/>
      <c r="Q139" s="144"/>
      <c r="R139" s="144"/>
      <c r="S139" s="144"/>
      <c r="T139" s="144"/>
      <c r="U139" s="144"/>
      <c r="V139" s="144"/>
      <c r="W139" s="144"/>
      <c r="X139" s="144"/>
      <c r="Y139" s="144"/>
      <c r="Z139" s="144"/>
      <c r="AA139" s="144"/>
      <c r="AB139" s="144"/>
      <c r="AC139" s="144"/>
      <c r="AD139" s="144"/>
      <c r="AE139" s="144"/>
      <c r="AF139" s="144"/>
      <c r="AG139" s="144"/>
      <c r="AH139" s="144"/>
    </row>
    <row r="140">
      <c r="A140" s="144"/>
      <c r="B140" s="144"/>
      <c r="C140" s="144"/>
      <c r="D140" s="144"/>
      <c r="E140" s="144"/>
      <c r="F140" s="144"/>
      <c r="G140" s="144"/>
      <c r="H140" s="144"/>
      <c r="I140" s="144"/>
      <c r="J140" s="144"/>
      <c r="K140" s="144"/>
      <c r="L140" s="144"/>
      <c r="M140" s="144"/>
      <c r="N140" s="149"/>
      <c r="O140" s="144"/>
      <c r="P140" s="144"/>
      <c r="Q140" s="144"/>
      <c r="R140" s="144"/>
      <c r="S140" s="144"/>
      <c r="T140" s="144"/>
      <c r="U140" s="144"/>
      <c r="V140" s="144"/>
      <c r="W140" s="144"/>
      <c r="X140" s="144"/>
      <c r="Y140" s="144"/>
      <c r="Z140" s="144"/>
      <c r="AA140" s="144"/>
      <c r="AB140" s="144"/>
      <c r="AC140" s="144"/>
      <c r="AD140" s="144"/>
      <c r="AE140" s="144"/>
      <c r="AF140" s="144"/>
      <c r="AG140" s="144"/>
      <c r="AH140" s="144"/>
    </row>
    <row r="141">
      <c r="A141" s="144"/>
      <c r="B141" s="144"/>
      <c r="C141" s="144"/>
      <c r="D141" s="144"/>
      <c r="E141" s="144"/>
      <c r="F141" s="144"/>
      <c r="G141" s="144"/>
      <c r="H141" s="144"/>
      <c r="I141" s="144"/>
      <c r="J141" s="144"/>
      <c r="K141" s="144"/>
      <c r="L141" s="144"/>
      <c r="M141" s="144"/>
      <c r="N141" s="149"/>
      <c r="O141" s="144"/>
      <c r="P141" s="144"/>
      <c r="Q141" s="144"/>
      <c r="R141" s="144"/>
      <c r="S141" s="144"/>
      <c r="T141" s="144"/>
      <c r="U141" s="144"/>
      <c r="V141" s="144"/>
      <c r="W141" s="144"/>
      <c r="X141" s="144"/>
      <c r="Y141" s="144"/>
      <c r="Z141" s="144"/>
      <c r="AA141" s="144"/>
      <c r="AB141" s="144"/>
      <c r="AC141" s="144"/>
      <c r="AD141" s="144"/>
      <c r="AE141" s="144"/>
      <c r="AF141" s="144"/>
      <c r="AG141" s="144"/>
      <c r="AH141" s="144"/>
    </row>
    <row r="142">
      <c r="A142" s="144"/>
      <c r="B142" s="144"/>
      <c r="C142" s="144"/>
      <c r="D142" s="144"/>
      <c r="E142" s="144"/>
      <c r="F142" s="144"/>
      <c r="G142" s="144"/>
      <c r="H142" s="144"/>
      <c r="I142" s="144"/>
      <c r="J142" s="144"/>
      <c r="K142" s="144"/>
      <c r="L142" s="144"/>
      <c r="M142" s="144"/>
      <c r="N142" s="149"/>
      <c r="O142" s="144"/>
      <c r="P142" s="144"/>
      <c r="Q142" s="144"/>
      <c r="R142" s="144"/>
      <c r="S142" s="144"/>
      <c r="T142" s="144"/>
      <c r="U142" s="144"/>
      <c r="V142" s="144"/>
      <c r="W142" s="144"/>
      <c r="X142" s="144"/>
      <c r="Y142" s="144"/>
      <c r="Z142" s="144"/>
      <c r="AA142" s="144"/>
      <c r="AB142" s="144"/>
      <c r="AC142" s="144"/>
      <c r="AD142" s="144"/>
      <c r="AE142" s="144"/>
      <c r="AF142" s="144"/>
      <c r="AG142" s="144"/>
      <c r="AH142" s="144"/>
    </row>
    <row r="143">
      <c r="A143" s="144"/>
      <c r="B143" s="144"/>
      <c r="C143" s="144"/>
      <c r="D143" s="144"/>
      <c r="E143" s="144"/>
      <c r="F143" s="144"/>
      <c r="G143" s="144"/>
      <c r="H143" s="144"/>
      <c r="I143" s="144"/>
      <c r="J143" s="144"/>
      <c r="K143" s="144"/>
      <c r="L143" s="144"/>
      <c r="M143" s="144"/>
      <c r="N143" s="149"/>
      <c r="O143" s="144"/>
      <c r="P143" s="144"/>
      <c r="Q143" s="144"/>
      <c r="R143" s="144"/>
      <c r="S143" s="144"/>
      <c r="T143" s="144"/>
      <c r="U143" s="144"/>
      <c r="V143" s="144"/>
      <c r="W143" s="144"/>
      <c r="X143" s="144"/>
      <c r="Y143" s="144"/>
      <c r="Z143" s="144"/>
      <c r="AA143" s="144"/>
      <c r="AB143" s="144"/>
      <c r="AC143" s="144"/>
      <c r="AD143" s="144"/>
      <c r="AE143" s="144"/>
      <c r="AF143" s="144"/>
      <c r="AG143" s="144"/>
      <c r="AH143" s="144"/>
    </row>
    <row r="144">
      <c r="A144" s="144"/>
      <c r="B144" s="144"/>
      <c r="C144" s="144"/>
      <c r="D144" s="144"/>
      <c r="E144" s="144"/>
      <c r="F144" s="144"/>
      <c r="G144" s="144"/>
      <c r="H144" s="144"/>
      <c r="I144" s="144"/>
      <c r="J144" s="144"/>
      <c r="K144" s="144"/>
      <c r="L144" s="144"/>
      <c r="M144" s="144"/>
      <c r="N144" s="149"/>
      <c r="O144" s="144"/>
      <c r="P144" s="144"/>
      <c r="Q144" s="144"/>
      <c r="R144" s="144"/>
      <c r="S144" s="144"/>
      <c r="T144" s="144"/>
      <c r="U144" s="144"/>
      <c r="V144" s="144"/>
      <c r="W144" s="144"/>
      <c r="X144" s="144"/>
      <c r="Y144" s="144"/>
      <c r="Z144" s="144"/>
      <c r="AA144" s="144"/>
      <c r="AB144" s="144"/>
      <c r="AC144" s="144"/>
      <c r="AD144" s="144"/>
      <c r="AE144" s="144"/>
      <c r="AF144" s="144"/>
      <c r="AG144" s="144"/>
      <c r="AH144" s="144"/>
    </row>
    <row r="145">
      <c r="A145" s="144"/>
      <c r="B145" s="144"/>
      <c r="C145" s="144"/>
      <c r="D145" s="144"/>
      <c r="E145" s="144"/>
      <c r="F145" s="144"/>
      <c r="G145" s="144"/>
      <c r="H145" s="144"/>
      <c r="I145" s="144"/>
      <c r="J145" s="144"/>
      <c r="K145" s="144"/>
      <c r="L145" s="144"/>
      <c r="M145" s="144"/>
      <c r="N145" s="149"/>
      <c r="O145" s="144"/>
      <c r="P145" s="144"/>
      <c r="Q145" s="144"/>
      <c r="R145" s="144"/>
      <c r="S145" s="144"/>
      <c r="T145" s="144"/>
      <c r="U145" s="144"/>
      <c r="V145" s="144"/>
      <c r="W145" s="144"/>
      <c r="X145" s="144"/>
      <c r="Y145" s="144"/>
      <c r="Z145" s="144"/>
      <c r="AA145" s="144"/>
      <c r="AB145" s="144"/>
      <c r="AC145" s="144"/>
      <c r="AD145" s="144"/>
      <c r="AE145" s="144"/>
      <c r="AF145" s="144"/>
      <c r="AG145" s="144"/>
      <c r="AH145" s="144"/>
    </row>
    <row r="146">
      <c r="A146" s="144"/>
      <c r="B146" s="144"/>
      <c r="C146" s="144"/>
      <c r="D146" s="144"/>
      <c r="E146" s="144"/>
      <c r="F146" s="144"/>
      <c r="G146" s="144"/>
      <c r="H146" s="144"/>
      <c r="I146" s="144"/>
      <c r="J146" s="144"/>
      <c r="K146" s="144"/>
      <c r="L146" s="144"/>
      <c r="M146" s="144"/>
      <c r="N146" s="149"/>
      <c r="O146" s="144"/>
      <c r="P146" s="144"/>
      <c r="Q146" s="144"/>
      <c r="R146" s="144"/>
      <c r="S146" s="144"/>
      <c r="T146" s="144"/>
      <c r="U146" s="144"/>
      <c r="V146" s="144"/>
      <c r="W146" s="144"/>
      <c r="X146" s="144"/>
      <c r="Y146" s="144"/>
      <c r="Z146" s="144"/>
      <c r="AA146" s="144"/>
      <c r="AB146" s="144"/>
      <c r="AC146" s="144"/>
      <c r="AD146" s="144"/>
      <c r="AE146" s="144"/>
      <c r="AF146" s="144"/>
      <c r="AG146" s="144"/>
      <c r="AH146" s="144"/>
    </row>
    <row r="147">
      <c r="A147" s="144"/>
      <c r="B147" s="144"/>
      <c r="C147" s="144"/>
      <c r="D147" s="144"/>
      <c r="E147" s="144"/>
      <c r="F147" s="144"/>
      <c r="G147" s="144"/>
      <c r="H147" s="144"/>
      <c r="I147" s="144"/>
      <c r="J147" s="144"/>
      <c r="K147" s="144"/>
      <c r="L147" s="144"/>
      <c r="M147" s="144"/>
      <c r="N147" s="149"/>
      <c r="O147" s="144"/>
      <c r="P147" s="144"/>
      <c r="Q147" s="144"/>
      <c r="R147" s="144"/>
      <c r="S147" s="144"/>
      <c r="T147" s="144"/>
      <c r="U147" s="144"/>
      <c r="V147" s="144"/>
      <c r="W147" s="144"/>
      <c r="X147" s="144"/>
      <c r="Y147" s="144"/>
      <c r="Z147" s="144"/>
      <c r="AA147" s="144"/>
      <c r="AB147" s="144"/>
      <c r="AC147" s="144"/>
      <c r="AD147" s="144"/>
      <c r="AE147" s="144"/>
      <c r="AF147" s="144"/>
      <c r="AG147" s="144"/>
      <c r="AH147" s="144"/>
    </row>
    <row r="148">
      <c r="A148" s="144"/>
      <c r="B148" s="144"/>
      <c r="C148" s="144"/>
      <c r="D148" s="144"/>
      <c r="E148" s="144"/>
      <c r="F148" s="144"/>
      <c r="G148" s="144"/>
      <c r="H148" s="144"/>
      <c r="I148" s="144"/>
      <c r="J148" s="144"/>
      <c r="K148" s="144"/>
      <c r="L148" s="144"/>
      <c r="M148" s="144"/>
      <c r="N148" s="149"/>
      <c r="O148" s="144"/>
      <c r="P148" s="144"/>
      <c r="Q148" s="144"/>
      <c r="R148" s="144"/>
      <c r="S148" s="144"/>
      <c r="T148" s="144"/>
      <c r="U148" s="144"/>
      <c r="V148" s="144"/>
      <c r="W148" s="144"/>
      <c r="X148" s="144"/>
      <c r="Y148" s="144"/>
      <c r="Z148" s="144"/>
      <c r="AA148" s="144"/>
      <c r="AB148" s="144"/>
      <c r="AC148" s="144"/>
      <c r="AD148" s="144"/>
      <c r="AE148" s="144"/>
      <c r="AF148" s="144"/>
      <c r="AG148" s="144"/>
      <c r="AH148" s="144"/>
    </row>
    <row r="149">
      <c r="A149" s="144"/>
      <c r="B149" s="144"/>
      <c r="C149" s="144"/>
      <c r="D149" s="144"/>
      <c r="E149" s="144"/>
      <c r="F149" s="144"/>
      <c r="G149" s="144"/>
      <c r="H149" s="144"/>
      <c r="I149" s="144"/>
      <c r="J149" s="144"/>
      <c r="K149" s="144"/>
      <c r="L149" s="144"/>
      <c r="M149" s="144"/>
      <c r="N149" s="149"/>
      <c r="O149" s="144"/>
      <c r="P149" s="144"/>
      <c r="Q149" s="144"/>
      <c r="R149" s="144"/>
      <c r="S149" s="144"/>
      <c r="T149" s="144"/>
      <c r="U149" s="144"/>
      <c r="V149" s="144"/>
      <c r="W149" s="144"/>
      <c r="X149" s="144"/>
      <c r="Y149" s="144"/>
      <c r="Z149" s="144"/>
      <c r="AA149" s="144"/>
      <c r="AB149" s="144"/>
      <c r="AC149" s="144"/>
      <c r="AD149" s="144"/>
      <c r="AE149" s="144"/>
      <c r="AF149" s="144"/>
      <c r="AG149" s="144"/>
      <c r="AH149" s="144"/>
    </row>
    <row r="150">
      <c r="A150" s="144"/>
      <c r="B150" s="144"/>
      <c r="C150" s="144"/>
      <c r="D150" s="144"/>
      <c r="E150" s="144"/>
      <c r="F150" s="144"/>
      <c r="G150" s="144"/>
      <c r="H150" s="144"/>
      <c r="I150" s="144"/>
      <c r="J150" s="144"/>
      <c r="K150" s="144"/>
      <c r="L150" s="144"/>
      <c r="M150" s="144"/>
      <c r="N150" s="149"/>
      <c r="O150" s="144"/>
      <c r="P150" s="144"/>
      <c r="Q150" s="144"/>
      <c r="R150" s="144"/>
      <c r="S150" s="144"/>
      <c r="T150" s="144"/>
      <c r="U150" s="144"/>
      <c r="V150" s="144"/>
      <c r="W150" s="144"/>
      <c r="X150" s="144"/>
      <c r="Y150" s="144"/>
      <c r="Z150" s="144"/>
      <c r="AA150" s="144"/>
      <c r="AB150" s="144"/>
      <c r="AC150" s="144"/>
      <c r="AD150" s="144"/>
      <c r="AE150" s="144"/>
      <c r="AF150" s="144"/>
      <c r="AG150" s="144"/>
      <c r="AH150" s="144"/>
    </row>
    <row r="151">
      <c r="A151" s="144"/>
      <c r="B151" s="144"/>
      <c r="C151" s="144"/>
      <c r="D151" s="144"/>
      <c r="E151" s="144"/>
      <c r="F151" s="144"/>
      <c r="G151" s="144"/>
      <c r="H151" s="144"/>
      <c r="I151" s="144"/>
      <c r="J151" s="144"/>
      <c r="K151" s="144"/>
      <c r="L151" s="144"/>
      <c r="M151" s="144"/>
      <c r="N151" s="149"/>
      <c r="O151" s="144"/>
      <c r="P151" s="144"/>
      <c r="Q151" s="144"/>
      <c r="R151" s="144"/>
      <c r="S151" s="144"/>
      <c r="T151" s="144"/>
      <c r="U151" s="144"/>
      <c r="V151" s="144"/>
      <c r="W151" s="144"/>
      <c r="X151" s="144"/>
      <c r="Y151" s="144"/>
      <c r="Z151" s="144"/>
      <c r="AA151" s="144"/>
      <c r="AB151" s="144"/>
      <c r="AC151" s="144"/>
      <c r="AD151" s="144"/>
      <c r="AE151" s="144"/>
      <c r="AF151" s="144"/>
      <c r="AG151" s="144"/>
      <c r="AH151" s="144"/>
    </row>
    <row r="152">
      <c r="A152" s="144"/>
      <c r="B152" s="144"/>
      <c r="C152" s="144"/>
      <c r="D152" s="144"/>
      <c r="E152" s="144"/>
      <c r="F152" s="144"/>
      <c r="G152" s="144"/>
      <c r="H152" s="144"/>
      <c r="I152" s="144"/>
      <c r="J152" s="144"/>
      <c r="K152" s="144"/>
      <c r="L152" s="144"/>
      <c r="M152" s="144"/>
      <c r="N152" s="149"/>
      <c r="O152" s="144"/>
      <c r="P152" s="144"/>
      <c r="Q152" s="144"/>
      <c r="R152" s="144"/>
      <c r="S152" s="144"/>
      <c r="T152" s="144"/>
      <c r="U152" s="144"/>
      <c r="V152" s="144"/>
      <c r="W152" s="144"/>
      <c r="X152" s="144"/>
      <c r="Y152" s="144"/>
      <c r="Z152" s="144"/>
      <c r="AA152" s="144"/>
      <c r="AB152" s="144"/>
      <c r="AC152" s="144"/>
      <c r="AD152" s="144"/>
      <c r="AE152" s="144"/>
      <c r="AF152" s="144"/>
      <c r="AG152" s="144"/>
      <c r="AH152" s="144"/>
    </row>
    <row r="153">
      <c r="A153" s="144"/>
      <c r="B153" s="144"/>
      <c r="C153" s="144"/>
      <c r="D153" s="144"/>
      <c r="E153" s="144"/>
      <c r="F153" s="144"/>
      <c r="G153" s="144"/>
      <c r="H153" s="144"/>
      <c r="I153" s="144"/>
      <c r="J153" s="144"/>
      <c r="K153" s="144"/>
      <c r="L153" s="144"/>
      <c r="M153" s="144"/>
      <c r="N153" s="149"/>
      <c r="O153" s="144"/>
      <c r="P153" s="144"/>
      <c r="Q153" s="144"/>
      <c r="R153" s="144"/>
      <c r="S153" s="144"/>
      <c r="T153" s="144"/>
      <c r="U153" s="144"/>
      <c r="V153" s="144"/>
      <c r="W153" s="144"/>
      <c r="X153" s="144"/>
      <c r="Y153" s="144"/>
      <c r="Z153" s="144"/>
      <c r="AA153" s="144"/>
      <c r="AB153" s="144"/>
      <c r="AC153" s="144"/>
      <c r="AD153" s="144"/>
      <c r="AE153" s="144"/>
      <c r="AF153" s="144"/>
      <c r="AG153" s="144"/>
      <c r="AH153" s="144"/>
    </row>
    <row r="154">
      <c r="A154" s="144"/>
      <c r="B154" s="144"/>
      <c r="C154" s="144"/>
      <c r="D154" s="144"/>
      <c r="E154" s="144"/>
      <c r="F154" s="144"/>
      <c r="G154" s="144"/>
      <c r="H154" s="144"/>
      <c r="I154" s="144"/>
      <c r="J154" s="144"/>
      <c r="K154" s="144"/>
      <c r="L154" s="144"/>
      <c r="M154" s="144"/>
      <c r="N154" s="149"/>
      <c r="O154" s="144"/>
      <c r="P154" s="144"/>
      <c r="Q154" s="144"/>
      <c r="R154" s="144"/>
      <c r="S154" s="144"/>
      <c r="T154" s="144"/>
      <c r="U154" s="144"/>
      <c r="V154" s="144"/>
      <c r="W154" s="144"/>
      <c r="X154" s="144"/>
      <c r="Y154" s="144"/>
      <c r="Z154" s="144"/>
      <c r="AA154" s="144"/>
      <c r="AB154" s="144"/>
      <c r="AC154" s="144"/>
      <c r="AD154" s="144"/>
      <c r="AE154" s="144"/>
      <c r="AF154" s="144"/>
      <c r="AG154" s="144"/>
      <c r="AH154" s="144"/>
    </row>
    <row r="155">
      <c r="A155" s="144"/>
      <c r="B155" s="144"/>
      <c r="C155" s="144"/>
      <c r="D155" s="144"/>
      <c r="E155" s="144"/>
      <c r="F155" s="144"/>
      <c r="G155" s="144"/>
      <c r="H155" s="144"/>
      <c r="I155" s="144"/>
      <c r="J155" s="144"/>
      <c r="K155" s="144"/>
      <c r="L155" s="144"/>
      <c r="M155" s="144"/>
      <c r="N155" s="149"/>
      <c r="O155" s="144"/>
      <c r="P155" s="144"/>
      <c r="Q155" s="144"/>
      <c r="R155" s="144"/>
      <c r="S155" s="144"/>
      <c r="T155" s="144"/>
      <c r="U155" s="144"/>
      <c r="V155" s="144"/>
      <c r="W155" s="144"/>
      <c r="X155" s="144"/>
      <c r="Y155" s="144"/>
      <c r="Z155" s="144"/>
      <c r="AA155" s="144"/>
      <c r="AB155" s="144"/>
      <c r="AC155" s="144"/>
      <c r="AD155" s="144"/>
      <c r="AE155" s="144"/>
      <c r="AF155" s="144"/>
      <c r="AG155" s="144"/>
      <c r="AH155" s="144"/>
    </row>
    <row r="156">
      <c r="A156" s="144"/>
      <c r="B156" s="144"/>
      <c r="C156" s="144"/>
      <c r="D156" s="144"/>
      <c r="E156" s="144"/>
      <c r="F156" s="144"/>
      <c r="G156" s="144"/>
      <c r="H156" s="144"/>
      <c r="I156" s="144"/>
      <c r="J156" s="144"/>
      <c r="K156" s="144"/>
      <c r="L156" s="144"/>
      <c r="M156" s="144"/>
      <c r="N156" s="149"/>
      <c r="O156" s="144"/>
      <c r="P156" s="144"/>
      <c r="Q156" s="144"/>
      <c r="R156" s="144"/>
      <c r="S156" s="144"/>
      <c r="T156" s="144"/>
      <c r="U156" s="144"/>
      <c r="V156" s="144"/>
      <c r="W156" s="144"/>
      <c r="X156" s="144"/>
      <c r="Y156" s="144"/>
      <c r="Z156" s="144"/>
      <c r="AA156" s="144"/>
      <c r="AB156" s="144"/>
      <c r="AC156" s="144"/>
      <c r="AD156" s="144"/>
      <c r="AE156" s="144"/>
      <c r="AF156" s="144"/>
      <c r="AG156" s="144"/>
      <c r="AH156" s="144"/>
    </row>
    <row r="157">
      <c r="A157" s="144"/>
      <c r="B157" s="144"/>
      <c r="C157" s="144"/>
      <c r="D157" s="144"/>
      <c r="E157" s="144"/>
      <c r="F157" s="144"/>
      <c r="G157" s="144"/>
      <c r="H157" s="144"/>
      <c r="I157" s="144"/>
      <c r="J157" s="144"/>
      <c r="K157" s="144"/>
      <c r="L157" s="144"/>
      <c r="M157" s="144"/>
      <c r="N157" s="149"/>
      <c r="O157" s="144"/>
      <c r="P157" s="144"/>
      <c r="Q157" s="144"/>
      <c r="R157" s="144"/>
      <c r="S157" s="144"/>
      <c r="T157" s="144"/>
      <c r="U157" s="144"/>
      <c r="V157" s="144"/>
      <c r="W157" s="144"/>
      <c r="X157" s="144"/>
      <c r="Y157" s="144"/>
      <c r="Z157" s="144"/>
      <c r="AA157" s="144"/>
      <c r="AB157" s="144"/>
      <c r="AC157" s="144"/>
      <c r="AD157" s="144"/>
      <c r="AE157" s="144"/>
      <c r="AF157" s="144"/>
      <c r="AG157" s="144"/>
      <c r="AH157" s="144"/>
    </row>
    <row r="158">
      <c r="A158" s="144"/>
      <c r="B158" s="144"/>
      <c r="C158" s="144"/>
      <c r="D158" s="144"/>
      <c r="E158" s="144"/>
      <c r="F158" s="144"/>
      <c r="G158" s="144"/>
      <c r="H158" s="144"/>
      <c r="I158" s="144"/>
      <c r="J158" s="144"/>
      <c r="K158" s="144"/>
      <c r="L158" s="144"/>
      <c r="M158" s="144"/>
      <c r="N158" s="149"/>
      <c r="O158" s="144"/>
      <c r="P158" s="144"/>
      <c r="Q158" s="144"/>
      <c r="R158" s="144"/>
      <c r="S158" s="144"/>
      <c r="T158" s="144"/>
      <c r="U158" s="144"/>
      <c r="V158" s="144"/>
      <c r="W158" s="144"/>
      <c r="X158" s="144"/>
      <c r="Y158" s="144"/>
      <c r="Z158" s="144"/>
      <c r="AA158" s="144"/>
      <c r="AB158" s="144"/>
      <c r="AC158" s="144"/>
      <c r="AD158" s="144"/>
      <c r="AE158" s="144"/>
      <c r="AF158" s="144"/>
      <c r="AG158" s="144"/>
      <c r="AH158" s="144"/>
    </row>
    <row r="159">
      <c r="A159" s="144"/>
      <c r="B159" s="144"/>
      <c r="C159" s="144"/>
      <c r="D159" s="144"/>
      <c r="E159" s="144"/>
      <c r="F159" s="144"/>
      <c r="G159" s="144"/>
      <c r="H159" s="144"/>
      <c r="I159" s="144"/>
      <c r="J159" s="144"/>
      <c r="K159" s="144"/>
      <c r="L159" s="144"/>
      <c r="M159" s="144"/>
      <c r="N159" s="149"/>
      <c r="O159" s="144"/>
      <c r="P159" s="144"/>
      <c r="Q159" s="144"/>
      <c r="R159" s="144"/>
      <c r="S159" s="144"/>
      <c r="T159" s="144"/>
      <c r="U159" s="144"/>
      <c r="V159" s="144"/>
      <c r="W159" s="144"/>
      <c r="X159" s="144"/>
      <c r="Y159" s="144"/>
      <c r="Z159" s="144"/>
      <c r="AA159" s="144"/>
      <c r="AB159" s="144"/>
      <c r="AC159" s="144"/>
      <c r="AD159" s="144"/>
      <c r="AE159" s="144"/>
      <c r="AF159" s="144"/>
      <c r="AG159" s="144"/>
      <c r="AH159" s="144"/>
    </row>
    <row r="160">
      <c r="A160" s="144"/>
      <c r="B160" s="144"/>
      <c r="C160" s="144"/>
      <c r="D160" s="144"/>
      <c r="E160" s="144"/>
      <c r="F160" s="144"/>
      <c r="G160" s="144"/>
      <c r="H160" s="144"/>
      <c r="I160" s="144"/>
      <c r="J160" s="144"/>
      <c r="K160" s="144"/>
      <c r="L160" s="144"/>
      <c r="M160" s="144"/>
      <c r="N160" s="149"/>
      <c r="O160" s="144"/>
      <c r="P160" s="144"/>
      <c r="Q160" s="144"/>
      <c r="R160" s="144"/>
      <c r="S160" s="144"/>
      <c r="T160" s="144"/>
      <c r="U160" s="144"/>
      <c r="V160" s="144"/>
      <c r="W160" s="144"/>
      <c r="X160" s="144"/>
      <c r="Y160" s="144"/>
      <c r="Z160" s="144"/>
      <c r="AA160" s="144"/>
      <c r="AB160" s="144"/>
      <c r="AC160" s="144"/>
      <c r="AD160" s="144"/>
      <c r="AE160" s="144"/>
      <c r="AF160" s="144"/>
      <c r="AG160" s="144"/>
      <c r="AH160" s="144"/>
    </row>
    <row r="161">
      <c r="A161" s="144"/>
      <c r="B161" s="144"/>
      <c r="C161" s="144"/>
      <c r="D161" s="144"/>
      <c r="E161" s="144"/>
      <c r="F161" s="144"/>
      <c r="G161" s="144"/>
      <c r="H161" s="144"/>
      <c r="I161" s="144"/>
      <c r="J161" s="144"/>
      <c r="K161" s="144"/>
      <c r="L161" s="144"/>
      <c r="M161" s="144"/>
      <c r="N161" s="149"/>
      <c r="O161" s="144"/>
      <c r="P161" s="144"/>
      <c r="Q161" s="144"/>
      <c r="R161" s="144"/>
      <c r="S161" s="144"/>
      <c r="T161" s="144"/>
      <c r="U161" s="144"/>
      <c r="V161" s="144"/>
      <c r="W161" s="144"/>
      <c r="X161" s="144"/>
      <c r="Y161" s="144"/>
      <c r="Z161" s="144"/>
      <c r="AA161" s="144"/>
      <c r="AB161" s="144"/>
      <c r="AC161" s="144"/>
      <c r="AD161" s="144"/>
      <c r="AE161" s="144"/>
      <c r="AF161" s="144"/>
      <c r="AG161" s="144"/>
      <c r="AH161" s="144"/>
    </row>
    <row r="162">
      <c r="A162" s="144"/>
      <c r="B162" s="144"/>
      <c r="C162" s="144"/>
      <c r="D162" s="144"/>
      <c r="E162" s="144"/>
      <c r="F162" s="144"/>
      <c r="G162" s="144"/>
      <c r="H162" s="144"/>
      <c r="I162" s="144"/>
      <c r="J162" s="144"/>
      <c r="K162" s="144"/>
      <c r="L162" s="144"/>
      <c r="M162" s="144"/>
      <c r="N162" s="149"/>
      <c r="O162" s="144"/>
      <c r="P162" s="144"/>
      <c r="Q162" s="144"/>
      <c r="R162" s="144"/>
      <c r="S162" s="144"/>
      <c r="T162" s="144"/>
      <c r="U162" s="144"/>
      <c r="V162" s="144"/>
      <c r="W162" s="144"/>
      <c r="X162" s="144"/>
      <c r="Y162" s="144"/>
      <c r="Z162" s="144"/>
      <c r="AA162" s="144"/>
      <c r="AB162" s="144"/>
      <c r="AC162" s="144"/>
      <c r="AD162" s="144"/>
      <c r="AE162" s="144"/>
      <c r="AF162" s="144"/>
      <c r="AG162" s="144"/>
      <c r="AH162" s="144"/>
    </row>
    <row r="163">
      <c r="A163" s="144"/>
      <c r="B163" s="144"/>
      <c r="C163" s="144"/>
      <c r="D163" s="144"/>
      <c r="E163" s="144"/>
      <c r="F163" s="144"/>
      <c r="G163" s="144"/>
      <c r="H163" s="144"/>
      <c r="I163" s="144"/>
      <c r="J163" s="144"/>
      <c r="K163" s="144"/>
      <c r="L163" s="144"/>
      <c r="M163" s="144"/>
      <c r="N163" s="149"/>
      <c r="O163" s="144"/>
      <c r="P163" s="144"/>
      <c r="Q163" s="144"/>
      <c r="R163" s="144"/>
      <c r="S163" s="144"/>
      <c r="T163" s="144"/>
      <c r="U163" s="144"/>
      <c r="V163" s="144"/>
      <c r="W163" s="144"/>
      <c r="X163" s="144"/>
      <c r="Y163" s="144"/>
      <c r="Z163" s="144"/>
      <c r="AA163" s="144"/>
      <c r="AB163" s="144"/>
      <c r="AC163" s="144"/>
      <c r="AD163" s="144"/>
      <c r="AE163" s="144"/>
      <c r="AF163" s="144"/>
      <c r="AG163" s="144"/>
      <c r="AH163" s="144"/>
    </row>
    <row r="164">
      <c r="A164" s="144"/>
      <c r="B164" s="144"/>
      <c r="C164" s="144"/>
      <c r="D164" s="144"/>
      <c r="E164" s="144"/>
      <c r="F164" s="144"/>
      <c r="G164" s="144"/>
      <c r="H164" s="144"/>
      <c r="I164" s="144"/>
      <c r="J164" s="144"/>
      <c r="K164" s="144"/>
      <c r="L164" s="144"/>
      <c r="M164" s="144"/>
      <c r="N164" s="149"/>
      <c r="O164" s="144"/>
      <c r="P164" s="144"/>
      <c r="Q164" s="144"/>
      <c r="R164" s="144"/>
      <c r="S164" s="144"/>
      <c r="T164" s="144"/>
      <c r="U164" s="144"/>
      <c r="V164" s="144"/>
      <c r="W164" s="144"/>
      <c r="X164" s="144"/>
      <c r="Y164" s="144"/>
      <c r="Z164" s="144"/>
      <c r="AA164" s="144"/>
      <c r="AB164" s="144"/>
      <c r="AC164" s="144"/>
      <c r="AD164" s="144"/>
      <c r="AE164" s="144"/>
      <c r="AF164" s="144"/>
      <c r="AG164" s="144"/>
      <c r="AH164" s="144"/>
    </row>
    <row r="165">
      <c r="A165" s="144"/>
      <c r="B165" s="144"/>
      <c r="C165" s="144"/>
      <c r="D165" s="144"/>
      <c r="E165" s="144"/>
      <c r="F165" s="144"/>
      <c r="G165" s="144"/>
      <c r="H165" s="144"/>
      <c r="I165" s="144"/>
      <c r="J165" s="144"/>
      <c r="K165" s="144"/>
      <c r="L165" s="144"/>
      <c r="M165" s="144"/>
      <c r="N165" s="149"/>
      <c r="O165" s="144"/>
      <c r="P165" s="144"/>
      <c r="Q165" s="144"/>
      <c r="R165" s="144"/>
      <c r="S165" s="144"/>
      <c r="T165" s="144"/>
      <c r="U165" s="144"/>
      <c r="V165" s="144"/>
      <c r="W165" s="144"/>
      <c r="X165" s="144"/>
      <c r="Y165" s="144"/>
      <c r="Z165" s="144"/>
      <c r="AA165" s="144"/>
      <c r="AB165" s="144"/>
      <c r="AC165" s="144"/>
      <c r="AD165" s="144"/>
      <c r="AE165" s="144"/>
      <c r="AF165" s="144"/>
      <c r="AG165" s="144"/>
      <c r="AH165" s="144"/>
    </row>
    <row r="166">
      <c r="A166" s="144"/>
      <c r="B166" s="144"/>
      <c r="C166" s="144"/>
      <c r="D166" s="144"/>
      <c r="E166" s="144"/>
      <c r="F166" s="144"/>
      <c r="G166" s="144"/>
      <c r="H166" s="144"/>
      <c r="I166" s="144"/>
      <c r="J166" s="144"/>
      <c r="K166" s="144"/>
      <c r="L166" s="144"/>
      <c r="M166" s="144"/>
      <c r="N166" s="149"/>
      <c r="O166" s="144"/>
      <c r="P166" s="144"/>
      <c r="Q166" s="144"/>
      <c r="R166" s="144"/>
      <c r="S166" s="144"/>
      <c r="T166" s="144"/>
      <c r="U166" s="144"/>
      <c r="V166" s="144"/>
      <c r="W166" s="144"/>
      <c r="X166" s="144"/>
      <c r="Y166" s="144"/>
      <c r="Z166" s="144"/>
      <c r="AA166" s="144"/>
      <c r="AB166" s="144"/>
      <c r="AC166" s="144"/>
      <c r="AD166" s="144"/>
      <c r="AE166" s="144"/>
      <c r="AF166" s="144"/>
      <c r="AG166" s="144"/>
      <c r="AH166" s="144"/>
    </row>
    <row r="167">
      <c r="A167" s="144"/>
      <c r="B167" s="144"/>
      <c r="C167" s="144"/>
      <c r="D167" s="144"/>
      <c r="E167" s="144"/>
      <c r="F167" s="144"/>
      <c r="G167" s="144"/>
      <c r="H167" s="144"/>
      <c r="I167" s="144"/>
      <c r="J167" s="144"/>
      <c r="K167" s="144"/>
      <c r="L167" s="144"/>
      <c r="M167" s="144"/>
      <c r="N167" s="149"/>
      <c r="O167" s="144"/>
      <c r="P167" s="144"/>
      <c r="Q167" s="144"/>
      <c r="R167" s="144"/>
      <c r="S167" s="144"/>
      <c r="T167" s="144"/>
      <c r="U167" s="144"/>
      <c r="V167" s="144"/>
      <c r="W167" s="144"/>
      <c r="X167" s="144"/>
      <c r="Y167" s="144"/>
      <c r="Z167" s="144"/>
      <c r="AA167" s="144"/>
      <c r="AB167" s="144"/>
      <c r="AC167" s="144"/>
      <c r="AD167" s="144"/>
      <c r="AE167" s="144"/>
      <c r="AF167" s="144"/>
      <c r="AG167" s="144"/>
      <c r="AH167" s="144"/>
    </row>
    <row r="168">
      <c r="A168" s="144"/>
      <c r="B168" s="144"/>
      <c r="C168" s="144"/>
      <c r="D168" s="144"/>
      <c r="E168" s="144"/>
      <c r="F168" s="144"/>
      <c r="G168" s="144"/>
      <c r="H168" s="144"/>
      <c r="I168" s="144"/>
      <c r="J168" s="144"/>
      <c r="K168" s="144"/>
      <c r="L168" s="144"/>
      <c r="M168" s="144"/>
      <c r="N168" s="149"/>
      <c r="O168" s="144"/>
      <c r="P168" s="144"/>
      <c r="Q168" s="144"/>
      <c r="R168" s="144"/>
      <c r="S168" s="144"/>
      <c r="T168" s="144"/>
      <c r="U168" s="144"/>
      <c r="V168" s="144"/>
      <c r="W168" s="144"/>
      <c r="X168" s="144"/>
      <c r="Y168" s="144"/>
      <c r="Z168" s="144"/>
      <c r="AA168" s="144"/>
      <c r="AB168" s="144"/>
      <c r="AC168" s="144"/>
      <c r="AD168" s="144"/>
      <c r="AE168" s="144"/>
      <c r="AF168" s="144"/>
      <c r="AG168" s="144"/>
      <c r="AH168" s="144"/>
    </row>
    <row r="169">
      <c r="A169" s="144"/>
      <c r="B169" s="144"/>
      <c r="C169" s="144"/>
      <c r="D169" s="144"/>
      <c r="E169" s="144"/>
      <c r="F169" s="144"/>
      <c r="G169" s="144"/>
      <c r="H169" s="144"/>
      <c r="I169" s="144"/>
      <c r="J169" s="144"/>
      <c r="K169" s="144"/>
      <c r="L169" s="144"/>
      <c r="M169" s="144"/>
      <c r="N169" s="149"/>
      <c r="O169" s="144"/>
      <c r="P169" s="144"/>
      <c r="Q169" s="144"/>
      <c r="R169" s="144"/>
      <c r="S169" s="144"/>
      <c r="T169" s="144"/>
      <c r="U169" s="144"/>
      <c r="V169" s="144"/>
      <c r="W169" s="144"/>
      <c r="X169" s="144"/>
      <c r="Y169" s="144"/>
      <c r="Z169" s="144"/>
      <c r="AA169" s="144"/>
      <c r="AB169" s="144"/>
      <c r="AC169" s="144"/>
      <c r="AD169" s="144"/>
      <c r="AE169" s="144"/>
      <c r="AF169" s="144"/>
      <c r="AG169" s="144"/>
      <c r="AH169" s="144"/>
    </row>
    <row r="170">
      <c r="A170" s="144"/>
      <c r="B170" s="144"/>
      <c r="C170" s="144"/>
      <c r="D170" s="144"/>
      <c r="E170" s="144"/>
      <c r="F170" s="144"/>
      <c r="G170" s="144"/>
      <c r="H170" s="144"/>
      <c r="I170" s="144"/>
      <c r="J170" s="144"/>
      <c r="K170" s="144"/>
      <c r="L170" s="144"/>
      <c r="M170" s="144"/>
      <c r="N170" s="149"/>
      <c r="O170" s="144"/>
      <c r="P170" s="144"/>
      <c r="Q170" s="144"/>
      <c r="R170" s="144"/>
      <c r="S170" s="144"/>
      <c r="T170" s="144"/>
      <c r="U170" s="144"/>
      <c r="V170" s="144"/>
      <c r="W170" s="144"/>
      <c r="X170" s="144"/>
      <c r="Y170" s="144"/>
      <c r="Z170" s="144"/>
      <c r="AA170" s="144"/>
      <c r="AB170" s="144"/>
      <c r="AC170" s="144"/>
      <c r="AD170" s="144"/>
      <c r="AE170" s="144"/>
      <c r="AF170" s="144"/>
      <c r="AG170" s="144"/>
      <c r="AH170" s="144"/>
    </row>
    <row r="171">
      <c r="A171" s="144"/>
      <c r="B171" s="144"/>
      <c r="C171" s="144"/>
      <c r="D171" s="144"/>
      <c r="E171" s="144"/>
      <c r="F171" s="144"/>
      <c r="G171" s="144"/>
      <c r="H171" s="144"/>
      <c r="I171" s="144"/>
      <c r="J171" s="144"/>
      <c r="K171" s="144"/>
      <c r="L171" s="144"/>
      <c r="M171" s="144"/>
      <c r="N171" s="149"/>
      <c r="O171" s="144"/>
      <c r="P171" s="144"/>
      <c r="Q171" s="144"/>
      <c r="R171" s="144"/>
      <c r="S171" s="144"/>
      <c r="T171" s="144"/>
      <c r="U171" s="144"/>
      <c r="V171" s="144"/>
      <c r="W171" s="144"/>
      <c r="X171" s="144"/>
      <c r="Y171" s="144"/>
      <c r="Z171" s="144"/>
      <c r="AA171" s="144"/>
      <c r="AB171" s="144"/>
      <c r="AC171" s="144"/>
      <c r="AD171" s="144"/>
      <c r="AE171" s="144"/>
      <c r="AF171" s="144"/>
      <c r="AG171" s="144"/>
      <c r="AH171" s="144"/>
    </row>
    <row r="172">
      <c r="A172" s="144"/>
      <c r="B172" s="144"/>
      <c r="C172" s="144"/>
      <c r="D172" s="144"/>
      <c r="E172" s="144"/>
      <c r="F172" s="144"/>
      <c r="G172" s="144"/>
      <c r="H172" s="144"/>
      <c r="I172" s="144"/>
      <c r="J172" s="144"/>
      <c r="K172" s="144"/>
      <c r="L172" s="144"/>
      <c r="M172" s="144"/>
      <c r="N172" s="149"/>
      <c r="O172" s="144"/>
      <c r="P172" s="144"/>
      <c r="Q172" s="144"/>
      <c r="R172" s="144"/>
      <c r="S172" s="144"/>
      <c r="T172" s="144"/>
      <c r="U172" s="144"/>
      <c r="V172" s="144"/>
      <c r="W172" s="144"/>
      <c r="X172" s="144"/>
      <c r="Y172" s="144"/>
      <c r="Z172" s="144"/>
      <c r="AA172" s="144"/>
      <c r="AB172" s="144"/>
      <c r="AC172" s="144"/>
      <c r="AD172" s="144"/>
      <c r="AE172" s="144"/>
      <c r="AF172" s="144"/>
      <c r="AG172" s="144"/>
      <c r="AH172" s="144"/>
    </row>
    <row r="173">
      <c r="A173" s="144"/>
      <c r="B173" s="144"/>
      <c r="C173" s="144"/>
      <c r="D173" s="144"/>
      <c r="E173" s="144"/>
      <c r="F173" s="144"/>
      <c r="G173" s="144"/>
      <c r="H173" s="144"/>
      <c r="I173" s="144"/>
      <c r="J173" s="144"/>
      <c r="K173" s="144"/>
      <c r="L173" s="144"/>
      <c r="M173" s="144"/>
      <c r="N173" s="149"/>
      <c r="O173" s="144"/>
      <c r="P173" s="144"/>
      <c r="Q173" s="144"/>
      <c r="R173" s="144"/>
      <c r="S173" s="144"/>
      <c r="T173" s="144"/>
      <c r="U173" s="144"/>
      <c r="V173" s="144"/>
      <c r="W173" s="144"/>
      <c r="X173" s="144"/>
      <c r="Y173" s="144"/>
      <c r="Z173" s="144"/>
      <c r="AA173" s="144"/>
      <c r="AB173" s="144"/>
      <c r="AC173" s="144"/>
      <c r="AD173" s="144"/>
      <c r="AE173" s="144"/>
      <c r="AF173" s="144"/>
      <c r="AG173" s="144"/>
      <c r="AH173" s="144"/>
    </row>
    <row r="174">
      <c r="A174" s="144"/>
      <c r="B174" s="144"/>
      <c r="C174" s="144"/>
      <c r="D174" s="144"/>
      <c r="E174" s="144"/>
      <c r="F174" s="144"/>
      <c r="G174" s="144"/>
      <c r="H174" s="144"/>
      <c r="I174" s="144"/>
      <c r="J174" s="144"/>
      <c r="K174" s="144"/>
      <c r="L174" s="144"/>
      <c r="M174" s="144"/>
      <c r="N174" s="149"/>
      <c r="O174" s="144"/>
      <c r="P174" s="144"/>
      <c r="Q174" s="144"/>
      <c r="R174" s="144"/>
      <c r="S174" s="144"/>
      <c r="T174" s="144"/>
      <c r="U174" s="144"/>
      <c r="V174" s="144"/>
      <c r="W174" s="144"/>
      <c r="X174" s="144"/>
      <c r="Y174" s="144"/>
      <c r="Z174" s="144"/>
      <c r="AA174" s="144"/>
      <c r="AB174" s="144"/>
      <c r="AC174" s="144"/>
      <c r="AD174" s="144"/>
      <c r="AE174" s="144"/>
      <c r="AF174" s="144"/>
      <c r="AG174" s="144"/>
      <c r="AH174" s="144"/>
    </row>
    <row r="175">
      <c r="A175" s="144"/>
      <c r="B175" s="144"/>
      <c r="C175" s="144"/>
      <c r="D175" s="144"/>
      <c r="E175" s="144"/>
      <c r="F175" s="144"/>
      <c r="G175" s="144"/>
      <c r="H175" s="144"/>
      <c r="I175" s="144"/>
      <c r="J175" s="144"/>
      <c r="K175" s="144"/>
      <c r="L175" s="144"/>
      <c r="M175" s="144"/>
      <c r="N175" s="149"/>
      <c r="O175" s="144"/>
      <c r="P175" s="144"/>
      <c r="Q175" s="144"/>
      <c r="R175" s="144"/>
      <c r="S175" s="144"/>
      <c r="T175" s="144"/>
      <c r="U175" s="144"/>
      <c r="V175" s="144"/>
      <c r="W175" s="144"/>
      <c r="X175" s="144"/>
      <c r="Y175" s="144"/>
      <c r="Z175" s="144"/>
      <c r="AA175" s="144"/>
      <c r="AB175" s="144"/>
      <c r="AC175" s="144"/>
      <c r="AD175" s="144"/>
      <c r="AE175" s="144"/>
      <c r="AF175" s="144"/>
      <c r="AG175" s="144"/>
      <c r="AH175" s="144"/>
    </row>
    <row r="176">
      <c r="A176" s="144"/>
      <c r="B176" s="144"/>
      <c r="C176" s="144"/>
      <c r="D176" s="144"/>
      <c r="E176" s="144"/>
      <c r="F176" s="144"/>
      <c r="G176" s="144"/>
      <c r="H176" s="144"/>
      <c r="I176" s="144"/>
      <c r="J176" s="144"/>
      <c r="K176" s="144"/>
      <c r="L176" s="144"/>
      <c r="M176" s="144"/>
      <c r="N176" s="149"/>
      <c r="O176" s="144"/>
      <c r="P176" s="144"/>
      <c r="Q176" s="144"/>
      <c r="R176" s="144"/>
      <c r="S176" s="144"/>
      <c r="T176" s="144"/>
      <c r="U176" s="144"/>
      <c r="V176" s="144"/>
      <c r="W176" s="144"/>
      <c r="X176" s="144"/>
      <c r="Y176" s="144"/>
      <c r="Z176" s="144"/>
      <c r="AA176" s="144"/>
      <c r="AB176" s="144"/>
      <c r="AC176" s="144"/>
      <c r="AD176" s="144"/>
      <c r="AE176" s="144"/>
      <c r="AF176" s="144"/>
      <c r="AG176" s="144"/>
      <c r="AH176" s="144"/>
    </row>
    <row r="177">
      <c r="A177" s="144"/>
      <c r="B177" s="144"/>
      <c r="C177" s="144"/>
      <c r="D177" s="144"/>
      <c r="E177" s="144"/>
      <c r="F177" s="144"/>
      <c r="G177" s="144"/>
      <c r="H177" s="144"/>
      <c r="I177" s="144"/>
      <c r="J177" s="144"/>
      <c r="K177" s="144"/>
      <c r="L177" s="144"/>
      <c r="M177" s="144"/>
      <c r="N177" s="149"/>
      <c r="O177" s="144"/>
      <c r="P177" s="144"/>
      <c r="Q177" s="144"/>
      <c r="R177" s="144"/>
      <c r="S177" s="144"/>
      <c r="T177" s="144"/>
      <c r="U177" s="144"/>
      <c r="V177" s="144"/>
      <c r="W177" s="144"/>
      <c r="X177" s="144"/>
      <c r="Y177" s="144"/>
      <c r="Z177" s="144"/>
      <c r="AA177" s="144"/>
      <c r="AB177" s="144"/>
      <c r="AC177" s="144"/>
      <c r="AD177" s="144"/>
      <c r="AE177" s="144"/>
      <c r="AF177" s="144"/>
      <c r="AG177" s="144"/>
      <c r="AH177" s="144"/>
    </row>
    <row r="178">
      <c r="A178" s="144"/>
      <c r="B178" s="144"/>
      <c r="C178" s="144"/>
      <c r="D178" s="144"/>
      <c r="E178" s="144"/>
      <c r="F178" s="144"/>
      <c r="G178" s="144"/>
      <c r="H178" s="144"/>
      <c r="I178" s="144"/>
      <c r="J178" s="144"/>
      <c r="K178" s="144"/>
      <c r="L178" s="144"/>
      <c r="M178" s="144"/>
      <c r="N178" s="149"/>
      <c r="O178" s="144"/>
      <c r="P178" s="144"/>
      <c r="Q178" s="144"/>
      <c r="R178" s="144"/>
      <c r="S178" s="144"/>
      <c r="T178" s="144"/>
      <c r="U178" s="144"/>
      <c r="V178" s="144"/>
      <c r="W178" s="144"/>
      <c r="X178" s="144"/>
      <c r="Y178" s="144"/>
      <c r="Z178" s="144"/>
      <c r="AA178" s="144"/>
      <c r="AB178" s="144"/>
      <c r="AC178" s="144"/>
      <c r="AD178" s="144"/>
      <c r="AE178" s="144"/>
      <c r="AF178" s="144"/>
      <c r="AG178" s="144"/>
      <c r="AH178" s="144"/>
    </row>
    <row r="179">
      <c r="A179" s="144"/>
      <c r="B179" s="144"/>
      <c r="C179" s="144"/>
      <c r="D179" s="144"/>
      <c r="E179" s="144"/>
      <c r="F179" s="144"/>
      <c r="G179" s="144"/>
      <c r="H179" s="144"/>
      <c r="I179" s="144"/>
      <c r="J179" s="144"/>
      <c r="K179" s="144"/>
      <c r="L179" s="144"/>
      <c r="M179" s="144"/>
      <c r="N179" s="149"/>
      <c r="O179" s="144"/>
      <c r="P179" s="144"/>
      <c r="Q179" s="144"/>
      <c r="R179" s="144"/>
      <c r="S179" s="144"/>
      <c r="T179" s="144"/>
      <c r="U179" s="144"/>
      <c r="V179" s="144"/>
      <c r="W179" s="144"/>
      <c r="X179" s="144"/>
      <c r="Y179" s="144"/>
      <c r="Z179" s="144"/>
      <c r="AA179" s="144"/>
      <c r="AB179" s="144"/>
      <c r="AC179" s="144"/>
      <c r="AD179" s="144"/>
      <c r="AE179" s="144"/>
      <c r="AF179" s="144"/>
      <c r="AG179" s="144"/>
      <c r="AH179" s="144"/>
    </row>
    <row r="180">
      <c r="A180" s="144"/>
      <c r="B180" s="144"/>
      <c r="C180" s="144"/>
      <c r="D180" s="144"/>
      <c r="E180" s="144"/>
      <c r="F180" s="144"/>
      <c r="G180" s="144"/>
      <c r="H180" s="144"/>
      <c r="I180" s="144"/>
      <c r="J180" s="144"/>
      <c r="K180" s="144"/>
      <c r="L180" s="144"/>
      <c r="M180" s="144"/>
      <c r="N180" s="149"/>
      <c r="O180" s="144"/>
      <c r="P180" s="144"/>
      <c r="Q180" s="144"/>
      <c r="R180" s="144"/>
      <c r="S180" s="144"/>
      <c r="T180" s="144"/>
      <c r="U180" s="144"/>
      <c r="V180" s="144"/>
      <c r="W180" s="144"/>
      <c r="X180" s="144"/>
      <c r="Y180" s="144"/>
      <c r="Z180" s="144"/>
      <c r="AA180" s="144"/>
      <c r="AB180" s="144"/>
      <c r="AC180" s="144"/>
      <c r="AD180" s="144"/>
      <c r="AE180" s="144"/>
      <c r="AF180" s="144"/>
      <c r="AG180" s="144"/>
      <c r="AH180" s="144"/>
    </row>
    <row r="181">
      <c r="A181" s="144"/>
      <c r="B181" s="144"/>
      <c r="C181" s="144"/>
      <c r="D181" s="144"/>
      <c r="E181" s="144"/>
      <c r="F181" s="144"/>
      <c r="G181" s="144"/>
      <c r="H181" s="144"/>
      <c r="I181" s="144"/>
      <c r="J181" s="144"/>
      <c r="K181" s="144"/>
      <c r="L181" s="144"/>
      <c r="M181" s="144"/>
      <c r="N181" s="149"/>
      <c r="O181" s="144"/>
      <c r="P181" s="144"/>
      <c r="Q181" s="144"/>
      <c r="R181" s="144"/>
      <c r="S181" s="144"/>
      <c r="T181" s="144"/>
      <c r="U181" s="144"/>
      <c r="V181" s="144"/>
      <c r="W181" s="144"/>
      <c r="X181" s="144"/>
      <c r="Y181" s="144"/>
      <c r="Z181" s="144"/>
      <c r="AA181" s="144"/>
      <c r="AB181" s="144"/>
      <c r="AC181" s="144"/>
      <c r="AD181" s="144"/>
      <c r="AE181" s="144"/>
      <c r="AF181" s="144"/>
      <c r="AG181" s="144"/>
      <c r="AH181" s="144"/>
    </row>
    <row r="182">
      <c r="A182" s="144"/>
      <c r="B182" s="144"/>
      <c r="C182" s="144"/>
      <c r="D182" s="144"/>
      <c r="E182" s="144"/>
      <c r="F182" s="144"/>
      <c r="G182" s="144"/>
      <c r="H182" s="144"/>
      <c r="I182" s="144"/>
      <c r="J182" s="144"/>
      <c r="K182" s="144"/>
      <c r="L182" s="144"/>
      <c r="M182" s="144"/>
      <c r="N182" s="149"/>
      <c r="O182" s="144"/>
      <c r="P182" s="144"/>
      <c r="Q182" s="144"/>
      <c r="R182" s="144"/>
      <c r="S182" s="144"/>
      <c r="T182" s="144"/>
      <c r="U182" s="144"/>
      <c r="V182" s="144"/>
      <c r="W182" s="144"/>
      <c r="X182" s="144"/>
      <c r="Y182" s="144"/>
      <c r="Z182" s="144"/>
      <c r="AA182" s="144"/>
      <c r="AB182" s="144"/>
      <c r="AC182" s="144"/>
      <c r="AD182" s="144"/>
      <c r="AE182" s="144"/>
      <c r="AF182" s="144"/>
      <c r="AG182" s="144"/>
      <c r="AH182" s="144"/>
    </row>
    <row r="183">
      <c r="A183" s="144"/>
      <c r="B183" s="144"/>
      <c r="C183" s="144"/>
      <c r="D183" s="144"/>
      <c r="E183" s="144"/>
      <c r="F183" s="144"/>
      <c r="G183" s="144"/>
      <c r="H183" s="144"/>
      <c r="I183" s="144"/>
      <c r="J183" s="144"/>
      <c r="K183" s="144"/>
      <c r="L183" s="144"/>
      <c r="M183" s="144"/>
      <c r="N183" s="149"/>
      <c r="O183" s="144"/>
      <c r="P183" s="144"/>
      <c r="Q183" s="144"/>
      <c r="R183" s="144"/>
      <c r="S183" s="144"/>
      <c r="T183" s="144"/>
      <c r="U183" s="144"/>
      <c r="V183" s="144"/>
      <c r="W183" s="144"/>
      <c r="X183" s="144"/>
      <c r="Y183" s="144"/>
      <c r="Z183" s="144"/>
      <c r="AA183" s="144"/>
      <c r="AB183" s="144"/>
      <c r="AC183" s="144"/>
      <c r="AD183" s="144"/>
      <c r="AE183" s="144"/>
      <c r="AF183" s="144"/>
      <c r="AG183" s="144"/>
      <c r="AH183" s="144"/>
    </row>
    <row r="184">
      <c r="A184" s="144"/>
      <c r="B184" s="144"/>
      <c r="C184" s="144"/>
      <c r="D184" s="144"/>
      <c r="E184" s="144"/>
      <c r="F184" s="144"/>
      <c r="G184" s="144"/>
      <c r="H184" s="144"/>
      <c r="I184" s="144"/>
      <c r="J184" s="144"/>
      <c r="K184" s="144"/>
      <c r="L184" s="144"/>
      <c r="M184" s="144"/>
      <c r="N184" s="149"/>
      <c r="O184" s="144"/>
      <c r="P184" s="144"/>
      <c r="Q184" s="144"/>
      <c r="R184" s="144"/>
      <c r="S184" s="144"/>
      <c r="T184" s="144"/>
      <c r="U184" s="144"/>
      <c r="V184" s="144"/>
      <c r="W184" s="144"/>
      <c r="X184" s="144"/>
      <c r="Y184" s="144"/>
      <c r="Z184" s="144"/>
      <c r="AA184" s="144"/>
      <c r="AB184" s="144"/>
      <c r="AC184" s="144"/>
      <c r="AD184" s="144"/>
      <c r="AE184" s="144"/>
      <c r="AF184" s="144"/>
      <c r="AG184" s="144"/>
      <c r="AH184" s="144"/>
    </row>
    <row r="185">
      <c r="A185" s="144"/>
      <c r="B185" s="144"/>
      <c r="C185" s="144"/>
      <c r="D185" s="144"/>
      <c r="E185" s="144"/>
      <c r="F185" s="144"/>
      <c r="G185" s="144"/>
      <c r="H185" s="144"/>
      <c r="I185" s="144"/>
      <c r="J185" s="144"/>
      <c r="K185" s="144"/>
      <c r="L185" s="144"/>
      <c r="M185" s="144"/>
      <c r="N185" s="149"/>
      <c r="O185" s="144"/>
      <c r="P185" s="144"/>
      <c r="Q185" s="144"/>
      <c r="R185" s="144"/>
      <c r="S185" s="144"/>
      <c r="T185" s="144"/>
      <c r="U185" s="144"/>
      <c r="V185" s="144"/>
      <c r="W185" s="144"/>
      <c r="X185" s="144"/>
      <c r="Y185" s="144"/>
      <c r="Z185" s="144"/>
      <c r="AA185" s="144"/>
      <c r="AB185" s="144"/>
      <c r="AC185" s="144"/>
      <c r="AD185" s="144"/>
      <c r="AE185" s="144"/>
      <c r="AF185" s="144"/>
      <c r="AG185" s="144"/>
      <c r="AH185" s="144"/>
    </row>
    <row r="186">
      <c r="A186" s="144"/>
      <c r="B186" s="144"/>
      <c r="C186" s="144"/>
      <c r="D186" s="144"/>
      <c r="E186" s="144"/>
      <c r="F186" s="144"/>
      <c r="G186" s="144"/>
      <c r="H186" s="144"/>
      <c r="I186" s="144"/>
      <c r="J186" s="144"/>
      <c r="K186" s="144"/>
      <c r="L186" s="144"/>
      <c r="M186" s="144"/>
      <c r="N186" s="149"/>
      <c r="O186" s="144"/>
      <c r="P186" s="144"/>
      <c r="Q186" s="144"/>
      <c r="R186" s="144"/>
      <c r="S186" s="144"/>
      <c r="T186" s="144"/>
      <c r="U186" s="144"/>
      <c r="V186" s="144"/>
      <c r="W186" s="144"/>
      <c r="X186" s="144"/>
      <c r="Y186" s="144"/>
      <c r="Z186" s="144"/>
      <c r="AA186" s="144"/>
      <c r="AB186" s="144"/>
      <c r="AC186" s="144"/>
      <c r="AD186" s="144"/>
      <c r="AE186" s="144"/>
      <c r="AF186" s="144"/>
      <c r="AG186" s="144"/>
      <c r="AH186" s="144"/>
    </row>
    <row r="187">
      <c r="A187" s="144"/>
      <c r="B187" s="144"/>
      <c r="C187" s="144"/>
      <c r="D187" s="144"/>
      <c r="E187" s="144"/>
      <c r="F187" s="144"/>
      <c r="G187" s="144"/>
      <c r="H187" s="144"/>
      <c r="I187" s="144"/>
      <c r="J187" s="144"/>
      <c r="K187" s="144"/>
      <c r="L187" s="144"/>
      <c r="M187" s="144"/>
      <c r="N187" s="149"/>
      <c r="O187" s="144"/>
      <c r="P187" s="144"/>
      <c r="Q187" s="144"/>
      <c r="R187" s="144"/>
      <c r="S187" s="144"/>
      <c r="T187" s="144"/>
      <c r="U187" s="144"/>
      <c r="V187" s="144"/>
      <c r="W187" s="144"/>
      <c r="X187" s="144"/>
      <c r="Y187" s="144"/>
      <c r="Z187" s="144"/>
      <c r="AA187" s="144"/>
      <c r="AB187" s="144"/>
      <c r="AC187" s="144"/>
      <c r="AD187" s="144"/>
      <c r="AE187" s="144"/>
      <c r="AF187" s="144"/>
      <c r="AG187" s="144"/>
      <c r="AH187" s="144"/>
    </row>
    <row r="188">
      <c r="A188" s="144"/>
      <c r="B188" s="144"/>
      <c r="C188" s="144"/>
      <c r="D188" s="144"/>
      <c r="E188" s="144"/>
      <c r="F188" s="144"/>
      <c r="G188" s="144"/>
      <c r="H188" s="144"/>
      <c r="I188" s="144"/>
      <c r="J188" s="144"/>
      <c r="K188" s="144"/>
      <c r="L188" s="144"/>
      <c r="M188" s="144"/>
      <c r="N188" s="149"/>
      <c r="O188" s="144"/>
      <c r="P188" s="144"/>
      <c r="Q188" s="144"/>
      <c r="R188" s="144"/>
      <c r="S188" s="144"/>
      <c r="T188" s="144"/>
      <c r="U188" s="144"/>
      <c r="V188" s="144"/>
      <c r="W188" s="144"/>
      <c r="X188" s="144"/>
      <c r="Y188" s="144"/>
      <c r="Z188" s="144"/>
      <c r="AA188" s="144"/>
      <c r="AB188" s="144"/>
      <c r="AC188" s="144"/>
      <c r="AD188" s="144"/>
      <c r="AE188" s="144"/>
      <c r="AF188" s="144"/>
      <c r="AG188" s="144"/>
      <c r="AH188" s="144"/>
    </row>
    <row r="189">
      <c r="A189" s="144"/>
      <c r="B189" s="144"/>
      <c r="C189" s="144"/>
      <c r="D189" s="144"/>
      <c r="E189" s="144"/>
      <c r="F189" s="144"/>
      <c r="G189" s="144"/>
      <c r="H189" s="144"/>
      <c r="I189" s="144"/>
      <c r="J189" s="144"/>
      <c r="K189" s="144"/>
      <c r="L189" s="144"/>
      <c r="M189" s="144"/>
      <c r="N189" s="149"/>
      <c r="O189" s="144"/>
      <c r="P189" s="144"/>
      <c r="Q189" s="144"/>
      <c r="R189" s="144"/>
      <c r="S189" s="144"/>
      <c r="T189" s="144"/>
      <c r="U189" s="144"/>
      <c r="V189" s="144"/>
      <c r="W189" s="144"/>
      <c r="X189" s="144"/>
      <c r="Y189" s="144"/>
      <c r="Z189" s="144"/>
      <c r="AA189" s="144"/>
      <c r="AB189" s="144"/>
      <c r="AC189" s="144"/>
      <c r="AD189" s="144"/>
      <c r="AE189" s="144"/>
      <c r="AF189" s="144"/>
      <c r="AG189" s="144"/>
      <c r="AH189" s="144"/>
    </row>
    <row r="190">
      <c r="A190" s="144"/>
      <c r="B190" s="144"/>
      <c r="C190" s="144"/>
      <c r="D190" s="144"/>
      <c r="E190" s="144"/>
      <c r="F190" s="144"/>
      <c r="G190" s="144"/>
      <c r="H190" s="144"/>
      <c r="I190" s="144"/>
      <c r="J190" s="144"/>
      <c r="K190" s="144"/>
      <c r="L190" s="144"/>
      <c r="M190" s="144"/>
      <c r="N190" s="149"/>
      <c r="O190" s="144"/>
      <c r="P190" s="144"/>
      <c r="Q190" s="144"/>
      <c r="R190" s="144"/>
      <c r="S190" s="144"/>
      <c r="T190" s="144"/>
      <c r="U190" s="144"/>
      <c r="V190" s="144"/>
      <c r="W190" s="144"/>
      <c r="X190" s="144"/>
      <c r="Y190" s="144"/>
      <c r="Z190" s="144"/>
      <c r="AA190" s="144"/>
      <c r="AB190" s="144"/>
      <c r="AC190" s="144"/>
      <c r="AD190" s="144"/>
      <c r="AE190" s="144"/>
      <c r="AF190" s="144"/>
      <c r="AG190" s="144"/>
      <c r="AH190" s="144"/>
    </row>
    <row r="191">
      <c r="A191" s="144"/>
      <c r="B191" s="144"/>
      <c r="C191" s="144"/>
      <c r="D191" s="144"/>
      <c r="E191" s="144"/>
      <c r="F191" s="144"/>
      <c r="G191" s="144"/>
      <c r="H191" s="144"/>
      <c r="I191" s="144"/>
      <c r="J191" s="144"/>
      <c r="K191" s="144"/>
      <c r="L191" s="144"/>
      <c r="M191" s="144"/>
      <c r="N191" s="149"/>
      <c r="O191" s="144"/>
      <c r="P191" s="144"/>
      <c r="Q191" s="144"/>
      <c r="R191" s="144"/>
      <c r="S191" s="144"/>
      <c r="T191" s="144"/>
      <c r="U191" s="144"/>
      <c r="V191" s="144"/>
      <c r="W191" s="144"/>
      <c r="X191" s="144"/>
      <c r="Y191" s="144"/>
      <c r="Z191" s="144"/>
      <c r="AA191" s="144"/>
      <c r="AB191" s="144"/>
      <c r="AC191" s="144"/>
      <c r="AD191" s="144"/>
      <c r="AE191" s="144"/>
      <c r="AF191" s="144"/>
      <c r="AG191" s="144"/>
      <c r="AH191" s="144"/>
    </row>
    <row r="192">
      <c r="A192" s="144"/>
      <c r="B192" s="144"/>
      <c r="C192" s="144"/>
      <c r="D192" s="144"/>
      <c r="E192" s="144"/>
      <c r="F192" s="144"/>
      <c r="G192" s="144"/>
      <c r="H192" s="144"/>
      <c r="I192" s="144"/>
      <c r="J192" s="144"/>
      <c r="K192" s="144"/>
      <c r="L192" s="144"/>
      <c r="M192" s="144"/>
      <c r="N192" s="149"/>
      <c r="O192" s="144"/>
      <c r="P192" s="144"/>
      <c r="Q192" s="144"/>
      <c r="R192" s="144"/>
      <c r="S192" s="144"/>
      <c r="T192" s="144"/>
      <c r="U192" s="144"/>
      <c r="V192" s="144"/>
      <c r="W192" s="144"/>
      <c r="X192" s="144"/>
      <c r="Y192" s="144"/>
      <c r="Z192" s="144"/>
      <c r="AA192" s="144"/>
      <c r="AB192" s="144"/>
      <c r="AC192" s="144"/>
      <c r="AD192" s="144"/>
      <c r="AE192" s="144"/>
      <c r="AF192" s="144"/>
      <c r="AG192" s="144"/>
      <c r="AH192" s="144"/>
    </row>
    <row r="193">
      <c r="A193" s="144"/>
      <c r="B193" s="144"/>
      <c r="C193" s="144"/>
      <c r="D193" s="144"/>
      <c r="E193" s="144"/>
      <c r="F193" s="144"/>
      <c r="G193" s="144"/>
      <c r="H193" s="144"/>
      <c r="I193" s="144"/>
      <c r="J193" s="144"/>
      <c r="K193" s="144"/>
      <c r="L193" s="144"/>
      <c r="M193" s="144"/>
      <c r="N193" s="149"/>
      <c r="O193" s="144"/>
      <c r="P193" s="144"/>
      <c r="Q193" s="144"/>
      <c r="R193" s="144"/>
      <c r="S193" s="144"/>
      <c r="T193" s="144"/>
      <c r="U193" s="144"/>
      <c r="V193" s="144"/>
      <c r="W193" s="144"/>
      <c r="X193" s="144"/>
      <c r="Y193" s="144"/>
      <c r="Z193" s="144"/>
      <c r="AA193" s="144"/>
      <c r="AB193" s="144"/>
      <c r="AC193" s="144"/>
      <c r="AD193" s="144"/>
      <c r="AE193" s="144"/>
      <c r="AF193" s="144"/>
      <c r="AG193" s="144"/>
      <c r="AH193" s="144"/>
    </row>
    <row r="194">
      <c r="A194" s="144"/>
      <c r="B194" s="144"/>
      <c r="C194" s="144"/>
      <c r="D194" s="144"/>
      <c r="E194" s="144"/>
      <c r="F194" s="144"/>
      <c r="G194" s="144"/>
      <c r="H194" s="144"/>
      <c r="I194" s="144"/>
      <c r="J194" s="144"/>
      <c r="K194" s="144"/>
      <c r="L194" s="144"/>
      <c r="M194" s="144"/>
      <c r="N194" s="149"/>
      <c r="O194" s="144"/>
      <c r="P194" s="144"/>
      <c r="Q194" s="144"/>
      <c r="R194" s="144"/>
      <c r="S194" s="144"/>
      <c r="T194" s="144"/>
      <c r="U194" s="144"/>
      <c r="V194" s="144"/>
      <c r="W194" s="144"/>
      <c r="X194" s="144"/>
      <c r="Y194" s="144"/>
      <c r="Z194" s="144"/>
      <c r="AA194" s="144"/>
      <c r="AB194" s="144"/>
      <c r="AC194" s="144"/>
      <c r="AD194" s="144"/>
      <c r="AE194" s="144"/>
      <c r="AF194" s="144"/>
      <c r="AG194" s="144"/>
      <c r="AH194" s="144"/>
    </row>
    <row r="195">
      <c r="A195" s="144"/>
      <c r="B195" s="144"/>
      <c r="C195" s="144"/>
      <c r="D195" s="144"/>
      <c r="E195" s="144"/>
      <c r="F195" s="144"/>
      <c r="G195" s="144"/>
      <c r="H195" s="144"/>
      <c r="I195" s="144"/>
      <c r="J195" s="144"/>
      <c r="K195" s="144"/>
      <c r="L195" s="144"/>
      <c r="M195" s="144"/>
      <c r="N195" s="149"/>
      <c r="O195" s="144"/>
      <c r="P195" s="144"/>
      <c r="Q195" s="144"/>
      <c r="R195" s="144"/>
      <c r="S195" s="144"/>
      <c r="T195" s="144"/>
      <c r="U195" s="144"/>
      <c r="V195" s="144"/>
      <c r="W195" s="144"/>
      <c r="X195" s="144"/>
      <c r="Y195" s="144"/>
      <c r="Z195" s="144"/>
      <c r="AA195" s="144"/>
      <c r="AB195" s="144"/>
      <c r="AC195" s="144"/>
      <c r="AD195" s="144"/>
      <c r="AE195" s="144"/>
      <c r="AF195" s="144"/>
      <c r="AG195" s="144"/>
      <c r="AH195" s="144"/>
    </row>
    <row r="196">
      <c r="A196" s="144"/>
      <c r="B196" s="144"/>
      <c r="C196" s="144"/>
      <c r="D196" s="144"/>
      <c r="E196" s="144"/>
      <c r="F196" s="144"/>
      <c r="G196" s="144"/>
      <c r="H196" s="144"/>
      <c r="I196" s="144"/>
      <c r="J196" s="144"/>
      <c r="K196" s="144"/>
      <c r="L196" s="144"/>
      <c r="M196" s="144"/>
      <c r="N196" s="149"/>
      <c r="O196" s="144"/>
      <c r="P196" s="144"/>
      <c r="Q196" s="144"/>
      <c r="R196" s="144"/>
      <c r="S196" s="144"/>
      <c r="T196" s="144"/>
      <c r="U196" s="144"/>
      <c r="V196" s="144"/>
      <c r="W196" s="144"/>
      <c r="X196" s="144"/>
      <c r="Y196" s="144"/>
      <c r="Z196" s="144"/>
      <c r="AA196" s="144"/>
      <c r="AB196" s="144"/>
      <c r="AC196" s="144"/>
      <c r="AD196" s="144"/>
      <c r="AE196" s="144"/>
      <c r="AF196" s="144"/>
      <c r="AG196" s="144"/>
      <c r="AH196" s="144"/>
    </row>
    <row r="197">
      <c r="A197" s="144"/>
      <c r="B197" s="144"/>
      <c r="C197" s="144"/>
      <c r="D197" s="144"/>
      <c r="E197" s="144"/>
      <c r="F197" s="144"/>
      <c r="G197" s="144"/>
      <c r="H197" s="144"/>
      <c r="I197" s="144"/>
      <c r="J197" s="144"/>
      <c r="K197" s="144"/>
      <c r="L197" s="144"/>
      <c r="M197" s="144"/>
      <c r="N197" s="149"/>
      <c r="O197" s="144"/>
      <c r="P197" s="144"/>
      <c r="Q197" s="144"/>
      <c r="R197" s="144"/>
      <c r="S197" s="144"/>
      <c r="T197" s="144"/>
      <c r="U197" s="144"/>
      <c r="V197" s="144"/>
      <c r="W197" s="144"/>
      <c r="X197" s="144"/>
      <c r="Y197" s="144"/>
      <c r="Z197" s="144"/>
      <c r="AA197" s="144"/>
      <c r="AB197" s="144"/>
      <c r="AC197" s="144"/>
      <c r="AD197" s="144"/>
      <c r="AE197" s="144"/>
      <c r="AF197" s="144"/>
      <c r="AG197" s="144"/>
      <c r="AH197" s="144"/>
    </row>
    <row r="198">
      <c r="A198" s="144"/>
      <c r="B198" s="144"/>
      <c r="C198" s="144"/>
      <c r="D198" s="144"/>
      <c r="E198" s="144"/>
      <c r="F198" s="144"/>
      <c r="G198" s="144"/>
      <c r="H198" s="144"/>
      <c r="I198" s="144"/>
      <c r="J198" s="144"/>
      <c r="K198" s="144"/>
      <c r="L198" s="144"/>
      <c r="M198" s="144"/>
      <c r="N198" s="149"/>
      <c r="O198" s="144"/>
      <c r="P198" s="144"/>
      <c r="Q198" s="144"/>
      <c r="R198" s="144"/>
      <c r="S198" s="144"/>
      <c r="T198" s="144"/>
      <c r="U198" s="144"/>
      <c r="V198" s="144"/>
      <c r="W198" s="144"/>
      <c r="X198" s="144"/>
      <c r="Y198" s="144"/>
      <c r="Z198" s="144"/>
      <c r="AA198" s="144"/>
      <c r="AB198" s="144"/>
      <c r="AC198" s="144"/>
      <c r="AD198" s="144"/>
      <c r="AE198" s="144"/>
      <c r="AF198" s="144"/>
      <c r="AG198" s="144"/>
      <c r="AH198" s="144"/>
    </row>
    <row r="199">
      <c r="A199" s="144"/>
      <c r="B199" s="144"/>
      <c r="C199" s="144"/>
      <c r="D199" s="144"/>
      <c r="E199" s="144"/>
      <c r="F199" s="144"/>
      <c r="G199" s="144"/>
      <c r="H199" s="144"/>
      <c r="I199" s="144"/>
      <c r="J199" s="144"/>
      <c r="K199" s="144"/>
      <c r="L199" s="144"/>
      <c r="M199" s="144"/>
      <c r="N199" s="149"/>
      <c r="O199" s="144"/>
      <c r="P199" s="144"/>
      <c r="Q199" s="144"/>
      <c r="R199" s="144"/>
      <c r="S199" s="144"/>
      <c r="T199" s="144"/>
      <c r="U199" s="144"/>
      <c r="V199" s="144"/>
      <c r="W199" s="144"/>
      <c r="X199" s="144"/>
      <c r="Y199" s="144"/>
      <c r="Z199" s="144"/>
      <c r="AA199" s="144"/>
      <c r="AB199" s="144"/>
      <c r="AC199" s="144"/>
      <c r="AD199" s="144"/>
      <c r="AE199" s="144"/>
      <c r="AF199" s="144"/>
      <c r="AG199" s="144"/>
      <c r="AH199" s="144"/>
    </row>
    <row r="200">
      <c r="A200" s="144"/>
      <c r="B200" s="144"/>
      <c r="C200" s="144"/>
      <c r="D200" s="144"/>
      <c r="E200" s="144"/>
      <c r="F200" s="144"/>
      <c r="G200" s="144"/>
      <c r="H200" s="144"/>
      <c r="I200" s="144"/>
      <c r="J200" s="144"/>
      <c r="K200" s="144"/>
      <c r="L200" s="144"/>
      <c r="M200" s="144"/>
      <c r="N200" s="149"/>
      <c r="O200" s="144"/>
      <c r="P200" s="144"/>
      <c r="Q200" s="144"/>
      <c r="R200" s="144"/>
      <c r="S200" s="144"/>
      <c r="T200" s="144"/>
      <c r="U200" s="144"/>
      <c r="V200" s="144"/>
      <c r="W200" s="144"/>
      <c r="X200" s="144"/>
      <c r="Y200" s="144"/>
      <c r="Z200" s="144"/>
      <c r="AA200" s="144"/>
      <c r="AB200" s="144"/>
      <c r="AC200" s="144"/>
      <c r="AD200" s="144"/>
      <c r="AE200" s="144"/>
      <c r="AF200" s="144"/>
      <c r="AG200" s="144"/>
      <c r="AH200" s="144"/>
    </row>
    <row r="201">
      <c r="A201" s="144"/>
      <c r="B201" s="144"/>
      <c r="C201" s="144"/>
      <c r="D201" s="144"/>
      <c r="E201" s="144"/>
      <c r="F201" s="144"/>
      <c r="G201" s="144"/>
      <c r="H201" s="144"/>
      <c r="I201" s="144"/>
      <c r="J201" s="144"/>
      <c r="K201" s="144"/>
      <c r="L201" s="144"/>
      <c r="M201" s="144"/>
      <c r="N201" s="149"/>
      <c r="O201" s="144"/>
      <c r="P201" s="144"/>
      <c r="Q201" s="144"/>
      <c r="R201" s="144"/>
      <c r="S201" s="144"/>
      <c r="T201" s="144"/>
      <c r="U201" s="144"/>
      <c r="V201" s="144"/>
      <c r="W201" s="144"/>
      <c r="X201" s="144"/>
      <c r="Y201" s="144"/>
      <c r="Z201" s="144"/>
      <c r="AA201" s="144"/>
      <c r="AB201" s="144"/>
      <c r="AC201" s="144"/>
      <c r="AD201" s="144"/>
      <c r="AE201" s="144"/>
      <c r="AF201" s="144"/>
      <c r="AG201" s="144"/>
      <c r="AH201" s="144"/>
    </row>
    <row r="202">
      <c r="A202" s="144"/>
      <c r="B202" s="144"/>
      <c r="C202" s="144"/>
      <c r="D202" s="144"/>
      <c r="E202" s="144"/>
      <c r="F202" s="144"/>
      <c r="G202" s="144"/>
      <c r="H202" s="144"/>
      <c r="I202" s="144"/>
      <c r="J202" s="144"/>
      <c r="K202" s="144"/>
      <c r="L202" s="144"/>
      <c r="M202" s="144"/>
      <c r="N202" s="149"/>
      <c r="O202" s="144"/>
      <c r="P202" s="144"/>
      <c r="Q202" s="144"/>
      <c r="R202" s="144"/>
      <c r="S202" s="144"/>
      <c r="T202" s="144"/>
      <c r="U202" s="144"/>
      <c r="V202" s="144"/>
      <c r="W202" s="144"/>
      <c r="X202" s="144"/>
      <c r="Y202" s="144"/>
      <c r="Z202" s="144"/>
      <c r="AA202" s="144"/>
      <c r="AB202" s="144"/>
      <c r="AC202" s="144"/>
      <c r="AD202" s="144"/>
      <c r="AE202" s="144"/>
      <c r="AF202" s="144"/>
      <c r="AG202" s="144"/>
      <c r="AH202" s="144"/>
    </row>
    <row r="203">
      <c r="A203" s="144"/>
      <c r="B203" s="144"/>
      <c r="C203" s="144"/>
      <c r="D203" s="144"/>
      <c r="E203" s="144"/>
      <c r="F203" s="144"/>
      <c r="G203" s="144"/>
      <c r="H203" s="144"/>
      <c r="I203" s="144"/>
      <c r="J203" s="144"/>
      <c r="K203" s="144"/>
      <c r="L203" s="144"/>
      <c r="M203" s="144"/>
      <c r="N203" s="149"/>
      <c r="O203" s="144"/>
      <c r="P203" s="144"/>
      <c r="Q203" s="144"/>
      <c r="R203" s="144"/>
      <c r="S203" s="144"/>
      <c r="T203" s="144"/>
      <c r="U203" s="144"/>
      <c r="V203" s="144"/>
      <c r="W203" s="144"/>
      <c r="X203" s="144"/>
      <c r="Y203" s="144"/>
      <c r="Z203" s="144"/>
      <c r="AA203" s="144"/>
      <c r="AB203" s="144"/>
      <c r="AC203" s="144"/>
      <c r="AD203" s="144"/>
      <c r="AE203" s="144"/>
      <c r="AF203" s="144"/>
      <c r="AG203" s="144"/>
      <c r="AH203" s="144"/>
    </row>
    <row r="204">
      <c r="A204" s="144"/>
      <c r="B204" s="144"/>
      <c r="C204" s="144"/>
      <c r="D204" s="144"/>
      <c r="E204" s="144"/>
      <c r="F204" s="144"/>
      <c r="G204" s="144"/>
      <c r="H204" s="144"/>
      <c r="I204" s="144"/>
      <c r="J204" s="144"/>
      <c r="K204" s="144"/>
      <c r="L204" s="144"/>
      <c r="M204" s="144"/>
      <c r="N204" s="149"/>
      <c r="O204" s="144"/>
      <c r="P204" s="144"/>
      <c r="Q204" s="144"/>
      <c r="R204" s="144"/>
      <c r="S204" s="144"/>
      <c r="T204" s="144"/>
      <c r="U204" s="144"/>
      <c r="V204" s="144"/>
      <c r="W204" s="144"/>
      <c r="X204" s="144"/>
      <c r="Y204" s="144"/>
      <c r="Z204" s="144"/>
      <c r="AA204" s="144"/>
      <c r="AB204" s="144"/>
      <c r="AC204" s="144"/>
      <c r="AD204" s="144"/>
      <c r="AE204" s="144"/>
      <c r="AF204" s="144"/>
      <c r="AG204" s="144"/>
      <c r="AH204" s="144"/>
    </row>
    <row r="205">
      <c r="A205" s="144"/>
      <c r="B205" s="144"/>
      <c r="C205" s="144"/>
      <c r="D205" s="144"/>
      <c r="E205" s="144"/>
      <c r="F205" s="144"/>
      <c r="G205" s="144"/>
      <c r="H205" s="144"/>
      <c r="I205" s="144"/>
      <c r="J205" s="144"/>
      <c r="K205" s="144"/>
      <c r="L205" s="144"/>
      <c r="M205" s="144"/>
      <c r="N205" s="149"/>
      <c r="O205" s="144"/>
      <c r="P205" s="144"/>
      <c r="Q205" s="144"/>
      <c r="R205" s="144"/>
      <c r="S205" s="144"/>
      <c r="T205" s="144"/>
      <c r="U205" s="144"/>
      <c r="V205" s="144"/>
      <c r="W205" s="144"/>
      <c r="X205" s="144"/>
      <c r="Y205" s="144"/>
      <c r="Z205" s="144"/>
      <c r="AA205" s="144"/>
      <c r="AB205" s="144"/>
      <c r="AC205" s="144"/>
      <c r="AD205" s="144"/>
      <c r="AE205" s="144"/>
      <c r="AF205" s="144"/>
      <c r="AG205" s="144"/>
      <c r="AH205" s="144"/>
    </row>
    <row r="206">
      <c r="A206" s="144"/>
      <c r="B206" s="144"/>
      <c r="C206" s="144"/>
      <c r="D206" s="144"/>
      <c r="E206" s="144"/>
      <c r="F206" s="144"/>
      <c r="G206" s="144"/>
      <c r="H206" s="144"/>
      <c r="I206" s="144"/>
      <c r="J206" s="144"/>
      <c r="K206" s="144"/>
      <c r="L206" s="144"/>
      <c r="M206" s="144"/>
      <c r="N206" s="149"/>
      <c r="O206" s="144"/>
      <c r="P206" s="144"/>
      <c r="Q206" s="144"/>
      <c r="R206" s="144"/>
      <c r="S206" s="144"/>
      <c r="T206" s="144"/>
      <c r="U206" s="144"/>
      <c r="V206" s="144"/>
      <c r="W206" s="144"/>
      <c r="X206" s="144"/>
      <c r="Y206" s="144"/>
      <c r="Z206" s="144"/>
      <c r="AA206" s="144"/>
      <c r="AB206" s="144"/>
      <c r="AC206" s="144"/>
      <c r="AD206" s="144"/>
      <c r="AE206" s="144"/>
      <c r="AF206" s="144"/>
      <c r="AG206" s="144"/>
      <c r="AH206" s="144"/>
    </row>
    <row r="207">
      <c r="A207" s="144"/>
      <c r="B207" s="144"/>
      <c r="C207" s="144"/>
      <c r="D207" s="144"/>
      <c r="E207" s="144"/>
      <c r="F207" s="144"/>
      <c r="G207" s="144"/>
      <c r="H207" s="144"/>
      <c r="I207" s="144"/>
      <c r="J207" s="144"/>
      <c r="K207" s="144"/>
      <c r="L207" s="144"/>
      <c r="M207" s="144"/>
      <c r="N207" s="149"/>
      <c r="O207" s="144"/>
      <c r="P207" s="144"/>
      <c r="Q207" s="144"/>
      <c r="R207" s="144"/>
      <c r="S207" s="144"/>
      <c r="T207" s="144"/>
      <c r="U207" s="144"/>
      <c r="V207" s="144"/>
      <c r="W207" s="144"/>
      <c r="X207" s="144"/>
      <c r="Y207" s="144"/>
      <c r="Z207" s="144"/>
      <c r="AA207" s="144"/>
      <c r="AB207" s="144"/>
      <c r="AC207" s="144"/>
      <c r="AD207" s="144"/>
      <c r="AE207" s="144"/>
      <c r="AF207" s="144"/>
      <c r="AG207" s="144"/>
      <c r="AH207" s="144"/>
    </row>
    <row r="208">
      <c r="A208" s="144"/>
      <c r="B208" s="144"/>
      <c r="C208" s="144"/>
      <c r="D208" s="144"/>
      <c r="E208" s="144"/>
      <c r="F208" s="144"/>
      <c r="G208" s="144"/>
      <c r="H208" s="144"/>
      <c r="I208" s="144"/>
      <c r="J208" s="144"/>
      <c r="K208" s="144"/>
      <c r="L208" s="144"/>
      <c r="M208" s="144"/>
      <c r="N208" s="149"/>
      <c r="O208" s="144"/>
      <c r="P208" s="144"/>
      <c r="Q208" s="144"/>
      <c r="R208" s="144"/>
      <c r="S208" s="144"/>
      <c r="T208" s="144"/>
      <c r="U208" s="144"/>
      <c r="V208" s="144"/>
      <c r="W208" s="144"/>
      <c r="X208" s="144"/>
      <c r="Y208" s="144"/>
      <c r="Z208" s="144"/>
      <c r="AA208" s="144"/>
      <c r="AB208" s="144"/>
      <c r="AC208" s="144"/>
      <c r="AD208" s="144"/>
      <c r="AE208" s="144"/>
      <c r="AF208" s="144"/>
      <c r="AG208" s="144"/>
      <c r="AH208" s="144"/>
    </row>
    <row r="209">
      <c r="A209" s="144"/>
      <c r="B209" s="144"/>
      <c r="C209" s="144"/>
      <c r="D209" s="144"/>
      <c r="E209" s="144"/>
      <c r="F209" s="144"/>
      <c r="G209" s="144"/>
      <c r="H209" s="144"/>
      <c r="I209" s="144"/>
      <c r="J209" s="144"/>
      <c r="K209" s="144"/>
      <c r="L209" s="144"/>
      <c r="M209" s="144"/>
      <c r="N209" s="149"/>
      <c r="O209" s="144"/>
      <c r="P209" s="144"/>
      <c r="Q209" s="144"/>
      <c r="R209" s="144"/>
      <c r="S209" s="144"/>
      <c r="T209" s="144"/>
      <c r="U209" s="144"/>
      <c r="V209" s="144"/>
      <c r="W209" s="144"/>
      <c r="X209" s="144"/>
      <c r="Y209" s="144"/>
      <c r="Z209" s="144"/>
      <c r="AA209" s="144"/>
      <c r="AB209" s="144"/>
      <c r="AC209" s="144"/>
      <c r="AD209" s="144"/>
      <c r="AE209" s="144"/>
      <c r="AF209" s="144"/>
      <c r="AG209" s="144"/>
      <c r="AH209" s="144"/>
    </row>
    <row r="210">
      <c r="A210" s="144"/>
      <c r="B210" s="144"/>
      <c r="C210" s="144"/>
      <c r="D210" s="144"/>
      <c r="E210" s="144"/>
      <c r="F210" s="144"/>
      <c r="G210" s="144"/>
      <c r="H210" s="144"/>
      <c r="I210" s="144"/>
      <c r="J210" s="144"/>
      <c r="K210" s="144"/>
      <c r="L210" s="144"/>
      <c r="M210" s="144"/>
      <c r="N210" s="149"/>
      <c r="O210" s="144"/>
      <c r="P210" s="144"/>
      <c r="Q210" s="144"/>
      <c r="R210" s="144"/>
      <c r="S210" s="144"/>
      <c r="T210" s="144"/>
      <c r="U210" s="144"/>
      <c r="V210" s="144"/>
      <c r="W210" s="144"/>
      <c r="X210" s="144"/>
      <c r="Y210" s="144"/>
      <c r="Z210" s="144"/>
      <c r="AA210" s="144"/>
      <c r="AB210" s="144"/>
      <c r="AC210" s="144"/>
      <c r="AD210" s="144"/>
      <c r="AE210" s="144"/>
      <c r="AF210" s="144"/>
      <c r="AG210" s="144"/>
      <c r="AH210" s="144"/>
    </row>
    <row r="211">
      <c r="A211" s="144"/>
      <c r="B211" s="144"/>
      <c r="C211" s="144"/>
      <c r="D211" s="144"/>
      <c r="E211" s="144"/>
      <c r="F211" s="144"/>
      <c r="G211" s="144"/>
      <c r="H211" s="144"/>
      <c r="I211" s="144"/>
      <c r="J211" s="144"/>
      <c r="K211" s="144"/>
      <c r="L211" s="144"/>
      <c r="M211" s="144"/>
      <c r="N211" s="149"/>
      <c r="O211" s="144"/>
      <c r="P211" s="144"/>
      <c r="Q211" s="144"/>
      <c r="R211" s="144"/>
      <c r="S211" s="144"/>
      <c r="T211" s="144"/>
      <c r="U211" s="144"/>
      <c r="V211" s="144"/>
      <c r="W211" s="144"/>
      <c r="X211" s="144"/>
      <c r="Y211" s="144"/>
      <c r="Z211" s="144"/>
      <c r="AA211" s="144"/>
      <c r="AB211" s="144"/>
      <c r="AC211" s="144"/>
      <c r="AD211" s="144"/>
      <c r="AE211" s="144"/>
      <c r="AF211" s="144"/>
      <c r="AG211" s="144"/>
      <c r="AH211" s="144"/>
    </row>
    <row r="212">
      <c r="A212" s="144"/>
      <c r="B212" s="144"/>
      <c r="C212" s="144"/>
      <c r="D212" s="144"/>
      <c r="E212" s="144"/>
      <c r="F212" s="144"/>
      <c r="G212" s="144"/>
      <c r="H212" s="144"/>
      <c r="I212" s="144"/>
      <c r="J212" s="144"/>
      <c r="K212" s="144"/>
      <c r="L212" s="144"/>
      <c r="M212" s="144"/>
      <c r="N212" s="149"/>
      <c r="O212" s="144"/>
      <c r="P212" s="144"/>
      <c r="Q212" s="144"/>
      <c r="R212" s="144"/>
      <c r="S212" s="144"/>
      <c r="T212" s="144"/>
      <c r="U212" s="144"/>
      <c r="V212" s="144"/>
      <c r="W212" s="144"/>
      <c r="X212" s="144"/>
      <c r="Y212" s="144"/>
      <c r="Z212" s="144"/>
      <c r="AA212" s="144"/>
      <c r="AB212" s="144"/>
      <c r="AC212" s="144"/>
      <c r="AD212" s="144"/>
      <c r="AE212" s="144"/>
      <c r="AF212" s="144"/>
      <c r="AG212" s="144"/>
      <c r="AH212" s="144"/>
    </row>
    <row r="213">
      <c r="A213" s="144"/>
      <c r="B213" s="144"/>
      <c r="C213" s="144"/>
      <c r="D213" s="144"/>
      <c r="E213" s="144"/>
      <c r="F213" s="144"/>
      <c r="G213" s="144"/>
      <c r="H213" s="144"/>
      <c r="I213" s="144"/>
      <c r="J213" s="144"/>
      <c r="K213" s="144"/>
      <c r="L213" s="144"/>
      <c r="M213" s="144"/>
      <c r="N213" s="149"/>
      <c r="O213" s="144"/>
      <c r="P213" s="144"/>
      <c r="Q213" s="144"/>
      <c r="R213" s="144"/>
      <c r="S213" s="144"/>
      <c r="T213" s="144"/>
      <c r="U213" s="144"/>
      <c r="V213" s="144"/>
      <c r="W213" s="144"/>
      <c r="X213" s="144"/>
      <c r="Y213" s="144"/>
      <c r="Z213" s="144"/>
      <c r="AA213" s="144"/>
      <c r="AB213" s="144"/>
      <c r="AC213" s="144"/>
      <c r="AD213" s="144"/>
      <c r="AE213" s="144"/>
      <c r="AF213" s="144"/>
      <c r="AG213" s="144"/>
      <c r="AH213" s="144"/>
    </row>
    <row r="214">
      <c r="A214" s="144"/>
      <c r="B214" s="144"/>
      <c r="C214" s="144"/>
      <c r="D214" s="144"/>
      <c r="E214" s="144"/>
      <c r="F214" s="144"/>
      <c r="G214" s="144"/>
      <c r="H214" s="144"/>
      <c r="I214" s="144"/>
      <c r="J214" s="144"/>
      <c r="K214" s="144"/>
      <c r="L214" s="144"/>
      <c r="M214" s="144"/>
      <c r="N214" s="149"/>
      <c r="O214" s="144"/>
      <c r="P214" s="144"/>
      <c r="Q214" s="144"/>
      <c r="R214" s="144"/>
      <c r="S214" s="144"/>
      <c r="T214" s="144"/>
      <c r="U214" s="144"/>
      <c r="V214" s="144"/>
      <c r="W214" s="144"/>
      <c r="X214" s="144"/>
      <c r="Y214" s="144"/>
      <c r="Z214" s="144"/>
      <c r="AA214" s="144"/>
      <c r="AB214" s="144"/>
      <c r="AC214" s="144"/>
      <c r="AD214" s="144"/>
      <c r="AE214" s="144"/>
      <c r="AF214" s="144"/>
      <c r="AG214" s="144"/>
      <c r="AH214" s="144"/>
    </row>
    <row r="215">
      <c r="A215" s="144"/>
      <c r="B215" s="144"/>
      <c r="C215" s="144"/>
      <c r="D215" s="144"/>
      <c r="E215" s="144"/>
      <c r="F215" s="144"/>
      <c r="G215" s="144"/>
      <c r="H215" s="144"/>
      <c r="I215" s="144"/>
      <c r="J215" s="144"/>
      <c r="K215" s="144"/>
      <c r="L215" s="144"/>
      <c r="M215" s="144"/>
      <c r="N215" s="149"/>
      <c r="O215" s="144"/>
      <c r="P215" s="144"/>
      <c r="Q215" s="144"/>
      <c r="R215" s="144"/>
      <c r="S215" s="144"/>
      <c r="T215" s="144"/>
      <c r="U215" s="144"/>
      <c r="V215" s="144"/>
      <c r="W215" s="144"/>
      <c r="X215" s="144"/>
      <c r="Y215" s="144"/>
      <c r="Z215" s="144"/>
      <c r="AA215" s="144"/>
      <c r="AB215" s="144"/>
      <c r="AC215" s="144"/>
      <c r="AD215" s="144"/>
      <c r="AE215" s="144"/>
      <c r="AF215" s="144"/>
      <c r="AG215" s="144"/>
      <c r="AH215" s="144"/>
    </row>
    <row r="216">
      <c r="A216" s="144"/>
      <c r="B216" s="144"/>
      <c r="C216" s="144"/>
      <c r="D216" s="144"/>
      <c r="E216" s="144"/>
      <c r="F216" s="144"/>
      <c r="G216" s="144"/>
      <c r="H216" s="144"/>
      <c r="I216" s="144"/>
      <c r="J216" s="144"/>
      <c r="K216" s="144"/>
      <c r="L216" s="144"/>
      <c r="M216" s="144"/>
      <c r="N216" s="149"/>
      <c r="O216" s="144"/>
      <c r="P216" s="144"/>
      <c r="Q216" s="144"/>
      <c r="R216" s="144"/>
      <c r="S216" s="144"/>
      <c r="T216" s="144"/>
      <c r="U216" s="144"/>
      <c r="V216" s="144"/>
      <c r="W216" s="144"/>
      <c r="X216" s="144"/>
      <c r="Y216" s="144"/>
      <c r="Z216" s="144"/>
      <c r="AA216" s="144"/>
      <c r="AB216" s="144"/>
      <c r="AC216" s="144"/>
      <c r="AD216" s="144"/>
      <c r="AE216" s="144"/>
      <c r="AF216" s="144"/>
      <c r="AG216" s="144"/>
      <c r="AH216" s="144"/>
    </row>
    <row r="217">
      <c r="A217" s="144"/>
      <c r="B217" s="144"/>
      <c r="C217" s="144"/>
      <c r="D217" s="144"/>
      <c r="E217" s="144"/>
      <c r="F217" s="144"/>
      <c r="G217" s="144"/>
      <c r="H217" s="144"/>
      <c r="I217" s="144"/>
      <c r="J217" s="144"/>
      <c r="K217" s="144"/>
      <c r="L217" s="144"/>
      <c r="M217" s="144"/>
      <c r="N217" s="149"/>
      <c r="O217" s="144"/>
      <c r="P217" s="144"/>
      <c r="Q217" s="144"/>
      <c r="R217" s="144"/>
      <c r="S217" s="144"/>
      <c r="T217" s="144"/>
      <c r="U217" s="144"/>
      <c r="V217" s="144"/>
      <c r="W217" s="144"/>
      <c r="X217" s="144"/>
      <c r="Y217" s="144"/>
      <c r="Z217" s="144"/>
      <c r="AA217" s="144"/>
      <c r="AB217" s="144"/>
      <c r="AC217" s="144"/>
      <c r="AD217" s="144"/>
      <c r="AE217" s="144"/>
      <c r="AF217" s="144"/>
      <c r="AG217" s="144"/>
      <c r="AH217" s="144"/>
    </row>
    <row r="218">
      <c r="A218" s="144"/>
      <c r="B218" s="144"/>
      <c r="C218" s="144"/>
      <c r="D218" s="144"/>
      <c r="E218" s="144"/>
      <c r="F218" s="144"/>
      <c r="G218" s="144"/>
      <c r="H218" s="144"/>
      <c r="I218" s="144"/>
      <c r="J218" s="144"/>
      <c r="K218" s="144"/>
      <c r="L218" s="144"/>
      <c r="M218" s="144"/>
      <c r="N218" s="149"/>
      <c r="O218" s="144"/>
      <c r="P218" s="144"/>
      <c r="Q218" s="144"/>
      <c r="R218" s="144"/>
      <c r="S218" s="144"/>
      <c r="T218" s="144"/>
      <c r="U218" s="144"/>
      <c r="V218" s="144"/>
      <c r="W218" s="144"/>
      <c r="X218" s="144"/>
      <c r="Y218" s="144"/>
      <c r="Z218" s="144"/>
      <c r="AA218" s="144"/>
      <c r="AB218" s="144"/>
      <c r="AC218" s="144"/>
      <c r="AD218" s="144"/>
      <c r="AE218" s="144"/>
      <c r="AF218" s="144"/>
      <c r="AG218" s="144"/>
      <c r="AH218" s="144"/>
    </row>
    <row r="219">
      <c r="A219" s="144"/>
      <c r="B219" s="144"/>
      <c r="C219" s="144"/>
      <c r="D219" s="144"/>
      <c r="E219" s="144"/>
      <c r="F219" s="144"/>
      <c r="G219" s="144"/>
      <c r="H219" s="144"/>
      <c r="I219" s="144"/>
      <c r="J219" s="144"/>
      <c r="K219" s="144"/>
      <c r="L219" s="144"/>
      <c r="M219" s="144"/>
      <c r="N219" s="149"/>
      <c r="O219" s="144"/>
      <c r="P219" s="144"/>
      <c r="Q219" s="144"/>
      <c r="R219" s="144"/>
      <c r="S219" s="144"/>
      <c r="T219" s="144"/>
      <c r="U219" s="144"/>
      <c r="V219" s="144"/>
      <c r="W219" s="144"/>
      <c r="X219" s="144"/>
      <c r="Y219" s="144"/>
      <c r="Z219" s="144"/>
      <c r="AA219" s="144"/>
      <c r="AB219" s="144"/>
      <c r="AC219" s="144"/>
      <c r="AD219" s="144"/>
      <c r="AE219" s="144"/>
      <c r="AF219" s="144"/>
      <c r="AG219" s="144"/>
      <c r="AH219" s="144"/>
    </row>
    <row r="220">
      <c r="A220" s="144"/>
      <c r="B220" s="144"/>
      <c r="C220" s="144"/>
      <c r="D220" s="144"/>
      <c r="E220" s="144"/>
      <c r="F220" s="144"/>
      <c r="G220" s="144"/>
      <c r="H220" s="144"/>
      <c r="I220" s="144"/>
      <c r="J220" s="144"/>
      <c r="K220" s="144"/>
      <c r="L220" s="144"/>
      <c r="M220" s="144"/>
      <c r="N220" s="149"/>
      <c r="O220" s="144"/>
      <c r="P220" s="144"/>
      <c r="Q220" s="144"/>
      <c r="R220" s="144"/>
      <c r="S220" s="144"/>
      <c r="T220" s="144"/>
      <c r="U220" s="144"/>
      <c r="V220" s="144"/>
      <c r="W220" s="144"/>
      <c r="X220" s="144"/>
      <c r="Y220" s="144"/>
      <c r="Z220" s="144"/>
      <c r="AA220" s="144"/>
      <c r="AB220" s="144"/>
      <c r="AC220" s="144"/>
      <c r="AD220" s="144"/>
      <c r="AE220" s="144"/>
      <c r="AF220" s="144"/>
      <c r="AG220" s="144"/>
      <c r="AH220" s="144"/>
    </row>
    <row r="221">
      <c r="A221" s="144"/>
      <c r="B221" s="144"/>
      <c r="C221" s="144"/>
      <c r="D221" s="144"/>
      <c r="E221" s="144"/>
      <c r="F221" s="144"/>
      <c r="G221" s="144"/>
      <c r="H221" s="144"/>
      <c r="I221" s="144"/>
      <c r="J221" s="144"/>
      <c r="K221" s="144"/>
      <c r="L221" s="144"/>
      <c r="M221" s="144"/>
      <c r="N221" s="149"/>
      <c r="O221" s="144"/>
      <c r="P221" s="144"/>
      <c r="Q221" s="144"/>
      <c r="R221" s="144"/>
      <c r="S221" s="144"/>
      <c r="T221" s="144"/>
      <c r="U221" s="144"/>
      <c r="V221" s="144"/>
      <c r="W221" s="144"/>
      <c r="X221" s="144"/>
      <c r="Y221" s="144"/>
      <c r="Z221" s="144"/>
      <c r="AA221" s="144"/>
      <c r="AB221" s="144"/>
      <c r="AC221" s="144"/>
      <c r="AD221" s="144"/>
      <c r="AE221" s="144"/>
      <c r="AF221" s="144"/>
      <c r="AG221" s="144"/>
      <c r="AH221" s="144"/>
    </row>
    <row r="222">
      <c r="A222" s="144"/>
      <c r="B222" s="144"/>
      <c r="C222" s="144"/>
      <c r="D222" s="144"/>
      <c r="E222" s="144"/>
      <c r="F222" s="144"/>
      <c r="G222" s="144"/>
      <c r="H222" s="144"/>
      <c r="I222" s="144"/>
      <c r="J222" s="144"/>
      <c r="K222" s="144"/>
      <c r="L222" s="144"/>
      <c r="M222" s="144"/>
      <c r="N222" s="149"/>
      <c r="O222" s="144"/>
      <c r="P222" s="144"/>
      <c r="Q222" s="144"/>
      <c r="R222" s="144"/>
      <c r="S222" s="144"/>
      <c r="T222" s="144"/>
      <c r="U222" s="144"/>
      <c r="V222" s="144"/>
      <c r="W222" s="144"/>
      <c r="X222" s="144"/>
      <c r="Y222" s="144"/>
      <c r="Z222" s="144"/>
      <c r="AA222" s="144"/>
      <c r="AB222" s="144"/>
      <c r="AC222" s="144"/>
      <c r="AD222" s="144"/>
      <c r="AE222" s="144"/>
      <c r="AF222" s="144"/>
      <c r="AG222" s="144"/>
      <c r="AH222" s="144"/>
    </row>
    <row r="223">
      <c r="A223" s="144"/>
      <c r="B223" s="144"/>
      <c r="C223" s="144"/>
      <c r="D223" s="144"/>
      <c r="E223" s="144"/>
      <c r="F223" s="144"/>
      <c r="G223" s="144"/>
      <c r="H223" s="144"/>
      <c r="I223" s="144"/>
      <c r="J223" s="144"/>
      <c r="K223" s="144"/>
      <c r="L223" s="144"/>
      <c r="M223" s="144"/>
      <c r="N223" s="149"/>
      <c r="O223" s="144"/>
      <c r="P223" s="144"/>
      <c r="Q223" s="144"/>
      <c r="R223" s="144"/>
      <c r="S223" s="144"/>
      <c r="T223" s="144"/>
      <c r="U223" s="144"/>
      <c r="V223" s="144"/>
      <c r="W223" s="144"/>
      <c r="X223" s="144"/>
      <c r="Y223" s="144"/>
      <c r="Z223" s="144"/>
      <c r="AA223" s="144"/>
      <c r="AB223" s="144"/>
      <c r="AC223" s="144"/>
      <c r="AD223" s="144"/>
      <c r="AE223" s="144"/>
      <c r="AF223" s="144"/>
      <c r="AG223" s="144"/>
      <c r="AH223" s="144"/>
    </row>
    <row r="224">
      <c r="A224" s="144"/>
      <c r="B224" s="144"/>
      <c r="C224" s="144"/>
      <c r="D224" s="144"/>
      <c r="E224" s="144"/>
      <c r="F224" s="144"/>
      <c r="G224" s="144"/>
      <c r="H224" s="144"/>
      <c r="I224" s="144"/>
      <c r="J224" s="144"/>
      <c r="K224" s="144"/>
      <c r="L224" s="144"/>
      <c r="M224" s="144"/>
      <c r="N224" s="149"/>
      <c r="O224" s="144"/>
      <c r="P224" s="144"/>
      <c r="Q224" s="144"/>
      <c r="R224" s="144"/>
      <c r="S224" s="144"/>
      <c r="T224" s="144"/>
      <c r="U224" s="144"/>
      <c r="V224" s="144"/>
      <c r="W224" s="144"/>
      <c r="X224" s="144"/>
      <c r="Y224" s="144"/>
      <c r="Z224" s="144"/>
      <c r="AA224" s="144"/>
      <c r="AB224" s="144"/>
      <c r="AC224" s="144"/>
      <c r="AD224" s="144"/>
      <c r="AE224" s="144"/>
      <c r="AF224" s="144"/>
      <c r="AG224" s="144"/>
      <c r="AH224" s="144"/>
    </row>
    <row r="225">
      <c r="A225" s="144"/>
      <c r="B225" s="144"/>
      <c r="C225" s="144"/>
      <c r="D225" s="144"/>
      <c r="E225" s="144"/>
      <c r="F225" s="144"/>
      <c r="G225" s="144"/>
      <c r="H225" s="144"/>
      <c r="I225" s="144"/>
      <c r="J225" s="144"/>
      <c r="K225" s="144"/>
      <c r="L225" s="144"/>
      <c r="M225" s="144"/>
      <c r="N225" s="149"/>
      <c r="O225" s="144"/>
      <c r="P225" s="144"/>
      <c r="Q225" s="144"/>
      <c r="R225" s="144"/>
      <c r="S225" s="144"/>
      <c r="T225" s="144"/>
      <c r="U225" s="144"/>
      <c r="V225" s="144"/>
      <c r="W225" s="144"/>
      <c r="X225" s="144"/>
      <c r="Y225" s="144"/>
      <c r="Z225" s="144"/>
      <c r="AA225" s="144"/>
      <c r="AB225" s="144"/>
      <c r="AC225" s="144"/>
      <c r="AD225" s="144"/>
      <c r="AE225" s="144"/>
      <c r="AF225" s="144"/>
      <c r="AG225" s="144"/>
      <c r="AH225" s="144"/>
    </row>
    <row r="226">
      <c r="A226" s="144"/>
      <c r="B226" s="144"/>
      <c r="C226" s="144"/>
      <c r="D226" s="144"/>
      <c r="E226" s="144"/>
      <c r="F226" s="144"/>
      <c r="G226" s="144"/>
      <c r="H226" s="144"/>
      <c r="I226" s="144"/>
      <c r="J226" s="144"/>
      <c r="K226" s="144"/>
      <c r="L226" s="144"/>
      <c r="M226" s="144"/>
      <c r="N226" s="149"/>
      <c r="O226" s="144"/>
      <c r="P226" s="144"/>
      <c r="Q226" s="144"/>
      <c r="R226" s="144"/>
      <c r="S226" s="144"/>
      <c r="T226" s="144"/>
      <c r="U226" s="144"/>
      <c r="V226" s="144"/>
      <c r="W226" s="144"/>
      <c r="X226" s="144"/>
      <c r="Y226" s="144"/>
      <c r="Z226" s="144"/>
      <c r="AA226" s="144"/>
      <c r="AB226" s="144"/>
      <c r="AC226" s="144"/>
      <c r="AD226" s="144"/>
      <c r="AE226" s="144"/>
      <c r="AF226" s="144"/>
      <c r="AG226" s="144"/>
      <c r="AH226" s="144"/>
    </row>
    <row r="227">
      <c r="A227" s="144"/>
      <c r="B227" s="144"/>
      <c r="C227" s="144"/>
      <c r="D227" s="144"/>
      <c r="E227" s="144"/>
      <c r="F227" s="144"/>
      <c r="G227" s="144"/>
      <c r="H227" s="144"/>
      <c r="I227" s="144"/>
      <c r="J227" s="144"/>
      <c r="K227" s="144"/>
      <c r="L227" s="144"/>
      <c r="M227" s="144"/>
      <c r="N227" s="149"/>
      <c r="O227" s="144"/>
      <c r="P227" s="144"/>
      <c r="Q227" s="144"/>
      <c r="R227" s="144"/>
      <c r="S227" s="144"/>
      <c r="T227" s="144"/>
      <c r="U227" s="144"/>
      <c r="V227" s="144"/>
      <c r="W227" s="144"/>
      <c r="X227" s="144"/>
      <c r="Y227" s="144"/>
      <c r="Z227" s="144"/>
      <c r="AA227" s="144"/>
      <c r="AB227" s="144"/>
      <c r="AC227" s="144"/>
      <c r="AD227" s="144"/>
      <c r="AE227" s="144"/>
      <c r="AF227" s="144"/>
      <c r="AG227" s="144"/>
      <c r="AH227" s="144"/>
    </row>
    <row r="228">
      <c r="A228" s="144"/>
      <c r="B228" s="144"/>
      <c r="C228" s="144"/>
      <c r="D228" s="144"/>
      <c r="E228" s="144"/>
      <c r="F228" s="144"/>
      <c r="G228" s="144"/>
      <c r="H228" s="144"/>
      <c r="I228" s="144"/>
      <c r="J228" s="144"/>
      <c r="K228" s="144"/>
      <c r="L228" s="144"/>
      <c r="M228" s="144"/>
      <c r="N228" s="149"/>
      <c r="O228" s="144"/>
      <c r="P228" s="144"/>
      <c r="Q228" s="144"/>
      <c r="R228" s="144"/>
      <c r="S228" s="144"/>
      <c r="T228" s="144"/>
      <c r="U228" s="144"/>
      <c r="V228" s="144"/>
      <c r="W228" s="144"/>
      <c r="X228" s="144"/>
      <c r="Y228" s="144"/>
      <c r="Z228" s="144"/>
      <c r="AA228" s="144"/>
      <c r="AB228" s="144"/>
      <c r="AC228" s="144"/>
      <c r="AD228" s="144"/>
      <c r="AE228" s="144"/>
      <c r="AF228" s="144"/>
      <c r="AG228" s="144"/>
      <c r="AH228" s="144"/>
    </row>
    <row r="229">
      <c r="A229" s="144"/>
      <c r="B229" s="144"/>
      <c r="C229" s="144"/>
      <c r="D229" s="144"/>
      <c r="E229" s="144"/>
      <c r="F229" s="144"/>
      <c r="G229" s="144"/>
      <c r="H229" s="144"/>
      <c r="I229" s="144"/>
      <c r="J229" s="144"/>
      <c r="K229" s="144"/>
      <c r="L229" s="144"/>
      <c r="M229" s="144"/>
      <c r="N229" s="149"/>
      <c r="O229" s="144"/>
      <c r="P229" s="144"/>
      <c r="Q229" s="144"/>
      <c r="R229" s="144"/>
      <c r="S229" s="144"/>
      <c r="T229" s="144"/>
      <c r="U229" s="144"/>
      <c r="V229" s="144"/>
      <c r="W229" s="144"/>
      <c r="X229" s="144"/>
      <c r="Y229" s="144"/>
      <c r="Z229" s="144"/>
      <c r="AA229" s="144"/>
      <c r="AB229" s="144"/>
      <c r="AC229" s="144"/>
      <c r="AD229" s="144"/>
      <c r="AE229" s="144"/>
      <c r="AF229" s="144"/>
      <c r="AG229" s="144"/>
      <c r="AH229" s="144"/>
    </row>
    <row r="230">
      <c r="A230" s="144"/>
      <c r="B230" s="144"/>
      <c r="C230" s="144"/>
      <c r="D230" s="144"/>
      <c r="E230" s="144"/>
      <c r="F230" s="144"/>
      <c r="G230" s="144"/>
      <c r="H230" s="144"/>
      <c r="I230" s="144"/>
      <c r="J230" s="144"/>
      <c r="K230" s="144"/>
      <c r="L230" s="144"/>
      <c r="M230" s="144"/>
      <c r="N230" s="149"/>
      <c r="O230" s="144"/>
      <c r="P230" s="144"/>
      <c r="Q230" s="144"/>
      <c r="R230" s="144"/>
      <c r="S230" s="144"/>
      <c r="T230" s="144"/>
      <c r="U230" s="144"/>
      <c r="V230" s="144"/>
      <c r="W230" s="144"/>
      <c r="X230" s="144"/>
      <c r="Y230" s="144"/>
      <c r="Z230" s="144"/>
      <c r="AA230" s="144"/>
      <c r="AB230" s="144"/>
      <c r="AC230" s="144"/>
      <c r="AD230" s="144"/>
      <c r="AE230" s="144"/>
      <c r="AF230" s="144"/>
      <c r="AG230" s="144"/>
      <c r="AH230" s="144"/>
    </row>
    <row r="231">
      <c r="A231" s="144"/>
      <c r="B231" s="144"/>
      <c r="C231" s="144"/>
      <c r="D231" s="144"/>
      <c r="E231" s="144"/>
      <c r="F231" s="144"/>
      <c r="G231" s="144"/>
      <c r="H231" s="144"/>
      <c r="I231" s="144"/>
      <c r="J231" s="144"/>
      <c r="K231" s="144"/>
      <c r="L231" s="144"/>
      <c r="M231" s="144"/>
      <c r="N231" s="149"/>
      <c r="O231" s="144"/>
      <c r="P231" s="144"/>
      <c r="Q231" s="144"/>
      <c r="R231" s="144"/>
      <c r="S231" s="144"/>
      <c r="T231" s="144"/>
      <c r="U231" s="144"/>
      <c r="V231" s="144"/>
      <c r="W231" s="144"/>
      <c r="X231" s="144"/>
      <c r="Y231" s="144"/>
      <c r="Z231" s="144"/>
      <c r="AA231" s="144"/>
      <c r="AB231" s="144"/>
      <c r="AC231" s="144"/>
      <c r="AD231" s="144"/>
      <c r="AE231" s="144"/>
      <c r="AF231" s="144"/>
      <c r="AG231" s="144"/>
      <c r="AH231" s="144"/>
    </row>
    <row r="232">
      <c r="A232" s="144"/>
      <c r="B232" s="144"/>
      <c r="C232" s="144"/>
      <c r="D232" s="144"/>
      <c r="E232" s="144"/>
      <c r="F232" s="144"/>
      <c r="G232" s="144"/>
      <c r="H232" s="144"/>
      <c r="I232" s="144"/>
      <c r="J232" s="144"/>
      <c r="K232" s="144"/>
      <c r="L232" s="144"/>
      <c r="M232" s="144"/>
      <c r="N232" s="149"/>
      <c r="O232" s="144"/>
      <c r="P232" s="144"/>
      <c r="Q232" s="144"/>
      <c r="R232" s="144"/>
      <c r="S232" s="144"/>
      <c r="T232" s="144"/>
      <c r="U232" s="144"/>
      <c r="V232" s="144"/>
      <c r="W232" s="144"/>
      <c r="X232" s="144"/>
      <c r="Y232" s="144"/>
      <c r="Z232" s="144"/>
      <c r="AA232" s="144"/>
      <c r="AB232" s="144"/>
      <c r="AC232" s="144"/>
      <c r="AD232" s="144"/>
      <c r="AE232" s="144"/>
      <c r="AF232" s="144"/>
      <c r="AG232" s="144"/>
      <c r="AH232" s="144"/>
    </row>
    <row r="233">
      <c r="A233" s="144"/>
      <c r="B233" s="144"/>
      <c r="C233" s="144"/>
      <c r="D233" s="144"/>
      <c r="E233" s="144"/>
      <c r="F233" s="144"/>
      <c r="G233" s="144"/>
      <c r="H233" s="144"/>
      <c r="I233" s="144"/>
      <c r="J233" s="144"/>
      <c r="K233" s="144"/>
      <c r="L233" s="144"/>
      <c r="M233" s="144"/>
      <c r="N233" s="149"/>
      <c r="O233" s="144"/>
      <c r="P233" s="144"/>
      <c r="Q233" s="144"/>
      <c r="R233" s="144"/>
      <c r="S233" s="144"/>
      <c r="T233" s="144"/>
      <c r="U233" s="144"/>
      <c r="V233" s="144"/>
      <c r="W233" s="144"/>
      <c r="X233" s="144"/>
      <c r="Y233" s="144"/>
      <c r="Z233" s="144"/>
      <c r="AA233" s="144"/>
      <c r="AB233" s="144"/>
      <c r="AC233" s="144"/>
      <c r="AD233" s="144"/>
      <c r="AE233" s="144"/>
      <c r="AF233" s="144"/>
      <c r="AG233" s="144"/>
      <c r="AH233" s="144"/>
    </row>
    <row r="234">
      <c r="A234" s="144"/>
      <c r="B234" s="144"/>
      <c r="C234" s="144"/>
      <c r="D234" s="144"/>
      <c r="E234" s="144"/>
      <c r="F234" s="144"/>
      <c r="G234" s="144"/>
      <c r="H234" s="144"/>
      <c r="I234" s="144"/>
      <c r="J234" s="144"/>
      <c r="K234" s="144"/>
      <c r="L234" s="144"/>
      <c r="M234" s="144"/>
      <c r="N234" s="149"/>
      <c r="O234" s="144"/>
      <c r="P234" s="144"/>
      <c r="Q234" s="144"/>
      <c r="R234" s="144"/>
      <c r="S234" s="144"/>
      <c r="T234" s="144"/>
      <c r="U234" s="144"/>
      <c r="V234" s="144"/>
      <c r="W234" s="144"/>
      <c r="X234" s="144"/>
      <c r="Y234" s="144"/>
      <c r="Z234" s="144"/>
      <c r="AA234" s="144"/>
      <c r="AB234" s="144"/>
      <c r="AC234" s="144"/>
      <c r="AD234" s="144"/>
      <c r="AE234" s="144"/>
      <c r="AF234" s="144"/>
      <c r="AG234" s="144"/>
      <c r="AH234" s="144"/>
    </row>
    <row r="235">
      <c r="A235" s="144"/>
      <c r="B235" s="144"/>
      <c r="C235" s="144"/>
      <c r="D235" s="144"/>
      <c r="E235" s="144"/>
      <c r="F235" s="144"/>
      <c r="G235" s="144"/>
      <c r="H235" s="144"/>
      <c r="I235" s="144"/>
      <c r="J235" s="144"/>
      <c r="K235" s="144"/>
      <c r="L235" s="144"/>
      <c r="M235" s="144"/>
      <c r="N235" s="149"/>
      <c r="O235" s="144"/>
      <c r="P235" s="144"/>
      <c r="Q235" s="144"/>
      <c r="R235" s="144"/>
      <c r="S235" s="144"/>
      <c r="T235" s="144"/>
      <c r="U235" s="144"/>
      <c r="V235" s="144"/>
      <c r="W235" s="144"/>
      <c r="X235" s="144"/>
      <c r="Y235" s="144"/>
      <c r="Z235" s="144"/>
      <c r="AA235" s="144"/>
      <c r="AB235" s="144"/>
      <c r="AC235" s="144"/>
      <c r="AD235" s="144"/>
      <c r="AE235" s="144"/>
      <c r="AF235" s="144"/>
      <c r="AG235" s="144"/>
      <c r="AH235" s="144"/>
    </row>
    <row r="236">
      <c r="A236" s="144"/>
      <c r="B236" s="144"/>
      <c r="C236" s="144"/>
      <c r="D236" s="144"/>
      <c r="E236" s="144"/>
      <c r="F236" s="144"/>
      <c r="G236" s="144"/>
      <c r="H236" s="144"/>
      <c r="I236" s="144"/>
      <c r="J236" s="144"/>
      <c r="K236" s="144"/>
      <c r="L236" s="144"/>
      <c r="M236" s="144"/>
      <c r="N236" s="149"/>
      <c r="O236" s="144"/>
      <c r="P236" s="144"/>
      <c r="Q236" s="144"/>
      <c r="R236" s="144"/>
      <c r="S236" s="144"/>
      <c r="T236" s="144"/>
      <c r="U236" s="144"/>
      <c r="V236" s="144"/>
      <c r="W236" s="144"/>
      <c r="X236" s="144"/>
      <c r="Y236" s="144"/>
      <c r="Z236" s="144"/>
      <c r="AA236" s="144"/>
      <c r="AB236" s="144"/>
      <c r="AC236" s="144"/>
      <c r="AD236" s="144"/>
      <c r="AE236" s="144"/>
      <c r="AF236" s="144"/>
      <c r="AG236" s="144"/>
      <c r="AH236" s="144"/>
    </row>
    <row r="237">
      <c r="A237" s="144"/>
      <c r="B237" s="144"/>
      <c r="C237" s="144"/>
      <c r="D237" s="144"/>
      <c r="E237" s="144"/>
      <c r="F237" s="144"/>
      <c r="G237" s="144"/>
      <c r="H237" s="144"/>
      <c r="I237" s="144"/>
      <c r="J237" s="144"/>
      <c r="K237" s="144"/>
      <c r="L237" s="144"/>
      <c r="M237" s="144"/>
      <c r="N237" s="149"/>
      <c r="O237" s="144"/>
      <c r="P237" s="144"/>
      <c r="Q237" s="144"/>
      <c r="R237" s="144"/>
      <c r="S237" s="144"/>
      <c r="T237" s="144"/>
      <c r="U237" s="144"/>
      <c r="V237" s="144"/>
      <c r="W237" s="144"/>
      <c r="X237" s="144"/>
      <c r="Y237" s="144"/>
      <c r="Z237" s="144"/>
      <c r="AA237" s="144"/>
      <c r="AB237" s="144"/>
      <c r="AC237" s="144"/>
      <c r="AD237" s="144"/>
      <c r="AE237" s="144"/>
      <c r="AF237" s="144"/>
      <c r="AG237" s="144"/>
      <c r="AH237" s="144"/>
    </row>
    <row r="238">
      <c r="A238" s="144"/>
      <c r="B238" s="144"/>
      <c r="C238" s="144"/>
      <c r="D238" s="144"/>
      <c r="E238" s="144"/>
      <c r="F238" s="144"/>
      <c r="G238" s="144"/>
      <c r="H238" s="144"/>
      <c r="I238" s="144"/>
      <c r="J238" s="144"/>
      <c r="K238" s="144"/>
      <c r="L238" s="144"/>
      <c r="M238" s="144"/>
      <c r="N238" s="149"/>
      <c r="O238" s="144"/>
      <c r="P238" s="144"/>
      <c r="Q238" s="144"/>
      <c r="R238" s="144"/>
      <c r="S238" s="144"/>
      <c r="T238" s="144"/>
      <c r="U238" s="144"/>
      <c r="V238" s="144"/>
      <c r="W238" s="144"/>
      <c r="X238" s="144"/>
      <c r="Y238" s="144"/>
      <c r="Z238" s="144"/>
      <c r="AA238" s="144"/>
      <c r="AB238" s="144"/>
      <c r="AC238" s="144"/>
      <c r="AD238" s="144"/>
      <c r="AE238" s="144"/>
      <c r="AF238" s="144"/>
      <c r="AG238" s="144"/>
      <c r="AH238" s="144"/>
    </row>
    <row r="239">
      <c r="A239" s="144"/>
      <c r="B239" s="144"/>
      <c r="C239" s="144"/>
      <c r="D239" s="144"/>
      <c r="E239" s="144"/>
      <c r="F239" s="144"/>
      <c r="G239" s="144"/>
      <c r="H239" s="144"/>
      <c r="I239" s="144"/>
      <c r="J239" s="144"/>
      <c r="K239" s="144"/>
      <c r="L239" s="144"/>
      <c r="M239" s="144"/>
      <c r="N239" s="149"/>
      <c r="O239" s="144"/>
      <c r="P239" s="144"/>
      <c r="Q239" s="144"/>
      <c r="R239" s="144"/>
      <c r="S239" s="144"/>
      <c r="T239" s="144"/>
      <c r="U239" s="144"/>
      <c r="V239" s="144"/>
      <c r="W239" s="144"/>
      <c r="X239" s="144"/>
      <c r="Y239" s="144"/>
      <c r="Z239" s="144"/>
      <c r="AA239" s="144"/>
      <c r="AB239" s="144"/>
      <c r="AC239" s="144"/>
      <c r="AD239" s="144"/>
      <c r="AE239" s="144"/>
      <c r="AF239" s="144"/>
      <c r="AG239" s="144"/>
      <c r="AH239" s="144"/>
    </row>
    <row r="240">
      <c r="A240" s="144"/>
      <c r="B240" s="144"/>
      <c r="C240" s="144"/>
      <c r="D240" s="144"/>
      <c r="E240" s="144"/>
      <c r="F240" s="144"/>
      <c r="G240" s="144"/>
      <c r="H240" s="144"/>
      <c r="I240" s="144"/>
      <c r="J240" s="144"/>
      <c r="K240" s="144"/>
      <c r="L240" s="144"/>
      <c r="M240" s="144"/>
      <c r="N240" s="149"/>
      <c r="O240" s="144"/>
      <c r="P240" s="144"/>
      <c r="Q240" s="144"/>
      <c r="R240" s="144"/>
      <c r="S240" s="144"/>
      <c r="T240" s="144"/>
      <c r="U240" s="144"/>
      <c r="V240" s="144"/>
      <c r="W240" s="144"/>
      <c r="X240" s="144"/>
      <c r="Y240" s="144"/>
      <c r="Z240" s="144"/>
      <c r="AA240" s="144"/>
      <c r="AB240" s="144"/>
      <c r="AC240" s="144"/>
      <c r="AD240" s="144"/>
      <c r="AE240" s="144"/>
      <c r="AF240" s="144"/>
      <c r="AG240" s="144"/>
      <c r="AH240" s="144"/>
    </row>
    <row r="241">
      <c r="A241" s="144"/>
      <c r="B241" s="144"/>
      <c r="C241" s="144"/>
      <c r="D241" s="144"/>
      <c r="E241" s="144"/>
      <c r="F241" s="144"/>
      <c r="G241" s="144"/>
      <c r="H241" s="144"/>
      <c r="I241" s="144"/>
      <c r="J241" s="144"/>
      <c r="K241" s="144"/>
      <c r="L241" s="144"/>
      <c r="M241" s="144"/>
      <c r="N241" s="149"/>
      <c r="O241" s="144"/>
      <c r="P241" s="144"/>
      <c r="Q241" s="144"/>
      <c r="R241" s="144"/>
      <c r="S241" s="144"/>
      <c r="T241" s="144"/>
      <c r="U241" s="144"/>
      <c r="V241" s="144"/>
      <c r="W241" s="144"/>
      <c r="X241" s="144"/>
      <c r="Y241" s="144"/>
      <c r="Z241" s="144"/>
      <c r="AA241" s="144"/>
      <c r="AB241" s="144"/>
      <c r="AC241" s="144"/>
      <c r="AD241" s="144"/>
      <c r="AE241" s="144"/>
      <c r="AF241" s="144"/>
      <c r="AG241" s="144"/>
      <c r="AH241" s="144"/>
    </row>
    <row r="242">
      <c r="A242" s="144"/>
      <c r="B242" s="144"/>
      <c r="C242" s="144"/>
      <c r="D242" s="144"/>
      <c r="E242" s="144"/>
      <c r="F242" s="144"/>
      <c r="G242" s="144"/>
      <c r="H242" s="144"/>
      <c r="I242" s="144"/>
      <c r="J242" s="144"/>
      <c r="K242" s="144"/>
      <c r="L242" s="144"/>
      <c r="M242" s="144"/>
      <c r="N242" s="149"/>
      <c r="O242" s="144"/>
      <c r="P242" s="144"/>
      <c r="Q242" s="144"/>
      <c r="R242" s="144"/>
      <c r="S242" s="144"/>
      <c r="T242" s="144"/>
      <c r="U242" s="144"/>
      <c r="V242" s="144"/>
      <c r="W242" s="144"/>
      <c r="X242" s="144"/>
      <c r="Y242" s="144"/>
      <c r="Z242" s="144"/>
      <c r="AA242" s="144"/>
      <c r="AB242" s="144"/>
      <c r="AC242" s="144"/>
      <c r="AD242" s="144"/>
      <c r="AE242" s="144"/>
      <c r="AF242" s="144"/>
      <c r="AG242" s="144"/>
      <c r="AH242" s="144"/>
    </row>
    <row r="243">
      <c r="A243" s="144"/>
      <c r="B243" s="144"/>
      <c r="C243" s="144"/>
      <c r="D243" s="144"/>
      <c r="E243" s="144"/>
      <c r="F243" s="144"/>
      <c r="G243" s="144"/>
      <c r="H243" s="144"/>
      <c r="I243" s="144"/>
      <c r="J243" s="144"/>
      <c r="K243" s="144"/>
      <c r="L243" s="144"/>
      <c r="M243" s="144"/>
      <c r="N243" s="149"/>
      <c r="O243" s="144"/>
      <c r="P243" s="144"/>
      <c r="Q243" s="144"/>
      <c r="R243" s="144"/>
      <c r="S243" s="144"/>
      <c r="T243" s="144"/>
      <c r="U243" s="144"/>
      <c r="V243" s="144"/>
      <c r="W243" s="144"/>
      <c r="X243" s="144"/>
      <c r="Y243" s="144"/>
      <c r="Z243" s="144"/>
      <c r="AA243" s="144"/>
      <c r="AB243" s="144"/>
      <c r="AC243" s="144"/>
      <c r="AD243" s="144"/>
      <c r="AE243" s="144"/>
      <c r="AF243" s="144"/>
      <c r="AG243" s="144"/>
      <c r="AH243" s="144"/>
    </row>
    <row r="244">
      <c r="A244" s="144"/>
      <c r="B244" s="144"/>
      <c r="C244" s="144"/>
      <c r="D244" s="144"/>
      <c r="E244" s="144"/>
      <c r="F244" s="144"/>
      <c r="G244" s="144"/>
      <c r="H244" s="144"/>
      <c r="I244" s="144"/>
      <c r="J244" s="144"/>
      <c r="K244" s="144"/>
      <c r="L244" s="144"/>
      <c r="M244" s="144"/>
      <c r="N244" s="149"/>
      <c r="O244" s="144"/>
      <c r="P244" s="144"/>
      <c r="Q244" s="144"/>
      <c r="R244" s="144"/>
      <c r="S244" s="144"/>
      <c r="T244" s="144"/>
      <c r="U244" s="144"/>
      <c r="V244" s="144"/>
      <c r="W244" s="144"/>
      <c r="X244" s="144"/>
      <c r="Y244" s="144"/>
      <c r="Z244" s="144"/>
      <c r="AA244" s="144"/>
      <c r="AB244" s="144"/>
      <c r="AC244" s="144"/>
      <c r="AD244" s="144"/>
      <c r="AE244" s="144"/>
      <c r="AF244" s="144"/>
      <c r="AG244" s="144"/>
      <c r="AH244" s="144"/>
    </row>
    <row r="245">
      <c r="A245" s="144"/>
      <c r="B245" s="144"/>
      <c r="C245" s="144"/>
      <c r="D245" s="144"/>
      <c r="E245" s="144"/>
      <c r="F245" s="144"/>
      <c r="G245" s="144"/>
      <c r="H245" s="144"/>
      <c r="I245" s="144"/>
      <c r="J245" s="144"/>
      <c r="K245" s="144"/>
      <c r="L245" s="144"/>
      <c r="M245" s="144"/>
      <c r="N245" s="149"/>
      <c r="O245" s="144"/>
      <c r="P245" s="144"/>
      <c r="Q245" s="144"/>
      <c r="R245" s="144"/>
      <c r="S245" s="144"/>
      <c r="T245" s="144"/>
      <c r="U245" s="144"/>
      <c r="V245" s="144"/>
      <c r="W245" s="144"/>
      <c r="X245" s="144"/>
      <c r="Y245" s="144"/>
      <c r="Z245" s="144"/>
      <c r="AA245" s="144"/>
      <c r="AB245" s="144"/>
      <c r="AC245" s="144"/>
      <c r="AD245" s="144"/>
      <c r="AE245" s="144"/>
      <c r="AF245" s="144"/>
      <c r="AG245" s="144"/>
      <c r="AH245" s="144"/>
    </row>
    <row r="246">
      <c r="A246" s="144"/>
      <c r="B246" s="144"/>
      <c r="C246" s="144"/>
      <c r="D246" s="144"/>
      <c r="E246" s="144"/>
      <c r="F246" s="144"/>
      <c r="G246" s="144"/>
      <c r="H246" s="144"/>
      <c r="I246" s="144"/>
      <c r="J246" s="144"/>
      <c r="K246" s="144"/>
      <c r="L246" s="144"/>
      <c r="M246" s="144"/>
      <c r="N246" s="149"/>
      <c r="O246" s="144"/>
      <c r="P246" s="144"/>
      <c r="Q246" s="144"/>
      <c r="R246" s="144"/>
      <c r="S246" s="144"/>
      <c r="T246" s="144"/>
      <c r="U246" s="144"/>
      <c r="V246" s="144"/>
      <c r="W246" s="144"/>
      <c r="X246" s="144"/>
      <c r="Y246" s="144"/>
      <c r="Z246" s="144"/>
      <c r="AA246" s="144"/>
      <c r="AB246" s="144"/>
      <c r="AC246" s="144"/>
      <c r="AD246" s="144"/>
      <c r="AE246" s="144"/>
      <c r="AF246" s="144"/>
      <c r="AG246" s="144"/>
      <c r="AH246" s="144"/>
    </row>
    <row r="247">
      <c r="A247" s="144"/>
      <c r="B247" s="144"/>
      <c r="C247" s="144"/>
      <c r="D247" s="144"/>
      <c r="E247" s="144"/>
      <c r="F247" s="144"/>
      <c r="G247" s="144"/>
      <c r="H247" s="144"/>
      <c r="I247" s="144"/>
      <c r="J247" s="144"/>
      <c r="K247" s="144"/>
      <c r="L247" s="144"/>
      <c r="M247" s="144"/>
      <c r="N247" s="149"/>
      <c r="O247" s="144"/>
      <c r="P247" s="144"/>
      <c r="Q247" s="144"/>
      <c r="R247" s="144"/>
      <c r="S247" s="144"/>
      <c r="T247" s="144"/>
      <c r="U247" s="144"/>
      <c r="V247" s="144"/>
      <c r="W247" s="144"/>
      <c r="X247" s="144"/>
      <c r="Y247" s="144"/>
      <c r="Z247" s="144"/>
      <c r="AA247" s="144"/>
      <c r="AB247" s="144"/>
      <c r="AC247" s="144"/>
      <c r="AD247" s="144"/>
      <c r="AE247" s="144"/>
      <c r="AF247" s="144"/>
      <c r="AG247" s="144"/>
      <c r="AH247" s="144"/>
    </row>
    <row r="248">
      <c r="A248" s="144"/>
      <c r="B248" s="144"/>
      <c r="C248" s="144"/>
      <c r="D248" s="144"/>
      <c r="E248" s="144"/>
      <c r="F248" s="144"/>
      <c r="G248" s="144"/>
      <c r="H248" s="144"/>
      <c r="I248" s="144"/>
      <c r="J248" s="144"/>
      <c r="K248" s="144"/>
      <c r="L248" s="144"/>
      <c r="M248" s="144"/>
      <c r="N248" s="149"/>
      <c r="O248" s="144"/>
      <c r="P248" s="144"/>
      <c r="Q248" s="144"/>
      <c r="R248" s="144"/>
      <c r="S248" s="144"/>
      <c r="T248" s="144"/>
      <c r="U248" s="144"/>
      <c r="V248" s="144"/>
      <c r="W248" s="144"/>
      <c r="X248" s="144"/>
      <c r="Y248" s="144"/>
      <c r="Z248" s="144"/>
      <c r="AA248" s="144"/>
      <c r="AB248" s="144"/>
      <c r="AC248" s="144"/>
      <c r="AD248" s="144"/>
      <c r="AE248" s="144"/>
      <c r="AF248" s="144"/>
      <c r="AG248" s="144"/>
      <c r="AH248" s="144"/>
    </row>
    <row r="249">
      <c r="A249" s="144"/>
      <c r="B249" s="144"/>
      <c r="C249" s="144"/>
      <c r="D249" s="144"/>
      <c r="E249" s="144"/>
      <c r="F249" s="144"/>
      <c r="G249" s="144"/>
      <c r="H249" s="144"/>
      <c r="I249" s="144"/>
      <c r="J249" s="144"/>
      <c r="K249" s="144"/>
      <c r="L249" s="144"/>
      <c r="M249" s="144"/>
      <c r="N249" s="149"/>
      <c r="O249" s="144"/>
      <c r="P249" s="144"/>
      <c r="Q249" s="144"/>
      <c r="R249" s="144"/>
      <c r="S249" s="144"/>
      <c r="T249" s="144"/>
      <c r="U249" s="144"/>
      <c r="V249" s="144"/>
      <c r="W249" s="144"/>
      <c r="X249" s="144"/>
      <c r="Y249" s="144"/>
      <c r="Z249" s="144"/>
      <c r="AA249" s="144"/>
      <c r="AB249" s="144"/>
      <c r="AC249" s="144"/>
      <c r="AD249" s="144"/>
      <c r="AE249" s="144"/>
      <c r="AF249" s="144"/>
      <c r="AG249" s="144"/>
      <c r="AH249" s="144"/>
    </row>
    <row r="250">
      <c r="A250" s="144"/>
      <c r="B250" s="144"/>
      <c r="C250" s="144"/>
      <c r="D250" s="144"/>
      <c r="E250" s="144"/>
      <c r="F250" s="144"/>
      <c r="G250" s="144"/>
      <c r="H250" s="144"/>
      <c r="I250" s="144"/>
      <c r="J250" s="144"/>
      <c r="K250" s="144"/>
      <c r="L250" s="144"/>
      <c r="M250" s="144"/>
      <c r="N250" s="149"/>
      <c r="O250" s="144"/>
      <c r="P250" s="144"/>
      <c r="Q250" s="144"/>
      <c r="R250" s="144"/>
      <c r="S250" s="144"/>
      <c r="T250" s="144"/>
      <c r="U250" s="144"/>
      <c r="V250" s="144"/>
      <c r="W250" s="144"/>
      <c r="X250" s="144"/>
      <c r="Y250" s="144"/>
      <c r="Z250" s="144"/>
      <c r="AA250" s="144"/>
      <c r="AB250" s="144"/>
      <c r="AC250" s="144"/>
      <c r="AD250" s="144"/>
      <c r="AE250" s="144"/>
      <c r="AF250" s="144"/>
      <c r="AG250" s="144"/>
      <c r="AH250" s="144"/>
    </row>
    <row r="251">
      <c r="A251" s="144"/>
      <c r="B251" s="144"/>
      <c r="C251" s="144"/>
      <c r="D251" s="144"/>
      <c r="E251" s="144"/>
      <c r="F251" s="144"/>
      <c r="G251" s="144"/>
      <c r="H251" s="144"/>
      <c r="I251" s="144"/>
      <c r="J251" s="144"/>
      <c r="K251" s="144"/>
      <c r="L251" s="144"/>
      <c r="M251" s="144"/>
      <c r="N251" s="149"/>
      <c r="O251" s="144"/>
      <c r="P251" s="144"/>
      <c r="Q251" s="144"/>
      <c r="R251" s="144"/>
      <c r="S251" s="144"/>
      <c r="T251" s="144"/>
      <c r="U251" s="144"/>
      <c r="V251" s="144"/>
      <c r="W251" s="144"/>
      <c r="X251" s="144"/>
      <c r="Y251" s="144"/>
      <c r="Z251" s="144"/>
      <c r="AA251" s="144"/>
      <c r="AB251" s="144"/>
      <c r="AC251" s="144"/>
      <c r="AD251" s="144"/>
      <c r="AE251" s="144"/>
      <c r="AF251" s="144"/>
      <c r="AG251" s="144"/>
      <c r="AH251" s="144"/>
    </row>
    <row r="252">
      <c r="A252" s="144"/>
      <c r="B252" s="144"/>
      <c r="C252" s="144"/>
      <c r="D252" s="144"/>
      <c r="E252" s="144"/>
      <c r="F252" s="144"/>
      <c r="G252" s="144"/>
      <c r="H252" s="144"/>
      <c r="I252" s="144"/>
      <c r="J252" s="144"/>
      <c r="K252" s="144"/>
      <c r="L252" s="144"/>
      <c r="M252" s="144"/>
      <c r="N252" s="149"/>
      <c r="O252" s="144"/>
      <c r="P252" s="144"/>
      <c r="Q252" s="144"/>
      <c r="R252" s="144"/>
      <c r="S252" s="144"/>
      <c r="T252" s="144"/>
      <c r="U252" s="144"/>
      <c r="V252" s="144"/>
      <c r="W252" s="144"/>
      <c r="X252" s="144"/>
      <c r="Y252" s="144"/>
      <c r="Z252" s="144"/>
      <c r="AA252" s="144"/>
      <c r="AB252" s="144"/>
      <c r="AC252" s="144"/>
      <c r="AD252" s="144"/>
      <c r="AE252" s="144"/>
      <c r="AF252" s="144"/>
      <c r="AG252" s="144"/>
      <c r="AH252" s="144"/>
    </row>
    <row r="253">
      <c r="A253" s="144"/>
      <c r="B253" s="144"/>
      <c r="C253" s="144"/>
      <c r="D253" s="144"/>
      <c r="E253" s="144"/>
      <c r="F253" s="144"/>
      <c r="G253" s="144"/>
      <c r="H253" s="144"/>
      <c r="I253" s="144"/>
      <c r="J253" s="144"/>
      <c r="K253" s="144"/>
      <c r="L253" s="144"/>
      <c r="M253" s="144"/>
      <c r="N253" s="149"/>
      <c r="O253" s="144"/>
      <c r="P253" s="144"/>
      <c r="Q253" s="144"/>
      <c r="R253" s="144"/>
      <c r="S253" s="144"/>
      <c r="T253" s="144"/>
      <c r="U253" s="144"/>
      <c r="V253" s="144"/>
      <c r="W253" s="144"/>
      <c r="X253" s="144"/>
      <c r="Y253" s="144"/>
      <c r="Z253" s="144"/>
      <c r="AA253" s="144"/>
      <c r="AB253" s="144"/>
      <c r="AC253" s="144"/>
      <c r="AD253" s="144"/>
      <c r="AE253" s="144"/>
      <c r="AF253" s="144"/>
      <c r="AG253" s="144"/>
      <c r="AH253" s="144"/>
    </row>
    <row r="254">
      <c r="A254" s="144"/>
      <c r="B254" s="144"/>
      <c r="C254" s="144"/>
      <c r="D254" s="144"/>
      <c r="E254" s="144"/>
      <c r="F254" s="144"/>
      <c r="G254" s="144"/>
      <c r="H254" s="144"/>
      <c r="I254" s="144"/>
      <c r="J254" s="144"/>
      <c r="K254" s="144"/>
      <c r="L254" s="144"/>
      <c r="M254" s="144"/>
      <c r="N254" s="149"/>
      <c r="O254" s="144"/>
      <c r="P254" s="144"/>
      <c r="Q254" s="144"/>
      <c r="R254" s="144"/>
      <c r="S254" s="144"/>
      <c r="T254" s="144"/>
      <c r="U254" s="144"/>
      <c r="V254" s="144"/>
      <c r="W254" s="144"/>
      <c r="X254" s="144"/>
      <c r="Y254" s="144"/>
      <c r="Z254" s="144"/>
      <c r="AA254" s="144"/>
      <c r="AB254" s="144"/>
      <c r="AC254" s="144"/>
      <c r="AD254" s="144"/>
      <c r="AE254" s="144"/>
      <c r="AF254" s="144"/>
      <c r="AG254" s="144"/>
      <c r="AH254" s="144"/>
    </row>
    <row r="255">
      <c r="A255" s="144"/>
      <c r="B255" s="144"/>
      <c r="C255" s="144"/>
      <c r="D255" s="144"/>
      <c r="E255" s="144"/>
      <c r="F255" s="144"/>
      <c r="G255" s="144"/>
      <c r="H255" s="144"/>
      <c r="I255" s="144"/>
      <c r="J255" s="144"/>
      <c r="K255" s="144"/>
      <c r="L255" s="144"/>
      <c r="M255" s="144"/>
      <c r="N255" s="149"/>
      <c r="O255" s="144"/>
      <c r="P255" s="144"/>
      <c r="Q255" s="144"/>
      <c r="R255" s="144"/>
      <c r="S255" s="144"/>
      <c r="T255" s="144"/>
      <c r="U255" s="144"/>
      <c r="V255" s="144"/>
      <c r="W255" s="144"/>
      <c r="X255" s="144"/>
      <c r="Y255" s="144"/>
      <c r="Z255" s="144"/>
      <c r="AA255" s="144"/>
      <c r="AB255" s="144"/>
      <c r="AC255" s="144"/>
      <c r="AD255" s="144"/>
      <c r="AE255" s="144"/>
      <c r="AF255" s="144"/>
      <c r="AG255" s="144"/>
      <c r="AH255" s="144"/>
    </row>
    <row r="256">
      <c r="A256" s="144"/>
      <c r="B256" s="144"/>
      <c r="C256" s="144"/>
      <c r="D256" s="144"/>
      <c r="E256" s="144"/>
      <c r="F256" s="144"/>
      <c r="G256" s="144"/>
      <c r="H256" s="144"/>
      <c r="I256" s="144"/>
      <c r="J256" s="144"/>
      <c r="K256" s="144"/>
      <c r="L256" s="144"/>
      <c r="M256" s="144"/>
      <c r="N256" s="149"/>
      <c r="O256" s="144"/>
      <c r="P256" s="144"/>
      <c r="Q256" s="144"/>
      <c r="R256" s="144"/>
      <c r="S256" s="144"/>
      <c r="T256" s="144"/>
      <c r="U256" s="144"/>
      <c r="V256" s="144"/>
      <c r="W256" s="144"/>
      <c r="X256" s="144"/>
      <c r="Y256" s="144"/>
      <c r="Z256" s="144"/>
      <c r="AA256" s="144"/>
      <c r="AB256" s="144"/>
      <c r="AC256" s="144"/>
      <c r="AD256" s="144"/>
      <c r="AE256" s="144"/>
      <c r="AF256" s="144"/>
      <c r="AG256" s="144"/>
      <c r="AH256" s="144"/>
    </row>
    <row r="257">
      <c r="A257" s="144"/>
      <c r="B257" s="144"/>
      <c r="C257" s="144"/>
      <c r="D257" s="144"/>
      <c r="E257" s="144"/>
      <c r="F257" s="144"/>
      <c r="G257" s="144"/>
      <c r="H257" s="144"/>
      <c r="I257" s="144"/>
      <c r="J257" s="144"/>
      <c r="K257" s="144"/>
      <c r="L257" s="144"/>
      <c r="M257" s="144"/>
      <c r="N257" s="149"/>
      <c r="O257" s="144"/>
      <c r="P257" s="144"/>
      <c r="Q257" s="144"/>
      <c r="R257" s="144"/>
      <c r="S257" s="144"/>
      <c r="T257" s="144"/>
      <c r="U257" s="144"/>
      <c r="V257" s="144"/>
      <c r="W257" s="144"/>
      <c r="X257" s="144"/>
      <c r="Y257" s="144"/>
      <c r="Z257" s="144"/>
      <c r="AA257" s="144"/>
      <c r="AB257" s="144"/>
      <c r="AC257" s="144"/>
      <c r="AD257" s="144"/>
      <c r="AE257" s="144"/>
      <c r="AF257" s="144"/>
      <c r="AG257" s="144"/>
      <c r="AH257" s="144"/>
    </row>
    <row r="258">
      <c r="A258" s="144"/>
      <c r="B258" s="144"/>
      <c r="C258" s="144"/>
      <c r="D258" s="144"/>
      <c r="E258" s="144"/>
      <c r="F258" s="144"/>
      <c r="G258" s="144"/>
      <c r="H258" s="144"/>
      <c r="I258" s="144"/>
      <c r="J258" s="144"/>
      <c r="K258" s="144"/>
      <c r="L258" s="144"/>
      <c r="M258" s="144"/>
      <c r="N258" s="149"/>
      <c r="O258" s="144"/>
      <c r="P258" s="144"/>
      <c r="Q258" s="144"/>
      <c r="R258" s="144"/>
      <c r="S258" s="144"/>
      <c r="T258" s="144"/>
      <c r="U258" s="144"/>
      <c r="V258" s="144"/>
      <c r="W258" s="144"/>
      <c r="X258" s="144"/>
      <c r="Y258" s="144"/>
      <c r="Z258" s="144"/>
      <c r="AA258" s="144"/>
      <c r="AB258" s="144"/>
      <c r="AC258" s="144"/>
      <c r="AD258" s="144"/>
      <c r="AE258" s="144"/>
      <c r="AF258" s="144"/>
      <c r="AG258" s="144"/>
      <c r="AH258" s="144"/>
    </row>
    <row r="259">
      <c r="A259" s="144"/>
      <c r="B259" s="144"/>
      <c r="C259" s="144"/>
      <c r="D259" s="144"/>
      <c r="E259" s="144"/>
      <c r="F259" s="144"/>
      <c r="G259" s="144"/>
      <c r="H259" s="144"/>
      <c r="I259" s="144"/>
      <c r="J259" s="144"/>
      <c r="K259" s="144"/>
      <c r="L259" s="144"/>
      <c r="M259" s="144"/>
      <c r="N259" s="149"/>
      <c r="O259" s="144"/>
      <c r="P259" s="144"/>
      <c r="Q259" s="144"/>
      <c r="R259" s="144"/>
      <c r="S259" s="144"/>
      <c r="T259" s="144"/>
      <c r="U259" s="144"/>
      <c r="V259" s="144"/>
      <c r="W259" s="144"/>
      <c r="X259" s="144"/>
      <c r="Y259" s="144"/>
      <c r="Z259" s="144"/>
      <c r="AA259" s="144"/>
      <c r="AB259" s="144"/>
      <c r="AC259" s="144"/>
      <c r="AD259" s="144"/>
      <c r="AE259" s="144"/>
      <c r="AF259" s="144"/>
      <c r="AG259" s="144"/>
      <c r="AH259" s="144"/>
    </row>
    <row r="260">
      <c r="A260" s="144"/>
      <c r="B260" s="144"/>
      <c r="C260" s="144"/>
      <c r="D260" s="144"/>
      <c r="E260" s="144"/>
      <c r="F260" s="144"/>
      <c r="G260" s="144"/>
      <c r="H260" s="144"/>
      <c r="I260" s="144"/>
      <c r="J260" s="144"/>
      <c r="K260" s="144"/>
      <c r="L260" s="144"/>
      <c r="M260" s="144"/>
      <c r="N260" s="149"/>
      <c r="O260" s="144"/>
      <c r="P260" s="144"/>
      <c r="Q260" s="144"/>
      <c r="R260" s="144"/>
      <c r="S260" s="144"/>
      <c r="T260" s="144"/>
      <c r="U260" s="144"/>
      <c r="V260" s="144"/>
      <c r="W260" s="144"/>
      <c r="X260" s="144"/>
      <c r="Y260" s="144"/>
      <c r="Z260" s="144"/>
      <c r="AA260" s="144"/>
      <c r="AB260" s="144"/>
      <c r="AC260" s="144"/>
      <c r="AD260" s="144"/>
      <c r="AE260" s="144"/>
      <c r="AF260" s="144"/>
      <c r="AG260" s="144"/>
      <c r="AH260" s="144"/>
    </row>
    <row r="261">
      <c r="A261" s="144"/>
      <c r="B261" s="144"/>
      <c r="C261" s="144"/>
      <c r="D261" s="144"/>
      <c r="E261" s="144"/>
      <c r="F261" s="144"/>
      <c r="G261" s="144"/>
      <c r="H261" s="144"/>
      <c r="I261" s="144"/>
      <c r="J261" s="144"/>
      <c r="K261" s="144"/>
      <c r="L261" s="144"/>
      <c r="M261" s="144"/>
      <c r="N261" s="149"/>
      <c r="O261" s="144"/>
      <c r="P261" s="144"/>
      <c r="Q261" s="144"/>
      <c r="R261" s="144"/>
      <c r="S261" s="144"/>
      <c r="T261" s="144"/>
      <c r="U261" s="144"/>
      <c r="V261" s="144"/>
      <c r="W261" s="144"/>
      <c r="X261" s="144"/>
      <c r="Y261" s="144"/>
      <c r="Z261" s="144"/>
      <c r="AA261" s="144"/>
      <c r="AB261" s="144"/>
      <c r="AC261" s="144"/>
      <c r="AD261" s="144"/>
      <c r="AE261" s="144"/>
      <c r="AF261" s="144"/>
      <c r="AG261" s="144"/>
      <c r="AH261" s="144"/>
    </row>
    <row r="262">
      <c r="A262" s="144"/>
      <c r="B262" s="144"/>
      <c r="C262" s="144"/>
      <c r="D262" s="144"/>
      <c r="E262" s="144"/>
      <c r="F262" s="144"/>
      <c r="G262" s="144"/>
      <c r="H262" s="144"/>
      <c r="I262" s="144"/>
      <c r="J262" s="144"/>
      <c r="K262" s="144"/>
      <c r="L262" s="144"/>
      <c r="M262" s="144"/>
      <c r="N262" s="149"/>
      <c r="O262" s="144"/>
      <c r="P262" s="144"/>
      <c r="Q262" s="144"/>
      <c r="R262" s="144"/>
      <c r="S262" s="144"/>
      <c r="T262" s="144"/>
      <c r="U262" s="144"/>
      <c r="V262" s="144"/>
      <c r="W262" s="144"/>
      <c r="X262" s="144"/>
      <c r="Y262" s="144"/>
      <c r="Z262" s="144"/>
      <c r="AA262" s="144"/>
      <c r="AB262" s="144"/>
      <c r="AC262" s="144"/>
      <c r="AD262" s="144"/>
      <c r="AE262" s="144"/>
      <c r="AF262" s="144"/>
      <c r="AG262" s="144"/>
      <c r="AH262" s="144"/>
    </row>
    <row r="263">
      <c r="A263" s="144"/>
      <c r="B263" s="144"/>
      <c r="C263" s="144"/>
      <c r="D263" s="144"/>
      <c r="E263" s="144"/>
      <c r="F263" s="144"/>
      <c r="G263" s="144"/>
      <c r="H263" s="144"/>
      <c r="I263" s="144"/>
      <c r="J263" s="144"/>
      <c r="K263" s="144"/>
      <c r="L263" s="144"/>
      <c r="M263" s="144"/>
      <c r="N263" s="149"/>
      <c r="O263" s="144"/>
      <c r="P263" s="144"/>
      <c r="Q263" s="144"/>
      <c r="R263" s="144"/>
      <c r="S263" s="144"/>
      <c r="T263" s="144"/>
      <c r="U263" s="144"/>
      <c r="V263" s="144"/>
      <c r="W263" s="144"/>
      <c r="X263" s="144"/>
      <c r="Y263" s="144"/>
      <c r="Z263" s="144"/>
      <c r="AA263" s="144"/>
      <c r="AB263" s="144"/>
      <c r="AC263" s="144"/>
      <c r="AD263" s="144"/>
      <c r="AE263" s="144"/>
      <c r="AF263" s="144"/>
      <c r="AG263" s="144"/>
      <c r="AH263" s="144"/>
    </row>
    <row r="264">
      <c r="A264" s="144"/>
      <c r="B264" s="144"/>
      <c r="C264" s="144"/>
      <c r="D264" s="144"/>
      <c r="E264" s="144"/>
      <c r="F264" s="144"/>
      <c r="G264" s="144"/>
      <c r="H264" s="144"/>
      <c r="I264" s="144"/>
      <c r="J264" s="144"/>
      <c r="K264" s="144"/>
      <c r="L264" s="144"/>
      <c r="M264" s="144"/>
      <c r="N264" s="149"/>
      <c r="O264" s="144"/>
      <c r="P264" s="144"/>
      <c r="Q264" s="144"/>
      <c r="R264" s="144"/>
      <c r="S264" s="144"/>
      <c r="T264" s="144"/>
      <c r="U264" s="144"/>
      <c r="V264" s="144"/>
      <c r="W264" s="144"/>
      <c r="X264" s="144"/>
      <c r="Y264" s="144"/>
      <c r="Z264" s="144"/>
      <c r="AA264" s="144"/>
      <c r="AB264" s="144"/>
      <c r="AC264" s="144"/>
      <c r="AD264" s="144"/>
      <c r="AE264" s="144"/>
      <c r="AF264" s="144"/>
      <c r="AG264" s="144"/>
      <c r="AH264" s="144"/>
    </row>
    <row r="265">
      <c r="A265" s="144"/>
      <c r="B265" s="144"/>
      <c r="C265" s="144"/>
      <c r="D265" s="144"/>
      <c r="E265" s="144"/>
      <c r="F265" s="144"/>
      <c r="G265" s="144"/>
      <c r="H265" s="144"/>
      <c r="I265" s="144"/>
      <c r="J265" s="144"/>
      <c r="K265" s="144"/>
      <c r="L265" s="144"/>
      <c r="M265" s="144"/>
      <c r="N265" s="149"/>
      <c r="O265" s="144"/>
      <c r="P265" s="144"/>
      <c r="Q265" s="144"/>
      <c r="R265" s="144"/>
      <c r="S265" s="144"/>
      <c r="T265" s="144"/>
      <c r="U265" s="144"/>
      <c r="V265" s="144"/>
      <c r="W265" s="144"/>
      <c r="X265" s="144"/>
      <c r="Y265" s="144"/>
      <c r="Z265" s="144"/>
      <c r="AA265" s="144"/>
      <c r="AB265" s="144"/>
      <c r="AC265" s="144"/>
      <c r="AD265" s="144"/>
      <c r="AE265" s="144"/>
      <c r="AF265" s="144"/>
      <c r="AG265" s="144"/>
      <c r="AH265" s="144"/>
    </row>
    <row r="266">
      <c r="A266" s="144"/>
      <c r="B266" s="144"/>
      <c r="C266" s="144"/>
      <c r="D266" s="144"/>
      <c r="E266" s="144"/>
      <c r="F266" s="144"/>
      <c r="G266" s="144"/>
      <c r="H266" s="144"/>
      <c r="I266" s="144"/>
      <c r="J266" s="144"/>
      <c r="K266" s="144"/>
      <c r="L266" s="144"/>
      <c r="M266" s="144"/>
      <c r="N266" s="149"/>
      <c r="O266" s="144"/>
      <c r="P266" s="144"/>
      <c r="Q266" s="144"/>
      <c r="R266" s="144"/>
      <c r="S266" s="144"/>
      <c r="T266" s="144"/>
      <c r="U266" s="144"/>
      <c r="V266" s="144"/>
      <c r="W266" s="144"/>
      <c r="X266" s="144"/>
      <c r="Y266" s="144"/>
      <c r="Z266" s="144"/>
      <c r="AA266" s="144"/>
      <c r="AB266" s="144"/>
      <c r="AC266" s="144"/>
      <c r="AD266" s="144"/>
      <c r="AE266" s="144"/>
      <c r="AF266" s="144"/>
      <c r="AG266" s="144"/>
      <c r="AH266" s="144"/>
    </row>
    <row r="267">
      <c r="A267" s="144"/>
      <c r="B267" s="144"/>
      <c r="C267" s="144"/>
      <c r="D267" s="144"/>
      <c r="E267" s="144"/>
      <c r="F267" s="144"/>
      <c r="G267" s="144"/>
      <c r="H267" s="144"/>
      <c r="I267" s="144"/>
      <c r="J267" s="144"/>
      <c r="K267" s="144"/>
      <c r="L267" s="144"/>
      <c r="M267" s="144"/>
      <c r="N267" s="149"/>
      <c r="O267" s="144"/>
      <c r="P267" s="144"/>
      <c r="Q267" s="144"/>
      <c r="R267" s="144"/>
      <c r="S267" s="144"/>
      <c r="T267" s="144"/>
      <c r="U267" s="144"/>
      <c r="V267" s="144"/>
      <c r="W267" s="144"/>
      <c r="X267" s="144"/>
      <c r="Y267" s="144"/>
      <c r="Z267" s="144"/>
      <c r="AA267" s="144"/>
      <c r="AB267" s="144"/>
      <c r="AC267" s="144"/>
      <c r="AD267" s="144"/>
      <c r="AE267" s="144"/>
      <c r="AF267" s="144"/>
      <c r="AG267" s="144"/>
      <c r="AH267" s="144"/>
    </row>
    <row r="268">
      <c r="A268" s="144"/>
      <c r="B268" s="144"/>
      <c r="C268" s="144"/>
      <c r="D268" s="144"/>
      <c r="E268" s="144"/>
      <c r="F268" s="144"/>
      <c r="G268" s="144"/>
      <c r="H268" s="144"/>
      <c r="I268" s="144"/>
      <c r="J268" s="144"/>
      <c r="K268" s="144"/>
      <c r="L268" s="144"/>
      <c r="M268" s="144"/>
      <c r="N268" s="149"/>
      <c r="O268" s="144"/>
      <c r="P268" s="144"/>
      <c r="Q268" s="144"/>
      <c r="R268" s="144"/>
      <c r="S268" s="144"/>
      <c r="T268" s="144"/>
      <c r="U268" s="144"/>
      <c r="V268" s="144"/>
      <c r="W268" s="144"/>
      <c r="X268" s="144"/>
      <c r="Y268" s="144"/>
      <c r="Z268" s="144"/>
      <c r="AA268" s="144"/>
      <c r="AB268" s="144"/>
      <c r="AC268" s="144"/>
      <c r="AD268" s="144"/>
      <c r="AE268" s="144"/>
      <c r="AF268" s="144"/>
      <c r="AG268" s="144"/>
      <c r="AH268" s="144"/>
    </row>
    <row r="269">
      <c r="A269" s="144"/>
      <c r="B269" s="144"/>
      <c r="C269" s="144"/>
      <c r="D269" s="144"/>
      <c r="E269" s="144"/>
      <c r="F269" s="144"/>
      <c r="G269" s="144"/>
      <c r="H269" s="144"/>
      <c r="I269" s="144"/>
      <c r="J269" s="144"/>
      <c r="K269" s="144"/>
      <c r="L269" s="144"/>
      <c r="M269" s="144"/>
      <c r="N269" s="149"/>
      <c r="O269" s="144"/>
      <c r="P269" s="144"/>
      <c r="Q269" s="144"/>
      <c r="R269" s="144"/>
      <c r="S269" s="144"/>
      <c r="T269" s="144"/>
      <c r="U269" s="144"/>
      <c r="V269" s="144"/>
      <c r="W269" s="144"/>
      <c r="X269" s="144"/>
      <c r="Y269" s="144"/>
      <c r="Z269" s="144"/>
      <c r="AA269" s="144"/>
      <c r="AB269" s="144"/>
      <c r="AC269" s="144"/>
      <c r="AD269" s="144"/>
      <c r="AE269" s="144"/>
      <c r="AF269" s="144"/>
      <c r="AG269" s="144"/>
      <c r="AH269" s="144"/>
    </row>
    <row r="270">
      <c r="A270" s="144"/>
      <c r="B270" s="144"/>
      <c r="C270" s="144"/>
      <c r="D270" s="144"/>
      <c r="E270" s="144"/>
      <c r="F270" s="144"/>
      <c r="G270" s="144"/>
      <c r="H270" s="144"/>
      <c r="I270" s="144"/>
      <c r="J270" s="144"/>
      <c r="K270" s="144"/>
      <c r="L270" s="144"/>
      <c r="M270" s="144"/>
      <c r="N270" s="149"/>
      <c r="O270" s="144"/>
      <c r="P270" s="144"/>
      <c r="Q270" s="144"/>
      <c r="R270" s="144"/>
      <c r="S270" s="144"/>
      <c r="T270" s="144"/>
      <c r="U270" s="144"/>
      <c r="V270" s="144"/>
      <c r="W270" s="144"/>
      <c r="X270" s="144"/>
      <c r="Y270" s="144"/>
      <c r="Z270" s="144"/>
      <c r="AA270" s="144"/>
      <c r="AB270" s="144"/>
      <c r="AC270" s="144"/>
      <c r="AD270" s="144"/>
      <c r="AE270" s="144"/>
      <c r="AF270" s="144"/>
      <c r="AG270" s="144"/>
      <c r="AH270" s="144"/>
    </row>
    <row r="271">
      <c r="A271" s="144"/>
      <c r="B271" s="144"/>
      <c r="C271" s="144"/>
      <c r="D271" s="144"/>
      <c r="E271" s="144"/>
      <c r="F271" s="144"/>
      <c r="G271" s="144"/>
      <c r="H271" s="144"/>
      <c r="I271" s="144"/>
      <c r="J271" s="144"/>
      <c r="K271" s="144"/>
      <c r="L271" s="144"/>
      <c r="M271" s="144"/>
      <c r="N271" s="149"/>
      <c r="O271" s="144"/>
      <c r="P271" s="144"/>
      <c r="Q271" s="144"/>
      <c r="R271" s="144"/>
      <c r="S271" s="144"/>
      <c r="T271" s="144"/>
      <c r="U271" s="144"/>
      <c r="V271" s="144"/>
      <c r="W271" s="144"/>
      <c r="X271" s="144"/>
      <c r="Y271" s="144"/>
      <c r="Z271" s="144"/>
      <c r="AA271" s="144"/>
      <c r="AB271" s="144"/>
      <c r="AC271" s="144"/>
      <c r="AD271" s="144"/>
      <c r="AE271" s="144"/>
      <c r="AF271" s="144"/>
      <c r="AG271" s="144"/>
      <c r="AH271" s="144"/>
    </row>
    <row r="272">
      <c r="A272" s="144"/>
      <c r="B272" s="144"/>
      <c r="C272" s="144"/>
      <c r="D272" s="144"/>
      <c r="E272" s="144"/>
      <c r="F272" s="144"/>
      <c r="G272" s="144"/>
      <c r="H272" s="144"/>
      <c r="I272" s="144"/>
      <c r="J272" s="144"/>
      <c r="K272" s="144"/>
      <c r="L272" s="144"/>
      <c r="M272" s="144"/>
      <c r="N272" s="149"/>
      <c r="O272" s="144"/>
      <c r="P272" s="144"/>
      <c r="Q272" s="144"/>
      <c r="R272" s="144"/>
      <c r="S272" s="144"/>
      <c r="T272" s="144"/>
      <c r="U272" s="144"/>
      <c r="V272" s="144"/>
      <c r="W272" s="144"/>
      <c r="X272" s="144"/>
      <c r="Y272" s="144"/>
      <c r="Z272" s="144"/>
      <c r="AA272" s="144"/>
      <c r="AB272" s="144"/>
      <c r="AC272" s="144"/>
      <c r="AD272" s="144"/>
      <c r="AE272" s="144"/>
      <c r="AF272" s="144"/>
      <c r="AG272" s="144"/>
      <c r="AH272" s="144"/>
    </row>
    <row r="273">
      <c r="A273" s="144"/>
      <c r="B273" s="144"/>
      <c r="C273" s="144"/>
      <c r="D273" s="144"/>
      <c r="E273" s="144"/>
      <c r="F273" s="144"/>
      <c r="G273" s="144"/>
      <c r="H273" s="144"/>
      <c r="I273" s="144"/>
      <c r="J273" s="144"/>
      <c r="K273" s="144"/>
      <c r="L273" s="144"/>
      <c r="M273" s="144"/>
      <c r="N273" s="149"/>
      <c r="O273" s="144"/>
      <c r="P273" s="144"/>
      <c r="Q273" s="144"/>
      <c r="R273" s="144"/>
      <c r="S273" s="144"/>
      <c r="T273" s="144"/>
      <c r="U273" s="144"/>
      <c r="V273" s="144"/>
      <c r="W273" s="144"/>
      <c r="X273" s="144"/>
      <c r="Y273" s="144"/>
      <c r="Z273" s="144"/>
      <c r="AA273" s="144"/>
      <c r="AB273" s="144"/>
      <c r="AC273" s="144"/>
      <c r="AD273" s="144"/>
      <c r="AE273" s="144"/>
      <c r="AF273" s="144"/>
      <c r="AG273" s="144"/>
      <c r="AH273" s="144"/>
    </row>
    <row r="274">
      <c r="A274" s="144"/>
      <c r="B274" s="144"/>
      <c r="C274" s="144"/>
      <c r="D274" s="144"/>
      <c r="E274" s="144"/>
      <c r="F274" s="144"/>
      <c r="G274" s="144"/>
      <c r="H274" s="144"/>
      <c r="I274" s="144"/>
      <c r="J274" s="144"/>
      <c r="K274" s="144"/>
      <c r="L274" s="144"/>
      <c r="M274" s="144"/>
      <c r="N274" s="149"/>
      <c r="O274" s="144"/>
      <c r="P274" s="144"/>
      <c r="Q274" s="144"/>
      <c r="R274" s="144"/>
      <c r="S274" s="144"/>
      <c r="T274" s="144"/>
      <c r="U274" s="144"/>
      <c r="V274" s="144"/>
      <c r="W274" s="144"/>
      <c r="X274" s="144"/>
      <c r="Y274" s="144"/>
      <c r="Z274" s="144"/>
      <c r="AA274" s="144"/>
      <c r="AB274" s="144"/>
      <c r="AC274" s="144"/>
      <c r="AD274" s="144"/>
      <c r="AE274" s="144"/>
      <c r="AF274" s="144"/>
      <c r="AG274" s="144"/>
      <c r="AH274" s="144"/>
    </row>
    <row r="275">
      <c r="A275" s="144"/>
      <c r="B275" s="144"/>
      <c r="C275" s="144"/>
      <c r="D275" s="144"/>
      <c r="E275" s="144"/>
      <c r="F275" s="144"/>
      <c r="G275" s="144"/>
      <c r="H275" s="144"/>
      <c r="I275" s="144"/>
      <c r="J275" s="144"/>
      <c r="K275" s="144"/>
      <c r="L275" s="144"/>
      <c r="M275" s="144"/>
      <c r="N275" s="149"/>
      <c r="O275" s="144"/>
      <c r="P275" s="144"/>
      <c r="Q275" s="144"/>
      <c r="R275" s="144"/>
      <c r="S275" s="144"/>
      <c r="T275" s="144"/>
      <c r="U275" s="144"/>
      <c r="V275" s="144"/>
      <c r="W275" s="144"/>
      <c r="X275" s="144"/>
      <c r="Y275" s="144"/>
      <c r="Z275" s="144"/>
      <c r="AA275" s="144"/>
      <c r="AB275" s="144"/>
      <c r="AC275" s="144"/>
      <c r="AD275" s="144"/>
      <c r="AE275" s="144"/>
      <c r="AF275" s="144"/>
      <c r="AG275" s="144"/>
      <c r="AH275" s="144"/>
    </row>
    <row r="276">
      <c r="A276" s="144"/>
      <c r="B276" s="144"/>
      <c r="C276" s="144"/>
      <c r="D276" s="144"/>
      <c r="E276" s="144"/>
      <c r="F276" s="144"/>
      <c r="G276" s="144"/>
      <c r="H276" s="144"/>
      <c r="I276" s="144"/>
      <c r="J276" s="144"/>
      <c r="K276" s="144"/>
      <c r="L276" s="144"/>
      <c r="M276" s="144"/>
      <c r="N276" s="149"/>
      <c r="O276" s="144"/>
      <c r="P276" s="144"/>
      <c r="Q276" s="144"/>
      <c r="R276" s="144"/>
      <c r="S276" s="144"/>
      <c r="T276" s="144"/>
      <c r="U276" s="144"/>
      <c r="V276" s="144"/>
      <c r="W276" s="144"/>
      <c r="X276" s="144"/>
      <c r="Y276" s="144"/>
      <c r="Z276" s="144"/>
      <c r="AA276" s="144"/>
      <c r="AB276" s="144"/>
      <c r="AC276" s="144"/>
      <c r="AD276" s="144"/>
      <c r="AE276" s="144"/>
      <c r="AF276" s="144"/>
      <c r="AG276" s="144"/>
      <c r="AH276" s="144"/>
    </row>
    <row r="277">
      <c r="A277" s="144"/>
      <c r="B277" s="144"/>
      <c r="C277" s="144"/>
      <c r="D277" s="144"/>
      <c r="E277" s="144"/>
      <c r="F277" s="144"/>
      <c r="G277" s="144"/>
      <c r="H277" s="144"/>
      <c r="I277" s="144"/>
      <c r="J277" s="144"/>
      <c r="K277" s="144"/>
      <c r="L277" s="144"/>
      <c r="M277" s="144"/>
      <c r="N277" s="149"/>
      <c r="O277" s="144"/>
      <c r="P277" s="144"/>
      <c r="Q277" s="144"/>
      <c r="R277" s="144"/>
      <c r="S277" s="144"/>
      <c r="T277" s="144"/>
      <c r="U277" s="144"/>
      <c r="V277" s="144"/>
      <c r="W277" s="144"/>
      <c r="X277" s="144"/>
      <c r="Y277" s="144"/>
      <c r="Z277" s="144"/>
      <c r="AA277" s="144"/>
      <c r="AB277" s="144"/>
      <c r="AC277" s="144"/>
      <c r="AD277" s="144"/>
      <c r="AE277" s="144"/>
      <c r="AF277" s="144"/>
      <c r="AG277" s="144"/>
      <c r="AH277" s="144"/>
    </row>
    <row r="278">
      <c r="A278" s="144"/>
      <c r="B278" s="144"/>
      <c r="C278" s="144"/>
      <c r="D278" s="144"/>
      <c r="E278" s="144"/>
      <c r="F278" s="144"/>
      <c r="G278" s="144"/>
      <c r="H278" s="144"/>
      <c r="I278" s="144"/>
      <c r="J278" s="144"/>
      <c r="K278" s="144"/>
      <c r="L278" s="144"/>
      <c r="M278" s="144"/>
      <c r="N278" s="149"/>
      <c r="O278" s="144"/>
      <c r="P278" s="144"/>
      <c r="Q278" s="144"/>
      <c r="R278" s="144"/>
      <c r="S278" s="144"/>
      <c r="T278" s="144"/>
      <c r="U278" s="144"/>
      <c r="V278" s="144"/>
      <c r="W278" s="144"/>
      <c r="X278" s="144"/>
      <c r="Y278" s="144"/>
      <c r="Z278" s="144"/>
      <c r="AA278" s="144"/>
      <c r="AB278" s="144"/>
      <c r="AC278" s="144"/>
      <c r="AD278" s="144"/>
      <c r="AE278" s="144"/>
      <c r="AF278" s="144"/>
      <c r="AG278" s="144"/>
      <c r="AH278" s="144"/>
    </row>
    <row r="279">
      <c r="A279" s="144"/>
      <c r="B279" s="144"/>
      <c r="C279" s="144"/>
      <c r="D279" s="144"/>
      <c r="E279" s="144"/>
      <c r="F279" s="144"/>
      <c r="G279" s="144"/>
      <c r="H279" s="144"/>
      <c r="I279" s="144"/>
      <c r="J279" s="144"/>
      <c r="K279" s="144"/>
      <c r="L279" s="144"/>
      <c r="M279" s="144"/>
      <c r="N279" s="149"/>
      <c r="O279" s="144"/>
      <c r="P279" s="144"/>
      <c r="Q279" s="144"/>
      <c r="R279" s="144"/>
      <c r="S279" s="144"/>
      <c r="T279" s="144"/>
      <c r="U279" s="144"/>
      <c r="V279" s="144"/>
      <c r="W279" s="144"/>
      <c r="X279" s="144"/>
      <c r="Y279" s="144"/>
      <c r="Z279" s="144"/>
      <c r="AA279" s="144"/>
      <c r="AB279" s="144"/>
      <c r="AC279" s="144"/>
      <c r="AD279" s="144"/>
      <c r="AE279" s="144"/>
      <c r="AF279" s="144"/>
      <c r="AG279" s="144"/>
      <c r="AH279" s="144"/>
    </row>
    <row r="280">
      <c r="A280" s="144"/>
      <c r="B280" s="144"/>
      <c r="C280" s="144"/>
      <c r="D280" s="144"/>
      <c r="E280" s="144"/>
      <c r="F280" s="144"/>
      <c r="G280" s="144"/>
      <c r="H280" s="144"/>
      <c r="I280" s="144"/>
      <c r="J280" s="144"/>
      <c r="K280" s="144"/>
      <c r="L280" s="144"/>
      <c r="M280" s="144"/>
      <c r="N280" s="149"/>
      <c r="O280" s="144"/>
      <c r="P280" s="144"/>
      <c r="Q280" s="144"/>
      <c r="R280" s="144"/>
      <c r="S280" s="144"/>
      <c r="T280" s="144"/>
      <c r="U280" s="144"/>
      <c r="V280" s="144"/>
      <c r="W280" s="144"/>
      <c r="X280" s="144"/>
      <c r="Y280" s="144"/>
      <c r="Z280" s="144"/>
      <c r="AA280" s="144"/>
      <c r="AB280" s="144"/>
      <c r="AC280" s="144"/>
      <c r="AD280" s="144"/>
      <c r="AE280" s="144"/>
      <c r="AF280" s="144"/>
      <c r="AG280" s="144"/>
      <c r="AH280" s="144"/>
    </row>
    <row r="281">
      <c r="A281" s="144"/>
      <c r="B281" s="144"/>
      <c r="C281" s="144"/>
      <c r="D281" s="144"/>
      <c r="E281" s="144"/>
      <c r="F281" s="144"/>
      <c r="G281" s="144"/>
      <c r="H281" s="144"/>
      <c r="I281" s="144"/>
      <c r="J281" s="144"/>
      <c r="K281" s="144"/>
      <c r="L281" s="144"/>
      <c r="M281" s="144"/>
      <c r="N281" s="149"/>
      <c r="O281" s="144"/>
      <c r="P281" s="144"/>
      <c r="Q281" s="144"/>
      <c r="R281" s="144"/>
      <c r="S281" s="144"/>
      <c r="T281" s="144"/>
      <c r="U281" s="144"/>
      <c r="V281" s="144"/>
      <c r="W281" s="144"/>
      <c r="X281" s="144"/>
      <c r="Y281" s="144"/>
      <c r="Z281" s="144"/>
      <c r="AA281" s="144"/>
      <c r="AB281" s="144"/>
      <c r="AC281" s="144"/>
      <c r="AD281" s="144"/>
      <c r="AE281" s="144"/>
      <c r="AF281" s="144"/>
      <c r="AG281" s="144"/>
      <c r="AH281" s="144"/>
    </row>
    <row r="282">
      <c r="A282" s="144"/>
      <c r="B282" s="144"/>
      <c r="C282" s="144"/>
      <c r="D282" s="144"/>
      <c r="E282" s="144"/>
      <c r="F282" s="144"/>
      <c r="G282" s="144"/>
      <c r="H282" s="144"/>
      <c r="I282" s="144"/>
      <c r="J282" s="144"/>
      <c r="K282" s="144"/>
      <c r="L282" s="144"/>
      <c r="M282" s="144"/>
      <c r="N282" s="149"/>
      <c r="O282" s="144"/>
      <c r="P282" s="144"/>
      <c r="Q282" s="144"/>
      <c r="R282" s="144"/>
      <c r="S282" s="144"/>
      <c r="T282" s="144"/>
      <c r="U282" s="144"/>
      <c r="V282" s="144"/>
      <c r="W282" s="144"/>
      <c r="X282" s="144"/>
      <c r="Y282" s="144"/>
      <c r="Z282" s="144"/>
      <c r="AA282" s="144"/>
      <c r="AB282" s="144"/>
      <c r="AC282" s="144"/>
      <c r="AD282" s="144"/>
      <c r="AE282" s="144"/>
      <c r="AF282" s="144"/>
      <c r="AG282" s="144"/>
      <c r="AH282" s="144"/>
    </row>
    <row r="283">
      <c r="A283" s="144"/>
      <c r="B283" s="144"/>
      <c r="C283" s="144"/>
      <c r="D283" s="144"/>
      <c r="E283" s="144"/>
      <c r="F283" s="144"/>
      <c r="G283" s="144"/>
      <c r="H283" s="144"/>
      <c r="I283" s="144"/>
      <c r="J283" s="144"/>
      <c r="K283" s="144"/>
      <c r="L283" s="144"/>
      <c r="M283" s="144"/>
      <c r="N283" s="149"/>
      <c r="O283" s="144"/>
      <c r="P283" s="144"/>
      <c r="Q283" s="144"/>
      <c r="R283" s="144"/>
      <c r="S283" s="144"/>
      <c r="T283" s="144"/>
      <c r="U283" s="144"/>
      <c r="V283" s="144"/>
      <c r="W283" s="144"/>
      <c r="X283" s="144"/>
      <c r="Y283" s="144"/>
      <c r="Z283" s="144"/>
      <c r="AA283" s="144"/>
      <c r="AB283" s="144"/>
      <c r="AC283" s="144"/>
      <c r="AD283" s="144"/>
      <c r="AE283" s="144"/>
      <c r="AF283" s="144"/>
      <c r="AG283" s="144"/>
      <c r="AH283" s="144"/>
    </row>
    <row r="284">
      <c r="A284" s="144"/>
      <c r="B284" s="144"/>
      <c r="C284" s="144"/>
      <c r="D284" s="144"/>
      <c r="E284" s="144"/>
      <c r="F284" s="144"/>
      <c r="G284" s="144"/>
      <c r="H284" s="144"/>
      <c r="I284" s="144"/>
      <c r="J284" s="144"/>
      <c r="K284" s="144"/>
      <c r="L284" s="144"/>
      <c r="M284" s="144"/>
      <c r="N284" s="149"/>
      <c r="O284" s="144"/>
      <c r="P284" s="144"/>
      <c r="Q284" s="144"/>
      <c r="R284" s="144"/>
      <c r="S284" s="144"/>
      <c r="T284" s="144"/>
      <c r="U284" s="144"/>
      <c r="V284" s="144"/>
      <c r="W284" s="144"/>
      <c r="X284" s="144"/>
      <c r="Y284" s="144"/>
      <c r="Z284" s="144"/>
      <c r="AA284" s="144"/>
      <c r="AB284" s="144"/>
      <c r="AC284" s="144"/>
      <c r="AD284" s="144"/>
      <c r="AE284" s="144"/>
      <c r="AF284" s="144"/>
      <c r="AG284" s="144"/>
      <c r="AH284" s="144"/>
    </row>
    <row r="285">
      <c r="A285" s="144"/>
      <c r="B285" s="144"/>
      <c r="C285" s="144"/>
      <c r="D285" s="144"/>
      <c r="E285" s="144"/>
      <c r="F285" s="144"/>
      <c r="G285" s="144"/>
      <c r="H285" s="144"/>
      <c r="I285" s="144"/>
      <c r="J285" s="144"/>
      <c r="K285" s="144"/>
      <c r="L285" s="144"/>
      <c r="M285" s="144"/>
      <c r="N285" s="149"/>
      <c r="O285" s="144"/>
      <c r="P285" s="144"/>
      <c r="Q285" s="144"/>
      <c r="R285" s="144"/>
      <c r="S285" s="144"/>
      <c r="T285" s="144"/>
      <c r="U285" s="144"/>
      <c r="V285" s="144"/>
      <c r="W285" s="144"/>
      <c r="X285" s="144"/>
      <c r="Y285" s="144"/>
      <c r="Z285" s="144"/>
      <c r="AA285" s="144"/>
      <c r="AB285" s="144"/>
      <c r="AC285" s="144"/>
      <c r="AD285" s="144"/>
      <c r="AE285" s="144"/>
      <c r="AF285" s="144"/>
      <c r="AG285" s="144"/>
      <c r="AH285" s="144"/>
    </row>
    <row r="286">
      <c r="A286" s="144"/>
      <c r="B286" s="144"/>
      <c r="C286" s="144"/>
      <c r="D286" s="144"/>
      <c r="E286" s="144"/>
      <c r="F286" s="144"/>
      <c r="G286" s="144"/>
      <c r="H286" s="144"/>
      <c r="I286" s="144"/>
      <c r="J286" s="144"/>
      <c r="K286" s="144"/>
      <c r="L286" s="144"/>
      <c r="M286" s="144"/>
      <c r="N286" s="149"/>
      <c r="O286" s="144"/>
      <c r="P286" s="144"/>
      <c r="Q286" s="144"/>
      <c r="R286" s="144"/>
      <c r="S286" s="144"/>
      <c r="T286" s="144"/>
      <c r="U286" s="144"/>
      <c r="V286" s="144"/>
      <c r="W286" s="144"/>
      <c r="X286" s="144"/>
      <c r="Y286" s="144"/>
      <c r="Z286" s="144"/>
      <c r="AA286" s="144"/>
      <c r="AB286" s="144"/>
      <c r="AC286" s="144"/>
      <c r="AD286" s="144"/>
      <c r="AE286" s="144"/>
      <c r="AF286" s="144"/>
      <c r="AG286" s="144"/>
      <c r="AH286" s="144"/>
    </row>
    <row r="287">
      <c r="A287" s="144"/>
      <c r="B287" s="144"/>
      <c r="C287" s="144"/>
      <c r="D287" s="144"/>
      <c r="E287" s="144"/>
      <c r="F287" s="144"/>
      <c r="G287" s="144"/>
      <c r="H287" s="144"/>
      <c r="I287" s="144"/>
      <c r="J287" s="144"/>
      <c r="K287" s="144"/>
      <c r="L287" s="144"/>
      <c r="M287" s="144"/>
      <c r="N287" s="149"/>
      <c r="O287" s="144"/>
      <c r="P287" s="144"/>
      <c r="Q287" s="144"/>
      <c r="R287" s="144"/>
      <c r="S287" s="144"/>
      <c r="T287" s="144"/>
      <c r="U287" s="144"/>
      <c r="V287" s="144"/>
      <c r="W287" s="144"/>
      <c r="X287" s="144"/>
      <c r="Y287" s="144"/>
      <c r="Z287" s="144"/>
      <c r="AA287" s="144"/>
      <c r="AB287" s="144"/>
      <c r="AC287" s="144"/>
      <c r="AD287" s="144"/>
      <c r="AE287" s="144"/>
      <c r="AF287" s="144"/>
      <c r="AG287" s="144"/>
      <c r="AH287" s="144"/>
    </row>
    <row r="288">
      <c r="A288" s="144"/>
      <c r="B288" s="144"/>
      <c r="C288" s="144"/>
      <c r="D288" s="144"/>
      <c r="E288" s="144"/>
      <c r="F288" s="144"/>
      <c r="G288" s="144"/>
      <c r="H288" s="144"/>
      <c r="I288" s="144"/>
      <c r="J288" s="144"/>
      <c r="K288" s="144"/>
      <c r="L288" s="144"/>
      <c r="M288" s="144"/>
      <c r="N288" s="149"/>
      <c r="O288" s="144"/>
      <c r="P288" s="144"/>
      <c r="Q288" s="144"/>
      <c r="R288" s="144"/>
      <c r="S288" s="144"/>
      <c r="T288" s="144"/>
      <c r="U288" s="144"/>
      <c r="V288" s="144"/>
      <c r="W288" s="144"/>
      <c r="X288" s="144"/>
      <c r="Y288" s="144"/>
      <c r="Z288" s="144"/>
      <c r="AA288" s="144"/>
      <c r="AB288" s="144"/>
      <c r="AC288" s="144"/>
      <c r="AD288" s="144"/>
      <c r="AE288" s="144"/>
      <c r="AF288" s="144"/>
      <c r="AG288" s="144"/>
      <c r="AH288" s="144"/>
    </row>
    <row r="289">
      <c r="A289" s="144"/>
      <c r="B289" s="144"/>
      <c r="C289" s="144"/>
      <c r="D289" s="144"/>
      <c r="E289" s="144"/>
      <c r="F289" s="144"/>
      <c r="G289" s="144"/>
      <c r="H289" s="144"/>
      <c r="I289" s="144"/>
      <c r="J289" s="144"/>
      <c r="K289" s="144"/>
      <c r="L289" s="144"/>
      <c r="M289" s="144"/>
      <c r="N289" s="149"/>
      <c r="O289" s="144"/>
      <c r="P289" s="144"/>
      <c r="Q289" s="144"/>
      <c r="R289" s="144"/>
      <c r="S289" s="144"/>
      <c r="T289" s="144"/>
      <c r="U289" s="144"/>
      <c r="V289" s="144"/>
      <c r="W289" s="144"/>
      <c r="X289" s="144"/>
      <c r="Y289" s="144"/>
      <c r="Z289" s="144"/>
      <c r="AA289" s="144"/>
      <c r="AB289" s="144"/>
      <c r="AC289" s="144"/>
      <c r="AD289" s="144"/>
      <c r="AE289" s="144"/>
      <c r="AF289" s="144"/>
      <c r="AG289" s="144"/>
      <c r="AH289" s="144"/>
    </row>
    <row r="290">
      <c r="A290" s="144"/>
      <c r="B290" s="144"/>
      <c r="C290" s="144"/>
      <c r="D290" s="144"/>
      <c r="E290" s="144"/>
      <c r="F290" s="144"/>
      <c r="G290" s="144"/>
      <c r="H290" s="144"/>
      <c r="I290" s="144"/>
      <c r="J290" s="144"/>
      <c r="K290" s="144"/>
      <c r="L290" s="144"/>
      <c r="M290" s="144"/>
      <c r="N290" s="149"/>
      <c r="O290" s="144"/>
      <c r="P290" s="144"/>
      <c r="Q290" s="144"/>
      <c r="R290" s="144"/>
      <c r="S290" s="144"/>
      <c r="T290" s="144"/>
      <c r="U290" s="144"/>
      <c r="V290" s="144"/>
      <c r="W290" s="144"/>
      <c r="X290" s="144"/>
      <c r="Y290" s="144"/>
      <c r="Z290" s="144"/>
      <c r="AA290" s="144"/>
      <c r="AB290" s="144"/>
      <c r="AC290" s="144"/>
      <c r="AD290" s="144"/>
      <c r="AE290" s="144"/>
      <c r="AF290" s="144"/>
      <c r="AG290" s="144"/>
      <c r="AH290" s="144"/>
    </row>
    <row r="291">
      <c r="A291" s="144"/>
      <c r="B291" s="144"/>
      <c r="C291" s="144"/>
      <c r="D291" s="144"/>
      <c r="E291" s="144"/>
      <c r="F291" s="144"/>
      <c r="G291" s="144"/>
      <c r="H291" s="144"/>
      <c r="I291" s="144"/>
      <c r="J291" s="144"/>
      <c r="K291" s="144"/>
      <c r="L291" s="144"/>
      <c r="M291" s="144"/>
      <c r="N291" s="149"/>
      <c r="O291" s="144"/>
      <c r="P291" s="144"/>
      <c r="Q291" s="144"/>
      <c r="R291" s="144"/>
      <c r="S291" s="144"/>
      <c r="T291" s="144"/>
      <c r="U291" s="144"/>
      <c r="V291" s="144"/>
      <c r="W291" s="144"/>
      <c r="X291" s="144"/>
      <c r="Y291" s="144"/>
      <c r="Z291" s="144"/>
      <c r="AA291" s="144"/>
      <c r="AB291" s="144"/>
      <c r="AC291" s="144"/>
      <c r="AD291" s="144"/>
      <c r="AE291" s="144"/>
      <c r="AF291" s="144"/>
      <c r="AG291" s="144"/>
      <c r="AH291" s="144"/>
    </row>
    <row r="292">
      <c r="A292" s="144"/>
      <c r="B292" s="144"/>
      <c r="C292" s="144"/>
      <c r="D292" s="144"/>
      <c r="E292" s="144"/>
      <c r="F292" s="144"/>
      <c r="G292" s="144"/>
      <c r="H292" s="144"/>
      <c r="I292" s="144"/>
      <c r="J292" s="144"/>
      <c r="K292" s="144"/>
      <c r="L292" s="144"/>
      <c r="M292" s="144"/>
      <c r="N292" s="149"/>
      <c r="O292" s="144"/>
      <c r="P292" s="144"/>
      <c r="Q292" s="144"/>
      <c r="R292" s="144"/>
      <c r="S292" s="144"/>
      <c r="T292" s="144"/>
      <c r="U292" s="144"/>
      <c r="V292" s="144"/>
      <c r="W292" s="144"/>
      <c r="X292" s="144"/>
      <c r="Y292" s="144"/>
      <c r="Z292" s="144"/>
      <c r="AA292" s="144"/>
      <c r="AB292" s="144"/>
      <c r="AC292" s="144"/>
      <c r="AD292" s="144"/>
      <c r="AE292" s="144"/>
      <c r="AF292" s="144"/>
      <c r="AG292" s="144"/>
      <c r="AH292" s="144"/>
    </row>
    <row r="293">
      <c r="A293" s="144"/>
      <c r="B293" s="144"/>
      <c r="C293" s="144"/>
      <c r="D293" s="144"/>
      <c r="E293" s="144"/>
      <c r="F293" s="144"/>
      <c r="G293" s="144"/>
      <c r="H293" s="144"/>
      <c r="I293" s="144"/>
      <c r="J293" s="144"/>
      <c r="K293" s="144"/>
      <c r="L293" s="144"/>
      <c r="M293" s="144"/>
      <c r="N293" s="149"/>
      <c r="O293" s="144"/>
      <c r="P293" s="144"/>
      <c r="Q293" s="144"/>
      <c r="R293" s="144"/>
      <c r="S293" s="144"/>
      <c r="T293" s="144"/>
      <c r="U293" s="144"/>
      <c r="V293" s="144"/>
      <c r="W293" s="144"/>
      <c r="X293" s="144"/>
      <c r="Y293" s="144"/>
      <c r="Z293" s="144"/>
      <c r="AA293" s="144"/>
      <c r="AB293" s="144"/>
      <c r="AC293" s="144"/>
      <c r="AD293" s="144"/>
      <c r="AE293" s="144"/>
      <c r="AF293" s="144"/>
      <c r="AG293" s="144"/>
      <c r="AH293" s="144"/>
    </row>
    <row r="294">
      <c r="A294" s="144"/>
      <c r="B294" s="144"/>
      <c r="C294" s="144"/>
      <c r="D294" s="144"/>
      <c r="E294" s="144"/>
      <c r="F294" s="144"/>
      <c r="G294" s="144"/>
      <c r="H294" s="144"/>
      <c r="I294" s="144"/>
      <c r="J294" s="144"/>
      <c r="K294" s="144"/>
      <c r="L294" s="144"/>
      <c r="M294" s="144"/>
      <c r="N294" s="149"/>
      <c r="O294" s="144"/>
      <c r="P294" s="144"/>
      <c r="Q294" s="144"/>
      <c r="R294" s="144"/>
      <c r="S294" s="144"/>
      <c r="T294" s="144"/>
      <c r="U294" s="144"/>
      <c r="V294" s="144"/>
      <c r="W294" s="144"/>
      <c r="X294" s="144"/>
      <c r="Y294" s="144"/>
      <c r="Z294" s="144"/>
      <c r="AA294" s="144"/>
      <c r="AB294" s="144"/>
      <c r="AC294" s="144"/>
      <c r="AD294" s="144"/>
      <c r="AE294" s="144"/>
      <c r="AF294" s="144"/>
      <c r="AG294" s="144"/>
      <c r="AH294" s="144"/>
    </row>
    <row r="295">
      <c r="A295" s="144"/>
      <c r="B295" s="144"/>
      <c r="C295" s="144"/>
      <c r="D295" s="144"/>
      <c r="E295" s="144"/>
      <c r="F295" s="144"/>
      <c r="G295" s="144"/>
      <c r="H295" s="144"/>
      <c r="I295" s="144"/>
      <c r="J295" s="144"/>
      <c r="K295" s="144"/>
      <c r="L295" s="144"/>
      <c r="M295" s="144"/>
      <c r="N295" s="149"/>
      <c r="O295" s="144"/>
      <c r="P295" s="144"/>
      <c r="Q295" s="144"/>
      <c r="R295" s="144"/>
      <c r="S295" s="144"/>
      <c r="T295" s="144"/>
      <c r="U295" s="144"/>
      <c r="V295" s="144"/>
      <c r="W295" s="144"/>
      <c r="X295" s="144"/>
      <c r="Y295" s="144"/>
      <c r="Z295" s="144"/>
      <c r="AA295" s="144"/>
      <c r="AB295" s="144"/>
      <c r="AC295" s="144"/>
      <c r="AD295" s="144"/>
      <c r="AE295" s="144"/>
      <c r="AF295" s="144"/>
      <c r="AG295" s="144"/>
      <c r="AH295" s="144"/>
    </row>
    <row r="296">
      <c r="A296" s="144"/>
      <c r="B296" s="144"/>
      <c r="C296" s="144"/>
      <c r="D296" s="144"/>
      <c r="E296" s="144"/>
      <c r="F296" s="144"/>
      <c r="G296" s="144"/>
      <c r="H296" s="144"/>
      <c r="I296" s="144"/>
      <c r="J296" s="144"/>
      <c r="K296" s="144"/>
      <c r="L296" s="144"/>
      <c r="M296" s="144"/>
      <c r="N296" s="149"/>
      <c r="O296" s="144"/>
      <c r="P296" s="144"/>
      <c r="Q296" s="144"/>
      <c r="R296" s="144"/>
      <c r="S296" s="144"/>
      <c r="T296" s="144"/>
      <c r="U296" s="144"/>
      <c r="V296" s="144"/>
      <c r="W296" s="144"/>
      <c r="X296" s="144"/>
      <c r="Y296" s="144"/>
      <c r="Z296" s="144"/>
      <c r="AA296" s="144"/>
      <c r="AB296" s="144"/>
      <c r="AC296" s="144"/>
      <c r="AD296" s="144"/>
      <c r="AE296" s="144"/>
      <c r="AF296" s="144"/>
      <c r="AG296" s="144"/>
      <c r="AH296" s="144"/>
    </row>
    <row r="297">
      <c r="A297" s="144"/>
      <c r="B297" s="144"/>
      <c r="C297" s="144"/>
      <c r="D297" s="144"/>
      <c r="E297" s="144"/>
      <c r="F297" s="144"/>
      <c r="G297" s="144"/>
      <c r="H297" s="144"/>
      <c r="I297" s="144"/>
      <c r="J297" s="144"/>
      <c r="K297" s="144"/>
      <c r="L297" s="144"/>
      <c r="M297" s="144"/>
      <c r="N297" s="149"/>
      <c r="O297" s="144"/>
      <c r="P297" s="144"/>
      <c r="Q297" s="144"/>
      <c r="R297" s="144"/>
      <c r="S297" s="144"/>
      <c r="T297" s="144"/>
      <c r="U297" s="144"/>
      <c r="V297" s="144"/>
      <c r="W297" s="144"/>
      <c r="X297" s="144"/>
      <c r="Y297" s="144"/>
      <c r="Z297" s="144"/>
      <c r="AA297" s="144"/>
      <c r="AB297" s="144"/>
      <c r="AC297" s="144"/>
      <c r="AD297" s="144"/>
      <c r="AE297" s="144"/>
      <c r="AF297" s="144"/>
      <c r="AG297" s="144"/>
      <c r="AH297" s="144"/>
    </row>
    <row r="298">
      <c r="A298" s="144"/>
      <c r="B298" s="144"/>
      <c r="C298" s="144"/>
      <c r="D298" s="144"/>
      <c r="E298" s="144"/>
      <c r="F298" s="144"/>
      <c r="G298" s="144"/>
      <c r="H298" s="144"/>
      <c r="I298" s="144"/>
      <c r="J298" s="144"/>
      <c r="K298" s="144"/>
      <c r="L298" s="144"/>
      <c r="M298" s="144"/>
      <c r="N298" s="149"/>
      <c r="O298" s="144"/>
      <c r="P298" s="144"/>
      <c r="Q298" s="144"/>
      <c r="R298" s="144"/>
      <c r="S298" s="144"/>
      <c r="T298" s="144"/>
      <c r="U298" s="144"/>
      <c r="V298" s="144"/>
      <c r="W298" s="144"/>
      <c r="X298" s="144"/>
      <c r="Y298" s="144"/>
      <c r="Z298" s="144"/>
      <c r="AA298" s="144"/>
      <c r="AB298" s="144"/>
      <c r="AC298" s="144"/>
      <c r="AD298" s="144"/>
      <c r="AE298" s="144"/>
      <c r="AF298" s="144"/>
      <c r="AG298" s="144"/>
      <c r="AH298" s="144"/>
    </row>
    <row r="299">
      <c r="A299" s="144"/>
      <c r="B299" s="144"/>
      <c r="C299" s="144"/>
      <c r="D299" s="144"/>
      <c r="E299" s="144"/>
      <c r="F299" s="144"/>
      <c r="G299" s="144"/>
      <c r="H299" s="144"/>
      <c r="I299" s="144"/>
      <c r="J299" s="144"/>
      <c r="K299" s="144"/>
      <c r="L299" s="144"/>
      <c r="M299" s="144"/>
      <c r="N299" s="149"/>
      <c r="O299" s="144"/>
      <c r="P299" s="144"/>
      <c r="Q299" s="144"/>
      <c r="R299" s="144"/>
      <c r="S299" s="144"/>
      <c r="T299" s="144"/>
      <c r="U299" s="144"/>
      <c r="V299" s="144"/>
      <c r="W299" s="144"/>
      <c r="X299" s="144"/>
      <c r="Y299" s="144"/>
      <c r="Z299" s="144"/>
      <c r="AA299" s="144"/>
      <c r="AB299" s="144"/>
      <c r="AC299" s="144"/>
      <c r="AD299" s="144"/>
      <c r="AE299" s="144"/>
      <c r="AF299" s="144"/>
      <c r="AG299" s="144"/>
      <c r="AH299" s="144"/>
    </row>
    <row r="300">
      <c r="A300" s="144"/>
      <c r="B300" s="144"/>
      <c r="C300" s="144"/>
      <c r="D300" s="144"/>
      <c r="E300" s="144"/>
      <c r="F300" s="144"/>
      <c r="G300" s="144"/>
      <c r="H300" s="144"/>
      <c r="I300" s="144"/>
      <c r="J300" s="144"/>
      <c r="K300" s="144"/>
      <c r="L300" s="144"/>
      <c r="M300" s="144"/>
      <c r="N300" s="149"/>
      <c r="O300" s="144"/>
      <c r="P300" s="144"/>
      <c r="Q300" s="144"/>
      <c r="R300" s="144"/>
      <c r="S300" s="144"/>
      <c r="T300" s="144"/>
      <c r="U300" s="144"/>
      <c r="V300" s="144"/>
      <c r="W300" s="144"/>
      <c r="X300" s="144"/>
      <c r="Y300" s="144"/>
      <c r="Z300" s="144"/>
      <c r="AA300" s="144"/>
      <c r="AB300" s="144"/>
      <c r="AC300" s="144"/>
      <c r="AD300" s="144"/>
      <c r="AE300" s="144"/>
      <c r="AF300" s="144"/>
      <c r="AG300" s="144"/>
      <c r="AH300" s="144"/>
    </row>
    <row r="301">
      <c r="A301" s="144"/>
      <c r="B301" s="144"/>
      <c r="C301" s="144"/>
      <c r="D301" s="144"/>
      <c r="E301" s="144"/>
      <c r="F301" s="144"/>
      <c r="G301" s="144"/>
      <c r="H301" s="144"/>
      <c r="I301" s="144"/>
      <c r="J301" s="144"/>
      <c r="K301" s="144"/>
      <c r="L301" s="144"/>
      <c r="M301" s="144"/>
      <c r="N301" s="149"/>
      <c r="O301" s="144"/>
      <c r="P301" s="144"/>
      <c r="Q301" s="144"/>
      <c r="R301" s="144"/>
      <c r="S301" s="144"/>
      <c r="T301" s="144"/>
      <c r="U301" s="144"/>
      <c r="V301" s="144"/>
      <c r="W301" s="144"/>
      <c r="X301" s="144"/>
      <c r="Y301" s="144"/>
      <c r="Z301" s="144"/>
      <c r="AA301" s="144"/>
      <c r="AB301" s="144"/>
      <c r="AC301" s="144"/>
      <c r="AD301" s="144"/>
      <c r="AE301" s="144"/>
      <c r="AF301" s="144"/>
      <c r="AG301" s="144"/>
      <c r="AH301" s="144"/>
    </row>
    <row r="302">
      <c r="A302" s="144"/>
      <c r="B302" s="144"/>
      <c r="C302" s="144"/>
      <c r="D302" s="144"/>
      <c r="E302" s="144"/>
      <c r="F302" s="144"/>
      <c r="G302" s="144"/>
      <c r="H302" s="144"/>
      <c r="I302" s="144"/>
      <c r="J302" s="144"/>
      <c r="K302" s="144"/>
      <c r="L302" s="144"/>
      <c r="M302" s="144"/>
      <c r="N302" s="149"/>
      <c r="O302" s="144"/>
      <c r="P302" s="144"/>
      <c r="Q302" s="144"/>
      <c r="R302" s="144"/>
      <c r="S302" s="144"/>
      <c r="T302" s="144"/>
      <c r="U302" s="144"/>
      <c r="V302" s="144"/>
      <c r="W302" s="144"/>
      <c r="X302" s="144"/>
      <c r="Y302" s="144"/>
      <c r="Z302" s="144"/>
      <c r="AA302" s="144"/>
      <c r="AB302" s="144"/>
      <c r="AC302" s="144"/>
      <c r="AD302" s="144"/>
      <c r="AE302" s="144"/>
      <c r="AF302" s="144"/>
      <c r="AG302" s="144"/>
      <c r="AH302" s="144"/>
    </row>
    <row r="303">
      <c r="A303" s="144"/>
      <c r="B303" s="144"/>
      <c r="C303" s="144"/>
      <c r="D303" s="144"/>
      <c r="E303" s="144"/>
      <c r="F303" s="144"/>
      <c r="G303" s="144"/>
      <c r="H303" s="144"/>
      <c r="I303" s="144"/>
      <c r="J303" s="144"/>
      <c r="K303" s="144"/>
      <c r="L303" s="144"/>
      <c r="M303" s="144"/>
      <c r="N303" s="149"/>
      <c r="O303" s="144"/>
      <c r="P303" s="144"/>
      <c r="Q303" s="144"/>
      <c r="R303" s="144"/>
      <c r="S303" s="144"/>
      <c r="T303" s="144"/>
      <c r="U303" s="144"/>
      <c r="V303" s="144"/>
      <c r="W303" s="144"/>
      <c r="X303" s="144"/>
      <c r="Y303" s="144"/>
      <c r="Z303" s="144"/>
      <c r="AA303" s="144"/>
      <c r="AB303" s="144"/>
      <c r="AC303" s="144"/>
      <c r="AD303" s="144"/>
      <c r="AE303" s="144"/>
      <c r="AF303" s="144"/>
      <c r="AG303" s="144"/>
      <c r="AH303" s="144"/>
    </row>
    <row r="304">
      <c r="A304" s="144"/>
      <c r="B304" s="144"/>
      <c r="C304" s="144"/>
      <c r="D304" s="144"/>
      <c r="E304" s="144"/>
      <c r="F304" s="144"/>
      <c r="G304" s="144"/>
      <c r="H304" s="144"/>
      <c r="I304" s="144"/>
      <c r="J304" s="144"/>
      <c r="K304" s="144"/>
      <c r="L304" s="144"/>
      <c r="M304" s="144"/>
      <c r="N304" s="149"/>
      <c r="O304" s="144"/>
      <c r="P304" s="144"/>
      <c r="Q304" s="144"/>
      <c r="R304" s="144"/>
      <c r="S304" s="144"/>
      <c r="T304" s="144"/>
      <c r="U304" s="144"/>
      <c r="V304" s="144"/>
      <c r="W304" s="144"/>
      <c r="X304" s="144"/>
      <c r="Y304" s="144"/>
      <c r="Z304" s="144"/>
      <c r="AA304" s="144"/>
      <c r="AB304" s="144"/>
      <c r="AC304" s="144"/>
      <c r="AD304" s="144"/>
      <c r="AE304" s="144"/>
      <c r="AF304" s="144"/>
      <c r="AG304" s="144"/>
      <c r="AH304" s="144"/>
    </row>
    <row r="305">
      <c r="A305" s="144"/>
      <c r="B305" s="144"/>
      <c r="C305" s="144"/>
      <c r="D305" s="144"/>
      <c r="E305" s="144"/>
      <c r="F305" s="144"/>
      <c r="G305" s="144"/>
      <c r="H305" s="144"/>
      <c r="I305" s="144"/>
      <c r="J305" s="144"/>
      <c r="K305" s="144"/>
      <c r="L305" s="144"/>
      <c r="M305" s="144"/>
      <c r="N305" s="149"/>
      <c r="O305" s="144"/>
      <c r="P305" s="144"/>
      <c r="Q305" s="144"/>
      <c r="R305" s="144"/>
      <c r="S305" s="144"/>
      <c r="T305" s="144"/>
      <c r="U305" s="144"/>
      <c r="V305" s="144"/>
      <c r="W305" s="144"/>
      <c r="X305" s="144"/>
      <c r="Y305" s="144"/>
      <c r="Z305" s="144"/>
      <c r="AA305" s="144"/>
      <c r="AB305" s="144"/>
      <c r="AC305" s="144"/>
      <c r="AD305" s="144"/>
      <c r="AE305" s="144"/>
      <c r="AF305" s="144"/>
      <c r="AG305" s="144"/>
      <c r="AH305" s="144"/>
    </row>
    <row r="306">
      <c r="A306" s="144"/>
      <c r="B306" s="144"/>
      <c r="C306" s="144"/>
      <c r="D306" s="144"/>
      <c r="E306" s="144"/>
      <c r="F306" s="144"/>
      <c r="G306" s="144"/>
      <c r="H306" s="144"/>
      <c r="I306" s="144"/>
      <c r="J306" s="144"/>
      <c r="K306" s="144"/>
      <c r="L306" s="144"/>
      <c r="M306" s="144"/>
      <c r="N306" s="149"/>
      <c r="O306" s="144"/>
      <c r="P306" s="144"/>
      <c r="Q306" s="144"/>
      <c r="R306" s="144"/>
      <c r="S306" s="144"/>
      <c r="T306" s="144"/>
      <c r="U306" s="144"/>
      <c r="V306" s="144"/>
      <c r="W306" s="144"/>
      <c r="X306" s="144"/>
      <c r="Y306" s="144"/>
      <c r="Z306" s="144"/>
      <c r="AA306" s="144"/>
      <c r="AB306" s="144"/>
      <c r="AC306" s="144"/>
      <c r="AD306" s="144"/>
      <c r="AE306" s="144"/>
      <c r="AF306" s="144"/>
      <c r="AG306" s="144"/>
      <c r="AH306" s="144"/>
    </row>
    <row r="307">
      <c r="A307" s="144"/>
      <c r="B307" s="144"/>
      <c r="C307" s="144"/>
      <c r="D307" s="144"/>
      <c r="E307" s="144"/>
      <c r="F307" s="144"/>
      <c r="G307" s="144"/>
      <c r="H307" s="144"/>
      <c r="I307" s="144"/>
      <c r="J307" s="144"/>
      <c r="K307" s="144"/>
      <c r="L307" s="144"/>
      <c r="M307" s="144"/>
      <c r="N307" s="149"/>
      <c r="O307" s="144"/>
      <c r="P307" s="144"/>
      <c r="Q307" s="144"/>
      <c r="R307" s="144"/>
      <c r="S307" s="144"/>
      <c r="T307" s="144"/>
      <c r="U307" s="144"/>
      <c r="V307" s="144"/>
      <c r="W307" s="144"/>
      <c r="X307" s="144"/>
      <c r="Y307" s="144"/>
      <c r="Z307" s="144"/>
      <c r="AA307" s="144"/>
      <c r="AB307" s="144"/>
      <c r="AC307" s="144"/>
      <c r="AD307" s="144"/>
      <c r="AE307" s="144"/>
      <c r="AF307" s="144"/>
      <c r="AG307" s="144"/>
      <c r="AH307" s="144"/>
    </row>
    <row r="308">
      <c r="A308" s="144"/>
      <c r="B308" s="144"/>
      <c r="C308" s="144"/>
      <c r="D308" s="144"/>
      <c r="E308" s="144"/>
      <c r="F308" s="144"/>
      <c r="G308" s="144"/>
      <c r="H308" s="144"/>
      <c r="I308" s="144"/>
      <c r="J308" s="144"/>
      <c r="K308" s="144"/>
      <c r="L308" s="144"/>
      <c r="M308" s="144"/>
      <c r="N308" s="149"/>
      <c r="O308" s="144"/>
      <c r="P308" s="144"/>
      <c r="Q308" s="144"/>
      <c r="R308" s="144"/>
      <c r="S308" s="144"/>
      <c r="T308" s="144"/>
      <c r="U308" s="144"/>
      <c r="V308" s="144"/>
      <c r="W308" s="144"/>
      <c r="X308" s="144"/>
      <c r="Y308" s="144"/>
      <c r="Z308" s="144"/>
      <c r="AA308" s="144"/>
      <c r="AB308" s="144"/>
      <c r="AC308" s="144"/>
      <c r="AD308" s="144"/>
      <c r="AE308" s="144"/>
      <c r="AF308" s="144"/>
      <c r="AG308" s="144"/>
      <c r="AH308" s="144"/>
    </row>
    <row r="309">
      <c r="A309" s="144"/>
      <c r="B309" s="144"/>
      <c r="C309" s="144"/>
      <c r="D309" s="144"/>
      <c r="E309" s="144"/>
      <c r="F309" s="144"/>
      <c r="G309" s="144"/>
      <c r="H309" s="144"/>
      <c r="I309" s="144"/>
      <c r="J309" s="144"/>
      <c r="K309" s="144"/>
      <c r="L309" s="144"/>
      <c r="M309" s="144"/>
      <c r="N309" s="149"/>
      <c r="O309" s="144"/>
      <c r="P309" s="144"/>
      <c r="Q309" s="144"/>
      <c r="R309" s="144"/>
      <c r="S309" s="144"/>
      <c r="T309" s="144"/>
      <c r="U309" s="144"/>
      <c r="V309" s="144"/>
      <c r="W309" s="144"/>
      <c r="X309" s="144"/>
      <c r="Y309" s="144"/>
      <c r="Z309" s="144"/>
      <c r="AA309" s="144"/>
      <c r="AB309" s="144"/>
      <c r="AC309" s="144"/>
      <c r="AD309" s="144"/>
      <c r="AE309" s="144"/>
      <c r="AF309" s="144"/>
      <c r="AG309" s="144"/>
      <c r="AH309" s="144"/>
    </row>
    <row r="310">
      <c r="A310" s="144"/>
      <c r="B310" s="144"/>
      <c r="C310" s="144"/>
      <c r="D310" s="144"/>
      <c r="E310" s="144"/>
      <c r="F310" s="144"/>
      <c r="G310" s="144"/>
      <c r="H310" s="144"/>
      <c r="I310" s="144"/>
      <c r="J310" s="144"/>
      <c r="K310" s="144"/>
      <c r="L310" s="144"/>
      <c r="M310" s="144"/>
      <c r="N310" s="149"/>
      <c r="O310" s="144"/>
      <c r="P310" s="144"/>
      <c r="Q310" s="144"/>
      <c r="R310" s="144"/>
      <c r="S310" s="144"/>
      <c r="T310" s="144"/>
      <c r="U310" s="144"/>
      <c r="V310" s="144"/>
      <c r="W310" s="144"/>
      <c r="X310" s="144"/>
      <c r="Y310" s="144"/>
      <c r="Z310" s="144"/>
      <c r="AA310" s="144"/>
      <c r="AB310" s="144"/>
      <c r="AC310" s="144"/>
      <c r="AD310" s="144"/>
      <c r="AE310" s="144"/>
      <c r="AF310" s="144"/>
      <c r="AG310" s="144"/>
      <c r="AH310" s="144"/>
    </row>
    <row r="311">
      <c r="A311" s="144"/>
      <c r="B311" s="144"/>
      <c r="C311" s="144"/>
      <c r="D311" s="144"/>
      <c r="E311" s="144"/>
      <c r="F311" s="144"/>
      <c r="G311" s="144"/>
      <c r="H311" s="144"/>
      <c r="I311" s="144"/>
      <c r="J311" s="144"/>
      <c r="K311" s="144"/>
      <c r="L311" s="144"/>
      <c r="M311" s="144"/>
      <c r="N311" s="149"/>
      <c r="O311" s="144"/>
      <c r="P311" s="144"/>
      <c r="Q311" s="144"/>
      <c r="R311" s="144"/>
      <c r="S311" s="144"/>
      <c r="T311" s="144"/>
      <c r="U311" s="144"/>
      <c r="V311" s="144"/>
      <c r="W311" s="144"/>
      <c r="X311" s="144"/>
      <c r="Y311" s="144"/>
      <c r="Z311" s="144"/>
      <c r="AA311" s="144"/>
      <c r="AB311" s="144"/>
      <c r="AC311" s="144"/>
      <c r="AD311" s="144"/>
      <c r="AE311" s="144"/>
      <c r="AF311" s="144"/>
      <c r="AG311" s="144"/>
      <c r="AH311" s="144"/>
    </row>
    <row r="312">
      <c r="A312" s="144"/>
      <c r="B312" s="144"/>
      <c r="C312" s="144"/>
      <c r="D312" s="144"/>
      <c r="E312" s="144"/>
      <c r="F312" s="144"/>
      <c r="G312" s="144"/>
      <c r="H312" s="144"/>
      <c r="I312" s="144"/>
      <c r="J312" s="144"/>
      <c r="K312" s="144"/>
      <c r="L312" s="144"/>
      <c r="M312" s="144"/>
      <c r="N312" s="149"/>
      <c r="O312" s="144"/>
      <c r="P312" s="144"/>
      <c r="Q312" s="144"/>
      <c r="R312" s="144"/>
      <c r="S312" s="144"/>
      <c r="T312" s="144"/>
      <c r="U312" s="144"/>
      <c r="V312" s="144"/>
      <c r="W312" s="144"/>
      <c r="X312" s="144"/>
      <c r="Y312" s="144"/>
      <c r="Z312" s="144"/>
      <c r="AA312" s="144"/>
      <c r="AB312" s="144"/>
      <c r="AC312" s="144"/>
      <c r="AD312" s="144"/>
      <c r="AE312" s="144"/>
      <c r="AF312" s="144"/>
      <c r="AG312" s="144"/>
      <c r="AH312" s="144"/>
    </row>
    <row r="313">
      <c r="A313" s="144"/>
      <c r="B313" s="144"/>
      <c r="C313" s="144"/>
      <c r="D313" s="144"/>
      <c r="E313" s="144"/>
      <c r="F313" s="144"/>
      <c r="G313" s="144"/>
      <c r="H313" s="144"/>
      <c r="I313" s="144"/>
      <c r="J313" s="144"/>
      <c r="K313" s="144"/>
      <c r="L313" s="144"/>
      <c r="M313" s="144"/>
      <c r="N313" s="149"/>
      <c r="O313" s="144"/>
      <c r="P313" s="144"/>
      <c r="Q313" s="144"/>
      <c r="R313" s="144"/>
      <c r="S313" s="144"/>
      <c r="T313" s="144"/>
      <c r="U313" s="144"/>
      <c r="V313" s="144"/>
      <c r="W313" s="144"/>
      <c r="X313" s="144"/>
      <c r="Y313" s="144"/>
      <c r="Z313" s="144"/>
      <c r="AA313" s="144"/>
      <c r="AB313" s="144"/>
      <c r="AC313" s="144"/>
      <c r="AD313" s="144"/>
      <c r="AE313" s="144"/>
      <c r="AF313" s="144"/>
      <c r="AG313" s="144"/>
      <c r="AH313" s="144"/>
    </row>
    <row r="314">
      <c r="A314" s="144"/>
      <c r="B314" s="144"/>
      <c r="C314" s="144"/>
      <c r="D314" s="144"/>
      <c r="E314" s="144"/>
      <c r="F314" s="144"/>
      <c r="G314" s="144"/>
      <c r="H314" s="144"/>
      <c r="I314" s="144"/>
      <c r="J314" s="144"/>
      <c r="K314" s="144"/>
      <c r="L314" s="144"/>
      <c r="M314" s="144"/>
      <c r="N314" s="149"/>
      <c r="O314" s="144"/>
      <c r="P314" s="144"/>
      <c r="Q314" s="144"/>
      <c r="R314" s="144"/>
      <c r="S314" s="144"/>
      <c r="T314" s="144"/>
      <c r="U314" s="144"/>
      <c r="V314" s="144"/>
      <c r="W314" s="144"/>
      <c r="X314" s="144"/>
      <c r="Y314" s="144"/>
      <c r="Z314" s="144"/>
      <c r="AA314" s="144"/>
      <c r="AB314" s="144"/>
      <c r="AC314" s="144"/>
      <c r="AD314" s="144"/>
      <c r="AE314" s="144"/>
      <c r="AF314" s="144"/>
      <c r="AG314" s="144"/>
      <c r="AH314" s="144"/>
    </row>
    <row r="315">
      <c r="A315" s="144"/>
      <c r="B315" s="144"/>
      <c r="C315" s="144"/>
      <c r="D315" s="144"/>
      <c r="E315" s="144"/>
      <c r="F315" s="144"/>
      <c r="G315" s="144"/>
      <c r="H315" s="144"/>
      <c r="I315" s="144"/>
      <c r="J315" s="144"/>
      <c r="K315" s="144"/>
      <c r="L315" s="144"/>
      <c r="M315" s="144"/>
      <c r="N315" s="149"/>
      <c r="O315" s="144"/>
      <c r="P315" s="144"/>
      <c r="Q315" s="144"/>
      <c r="R315" s="144"/>
      <c r="S315" s="144"/>
      <c r="T315" s="144"/>
      <c r="U315" s="144"/>
      <c r="V315" s="144"/>
      <c r="W315" s="144"/>
      <c r="X315" s="144"/>
      <c r="Y315" s="144"/>
      <c r="Z315" s="144"/>
      <c r="AA315" s="144"/>
      <c r="AB315" s="144"/>
      <c r="AC315" s="144"/>
      <c r="AD315" s="144"/>
      <c r="AE315" s="144"/>
      <c r="AF315" s="144"/>
      <c r="AG315" s="144"/>
      <c r="AH315" s="144"/>
    </row>
    <row r="316">
      <c r="A316" s="144"/>
      <c r="B316" s="144"/>
      <c r="C316" s="144"/>
      <c r="D316" s="144"/>
      <c r="E316" s="144"/>
      <c r="F316" s="144"/>
      <c r="G316" s="144"/>
      <c r="H316" s="144"/>
      <c r="I316" s="144"/>
      <c r="J316" s="144"/>
      <c r="K316" s="144"/>
      <c r="L316" s="144"/>
      <c r="M316" s="144"/>
      <c r="N316" s="149"/>
      <c r="O316" s="144"/>
      <c r="P316" s="144"/>
      <c r="Q316" s="144"/>
      <c r="R316" s="144"/>
      <c r="S316" s="144"/>
      <c r="T316" s="144"/>
      <c r="U316" s="144"/>
      <c r="V316" s="144"/>
      <c r="W316" s="144"/>
      <c r="X316" s="144"/>
      <c r="Y316" s="144"/>
      <c r="Z316" s="144"/>
      <c r="AA316" s="144"/>
      <c r="AB316" s="144"/>
      <c r="AC316" s="144"/>
      <c r="AD316" s="144"/>
      <c r="AE316" s="144"/>
      <c r="AF316" s="144"/>
      <c r="AG316" s="144"/>
      <c r="AH316" s="144"/>
    </row>
    <row r="317">
      <c r="A317" s="144"/>
      <c r="B317" s="144"/>
      <c r="C317" s="144"/>
      <c r="D317" s="144"/>
      <c r="E317" s="144"/>
      <c r="F317" s="144"/>
      <c r="G317" s="144"/>
      <c r="H317" s="144"/>
      <c r="I317" s="144"/>
      <c r="J317" s="144"/>
      <c r="K317" s="144"/>
      <c r="L317" s="144"/>
      <c r="M317" s="144"/>
      <c r="N317" s="149"/>
      <c r="O317" s="144"/>
      <c r="P317" s="144"/>
      <c r="Q317" s="144"/>
      <c r="R317" s="144"/>
      <c r="S317" s="144"/>
      <c r="T317" s="144"/>
      <c r="U317" s="144"/>
      <c r="V317" s="144"/>
      <c r="W317" s="144"/>
      <c r="X317" s="144"/>
      <c r="Y317" s="144"/>
      <c r="Z317" s="144"/>
      <c r="AA317" s="144"/>
      <c r="AB317" s="144"/>
      <c r="AC317" s="144"/>
      <c r="AD317" s="144"/>
      <c r="AE317" s="144"/>
      <c r="AF317" s="144"/>
      <c r="AG317" s="144"/>
      <c r="AH317" s="144"/>
    </row>
    <row r="318">
      <c r="A318" s="144"/>
      <c r="B318" s="144"/>
      <c r="C318" s="144"/>
      <c r="D318" s="144"/>
      <c r="E318" s="144"/>
      <c r="F318" s="144"/>
      <c r="G318" s="144"/>
      <c r="H318" s="144"/>
      <c r="I318" s="144"/>
      <c r="J318" s="144"/>
      <c r="K318" s="144"/>
      <c r="L318" s="144"/>
      <c r="M318" s="144"/>
      <c r="N318" s="149"/>
      <c r="O318" s="144"/>
      <c r="P318" s="144"/>
      <c r="Q318" s="144"/>
      <c r="R318" s="144"/>
      <c r="S318" s="144"/>
      <c r="T318" s="144"/>
      <c r="U318" s="144"/>
      <c r="V318" s="144"/>
      <c r="W318" s="144"/>
      <c r="X318" s="144"/>
      <c r="Y318" s="144"/>
      <c r="Z318" s="144"/>
      <c r="AA318" s="144"/>
      <c r="AB318" s="144"/>
      <c r="AC318" s="144"/>
      <c r="AD318" s="144"/>
      <c r="AE318" s="144"/>
      <c r="AF318" s="144"/>
      <c r="AG318" s="144"/>
      <c r="AH318" s="144"/>
    </row>
    <row r="319">
      <c r="A319" s="144"/>
      <c r="B319" s="144"/>
      <c r="C319" s="144"/>
      <c r="D319" s="144"/>
      <c r="E319" s="144"/>
      <c r="F319" s="144"/>
      <c r="G319" s="144"/>
      <c r="H319" s="144"/>
      <c r="I319" s="144"/>
      <c r="J319" s="144"/>
      <c r="K319" s="144"/>
      <c r="L319" s="144"/>
      <c r="M319" s="144"/>
      <c r="N319" s="149"/>
      <c r="O319" s="144"/>
      <c r="P319" s="144"/>
      <c r="Q319" s="144"/>
      <c r="R319" s="144"/>
      <c r="S319" s="144"/>
      <c r="T319" s="144"/>
      <c r="U319" s="144"/>
      <c r="V319" s="144"/>
      <c r="W319" s="144"/>
      <c r="X319" s="144"/>
      <c r="Y319" s="144"/>
      <c r="Z319" s="144"/>
      <c r="AA319" s="144"/>
      <c r="AB319" s="144"/>
      <c r="AC319" s="144"/>
      <c r="AD319" s="144"/>
      <c r="AE319" s="144"/>
      <c r="AF319" s="144"/>
      <c r="AG319" s="144"/>
      <c r="AH319" s="144"/>
    </row>
    <row r="320">
      <c r="A320" s="144"/>
      <c r="B320" s="144"/>
      <c r="C320" s="144"/>
      <c r="D320" s="144"/>
      <c r="E320" s="144"/>
      <c r="F320" s="144"/>
      <c r="G320" s="144"/>
      <c r="H320" s="144"/>
      <c r="I320" s="144"/>
      <c r="J320" s="144"/>
      <c r="K320" s="144"/>
      <c r="L320" s="144"/>
      <c r="M320" s="144"/>
      <c r="N320" s="149"/>
      <c r="O320" s="144"/>
      <c r="P320" s="144"/>
      <c r="Q320" s="144"/>
      <c r="R320" s="144"/>
      <c r="S320" s="144"/>
      <c r="T320" s="144"/>
      <c r="U320" s="144"/>
      <c r="V320" s="144"/>
      <c r="W320" s="144"/>
      <c r="X320" s="144"/>
      <c r="Y320" s="144"/>
      <c r="Z320" s="144"/>
      <c r="AA320" s="144"/>
      <c r="AB320" s="144"/>
      <c r="AC320" s="144"/>
      <c r="AD320" s="144"/>
      <c r="AE320" s="144"/>
      <c r="AF320" s="144"/>
      <c r="AG320" s="144"/>
      <c r="AH320" s="144"/>
    </row>
    <row r="321">
      <c r="A321" s="144"/>
      <c r="B321" s="144"/>
      <c r="C321" s="144"/>
      <c r="D321" s="144"/>
      <c r="E321" s="144"/>
      <c r="F321" s="144"/>
      <c r="G321" s="144"/>
      <c r="H321" s="144"/>
      <c r="I321" s="144"/>
      <c r="J321" s="144"/>
      <c r="K321" s="144"/>
      <c r="L321" s="144"/>
      <c r="M321" s="144"/>
      <c r="N321" s="149"/>
      <c r="O321" s="144"/>
      <c r="P321" s="144"/>
      <c r="Q321" s="144"/>
      <c r="R321" s="144"/>
      <c r="S321" s="144"/>
      <c r="T321" s="144"/>
      <c r="U321" s="144"/>
      <c r="V321" s="144"/>
      <c r="W321" s="144"/>
      <c r="X321" s="144"/>
      <c r="Y321" s="144"/>
      <c r="Z321" s="144"/>
      <c r="AA321" s="144"/>
      <c r="AB321" s="144"/>
      <c r="AC321" s="144"/>
      <c r="AD321" s="144"/>
      <c r="AE321" s="144"/>
      <c r="AF321" s="144"/>
      <c r="AG321" s="144"/>
      <c r="AH321" s="144"/>
    </row>
    <row r="322">
      <c r="A322" s="144"/>
      <c r="B322" s="144"/>
      <c r="C322" s="144"/>
      <c r="D322" s="144"/>
      <c r="E322" s="144"/>
      <c r="F322" s="144"/>
      <c r="G322" s="144"/>
      <c r="H322" s="144"/>
      <c r="I322" s="144"/>
      <c r="J322" s="144"/>
      <c r="K322" s="144"/>
      <c r="L322" s="144"/>
      <c r="M322" s="144"/>
      <c r="N322" s="149"/>
      <c r="O322" s="144"/>
      <c r="P322" s="144"/>
      <c r="Q322" s="144"/>
      <c r="R322" s="144"/>
      <c r="S322" s="144"/>
      <c r="T322" s="144"/>
      <c r="U322" s="144"/>
      <c r="V322" s="144"/>
      <c r="W322" s="144"/>
      <c r="X322" s="144"/>
      <c r="Y322" s="144"/>
      <c r="Z322" s="144"/>
      <c r="AA322" s="144"/>
      <c r="AB322" s="144"/>
      <c r="AC322" s="144"/>
      <c r="AD322" s="144"/>
      <c r="AE322" s="144"/>
      <c r="AF322" s="144"/>
      <c r="AG322" s="144"/>
      <c r="AH322" s="144"/>
    </row>
    <row r="323">
      <c r="A323" s="144"/>
      <c r="B323" s="144"/>
      <c r="C323" s="144"/>
      <c r="D323" s="144"/>
      <c r="E323" s="144"/>
      <c r="F323" s="144"/>
      <c r="G323" s="144"/>
      <c r="H323" s="144"/>
      <c r="I323" s="144"/>
      <c r="J323" s="144"/>
      <c r="K323" s="144"/>
      <c r="L323" s="144"/>
      <c r="M323" s="144"/>
      <c r="N323" s="149"/>
      <c r="O323" s="144"/>
      <c r="P323" s="144"/>
      <c r="Q323" s="144"/>
      <c r="R323" s="144"/>
      <c r="S323" s="144"/>
      <c r="T323" s="144"/>
      <c r="U323" s="144"/>
      <c r="V323" s="144"/>
      <c r="W323" s="144"/>
      <c r="X323" s="144"/>
      <c r="Y323" s="144"/>
      <c r="Z323" s="144"/>
      <c r="AA323" s="144"/>
      <c r="AB323" s="144"/>
      <c r="AC323" s="144"/>
      <c r="AD323" s="144"/>
      <c r="AE323" s="144"/>
      <c r="AF323" s="144"/>
      <c r="AG323" s="144"/>
      <c r="AH323" s="144"/>
    </row>
    <row r="324">
      <c r="A324" s="144"/>
      <c r="B324" s="144"/>
      <c r="C324" s="144"/>
      <c r="D324" s="144"/>
      <c r="E324" s="144"/>
      <c r="F324" s="144"/>
      <c r="G324" s="144"/>
      <c r="H324" s="144"/>
      <c r="I324" s="144"/>
      <c r="J324" s="144"/>
      <c r="K324" s="144"/>
      <c r="L324" s="144"/>
      <c r="M324" s="144"/>
      <c r="N324" s="149"/>
      <c r="O324" s="144"/>
      <c r="P324" s="144"/>
      <c r="Q324" s="144"/>
      <c r="R324" s="144"/>
      <c r="S324" s="144"/>
      <c r="T324" s="144"/>
      <c r="U324" s="144"/>
      <c r="V324" s="144"/>
      <c r="W324" s="144"/>
      <c r="X324" s="144"/>
      <c r="Y324" s="144"/>
      <c r="Z324" s="144"/>
      <c r="AA324" s="144"/>
      <c r="AB324" s="144"/>
      <c r="AC324" s="144"/>
      <c r="AD324" s="144"/>
      <c r="AE324" s="144"/>
      <c r="AF324" s="144"/>
      <c r="AG324" s="144"/>
      <c r="AH324" s="144"/>
    </row>
    <row r="325">
      <c r="A325" s="144"/>
      <c r="B325" s="144"/>
      <c r="C325" s="144"/>
      <c r="D325" s="144"/>
      <c r="E325" s="144"/>
      <c r="F325" s="144"/>
      <c r="G325" s="144"/>
      <c r="H325" s="144"/>
      <c r="I325" s="144"/>
      <c r="J325" s="144"/>
      <c r="K325" s="144"/>
      <c r="L325" s="144"/>
      <c r="M325" s="144"/>
      <c r="N325" s="149"/>
      <c r="O325" s="144"/>
      <c r="P325" s="144"/>
      <c r="Q325" s="144"/>
      <c r="R325" s="144"/>
      <c r="S325" s="144"/>
      <c r="T325" s="144"/>
      <c r="U325" s="144"/>
      <c r="V325" s="144"/>
      <c r="W325" s="144"/>
      <c r="X325" s="144"/>
      <c r="Y325" s="144"/>
      <c r="Z325" s="144"/>
      <c r="AA325" s="144"/>
      <c r="AB325" s="144"/>
      <c r="AC325" s="144"/>
      <c r="AD325" s="144"/>
      <c r="AE325" s="144"/>
      <c r="AF325" s="144"/>
      <c r="AG325" s="144"/>
      <c r="AH325" s="144"/>
    </row>
    <row r="326">
      <c r="A326" s="144"/>
      <c r="B326" s="144"/>
      <c r="C326" s="144"/>
      <c r="D326" s="144"/>
      <c r="E326" s="144"/>
      <c r="F326" s="144"/>
      <c r="G326" s="144"/>
      <c r="H326" s="144"/>
      <c r="I326" s="144"/>
      <c r="J326" s="144"/>
      <c r="K326" s="144"/>
      <c r="L326" s="144"/>
      <c r="M326" s="144"/>
      <c r="N326" s="149"/>
      <c r="O326" s="144"/>
      <c r="P326" s="144"/>
      <c r="Q326" s="144"/>
      <c r="R326" s="144"/>
      <c r="S326" s="144"/>
      <c r="T326" s="144"/>
      <c r="U326" s="144"/>
      <c r="V326" s="144"/>
      <c r="W326" s="144"/>
      <c r="X326" s="144"/>
      <c r="Y326" s="144"/>
      <c r="Z326" s="144"/>
      <c r="AA326" s="144"/>
      <c r="AB326" s="144"/>
      <c r="AC326" s="144"/>
      <c r="AD326" s="144"/>
      <c r="AE326" s="144"/>
      <c r="AF326" s="144"/>
      <c r="AG326" s="144"/>
      <c r="AH326" s="144"/>
    </row>
    <row r="327">
      <c r="A327" s="144"/>
      <c r="B327" s="144"/>
      <c r="C327" s="144"/>
      <c r="D327" s="144"/>
      <c r="E327" s="144"/>
      <c r="F327" s="144"/>
      <c r="G327" s="144"/>
      <c r="H327" s="144"/>
      <c r="I327" s="144"/>
      <c r="J327" s="144"/>
      <c r="K327" s="144"/>
      <c r="L327" s="144"/>
      <c r="M327" s="144"/>
      <c r="N327" s="149"/>
      <c r="O327" s="144"/>
      <c r="P327" s="144"/>
      <c r="Q327" s="144"/>
      <c r="R327" s="144"/>
      <c r="S327" s="144"/>
      <c r="T327" s="144"/>
      <c r="U327" s="144"/>
      <c r="V327" s="144"/>
      <c r="W327" s="144"/>
      <c r="X327" s="144"/>
      <c r="Y327" s="144"/>
      <c r="Z327" s="144"/>
      <c r="AA327" s="144"/>
      <c r="AB327" s="144"/>
      <c r="AC327" s="144"/>
      <c r="AD327" s="144"/>
      <c r="AE327" s="144"/>
      <c r="AF327" s="144"/>
      <c r="AG327" s="144"/>
      <c r="AH327" s="144"/>
    </row>
    <row r="328">
      <c r="A328" s="144"/>
      <c r="B328" s="144"/>
      <c r="C328" s="144"/>
      <c r="D328" s="144"/>
      <c r="E328" s="144"/>
      <c r="F328" s="144"/>
      <c r="G328" s="144"/>
      <c r="H328" s="144"/>
      <c r="I328" s="144"/>
      <c r="J328" s="144"/>
      <c r="K328" s="144"/>
      <c r="L328" s="144"/>
      <c r="M328" s="144"/>
      <c r="N328" s="149"/>
      <c r="O328" s="144"/>
      <c r="P328" s="144"/>
      <c r="Q328" s="144"/>
      <c r="R328" s="144"/>
      <c r="S328" s="144"/>
      <c r="T328" s="144"/>
      <c r="U328" s="144"/>
      <c r="V328" s="144"/>
      <c r="W328" s="144"/>
      <c r="X328" s="144"/>
      <c r="Y328" s="144"/>
      <c r="Z328" s="144"/>
      <c r="AA328" s="144"/>
      <c r="AB328" s="144"/>
      <c r="AC328" s="144"/>
      <c r="AD328" s="144"/>
      <c r="AE328" s="144"/>
      <c r="AF328" s="144"/>
      <c r="AG328" s="144"/>
      <c r="AH328" s="144"/>
    </row>
    <row r="329">
      <c r="A329" s="144"/>
      <c r="B329" s="144"/>
      <c r="C329" s="144"/>
      <c r="D329" s="144"/>
      <c r="E329" s="144"/>
      <c r="F329" s="144"/>
      <c r="G329" s="144"/>
      <c r="H329" s="144"/>
      <c r="I329" s="144"/>
      <c r="J329" s="144"/>
      <c r="K329" s="144"/>
      <c r="L329" s="144"/>
      <c r="M329" s="144"/>
      <c r="N329" s="149"/>
      <c r="O329" s="144"/>
      <c r="P329" s="144"/>
      <c r="Q329" s="144"/>
      <c r="R329" s="144"/>
      <c r="S329" s="144"/>
      <c r="T329" s="144"/>
      <c r="U329" s="144"/>
      <c r="V329" s="144"/>
      <c r="W329" s="144"/>
      <c r="X329" s="144"/>
      <c r="Y329" s="144"/>
      <c r="Z329" s="144"/>
      <c r="AA329" s="144"/>
      <c r="AB329" s="144"/>
      <c r="AC329" s="144"/>
      <c r="AD329" s="144"/>
      <c r="AE329" s="144"/>
      <c r="AF329" s="144"/>
      <c r="AG329" s="144"/>
      <c r="AH329" s="144"/>
    </row>
    <row r="330">
      <c r="A330" s="144"/>
      <c r="B330" s="144"/>
      <c r="C330" s="144"/>
      <c r="D330" s="144"/>
      <c r="E330" s="144"/>
      <c r="F330" s="144"/>
      <c r="G330" s="144"/>
      <c r="H330" s="144"/>
      <c r="I330" s="144"/>
      <c r="J330" s="144"/>
      <c r="K330" s="144"/>
      <c r="L330" s="144"/>
      <c r="M330" s="144"/>
      <c r="N330" s="149"/>
      <c r="O330" s="144"/>
      <c r="P330" s="144"/>
      <c r="Q330" s="144"/>
      <c r="R330" s="144"/>
      <c r="S330" s="144"/>
      <c r="T330" s="144"/>
      <c r="U330" s="144"/>
      <c r="V330" s="144"/>
      <c r="W330" s="144"/>
      <c r="X330" s="144"/>
      <c r="Y330" s="144"/>
      <c r="Z330" s="144"/>
      <c r="AA330" s="144"/>
      <c r="AB330" s="144"/>
      <c r="AC330" s="144"/>
      <c r="AD330" s="144"/>
      <c r="AE330" s="144"/>
      <c r="AF330" s="144"/>
      <c r="AG330" s="144"/>
      <c r="AH330" s="144"/>
    </row>
    <row r="331">
      <c r="A331" s="144"/>
      <c r="B331" s="144"/>
      <c r="C331" s="144"/>
      <c r="D331" s="144"/>
      <c r="E331" s="144"/>
      <c r="F331" s="144"/>
      <c r="G331" s="144"/>
      <c r="H331" s="144"/>
      <c r="I331" s="144"/>
      <c r="J331" s="144"/>
      <c r="K331" s="144"/>
      <c r="L331" s="144"/>
      <c r="M331" s="144"/>
      <c r="N331" s="149"/>
      <c r="O331" s="144"/>
      <c r="P331" s="144"/>
      <c r="Q331" s="144"/>
      <c r="R331" s="144"/>
      <c r="S331" s="144"/>
      <c r="T331" s="144"/>
      <c r="U331" s="144"/>
      <c r="V331" s="144"/>
      <c r="W331" s="144"/>
      <c r="X331" s="144"/>
      <c r="Y331" s="144"/>
      <c r="Z331" s="144"/>
      <c r="AA331" s="144"/>
      <c r="AB331" s="144"/>
      <c r="AC331" s="144"/>
      <c r="AD331" s="144"/>
      <c r="AE331" s="144"/>
      <c r="AF331" s="144"/>
      <c r="AG331" s="144"/>
      <c r="AH331" s="144"/>
    </row>
    <row r="332">
      <c r="A332" s="144"/>
      <c r="B332" s="144"/>
      <c r="C332" s="144"/>
      <c r="D332" s="144"/>
      <c r="E332" s="144"/>
      <c r="F332" s="144"/>
      <c r="G332" s="144"/>
      <c r="H332" s="144"/>
      <c r="I332" s="144"/>
      <c r="J332" s="144"/>
      <c r="K332" s="144"/>
      <c r="L332" s="144"/>
      <c r="M332" s="144"/>
      <c r="N332" s="149"/>
      <c r="O332" s="144"/>
      <c r="P332" s="144"/>
      <c r="Q332" s="144"/>
      <c r="R332" s="144"/>
      <c r="S332" s="144"/>
      <c r="T332" s="144"/>
      <c r="U332" s="144"/>
      <c r="V332" s="144"/>
      <c r="W332" s="144"/>
      <c r="X332" s="144"/>
      <c r="Y332" s="144"/>
      <c r="Z332" s="144"/>
      <c r="AA332" s="144"/>
      <c r="AB332" s="144"/>
      <c r="AC332" s="144"/>
      <c r="AD332" s="144"/>
      <c r="AE332" s="144"/>
      <c r="AF332" s="144"/>
      <c r="AG332" s="144"/>
      <c r="AH332" s="144"/>
    </row>
    <row r="333">
      <c r="A333" s="144"/>
      <c r="B333" s="144"/>
      <c r="C333" s="144"/>
      <c r="D333" s="144"/>
      <c r="E333" s="144"/>
      <c r="F333" s="144"/>
      <c r="G333" s="144"/>
      <c r="H333" s="144"/>
      <c r="I333" s="144"/>
      <c r="J333" s="144"/>
      <c r="K333" s="144"/>
      <c r="L333" s="144"/>
      <c r="M333" s="144"/>
      <c r="N333" s="149"/>
      <c r="O333" s="144"/>
      <c r="P333" s="144"/>
      <c r="Q333" s="144"/>
      <c r="R333" s="144"/>
      <c r="S333" s="144"/>
      <c r="T333" s="144"/>
      <c r="U333" s="144"/>
      <c r="V333" s="144"/>
      <c r="W333" s="144"/>
      <c r="X333" s="144"/>
      <c r="Y333" s="144"/>
      <c r="Z333" s="144"/>
      <c r="AA333" s="144"/>
      <c r="AB333" s="144"/>
      <c r="AC333" s="144"/>
      <c r="AD333" s="144"/>
      <c r="AE333" s="144"/>
      <c r="AF333" s="144"/>
      <c r="AG333" s="144"/>
      <c r="AH333" s="144"/>
    </row>
    <row r="334">
      <c r="A334" s="144"/>
      <c r="B334" s="144"/>
      <c r="C334" s="144"/>
      <c r="D334" s="144"/>
      <c r="E334" s="144"/>
      <c r="F334" s="144"/>
      <c r="G334" s="144"/>
      <c r="H334" s="144"/>
      <c r="I334" s="144"/>
      <c r="J334" s="144"/>
      <c r="K334" s="144"/>
      <c r="L334" s="144"/>
      <c r="M334" s="144"/>
      <c r="N334" s="149"/>
      <c r="O334" s="144"/>
      <c r="P334" s="144"/>
      <c r="Q334" s="144"/>
      <c r="R334" s="144"/>
      <c r="S334" s="144"/>
      <c r="T334" s="144"/>
      <c r="U334" s="144"/>
      <c r="V334" s="144"/>
      <c r="W334" s="144"/>
      <c r="X334" s="144"/>
      <c r="Y334" s="144"/>
      <c r="Z334" s="144"/>
      <c r="AA334" s="144"/>
      <c r="AB334" s="144"/>
      <c r="AC334" s="144"/>
      <c r="AD334" s="144"/>
      <c r="AE334" s="144"/>
      <c r="AF334" s="144"/>
      <c r="AG334" s="144"/>
      <c r="AH334" s="144"/>
    </row>
    <row r="335">
      <c r="A335" s="144"/>
      <c r="B335" s="144"/>
      <c r="C335" s="144"/>
      <c r="D335" s="144"/>
      <c r="E335" s="144"/>
      <c r="F335" s="144"/>
      <c r="G335" s="144"/>
      <c r="H335" s="144"/>
      <c r="I335" s="144"/>
      <c r="J335" s="144"/>
      <c r="K335" s="144"/>
      <c r="L335" s="144"/>
      <c r="M335" s="144"/>
      <c r="N335" s="149"/>
      <c r="O335" s="144"/>
      <c r="P335" s="144"/>
      <c r="Q335" s="144"/>
      <c r="R335" s="144"/>
      <c r="S335" s="144"/>
      <c r="T335" s="144"/>
      <c r="U335" s="144"/>
      <c r="V335" s="144"/>
      <c r="W335" s="144"/>
      <c r="X335" s="144"/>
      <c r="Y335" s="144"/>
      <c r="Z335" s="144"/>
      <c r="AA335" s="144"/>
      <c r="AB335" s="144"/>
      <c r="AC335" s="144"/>
      <c r="AD335" s="144"/>
      <c r="AE335" s="144"/>
      <c r="AF335" s="144"/>
      <c r="AG335" s="144"/>
      <c r="AH335" s="144"/>
    </row>
    <row r="336">
      <c r="A336" s="144"/>
      <c r="B336" s="144"/>
      <c r="C336" s="144"/>
      <c r="D336" s="144"/>
      <c r="E336" s="144"/>
      <c r="F336" s="144"/>
      <c r="G336" s="144"/>
      <c r="H336" s="144"/>
      <c r="I336" s="144"/>
      <c r="J336" s="144"/>
      <c r="K336" s="144"/>
      <c r="L336" s="144"/>
      <c r="M336" s="144"/>
      <c r="N336" s="149"/>
      <c r="O336" s="144"/>
      <c r="P336" s="144"/>
      <c r="Q336" s="144"/>
      <c r="R336" s="144"/>
      <c r="S336" s="144"/>
      <c r="T336" s="144"/>
      <c r="U336" s="144"/>
      <c r="V336" s="144"/>
      <c r="W336" s="144"/>
      <c r="X336" s="144"/>
      <c r="Y336" s="144"/>
      <c r="Z336" s="144"/>
      <c r="AA336" s="144"/>
      <c r="AB336" s="144"/>
      <c r="AC336" s="144"/>
      <c r="AD336" s="144"/>
      <c r="AE336" s="144"/>
      <c r="AF336" s="144"/>
      <c r="AG336" s="144"/>
      <c r="AH336" s="144"/>
    </row>
    <row r="337">
      <c r="A337" s="144"/>
      <c r="B337" s="144"/>
      <c r="C337" s="144"/>
      <c r="D337" s="144"/>
      <c r="E337" s="144"/>
      <c r="F337" s="144"/>
      <c r="G337" s="144"/>
      <c r="H337" s="144"/>
      <c r="I337" s="144"/>
      <c r="J337" s="144"/>
      <c r="K337" s="144"/>
      <c r="L337" s="144"/>
      <c r="M337" s="144"/>
      <c r="N337" s="149"/>
      <c r="O337" s="144"/>
      <c r="P337" s="144"/>
      <c r="Q337" s="144"/>
      <c r="R337" s="144"/>
      <c r="S337" s="144"/>
      <c r="T337" s="144"/>
      <c r="U337" s="144"/>
      <c r="V337" s="144"/>
      <c r="W337" s="144"/>
      <c r="X337" s="144"/>
      <c r="Y337" s="144"/>
      <c r="Z337" s="144"/>
      <c r="AA337" s="144"/>
      <c r="AB337" s="144"/>
      <c r="AC337" s="144"/>
      <c r="AD337" s="144"/>
      <c r="AE337" s="144"/>
      <c r="AF337" s="144"/>
      <c r="AG337" s="144"/>
      <c r="AH337" s="144"/>
    </row>
    <row r="338">
      <c r="A338" s="144"/>
      <c r="B338" s="144"/>
      <c r="C338" s="144"/>
      <c r="D338" s="144"/>
      <c r="E338" s="144"/>
      <c r="F338" s="144"/>
      <c r="G338" s="144"/>
      <c r="H338" s="144"/>
      <c r="I338" s="144"/>
      <c r="J338" s="144"/>
      <c r="K338" s="144"/>
      <c r="L338" s="144"/>
      <c r="M338" s="144"/>
      <c r="N338" s="149"/>
      <c r="O338" s="144"/>
      <c r="P338" s="144"/>
      <c r="Q338" s="144"/>
      <c r="R338" s="144"/>
      <c r="S338" s="144"/>
      <c r="T338" s="144"/>
      <c r="U338" s="144"/>
      <c r="V338" s="144"/>
      <c r="W338" s="144"/>
      <c r="X338" s="144"/>
      <c r="Y338" s="144"/>
      <c r="Z338" s="144"/>
      <c r="AA338" s="144"/>
      <c r="AB338" s="144"/>
      <c r="AC338" s="144"/>
      <c r="AD338" s="144"/>
      <c r="AE338" s="144"/>
      <c r="AF338" s="144"/>
      <c r="AG338" s="144"/>
      <c r="AH338" s="144"/>
    </row>
    <row r="339">
      <c r="A339" s="144"/>
      <c r="B339" s="144"/>
      <c r="C339" s="144"/>
      <c r="D339" s="144"/>
      <c r="E339" s="144"/>
      <c r="F339" s="144"/>
      <c r="G339" s="144"/>
      <c r="H339" s="144"/>
      <c r="I339" s="144"/>
      <c r="J339" s="144"/>
      <c r="K339" s="144"/>
      <c r="L339" s="144"/>
      <c r="M339" s="144"/>
      <c r="N339" s="149"/>
      <c r="O339" s="144"/>
      <c r="P339" s="144"/>
      <c r="Q339" s="144"/>
      <c r="R339" s="144"/>
      <c r="S339" s="144"/>
      <c r="T339" s="144"/>
      <c r="U339" s="144"/>
      <c r="V339" s="144"/>
      <c r="W339" s="144"/>
      <c r="X339" s="144"/>
      <c r="Y339" s="144"/>
      <c r="Z339" s="144"/>
      <c r="AA339" s="144"/>
      <c r="AB339" s="144"/>
      <c r="AC339" s="144"/>
      <c r="AD339" s="144"/>
      <c r="AE339" s="144"/>
      <c r="AF339" s="144"/>
      <c r="AG339" s="144"/>
      <c r="AH339" s="144"/>
    </row>
    <row r="340">
      <c r="A340" s="144"/>
      <c r="B340" s="144"/>
      <c r="C340" s="144"/>
      <c r="D340" s="144"/>
      <c r="E340" s="144"/>
      <c r="F340" s="144"/>
      <c r="G340" s="144"/>
      <c r="H340" s="144"/>
      <c r="I340" s="144"/>
      <c r="J340" s="144"/>
      <c r="K340" s="144"/>
      <c r="L340" s="144"/>
      <c r="M340" s="144"/>
      <c r="N340" s="149"/>
      <c r="O340" s="144"/>
      <c r="P340" s="144"/>
      <c r="Q340" s="144"/>
      <c r="R340" s="144"/>
      <c r="S340" s="144"/>
      <c r="T340" s="144"/>
      <c r="U340" s="144"/>
      <c r="V340" s="144"/>
      <c r="W340" s="144"/>
      <c r="X340" s="144"/>
      <c r="Y340" s="144"/>
      <c r="Z340" s="144"/>
      <c r="AA340" s="144"/>
      <c r="AB340" s="144"/>
      <c r="AC340" s="144"/>
      <c r="AD340" s="144"/>
      <c r="AE340" s="144"/>
      <c r="AF340" s="144"/>
      <c r="AG340" s="144"/>
      <c r="AH340" s="144"/>
    </row>
    <row r="341">
      <c r="A341" s="144"/>
      <c r="B341" s="144"/>
      <c r="C341" s="144"/>
      <c r="D341" s="144"/>
      <c r="E341" s="144"/>
      <c r="F341" s="144"/>
      <c r="G341" s="144"/>
      <c r="H341" s="144"/>
      <c r="I341" s="144"/>
      <c r="J341" s="144"/>
      <c r="K341" s="144"/>
      <c r="L341" s="144"/>
      <c r="M341" s="144"/>
      <c r="N341" s="149"/>
      <c r="O341" s="144"/>
      <c r="P341" s="144"/>
      <c r="Q341" s="144"/>
      <c r="R341" s="144"/>
      <c r="S341" s="144"/>
      <c r="T341" s="144"/>
      <c r="U341" s="144"/>
      <c r="V341" s="144"/>
      <c r="W341" s="144"/>
      <c r="X341" s="144"/>
      <c r="Y341" s="144"/>
      <c r="Z341" s="144"/>
      <c r="AA341" s="144"/>
      <c r="AB341" s="144"/>
      <c r="AC341" s="144"/>
      <c r="AD341" s="144"/>
      <c r="AE341" s="144"/>
      <c r="AF341" s="144"/>
      <c r="AG341" s="144"/>
      <c r="AH341" s="144"/>
    </row>
    <row r="342">
      <c r="A342" s="144"/>
      <c r="B342" s="144"/>
      <c r="C342" s="144"/>
      <c r="D342" s="144"/>
      <c r="E342" s="144"/>
      <c r="F342" s="144"/>
      <c r="G342" s="144"/>
      <c r="H342" s="144"/>
      <c r="I342" s="144"/>
      <c r="J342" s="144"/>
      <c r="K342" s="144"/>
      <c r="L342" s="144"/>
      <c r="M342" s="144"/>
      <c r="N342" s="149"/>
      <c r="O342" s="144"/>
      <c r="P342" s="144"/>
      <c r="Q342" s="144"/>
      <c r="R342" s="144"/>
      <c r="S342" s="144"/>
      <c r="T342" s="144"/>
      <c r="U342" s="144"/>
      <c r="V342" s="144"/>
      <c r="W342" s="144"/>
      <c r="X342" s="144"/>
      <c r="Y342" s="144"/>
      <c r="Z342" s="144"/>
      <c r="AA342" s="144"/>
      <c r="AB342" s="144"/>
      <c r="AC342" s="144"/>
      <c r="AD342" s="144"/>
      <c r="AE342" s="144"/>
      <c r="AF342" s="144"/>
      <c r="AG342" s="144"/>
      <c r="AH342" s="144"/>
    </row>
    <row r="343">
      <c r="A343" s="144"/>
      <c r="B343" s="144"/>
      <c r="C343" s="144"/>
      <c r="D343" s="144"/>
      <c r="E343" s="144"/>
      <c r="F343" s="144"/>
      <c r="G343" s="144"/>
      <c r="H343" s="144"/>
      <c r="I343" s="144"/>
      <c r="J343" s="144"/>
      <c r="K343" s="144"/>
      <c r="L343" s="144"/>
      <c r="M343" s="144"/>
      <c r="N343" s="149"/>
      <c r="O343" s="144"/>
      <c r="P343" s="144"/>
      <c r="Q343" s="144"/>
      <c r="R343" s="144"/>
      <c r="S343" s="144"/>
      <c r="T343" s="144"/>
      <c r="U343" s="144"/>
      <c r="V343" s="144"/>
      <c r="W343" s="144"/>
      <c r="X343" s="144"/>
      <c r="Y343" s="144"/>
      <c r="Z343" s="144"/>
      <c r="AA343" s="144"/>
      <c r="AB343" s="144"/>
      <c r="AC343" s="144"/>
      <c r="AD343" s="144"/>
      <c r="AE343" s="144"/>
      <c r="AF343" s="144"/>
      <c r="AG343" s="144"/>
      <c r="AH343" s="144"/>
    </row>
    <row r="344">
      <c r="A344" s="144"/>
      <c r="B344" s="144"/>
      <c r="C344" s="144"/>
      <c r="D344" s="144"/>
      <c r="E344" s="144"/>
      <c r="F344" s="144"/>
      <c r="G344" s="144"/>
      <c r="H344" s="144"/>
      <c r="I344" s="144"/>
      <c r="J344" s="144"/>
      <c r="K344" s="144"/>
      <c r="L344" s="144"/>
      <c r="M344" s="144"/>
      <c r="N344" s="149"/>
      <c r="O344" s="144"/>
      <c r="P344" s="144"/>
      <c r="Q344" s="144"/>
      <c r="R344" s="144"/>
      <c r="S344" s="144"/>
      <c r="T344" s="144"/>
      <c r="U344" s="144"/>
      <c r="V344" s="144"/>
      <c r="W344" s="144"/>
      <c r="X344" s="144"/>
      <c r="Y344" s="144"/>
      <c r="Z344" s="144"/>
      <c r="AA344" s="144"/>
      <c r="AB344" s="144"/>
      <c r="AC344" s="144"/>
      <c r="AD344" s="144"/>
      <c r="AE344" s="144"/>
      <c r="AF344" s="144"/>
      <c r="AG344" s="144"/>
      <c r="AH344" s="144"/>
    </row>
    <row r="345">
      <c r="A345" s="144"/>
      <c r="B345" s="144"/>
      <c r="C345" s="144"/>
      <c r="D345" s="144"/>
      <c r="E345" s="144"/>
      <c r="F345" s="144"/>
      <c r="G345" s="144"/>
      <c r="H345" s="144"/>
      <c r="I345" s="144"/>
      <c r="J345" s="144"/>
      <c r="K345" s="144"/>
      <c r="L345" s="144"/>
      <c r="M345" s="144"/>
      <c r="N345" s="149"/>
      <c r="O345" s="144"/>
      <c r="P345" s="144"/>
      <c r="Q345" s="144"/>
      <c r="R345" s="144"/>
      <c r="S345" s="144"/>
      <c r="T345" s="144"/>
      <c r="U345" s="144"/>
      <c r="V345" s="144"/>
      <c r="W345" s="144"/>
      <c r="X345" s="144"/>
      <c r="Y345" s="144"/>
      <c r="Z345" s="144"/>
      <c r="AA345" s="144"/>
      <c r="AB345" s="144"/>
      <c r="AC345" s="144"/>
      <c r="AD345" s="144"/>
      <c r="AE345" s="144"/>
      <c r="AF345" s="144"/>
      <c r="AG345" s="144"/>
      <c r="AH345" s="144"/>
    </row>
    <row r="346">
      <c r="A346" s="144"/>
      <c r="B346" s="144"/>
      <c r="C346" s="144"/>
      <c r="D346" s="144"/>
      <c r="E346" s="144"/>
      <c r="F346" s="144"/>
      <c r="G346" s="144"/>
      <c r="H346" s="144"/>
      <c r="I346" s="144"/>
      <c r="J346" s="144"/>
      <c r="K346" s="144"/>
      <c r="L346" s="144"/>
      <c r="M346" s="144"/>
      <c r="N346" s="149"/>
      <c r="O346" s="144"/>
      <c r="P346" s="144"/>
      <c r="Q346" s="144"/>
      <c r="R346" s="144"/>
      <c r="S346" s="144"/>
      <c r="T346" s="144"/>
      <c r="U346" s="144"/>
      <c r="V346" s="144"/>
      <c r="W346" s="144"/>
      <c r="X346" s="144"/>
      <c r="Y346" s="144"/>
      <c r="Z346" s="144"/>
      <c r="AA346" s="144"/>
      <c r="AB346" s="144"/>
      <c r="AC346" s="144"/>
      <c r="AD346" s="144"/>
      <c r="AE346" s="144"/>
      <c r="AF346" s="144"/>
      <c r="AG346" s="144"/>
      <c r="AH346" s="144"/>
    </row>
    <row r="347">
      <c r="A347" s="144"/>
      <c r="B347" s="144"/>
      <c r="C347" s="144"/>
      <c r="D347" s="144"/>
      <c r="E347" s="144"/>
      <c r="F347" s="144"/>
      <c r="G347" s="144"/>
      <c r="H347" s="144"/>
      <c r="I347" s="144"/>
      <c r="J347" s="144"/>
      <c r="K347" s="144"/>
      <c r="L347" s="144"/>
      <c r="M347" s="144"/>
      <c r="N347" s="149"/>
      <c r="O347" s="144"/>
      <c r="P347" s="144"/>
      <c r="Q347" s="144"/>
      <c r="R347" s="144"/>
      <c r="S347" s="144"/>
      <c r="T347" s="144"/>
      <c r="U347" s="144"/>
      <c r="V347" s="144"/>
      <c r="W347" s="144"/>
      <c r="X347" s="144"/>
      <c r="Y347" s="144"/>
      <c r="Z347" s="144"/>
      <c r="AA347" s="144"/>
      <c r="AB347" s="144"/>
      <c r="AC347" s="144"/>
      <c r="AD347" s="144"/>
      <c r="AE347" s="144"/>
      <c r="AF347" s="144"/>
      <c r="AG347" s="144"/>
      <c r="AH347" s="144"/>
    </row>
    <row r="348">
      <c r="A348" s="144"/>
      <c r="B348" s="144"/>
      <c r="C348" s="144"/>
      <c r="D348" s="144"/>
      <c r="E348" s="144"/>
      <c r="F348" s="144"/>
      <c r="G348" s="144"/>
      <c r="H348" s="144"/>
      <c r="I348" s="144"/>
      <c r="J348" s="144"/>
      <c r="K348" s="144"/>
      <c r="L348" s="144"/>
      <c r="M348" s="144"/>
      <c r="N348" s="149"/>
      <c r="O348" s="144"/>
      <c r="P348" s="144"/>
      <c r="Q348" s="144"/>
      <c r="R348" s="144"/>
      <c r="S348" s="144"/>
      <c r="T348" s="144"/>
      <c r="U348" s="144"/>
      <c r="V348" s="144"/>
      <c r="W348" s="144"/>
      <c r="X348" s="144"/>
      <c r="Y348" s="144"/>
      <c r="Z348" s="144"/>
      <c r="AA348" s="144"/>
      <c r="AB348" s="144"/>
      <c r="AC348" s="144"/>
      <c r="AD348" s="144"/>
      <c r="AE348" s="144"/>
      <c r="AF348" s="144"/>
      <c r="AG348" s="144"/>
      <c r="AH348" s="144"/>
    </row>
    <row r="349">
      <c r="A349" s="144"/>
      <c r="B349" s="144"/>
      <c r="C349" s="144"/>
      <c r="D349" s="144"/>
      <c r="E349" s="144"/>
      <c r="F349" s="144"/>
      <c r="G349" s="144"/>
      <c r="H349" s="144"/>
      <c r="I349" s="144"/>
      <c r="J349" s="144"/>
      <c r="K349" s="144"/>
      <c r="L349" s="144"/>
      <c r="M349" s="144"/>
      <c r="N349" s="149"/>
      <c r="O349" s="144"/>
      <c r="P349" s="144"/>
      <c r="Q349" s="144"/>
      <c r="R349" s="144"/>
      <c r="S349" s="144"/>
      <c r="T349" s="144"/>
      <c r="U349" s="144"/>
      <c r="V349" s="144"/>
      <c r="W349" s="144"/>
      <c r="X349" s="144"/>
      <c r="Y349" s="144"/>
      <c r="Z349" s="144"/>
      <c r="AA349" s="144"/>
      <c r="AB349" s="144"/>
      <c r="AC349" s="144"/>
      <c r="AD349" s="144"/>
      <c r="AE349" s="144"/>
      <c r="AF349" s="144"/>
      <c r="AG349" s="144"/>
      <c r="AH349" s="144"/>
    </row>
    <row r="350">
      <c r="A350" s="144"/>
      <c r="B350" s="144"/>
      <c r="C350" s="144"/>
      <c r="D350" s="144"/>
      <c r="E350" s="144"/>
      <c r="F350" s="144"/>
      <c r="G350" s="144"/>
      <c r="H350" s="144"/>
      <c r="I350" s="144"/>
      <c r="J350" s="144"/>
      <c r="K350" s="144"/>
      <c r="L350" s="144"/>
      <c r="M350" s="144"/>
      <c r="N350" s="149"/>
      <c r="O350" s="144"/>
      <c r="P350" s="144"/>
      <c r="Q350" s="144"/>
      <c r="R350" s="144"/>
      <c r="S350" s="144"/>
      <c r="T350" s="144"/>
      <c r="U350" s="144"/>
      <c r="V350" s="144"/>
      <c r="W350" s="144"/>
      <c r="X350" s="144"/>
      <c r="Y350" s="144"/>
      <c r="Z350" s="144"/>
      <c r="AA350" s="144"/>
      <c r="AB350" s="144"/>
      <c r="AC350" s="144"/>
      <c r="AD350" s="144"/>
      <c r="AE350" s="144"/>
      <c r="AF350" s="144"/>
      <c r="AG350" s="144"/>
      <c r="AH350" s="144"/>
    </row>
    <row r="351">
      <c r="A351" s="144"/>
      <c r="B351" s="144"/>
      <c r="C351" s="144"/>
      <c r="D351" s="144"/>
      <c r="E351" s="144"/>
      <c r="F351" s="144"/>
      <c r="G351" s="144"/>
      <c r="H351" s="144"/>
      <c r="I351" s="144"/>
      <c r="J351" s="144"/>
      <c r="K351" s="144"/>
      <c r="L351" s="144"/>
      <c r="M351" s="144"/>
      <c r="N351" s="149"/>
      <c r="O351" s="144"/>
      <c r="P351" s="144"/>
      <c r="Q351" s="144"/>
      <c r="R351" s="144"/>
      <c r="S351" s="144"/>
      <c r="T351" s="144"/>
      <c r="U351" s="144"/>
      <c r="V351" s="144"/>
      <c r="W351" s="144"/>
      <c r="X351" s="144"/>
      <c r="Y351" s="144"/>
      <c r="Z351" s="144"/>
      <c r="AA351" s="144"/>
      <c r="AB351" s="144"/>
      <c r="AC351" s="144"/>
      <c r="AD351" s="144"/>
      <c r="AE351" s="144"/>
      <c r="AF351" s="144"/>
      <c r="AG351" s="144"/>
      <c r="AH351" s="144"/>
    </row>
    <row r="352">
      <c r="A352" s="144"/>
      <c r="B352" s="144"/>
      <c r="C352" s="144"/>
      <c r="D352" s="144"/>
      <c r="E352" s="144"/>
      <c r="F352" s="144"/>
      <c r="G352" s="144"/>
      <c r="H352" s="144"/>
      <c r="I352" s="144"/>
      <c r="J352" s="144"/>
      <c r="K352" s="144"/>
      <c r="L352" s="144"/>
      <c r="M352" s="144"/>
      <c r="N352" s="149"/>
      <c r="O352" s="144"/>
      <c r="P352" s="144"/>
      <c r="Q352" s="144"/>
      <c r="R352" s="144"/>
      <c r="S352" s="144"/>
      <c r="T352" s="144"/>
      <c r="U352" s="144"/>
      <c r="V352" s="144"/>
      <c r="W352" s="144"/>
      <c r="X352" s="144"/>
      <c r="Y352" s="144"/>
      <c r="Z352" s="144"/>
      <c r="AA352" s="144"/>
      <c r="AB352" s="144"/>
      <c r="AC352" s="144"/>
      <c r="AD352" s="144"/>
      <c r="AE352" s="144"/>
      <c r="AF352" s="144"/>
      <c r="AG352" s="144"/>
      <c r="AH352" s="144"/>
    </row>
    <row r="353">
      <c r="A353" s="144"/>
      <c r="B353" s="144"/>
      <c r="C353" s="144"/>
      <c r="D353" s="144"/>
      <c r="E353" s="144"/>
      <c r="F353" s="144"/>
      <c r="G353" s="144"/>
      <c r="H353" s="144"/>
      <c r="I353" s="144"/>
      <c r="J353" s="144"/>
      <c r="K353" s="144"/>
      <c r="L353" s="144"/>
      <c r="M353" s="144"/>
      <c r="N353" s="149"/>
      <c r="O353" s="144"/>
      <c r="P353" s="144"/>
      <c r="Q353" s="144"/>
      <c r="R353" s="144"/>
      <c r="S353" s="144"/>
      <c r="T353" s="144"/>
      <c r="U353" s="144"/>
      <c r="V353" s="144"/>
      <c r="W353" s="144"/>
      <c r="X353" s="144"/>
      <c r="Y353" s="144"/>
      <c r="Z353" s="144"/>
      <c r="AA353" s="144"/>
      <c r="AB353" s="144"/>
      <c r="AC353" s="144"/>
      <c r="AD353" s="144"/>
      <c r="AE353" s="144"/>
      <c r="AF353" s="144"/>
      <c r="AG353" s="144"/>
      <c r="AH353" s="144"/>
    </row>
    <row r="354">
      <c r="A354" s="144"/>
      <c r="B354" s="144"/>
      <c r="C354" s="144"/>
      <c r="D354" s="144"/>
      <c r="E354" s="144"/>
      <c r="F354" s="144"/>
      <c r="G354" s="144"/>
      <c r="H354" s="144"/>
      <c r="I354" s="144"/>
      <c r="J354" s="144"/>
      <c r="K354" s="144"/>
      <c r="L354" s="144"/>
      <c r="M354" s="144"/>
      <c r="N354" s="149"/>
      <c r="O354" s="144"/>
      <c r="P354" s="144"/>
      <c r="Q354" s="144"/>
      <c r="R354" s="144"/>
      <c r="S354" s="144"/>
      <c r="T354" s="144"/>
      <c r="U354" s="144"/>
      <c r="V354" s="144"/>
      <c r="W354" s="144"/>
      <c r="X354" s="144"/>
      <c r="Y354" s="144"/>
      <c r="Z354" s="144"/>
      <c r="AA354" s="144"/>
      <c r="AB354" s="144"/>
      <c r="AC354" s="144"/>
      <c r="AD354" s="144"/>
      <c r="AE354" s="144"/>
      <c r="AF354" s="144"/>
      <c r="AG354" s="144"/>
      <c r="AH354" s="144"/>
    </row>
    <row r="355">
      <c r="A355" s="144"/>
      <c r="B355" s="144"/>
      <c r="C355" s="144"/>
      <c r="D355" s="144"/>
      <c r="E355" s="144"/>
      <c r="F355" s="144"/>
      <c r="G355" s="144"/>
      <c r="H355" s="144"/>
      <c r="I355" s="144"/>
      <c r="J355" s="144"/>
      <c r="K355" s="144"/>
      <c r="L355" s="144"/>
      <c r="M355" s="144"/>
      <c r="N355" s="149"/>
      <c r="O355" s="144"/>
      <c r="P355" s="144"/>
      <c r="Q355" s="144"/>
      <c r="R355" s="144"/>
      <c r="S355" s="144"/>
      <c r="T355" s="144"/>
      <c r="U355" s="144"/>
      <c r="V355" s="144"/>
      <c r="W355" s="144"/>
      <c r="X355" s="144"/>
      <c r="Y355" s="144"/>
      <c r="Z355" s="144"/>
      <c r="AA355" s="144"/>
      <c r="AB355" s="144"/>
      <c r="AC355" s="144"/>
      <c r="AD355" s="144"/>
      <c r="AE355" s="144"/>
      <c r="AF355" s="144"/>
      <c r="AG355" s="144"/>
      <c r="AH355" s="144"/>
    </row>
    <row r="356">
      <c r="A356" s="144"/>
      <c r="B356" s="144"/>
      <c r="C356" s="144"/>
      <c r="D356" s="144"/>
      <c r="E356" s="144"/>
      <c r="F356" s="144"/>
      <c r="G356" s="144"/>
      <c r="H356" s="144"/>
      <c r="I356" s="144"/>
      <c r="J356" s="144"/>
      <c r="K356" s="144"/>
      <c r="L356" s="144"/>
      <c r="M356" s="144"/>
      <c r="N356" s="149"/>
      <c r="O356" s="144"/>
      <c r="P356" s="144"/>
      <c r="Q356" s="144"/>
      <c r="R356" s="144"/>
      <c r="S356" s="144"/>
      <c r="T356" s="144"/>
      <c r="U356" s="144"/>
      <c r="V356" s="144"/>
      <c r="W356" s="144"/>
      <c r="X356" s="144"/>
      <c r="Y356" s="144"/>
      <c r="Z356" s="144"/>
      <c r="AA356" s="144"/>
      <c r="AB356" s="144"/>
      <c r="AC356" s="144"/>
      <c r="AD356" s="144"/>
      <c r="AE356" s="144"/>
      <c r="AF356" s="144"/>
      <c r="AG356" s="144"/>
      <c r="AH356" s="144"/>
    </row>
    <row r="357">
      <c r="A357" s="144"/>
      <c r="B357" s="144"/>
      <c r="C357" s="144"/>
      <c r="D357" s="144"/>
      <c r="E357" s="144"/>
      <c r="F357" s="144"/>
      <c r="G357" s="144"/>
      <c r="H357" s="144"/>
      <c r="I357" s="144"/>
      <c r="J357" s="144"/>
      <c r="K357" s="144"/>
      <c r="L357" s="144"/>
      <c r="M357" s="144"/>
      <c r="N357" s="149"/>
      <c r="O357" s="144"/>
      <c r="P357" s="144"/>
      <c r="Q357" s="144"/>
      <c r="R357" s="144"/>
      <c r="S357" s="144"/>
      <c r="T357" s="144"/>
      <c r="U357" s="144"/>
      <c r="V357" s="144"/>
      <c r="W357" s="144"/>
      <c r="X357" s="144"/>
      <c r="Y357" s="144"/>
      <c r="Z357" s="144"/>
      <c r="AA357" s="144"/>
      <c r="AB357" s="144"/>
      <c r="AC357" s="144"/>
      <c r="AD357" s="144"/>
      <c r="AE357" s="144"/>
      <c r="AF357" s="144"/>
      <c r="AG357" s="144"/>
      <c r="AH357" s="144"/>
    </row>
    <row r="358">
      <c r="A358" s="144"/>
      <c r="B358" s="144"/>
      <c r="C358" s="144"/>
      <c r="D358" s="144"/>
      <c r="E358" s="144"/>
      <c r="F358" s="144"/>
      <c r="G358" s="144"/>
      <c r="H358" s="144"/>
      <c r="I358" s="144"/>
      <c r="J358" s="144"/>
      <c r="K358" s="144"/>
      <c r="L358" s="144"/>
      <c r="M358" s="144"/>
      <c r="N358" s="149"/>
      <c r="O358" s="144"/>
      <c r="P358" s="144"/>
      <c r="Q358" s="144"/>
      <c r="R358" s="144"/>
      <c r="S358" s="144"/>
      <c r="T358" s="144"/>
      <c r="U358" s="144"/>
      <c r="V358" s="144"/>
      <c r="W358" s="144"/>
      <c r="X358" s="144"/>
      <c r="Y358" s="144"/>
      <c r="Z358" s="144"/>
      <c r="AA358" s="144"/>
      <c r="AB358" s="144"/>
      <c r="AC358" s="144"/>
      <c r="AD358" s="144"/>
      <c r="AE358" s="144"/>
      <c r="AF358" s="144"/>
      <c r="AG358" s="144"/>
      <c r="AH358" s="144"/>
    </row>
    <row r="359">
      <c r="A359" s="144"/>
      <c r="B359" s="144"/>
      <c r="C359" s="144"/>
      <c r="D359" s="144"/>
      <c r="E359" s="144"/>
      <c r="F359" s="144"/>
      <c r="G359" s="144"/>
      <c r="H359" s="144"/>
      <c r="I359" s="144"/>
      <c r="J359" s="144"/>
      <c r="K359" s="144"/>
      <c r="L359" s="144"/>
      <c r="M359" s="144"/>
      <c r="N359" s="149"/>
      <c r="O359" s="144"/>
      <c r="P359" s="144"/>
      <c r="Q359" s="144"/>
      <c r="R359" s="144"/>
      <c r="S359" s="144"/>
      <c r="T359" s="144"/>
      <c r="U359" s="144"/>
      <c r="V359" s="144"/>
      <c r="W359" s="144"/>
      <c r="X359" s="144"/>
      <c r="Y359" s="144"/>
      <c r="Z359" s="144"/>
      <c r="AA359" s="144"/>
      <c r="AB359" s="144"/>
      <c r="AC359" s="144"/>
      <c r="AD359" s="144"/>
      <c r="AE359" s="144"/>
      <c r="AF359" s="144"/>
      <c r="AG359" s="144"/>
      <c r="AH359" s="144"/>
    </row>
    <row r="360">
      <c r="A360" s="144"/>
      <c r="B360" s="144"/>
      <c r="C360" s="144"/>
      <c r="D360" s="144"/>
      <c r="E360" s="144"/>
      <c r="F360" s="144"/>
      <c r="G360" s="144"/>
      <c r="H360" s="144"/>
      <c r="I360" s="144"/>
      <c r="J360" s="144"/>
      <c r="K360" s="144"/>
      <c r="L360" s="144"/>
      <c r="M360" s="144"/>
      <c r="N360" s="149"/>
      <c r="O360" s="144"/>
      <c r="P360" s="144"/>
      <c r="Q360" s="144"/>
      <c r="R360" s="144"/>
      <c r="S360" s="144"/>
      <c r="T360" s="144"/>
      <c r="U360" s="144"/>
      <c r="V360" s="144"/>
      <c r="W360" s="144"/>
      <c r="X360" s="144"/>
      <c r="Y360" s="144"/>
      <c r="Z360" s="144"/>
      <c r="AA360" s="144"/>
      <c r="AB360" s="144"/>
      <c r="AC360" s="144"/>
      <c r="AD360" s="144"/>
      <c r="AE360" s="144"/>
      <c r="AF360" s="144"/>
      <c r="AG360" s="144"/>
      <c r="AH360" s="144"/>
    </row>
    <row r="361">
      <c r="A361" s="144"/>
      <c r="B361" s="144"/>
      <c r="C361" s="144"/>
      <c r="D361" s="144"/>
      <c r="E361" s="144"/>
      <c r="F361" s="144"/>
      <c r="G361" s="144"/>
      <c r="H361" s="144"/>
      <c r="I361" s="144"/>
      <c r="J361" s="144"/>
      <c r="K361" s="144"/>
      <c r="L361" s="144"/>
      <c r="M361" s="144"/>
      <c r="N361" s="149"/>
      <c r="O361" s="144"/>
      <c r="P361" s="144"/>
      <c r="Q361" s="144"/>
      <c r="R361" s="144"/>
      <c r="S361" s="144"/>
      <c r="T361" s="144"/>
      <c r="U361" s="144"/>
      <c r="V361" s="144"/>
      <c r="W361" s="144"/>
      <c r="X361" s="144"/>
      <c r="Y361" s="144"/>
      <c r="Z361" s="144"/>
      <c r="AA361" s="144"/>
      <c r="AB361" s="144"/>
      <c r="AC361" s="144"/>
      <c r="AD361" s="144"/>
      <c r="AE361" s="144"/>
      <c r="AF361" s="144"/>
      <c r="AG361" s="144"/>
      <c r="AH361" s="144"/>
    </row>
    <row r="362">
      <c r="A362" s="144"/>
      <c r="B362" s="144"/>
      <c r="C362" s="144"/>
      <c r="D362" s="144"/>
      <c r="E362" s="144"/>
      <c r="F362" s="144"/>
      <c r="G362" s="144"/>
      <c r="H362" s="144"/>
      <c r="I362" s="144"/>
      <c r="J362" s="144"/>
      <c r="K362" s="144"/>
      <c r="L362" s="144"/>
      <c r="M362" s="144"/>
      <c r="N362" s="149"/>
      <c r="O362" s="144"/>
      <c r="P362" s="144"/>
      <c r="Q362" s="144"/>
      <c r="R362" s="144"/>
      <c r="S362" s="144"/>
      <c r="T362" s="144"/>
      <c r="U362" s="144"/>
      <c r="V362" s="144"/>
      <c r="W362" s="144"/>
      <c r="X362" s="144"/>
      <c r="Y362" s="144"/>
      <c r="Z362" s="144"/>
      <c r="AA362" s="144"/>
      <c r="AB362" s="144"/>
      <c r="AC362" s="144"/>
      <c r="AD362" s="144"/>
      <c r="AE362" s="144"/>
      <c r="AF362" s="144"/>
      <c r="AG362" s="144"/>
      <c r="AH362" s="144"/>
    </row>
    <row r="363">
      <c r="A363" s="144"/>
      <c r="B363" s="144"/>
      <c r="C363" s="144"/>
      <c r="D363" s="144"/>
      <c r="E363" s="144"/>
      <c r="F363" s="144"/>
      <c r="G363" s="144"/>
      <c r="H363" s="144"/>
      <c r="I363" s="144"/>
      <c r="J363" s="144"/>
      <c r="K363" s="144"/>
      <c r="L363" s="144"/>
      <c r="M363" s="144"/>
      <c r="N363" s="149"/>
      <c r="O363" s="144"/>
      <c r="P363" s="144"/>
      <c r="Q363" s="144"/>
      <c r="R363" s="144"/>
      <c r="S363" s="144"/>
      <c r="T363" s="144"/>
      <c r="U363" s="144"/>
      <c r="V363" s="144"/>
      <c r="W363" s="144"/>
      <c r="X363" s="144"/>
      <c r="Y363" s="144"/>
      <c r="Z363" s="144"/>
      <c r="AA363" s="144"/>
      <c r="AB363" s="144"/>
      <c r="AC363" s="144"/>
      <c r="AD363" s="144"/>
      <c r="AE363" s="144"/>
      <c r="AF363" s="144"/>
      <c r="AG363" s="144"/>
      <c r="AH363" s="144"/>
    </row>
    <row r="364">
      <c r="A364" s="144"/>
      <c r="B364" s="144"/>
      <c r="C364" s="144"/>
      <c r="D364" s="144"/>
      <c r="E364" s="144"/>
      <c r="F364" s="144"/>
      <c r="G364" s="144"/>
      <c r="H364" s="144"/>
      <c r="I364" s="144"/>
      <c r="J364" s="144"/>
      <c r="K364" s="144"/>
      <c r="L364" s="144"/>
      <c r="M364" s="144"/>
      <c r="N364" s="149"/>
      <c r="O364" s="144"/>
      <c r="P364" s="144"/>
      <c r="Q364" s="144"/>
      <c r="R364" s="144"/>
      <c r="S364" s="144"/>
      <c r="T364" s="144"/>
      <c r="U364" s="144"/>
      <c r="V364" s="144"/>
      <c r="W364" s="144"/>
      <c r="X364" s="144"/>
      <c r="Y364" s="144"/>
      <c r="Z364" s="144"/>
      <c r="AA364" s="144"/>
      <c r="AB364" s="144"/>
      <c r="AC364" s="144"/>
      <c r="AD364" s="144"/>
      <c r="AE364" s="144"/>
      <c r="AF364" s="144"/>
      <c r="AG364" s="144"/>
      <c r="AH364" s="144"/>
    </row>
    <row r="365">
      <c r="A365" s="144"/>
      <c r="B365" s="144"/>
      <c r="C365" s="144"/>
      <c r="D365" s="144"/>
      <c r="E365" s="144"/>
      <c r="F365" s="144"/>
      <c r="G365" s="144"/>
      <c r="H365" s="144"/>
      <c r="I365" s="144"/>
      <c r="J365" s="144"/>
      <c r="K365" s="144"/>
      <c r="L365" s="144"/>
      <c r="M365" s="144"/>
      <c r="N365" s="149"/>
      <c r="O365" s="144"/>
      <c r="P365" s="144"/>
      <c r="Q365" s="144"/>
      <c r="R365" s="144"/>
      <c r="S365" s="144"/>
      <c r="T365" s="144"/>
      <c r="U365" s="144"/>
      <c r="V365" s="144"/>
      <c r="W365" s="144"/>
      <c r="X365" s="144"/>
      <c r="Y365" s="144"/>
      <c r="Z365" s="144"/>
      <c r="AA365" s="144"/>
      <c r="AB365" s="144"/>
      <c r="AC365" s="144"/>
      <c r="AD365" s="144"/>
      <c r="AE365" s="144"/>
      <c r="AF365" s="144"/>
      <c r="AG365" s="144"/>
      <c r="AH365" s="144"/>
    </row>
    <row r="366">
      <c r="A366" s="144"/>
      <c r="B366" s="144"/>
      <c r="C366" s="144"/>
      <c r="D366" s="144"/>
      <c r="E366" s="144"/>
      <c r="F366" s="144"/>
      <c r="G366" s="144"/>
      <c r="H366" s="144"/>
      <c r="I366" s="144"/>
      <c r="J366" s="144"/>
      <c r="K366" s="144"/>
      <c r="L366" s="144"/>
      <c r="M366" s="144"/>
      <c r="N366" s="149"/>
      <c r="O366" s="144"/>
      <c r="P366" s="144"/>
      <c r="Q366" s="144"/>
      <c r="R366" s="144"/>
      <c r="S366" s="144"/>
      <c r="T366" s="144"/>
      <c r="U366" s="144"/>
      <c r="V366" s="144"/>
      <c r="W366" s="144"/>
      <c r="X366" s="144"/>
      <c r="Y366" s="144"/>
      <c r="Z366" s="144"/>
      <c r="AA366" s="144"/>
      <c r="AB366" s="144"/>
      <c r="AC366" s="144"/>
      <c r="AD366" s="144"/>
      <c r="AE366" s="144"/>
      <c r="AF366" s="144"/>
      <c r="AG366" s="144"/>
      <c r="AH366" s="144"/>
    </row>
    <row r="367">
      <c r="A367" s="144"/>
      <c r="B367" s="144"/>
      <c r="C367" s="144"/>
      <c r="D367" s="144"/>
      <c r="E367" s="144"/>
      <c r="F367" s="144"/>
      <c r="G367" s="144"/>
      <c r="H367" s="144"/>
      <c r="I367" s="144"/>
      <c r="J367" s="144"/>
      <c r="K367" s="144"/>
      <c r="L367" s="144"/>
      <c r="M367" s="144"/>
      <c r="N367" s="149"/>
      <c r="O367" s="144"/>
      <c r="P367" s="144"/>
      <c r="Q367" s="144"/>
      <c r="R367" s="144"/>
      <c r="S367" s="144"/>
      <c r="T367" s="144"/>
      <c r="U367" s="144"/>
      <c r="V367" s="144"/>
      <c r="W367" s="144"/>
      <c r="X367" s="144"/>
      <c r="Y367" s="144"/>
      <c r="Z367" s="144"/>
      <c r="AA367" s="144"/>
      <c r="AB367" s="144"/>
      <c r="AC367" s="144"/>
      <c r="AD367" s="144"/>
      <c r="AE367" s="144"/>
      <c r="AF367" s="144"/>
      <c r="AG367" s="144"/>
      <c r="AH367" s="144"/>
    </row>
    <row r="368">
      <c r="A368" s="144"/>
      <c r="B368" s="144"/>
      <c r="C368" s="144"/>
      <c r="D368" s="144"/>
      <c r="E368" s="144"/>
      <c r="F368" s="144"/>
      <c r="G368" s="144"/>
      <c r="H368" s="144"/>
      <c r="I368" s="144"/>
      <c r="J368" s="144"/>
      <c r="K368" s="144"/>
      <c r="L368" s="144"/>
      <c r="M368" s="144"/>
      <c r="N368" s="149"/>
      <c r="O368" s="144"/>
      <c r="P368" s="144"/>
      <c r="Q368" s="144"/>
      <c r="R368" s="144"/>
      <c r="S368" s="144"/>
      <c r="T368" s="144"/>
      <c r="U368" s="144"/>
      <c r="V368" s="144"/>
      <c r="W368" s="144"/>
      <c r="X368" s="144"/>
      <c r="Y368" s="144"/>
      <c r="Z368" s="144"/>
      <c r="AA368" s="144"/>
      <c r="AB368" s="144"/>
      <c r="AC368" s="144"/>
      <c r="AD368" s="144"/>
      <c r="AE368" s="144"/>
      <c r="AF368" s="144"/>
      <c r="AG368" s="144"/>
      <c r="AH368" s="144"/>
    </row>
    <row r="369">
      <c r="A369" s="144"/>
      <c r="B369" s="144"/>
      <c r="C369" s="144"/>
      <c r="D369" s="144"/>
      <c r="E369" s="144"/>
      <c r="F369" s="144"/>
      <c r="G369" s="144"/>
      <c r="H369" s="144"/>
      <c r="I369" s="144"/>
      <c r="J369" s="144"/>
      <c r="K369" s="144"/>
      <c r="L369" s="144"/>
      <c r="M369" s="144"/>
      <c r="N369" s="149"/>
      <c r="O369" s="144"/>
      <c r="P369" s="144"/>
      <c r="Q369" s="144"/>
      <c r="R369" s="144"/>
      <c r="S369" s="144"/>
      <c r="T369" s="144"/>
      <c r="U369" s="144"/>
      <c r="V369" s="144"/>
      <c r="W369" s="144"/>
      <c r="X369" s="144"/>
      <c r="Y369" s="144"/>
      <c r="Z369" s="144"/>
      <c r="AA369" s="144"/>
      <c r="AB369" s="144"/>
      <c r="AC369" s="144"/>
      <c r="AD369" s="144"/>
      <c r="AE369" s="144"/>
      <c r="AF369" s="144"/>
      <c r="AG369" s="144"/>
      <c r="AH369" s="144"/>
    </row>
    <row r="370">
      <c r="A370" s="144"/>
      <c r="B370" s="144"/>
      <c r="C370" s="144"/>
      <c r="D370" s="144"/>
      <c r="E370" s="144"/>
      <c r="F370" s="144"/>
      <c r="G370" s="144"/>
      <c r="H370" s="144"/>
      <c r="I370" s="144"/>
      <c r="J370" s="144"/>
      <c r="K370" s="144"/>
      <c r="L370" s="144"/>
      <c r="M370" s="144"/>
      <c r="N370" s="149"/>
      <c r="O370" s="144"/>
      <c r="P370" s="144"/>
      <c r="Q370" s="144"/>
      <c r="R370" s="144"/>
      <c r="S370" s="144"/>
      <c r="T370" s="144"/>
      <c r="U370" s="144"/>
      <c r="V370" s="144"/>
      <c r="W370" s="144"/>
      <c r="X370" s="144"/>
      <c r="Y370" s="144"/>
      <c r="Z370" s="144"/>
      <c r="AA370" s="144"/>
      <c r="AB370" s="144"/>
      <c r="AC370" s="144"/>
      <c r="AD370" s="144"/>
      <c r="AE370" s="144"/>
      <c r="AF370" s="144"/>
      <c r="AG370" s="144"/>
      <c r="AH370" s="144"/>
    </row>
    <row r="371">
      <c r="A371" s="144"/>
      <c r="B371" s="144"/>
      <c r="C371" s="144"/>
      <c r="D371" s="144"/>
      <c r="E371" s="144"/>
      <c r="F371" s="144"/>
      <c r="G371" s="144"/>
      <c r="H371" s="144"/>
      <c r="I371" s="144"/>
      <c r="J371" s="144"/>
      <c r="K371" s="144"/>
      <c r="L371" s="144"/>
      <c r="M371" s="144"/>
      <c r="N371" s="149"/>
      <c r="O371" s="144"/>
      <c r="P371" s="144"/>
      <c r="Q371" s="144"/>
      <c r="R371" s="144"/>
      <c r="S371" s="144"/>
      <c r="T371" s="144"/>
      <c r="U371" s="144"/>
      <c r="V371" s="144"/>
      <c r="W371" s="144"/>
      <c r="X371" s="144"/>
      <c r="Y371" s="144"/>
      <c r="Z371" s="144"/>
      <c r="AA371" s="144"/>
      <c r="AB371" s="144"/>
      <c r="AC371" s="144"/>
      <c r="AD371" s="144"/>
      <c r="AE371" s="144"/>
      <c r="AF371" s="144"/>
      <c r="AG371" s="144"/>
      <c r="AH371" s="144"/>
    </row>
    <row r="372">
      <c r="A372" s="144"/>
      <c r="B372" s="144"/>
      <c r="C372" s="144"/>
      <c r="D372" s="144"/>
      <c r="E372" s="144"/>
      <c r="F372" s="144"/>
      <c r="G372" s="144"/>
      <c r="H372" s="144"/>
      <c r="I372" s="144"/>
      <c r="J372" s="144"/>
      <c r="K372" s="144"/>
      <c r="L372" s="144"/>
      <c r="M372" s="144"/>
      <c r="N372" s="149"/>
      <c r="O372" s="144"/>
      <c r="P372" s="144"/>
      <c r="Q372" s="144"/>
      <c r="R372" s="144"/>
      <c r="S372" s="144"/>
      <c r="T372" s="144"/>
      <c r="U372" s="144"/>
      <c r="V372" s="144"/>
      <c r="W372" s="144"/>
      <c r="X372" s="144"/>
      <c r="Y372" s="144"/>
      <c r="Z372" s="144"/>
      <c r="AA372" s="144"/>
      <c r="AB372" s="144"/>
      <c r="AC372" s="144"/>
      <c r="AD372" s="144"/>
      <c r="AE372" s="144"/>
      <c r="AF372" s="144"/>
      <c r="AG372" s="144"/>
      <c r="AH372" s="144"/>
    </row>
    <row r="373">
      <c r="A373" s="144"/>
      <c r="B373" s="144"/>
      <c r="C373" s="144"/>
      <c r="D373" s="144"/>
      <c r="E373" s="144"/>
      <c r="F373" s="144"/>
      <c r="G373" s="144"/>
      <c r="H373" s="144"/>
      <c r="I373" s="144"/>
      <c r="J373" s="144"/>
      <c r="K373" s="144"/>
      <c r="L373" s="144"/>
      <c r="M373" s="144"/>
      <c r="N373" s="149"/>
      <c r="O373" s="144"/>
      <c r="P373" s="144"/>
      <c r="Q373" s="144"/>
      <c r="R373" s="144"/>
      <c r="S373" s="144"/>
      <c r="T373" s="144"/>
      <c r="U373" s="144"/>
      <c r="V373" s="144"/>
      <c r="W373" s="144"/>
      <c r="X373" s="144"/>
      <c r="Y373" s="144"/>
      <c r="Z373" s="144"/>
      <c r="AA373" s="144"/>
      <c r="AB373" s="144"/>
      <c r="AC373" s="144"/>
      <c r="AD373" s="144"/>
      <c r="AE373" s="144"/>
      <c r="AF373" s="144"/>
      <c r="AG373" s="144"/>
      <c r="AH373" s="144"/>
    </row>
    <row r="374">
      <c r="A374" s="144"/>
      <c r="B374" s="144"/>
      <c r="C374" s="144"/>
      <c r="D374" s="144"/>
      <c r="E374" s="144"/>
      <c r="F374" s="144"/>
      <c r="G374" s="144"/>
      <c r="H374" s="144"/>
      <c r="I374" s="144"/>
      <c r="J374" s="144"/>
      <c r="K374" s="144"/>
      <c r="L374" s="144"/>
      <c r="M374" s="144"/>
      <c r="N374" s="149"/>
      <c r="O374" s="144"/>
      <c r="P374" s="144"/>
      <c r="Q374" s="144"/>
      <c r="R374" s="144"/>
      <c r="S374" s="144"/>
      <c r="T374" s="144"/>
      <c r="U374" s="144"/>
      <c r="V374" s="144"/>
      <c r="W374" s="144"/>
      <c r="X374" s="144"/>
      <c r="Y374" s="144"/>
      <c r="Z374" s="144"/>
      <c r="AA374" s="144"/>
      <c r="AB374" s="144"/>
      <c r="AC374" s="144"/>
      <c r="AD374" s="144"/>
      <c r="AE374" s="144"/>
      <c r="AF374" s="144"/>
      <c r="AG374" s="144"/>
      <c r="AH374" s="144"/>
    </row>
    <row r="375">
      <c r="A375" s="144"/>
      <c r="B375" s="144"/>
      <c r="C375" s="144"/>
      <c r="D375" s="144"/>
      <c r="E375" s="144"/>
      <c r="F375" s="144"/>
      <c r="G375" s="144"/>
      <c r="H375" s="144"/>
      <c r="I375" s="144"/>
      <c r="J375" s="144"/>
      <c r="K375" s="144"/>
      <c r="L375" s="144"/>
      <c r="M375" s="144"/>
      <c r="N375" s="149"/>
      <c r="O375" s="144"/>
      <c r="P375" s="144"/>
      <c r="Q375" s="144"/>
      <c r="R375" s="144"/>
      <c r="S375" s="144"/>
      <c r="T375" s="144"/>
      <c r="U375" s="144"/>
      <c r="V375" s="144"/>
      <c r="W375" s="144"/>
      <c r="X375" s="144"/>
      <c r="Y375" s="144"/>
      <c r="Z375" s="144"/>
      <c r="AA375" s="144"/>
      <c r="AB375" s="144"/>
      <c r="AC375" s="144"/>
      <c r="AD375" s="144"/>
      <c r="AE375" s="144"/>
      <c r="AF375" s="144"/>
      <c r="AG375" s="144"/>
      <c r="AH375" s="144"/>
    </row>
    <row r="376">
      <c r="A376" s="144"/>
      <c r="B376" s="144"/>
      <c r="C376" s="144"/>
      <c r="D376" s="144"/>
      <c r="E376" s="144"/>
      <c r="F376" s="144"/>
      <c r="G376" s="144"/>
      <c r="H376" s="144"/>
      <c r="I376" s="144"/>
      <c r="J376" s="144"/>
      <c r="K376" s="144"/>
      <c r="L376" s="144"/>
      <c r="M376" s="144"/>
      <c r="N376" s="149"/>
      <c r="O376" s="144"/>
      <c r="P376" s="144"/>
      <c r="Q376" s="144"/>
      <c r="R376" s="144"/>
      <c r="S376" s="144"/>
      <c r="T376" s="144"/>
      <c r="U376" s="144"/>
      <c r="V376" s="144"/>
      <c r="W376" s="144"/>
      <c r="X376" s="144"/>
      <c r="Y376" s="144"/>
      <c r="Z376" s="144"/>
      <c r="AA376" s="144"/>
      <c r="AB376" s="144"/>
      <c r="AC376" s="144"/>
      <c r="AD376" s="144"/>
      <c r="AE376" s="144"/>
      <c r="AF376" s="144"/>
      <c r="AG376" s="144"/>
      <c r="AH376" s="144"/>
    </row>
    <row r="377">
      <c r="A377" s="144"/>
      <c r="B377" s="144"/>
      <c r="C377" s="144"/>
      <c r="D377" s="144"/>
      <c r="E377" s="144"/>
      <c r="F377" s="144"/>
      <c r="G377" s="144"/>
      <c r="H377" s="144"/>
      <c r="I377" s="144"/>
      <c r="J377" s="144"/>
      <c r="K377" s="144"/>
      <c r="L377" s="144"/>
      <c r="M377" s="144"/>
      <c r="N377" s="149"/>
      <c r="O377" s="144"/>
      <c r="P377" s="144"/>
      <c r="Q377" s="144"/>
      <c r="R377" s="144"/>
      <c r="S377" s="144"/>
      <c r="T377" s="144"/>
      <c r="U377" s="144"/>
      <c r="V377" s="144"/>
      <c r="W377" s="144"/>
      <c r="X377" s="144"/>
      <c r="Y377" s="144"/>
      <c r="Z377" s="144"/>
      <c r="AA377" s="144"/>
      <c r="AB377" s="144"/>
      <c r="AC377" s="144"/>
      <c r="AD377" s="144"/>
      <c r="AE377" s="144"/>
      <c r="AF377" s="144"/>
      <c r="AG377" s="144"/>
      <c r="AH377" s="144"/>
    </row>
    <row r="378">
      <c r="A378" s="144"/>
      <c r="B378" s="144"/>
      <c r="C378" s="144"/>
      <c r="D378" s="144"/>
      <c r="E378" s="144"/>
      <c r="F378" s="144"/>
      <c r="G378" s="144"/>
      <c r="H378" s="144"/>
      <c r="I378" s="144"/>
      <c r="J378" s="144"/>
      <c r="K378" s="144"/>
      <c r="L378" s="144"/>
      <c r="M378" s="144"/>
      <c r="N378" s="149"/>
      <c r="O378" s="144"/>
      <c r="P378" s="144"/>
      <c r="Q378" s="144"/>
      <c r="R378" s="144"/>
      <c r="S378" s="144"/>
      <c r="T378" s="144"/>
      <c r="U378" s="144"/>
      <c r="V378" s="144"/>
      <c r="W378" s="144"/>
      <c r="X378" s="144"/>
      <c r="Y378" s="144"/>
      <c r="Z378" s="144"/>
      <c r="AA378" s="144"/>
      <c r="AB378" s="144"/>
      <c r="AC378" s="144"/>
      <c r="AD378" s="144"/>
      <c r="AE378" s="144"/>
      <c r="AF378" s="144"/>
      <c r="AG378" s="144"/>
      <c r="AH378" s="144"/>
    </row>
    <row r="379">
      <c r="A379" s="144"/>
      <c r="B379" s="144"/>
      <c r="C379" s="144"/>
      <c r="D379" s="144"/>
      <c r="E379" s="144"/>
      <c r="F379" s="144"/>
      <c r="G379" s="144"/>
      <c r="H379" s="144"/>
      <c r="I379" s="144"/>
      <c r="J379" s="144"/>
      <c r="K379" s="144"/>
      <c r="L379" s="144"/>
      <c r="M379" s="144"/>
      <c r="N379" s="149"/>
      <c r="O379" s="144"/>
      <c r="P379" s="144"/>
      <c r="Q379" s="144"/>
      <c r="R379" s="144"/>
      <c r="S379" s="144"/>
      <c r="T379" s="144"/>
      <c r="U379" s="144"/>
      <c r="V379" s="144"/>
      <c r="W379" s="144"/>
      <c r="X379" s="144"/>
      <c r="Y379" s="144"/>
      <c r="Z379" s="144"/>
      <c r="AA379" s="144"/>
      <c r="AB379" s="144"/>
      <c r="AC379" s="144"/>
      <c r="AD379" s="144"/>
      <c r="AE379" s="144"/>
      <c r="AF379" s="144"/>
      <c r="AG379" s="144"/>
      <c r="AH379" s="144"/>
    </row>
    <row r="380">
      <c r="A380" s="144"/>
      <c r="B380" s="144"/>
      <c r="C380" s="144"/>
      <c r="D380" s="144"/>
      <c r="E380" s="144"/>
      <c r="F380" s="144"/>
      <c r="G380" s="144"/>
      <c r="H380" s="144"/>
      <c r="I380" s="144"/>
      <c r="J380" s="144"/>
      <c r="K380" s="144"/>
      <c r="L380" s="144"/>
      <c r="M380" s="144"/>
      <c r="N380" s="149"/>
      <c r="O380" s="144"/>
      <c r="P380" s="144"/>
      <c r="Q380" s="144"/>
      <c r="R380" s="144"/>
      <c r="S380" s="144"/>
      <c r="T380" s="144"/>
      <c r="U380" s="144"/>
      <c r="V380" s="144"/>
      <c r="W380" s="144"/>
      <c r="X380" s="144"/>
      <c r="Y380" s="144"/>
      <c r="Z380" s="144"/>
      <c r="AA380" s="144"/>
      <c r="AB380" s="144"/>
      <c r="AC380" s="144"/>
      <c r="AD380" s="144"/>
      <c r="AE380" s="144"/>
      <c r="AF380" s="144"/>
      <c r="AG380" s="144"/>
      <c r="AH380" s="144"/>
    </row>
    <row r="381">
      <c r="A381" s="144"/>
      <c r="B381" s="144"/>
      <c r="C381" s="144"/>
      <c r="D381" s="144"/>
      <c r="E381" s="144"/>
      <c r="F381" s="144"/>
      <c r="G381" s="144"/>
      <c r="H381" s="144"/>
      <c r="I381" s="144"/>
      <c r="J381" s="144"/>
      <c r="K381" s="144"/>
      <c r="L381" s="144"/>
      <c r="M381" s="144"/>
      <c r="N381" s="149"/>
      <c r="O381" s="144"/>
      <c r="P381" s="144"/>
      <c r="Q381" s="144"/>
      <c r="R381" s="144"/>
      <c r="S381" s="144"/>
      <c r="T381" s="144"/>
      <c r="U381" s="144"/>
      <c r="V381" s="144"/>
      <c r="W381" s="144"/>
      <c r="X381" s="144"/>
      <c r="Y381" s="144"/>
      <c r="Z381" s="144"/>
      <c r="AA381" s="144"/>
      <c r="AB381" s="144"/>
      <c r="AC381" s="144"/>
      <c r="AD381" s="144"/>
      <c r="AE381" s="144"/>
      <c r="AF381" s="144"/>
      <c r="AG381" s="144"/>
      <c r="AH381" s="144"/>
    </row>
    <row r="382">
      <c r="A382" s="144"/>
      <c r="B382" s="144"/>
      <c r="C382" s="144"/>
      <c r="D382" s="144"/>
      <c r="E382" s="144"/>
      <c r="F382" s="144"/>
      <c r="G382" s="144"/>
      <c r="H382" s="144"/>
      <c r="I382" s="144"/>
      <c r="J382" s="144"/>
      <c r="K382" s="144"/>
      <c r="L382" s="144"/>
      <c r="M382" s="144"/>
      <c r="N382" s="149"/>
      <c r="O382" s="144"/>
      <c r="P382" s="144"/>
      <c r="Q382" s="144"/>
      <c r="R382" s="144"/>
      <c r="S382" s="144"/>
      <c r="T382" s="144"/>
      <c r="U382" s="144"/>
      <c r="V382" s="144"/>
      <c r="W382" s="144"/>
      <c r="X382" s="144"/>
      <c r="Y382" s="144"/>
      <c r="Z382" s="144"/>
      <c r="AA382" s="144"/>
      <c r="AB382" s="144"/>
      <c r="AC382" s="144"/>
      <c r="AD382" s="144"/>
      <c r="AE382" s="144"/>
      <c r="AF382" s="144"/>
      <c r="AG382" s="144"/>
      <c r="AH382" s="144"/>
    </row>
    <row r="383">
      <c r="A383" s="144"/>
      <c r="B383" s="144"/>
      <c r="C383" s="144"/>
      <c r="D383" s="144"/>
      <c r="E383" s="144"/>
      <c r="F383" s="144"/>
      <c r="G383" s="144"/>
      <c r="H383" s="144"/>
      <c r="I383" s="144"/>
      <c r="J383" s="144"/>
      <c r="K383" s="144"/>
      <c r="L383" s="144"/>
      <c r="M383" s="144"/>
      <c r="N383" s="149"/>
      <c r="O383" s="144"/>
      <c r="P383" s="144"/>
      <c r="Q383" s="144"/>
      <c r="R383" s="144"/>
      <c r="S383" s="144"/>
      <c r="T383" s="144"/>
      <c r="U383" s="144"/>
      <c r="V383" s="144"/>
      <c r="W383" s="144"/>
      <c r="X383" s="144"/>
      <c r="Y383" s="144"/>
      <c r="Z383" s="144"/>
      <c r="AA383" s="144"/>
      <c r="AB383" s="144"/>
      <c r="AC383" s="144"/>
      <c r="AD383" s="144"/>
      <c r="AE383" s="144"/>
      <c r="AF383" s="144"/>
      <c r="AG383" s="144"/>
      <c r="AH383" s="144"/>
    </row>
    <row r="384">
      <c r="A384" s="144"/>
      <c r="B384" s="144"/>
      <c r="C384" s="144"/>
      <c r="D384" s="144"/>
      <c r="E384" s="144"/>
      <c r="F384" s="144"/>
      <c r="G384" s="144"/>
      <c r="H384" s="144"/>
      <c r="I384" s="144"/>
      <c r="J384" s="144"/>
      <c r="K384" s="144"/>
      <c r="L384" s="144"/>
      <c r="M384" s="144"/>
      <c r="N384" s="149"/>
      <c r="O384" s="144"/>
      <c r="P384" s="144"/>
      <c r="Q384" s="144"/>
      <c r="R384" s="144"/>
      <c r="S384" s="144"/>
      <c r="T384" s="144"/>
      <c r="U384" s="144"/>
      <c r="V384" s="144"/>
      <c r="W384" s="144"/>
      <c r="X384" s="144"/>
      <c r="Y384" s="144"/>
      <c r="Z384" s="144"/>
      <c r="AA384" s="144"/>
      <c r="AB384" s="144"/>
      <c r="AC384" s="144"/>
      <c r="AD384" s="144"/>
      <c r="AE384" s="144"/>
      <c r="AF384" s="144"/>
      <c r="AG384" s="144"/>
      <c r="AH384" s="144"/>
    </row>
    <row r="385">
      <c r="A385" s="144"/>
      <c r="B385" s="144"/>
      <c r="C385" s="144"/>
      <c r="D385" s="144"/>
      <c r="E385" s="144"/>
      <c r="F385" s="144"/>
      <c r="G385" s="144"/>
      <c r="H385" s="144"/>
      <c r="I385" s="144"/>
      <c r="J385" s="144"/>
      <c r="K385" s="144"/>
      <c r="L385" s="144"/>
      <c r="M385" s="144"/>
      <c r="N385" s="149"/>
      <c r="O385" s="144"/>
      <c r="P385" s="144"/>
      <c r="Q385" s="144"/>
      <c r="R385" s="144"/>
      <c r="S385" s="144"/>
      <c r="T385" s="144"/>
      <c r="U385" s="144"/>
      <c r="V385" s="144"/>
      <c r="W385" s="144"/>
      <c r="X385" s="144"/>
      <c r="Y385" s="144"/>
      <c r="Z385" s="144"/>
      <c r="AA385" s="144"/>
      <c r="AB385" s="144"/>
      <c r="AC385" s="144"/>
      <c r="AD385" s="144"/>
      <c r="AE385" s="144"/>
      <c r="AF385" s="144"/>
      <c r="AG385" s="144"/>
      <c r="AH385" s="144"/>
    </row>
    <row r="386">
      <c r="A386" s="144"/>
      <c r="B386" s="144"/>
      <c r="C386" s="144"/>
      <c r="D386" s="144"/>
      <c r="E386" s="144"/>
      <c r="F386" s="144"/>
      <c r="G386" s="144"/>
      <c r="H386" s="144"/>
      <c r="I386" s="144"/>
      <c r="J386" s="144"/>
      <c r="K386" s="144"/>
      <c r="L386" s="144"/>
      <c r="M386" s="144"/>
      <c r="N386" s="149"/>
      <c r="O386" s="144"/>
      <c r="P386" s="144"/>
      <c r="Q386" s="144"/>
      <c r="R386" s="144"/>
      <c r="S386" s="144"/>
      <c r="T386" s="144"/>
      <c r="U386" s="144"/>
      <c r="V386" s="144"/>
      <c r="W386" s="144"/>
      <c r="X386" s="144"/>
      <c r="Y386" s="144"/>
      <c r="Z386" s="144"/>
      <c r="AA386" s="144"/>
      <c r="AB386" s="144"/>
      <c r="AC386" s="144"/>
      <c r="AD386" s="144"/>
      <c r="AE386" s="144"/>
      <c r="AF386" s="144"/>
      <c r="AG386" s="144"/>
      <c r="AH386" s="144"/>
    </row>
    <row r="387">
      <c r="A387" s="144"/>
      <c r="B387" s="144"/>
      <c r="C387" s="144"/>
      <c r="D387" s="144"/>
      <c r="E387" s="144"/>
      <c r="F387" s="144"/>
      <c r="G387" s="144"/>
      <c r="H387" s="144"/>
      <c r="I387" s="144"/>
      <c r="J387" s="144"/>
      <c r="K387" s="144"/>
      <c r="L387" s="144"/>
      <c r="M387" s="144"/>
      <c r="N387" s="149"/>
      <c r="O387" s="144"/>
      <c r="P387" s="144"/>
      <c r="Q387" s="144"/>
      <c r="R387" s="144"/>
      <c r="S387" s="144"/>
      <c r="T387" s="144"/>
      <c r="U387" s="144"/>
      <c r="V387" s="144"/>
      <c r="W387" s="144"/>
      <c r="X387" s="144"/>
      <c r="Y387" s="144"/>
      <c r="Z387" s="144"/>
      <c r="AA387" s="144"/>
      <c r="AB387" s="144"/>
      <c r="AC387" s="144"/>
      <c r="AD387" s="144"/>
      <c r="AE387" s="144"/>
      <c r="AF387" s="144"/>
      <c r="AG387" s="144"/>
      <c r="AH387" s="144"/>
    </row>
    <row r="388">
      <c r="A388" s="144"/>
      <c r="B388" s="144"/>
      <c r="C388" s="144"/>
      <c r="D388" s="144"/>
      <c r="E388" s="144"/>
      <c r="F388" s="144"/>
      <c r="G388" s="144"/>
      <c r="H388" s="144"/>
      <c r="I388" s="144"/>
      <c r="J388" s="144"/>
      <c r="K388" s="144"/>
      <c r="L388" s="144"/>
      <c r="M388" s="144"/>
      <c r="N388" s="149"/>
      <c r="O388" s="144"/>
      <c r="P388" s="144"/>
      <c r="Q388" s="144"/>
      <c r="R388" s="144"/>
      <c r="S388" s="144"/>
      <c r="T388" s="144"/>
      <c r="U388" s="144"/>
      <c r="V388" s="144"/>
      <c r="W388" s="144"/>
      <c r="X388" s="144"/>
      <c r="Y388" s="144"/>
      <c r="Z388" s="144"/>
      <c r="AA388" s="144"/>
      <c r="AB388" s="144"/>
      <c r="AC388" s="144"/>
      <c r="AD388" s="144"/>
      <c r="AE388" s="144"/>
      <c r="AF388" s="144"/>
      <c r="AG388" s="144"/>
      <c r="AH388" s="144"/>
    </row>
    <row r="389">
      <c r="A389" s="144"/>
      <c r="B389" s="144"/>
      <c r="C389" s="144"/>
      <c r="D389" s="144"/>
      <c r="E389" s="144"/>
      <c r="F389" s="144"/>
      <c r="G389" s="144"/>
      <c r="H389" s="144"/>
      <c r="I389" s="144"/>
      <c r="J389" s="144"/>
      <c r="K389" s="144"/>
      <c r="L389" s="144"/>
      <c r="M389" s="144"/>
      <c r="N389" s="149"/>
      <c r="O389" s="144"/>
      <c r="P389" s="144"/>
      <c r="Q389" s="144"/>
      <c r="R389" s="144"/>
      <c r="S389" s="144"/>
      <c r="T389" s="144"/>
      <c r="U389" s="144"/>
      <c r="V389" s="144"/>
      <c r="W389" s="144"/>
      <c r="X389" s="144"/>
      <c r="Y389" s="144"/>
      <c r="Z389" s="144"/>
      <c r="AA389" s="144"/>
      <c r="AB389" s="144"/>
      <c r="AC389" s="144"/>
      <c r="AD389" s="144"/>
      <c r="AE389" s="144"/>
      <c r="AF389" s="144"/>
      <c r="AG389" s="144"/>
      <c r="AH389" s="144"/>
    </row>
    <row r="390">
      <c r="A390" s="144"/>
      <c r="B390" s="144"/>
      <c r="C390" s="144"/>
      <c r="D390" s="144"/>
      <c r="E390" s="144"/>
      <c r="F390" s="144"/>
      <c r="G390" s="144"/>
      <c r="H390" s="144"/>
      <c r="I390" s="144"/>
      <c r="J390" s="144"/>
      <c r="K390" s="144"/>
      <c r="L390" s="144"/>
      <c r="M390" s="144"/>
      <c r="N390" s="149"/>
      <c r="O390" s="144"/>
      <c r="P390" s="144"/>
      <c r="Q390" s="144"/>
      <c r="R390" s="144"/>
      <c r="S390" s="144"/>
      <c r="T390" s="144"/>
      <c r="U390" s="144"/>
      <c r="V390" s="144"/>
      <c r="W390" s="144"/>
      <c r="X390" s="144"/>
      <c r="Y390" s="144"/>
      <c r="Z390" s="144"/>
      <c r="AA390" s="144"/>
      <c r="AB390" s="144"/>
      <c r="AC390" s="144"/>
      <c r="AD390" s="144"/>
      <c r="AE390" s="144"/>
      <c r="AF390" s="144"/>
      <c r="AG390" s="144"/>
      <c r="AH390" s="144"/>
    </row>
    <row r="391">
      <c r="A391" s="144"/>
      <c r="B391" s="144"/>
      <c r="C391" s="144"/>
      <c r="D391" s="144"/>
      <c r="E391" s="144"/>
      <c r="F391" s="144"/>
      <c r="G391" s="144"/>
      <c r="H391" s="144"/>
      <c r="I391" s="144"/>
      <c r="J391" s="144"/>
      <c r="K391" s="144"/>
      <c r="L391" s="144"/>
      <c r="M391" s="144"/>
      <c r="N391" s="149"/>
      <c r="O391" s="144"/>
      <c r="P391" s="144"/>
      <c r="Q391" s="144"/>
      <c r="R391" s="144"/>
      <c r="S391" s="144"/>
      <c r="T391" s="144"/>
      <c r="U391" s="144"/>
      <c r="V391" s="144"/>
      <c r="W391" s="144"/>
      <c r="X391" s="144"/>
      <c r="Y391" s="144"/>
      <c r="Z391" s="144"/>
      <c r="AA391" s="144"/>
      <c r="AB391" s="144"/>
      <c r="AC391" s="144"/>
      <c r="AD391" s="144"/>
      <c r="AE391" s="144"/>
      <c r="AF391" s="144"/>
      <c r="AG391" s="144"/>
      <c r="AH391" s="144"/>
    </row>
    <row r="392">
      <c r="A392" s="144"/>
      <c r="B392" s="144"/>
      <c r="C392" s="144"/>
      <c r="D392" s="144"/>
      <c r="E392" s="144"/>
      <c r="F392" s="144"/>
      <c r="G392" s="144"/>
      <c r="H392" s="144"/>
      <c r="I392" s="144"/>
      <c r="J392" s="144"/>
      <c r="K392" s="144"/>
      <c r="L392" s="144"/>
      <c r="M392" s="144"/>
      <c r="N392" s="149"/>
      <c r="O392" s="144"/>
      <c r="P392" s="144"/>
      <c r="Q392" s="144"/>
      <c r="R392" s="144"/>
      <c r="S392" s="144"/>
      <c r="T392" s="144"/>
      <c r="U392" s="144"/>
      <c r="V392" s="144"/>
      <c r="W392" s="144"/>
      <c r="X392" s="144"/>
      <c r="Y392" s="144"/>
      <c r="Z392" s="144"/>
      <c r="AA392" s="144"/>
      <c r="AB392" s="144"/>
      <c r="AC392" s="144"/>
      <c r="AD392" s="144"/>
      <c r="AE392" s="144"/>
      <c r="AF392" s="144"/>
      <c r="AG392" s="144"/>
      <c r="AH392" s="144"/>
    </row>
    <row r="393">
      <c r="A393" s="144"/>
      <c r="B393" s="144"/>
      <c r="C393" s="144"/>
      <c r="D393" s="144"/>
      <c r="E393" s="144"/>
      <c r="F393" s="144"/>
      <c r="G393" s="144"/>
      <c r="H393" s="144"/>
      <c r="I393" s="144"/>
      <c r="J393" s="144"/>
      <c r="K393" s="144"/>
      <c r="L393" s="144"/>
      <c r="M393" s="144"/>
      <c r="N393" s="149"/>
      <c r="O393" s="144"/>
      <c r="P393" s="144"/>
      <c r="Q393" s="144"/>
      <c r="R393" s="144"/>
      <c r="S393" s="144"/>
      <c r="T393" s="144"/>
      <c r="U393" s="144"/>
      <c r="V393" s="144"/>
      <c r="W393" s="144"/>
      <c r="X393" s="144"/>
      <c r="Y393" s="144"/>
      <c r="Z393" s="144"/>
      <c r="AA393" s="144"/>
      <c r="AB393" s="144"/>
      <c r="AC393" s="144"/>
      <c r="AD393" s="144"/>
      <c r="AE393" s="144"/>
      <c r="AF393" s="144"/>
      <c r="AG393" s="144"/>
      <c r="AH393" s="144"/>
    </row>
    <row r="394">
      <c r="A394" s="144"/>
      <c r="B394" s="144"/>
      <c r="C394" s="144"/>
      <c r="D394" s="144"/>
      <c r="E394" s="144"/>
      <c r="F394" s="144"/>
      <c r="G394" s="144"/>
      <c r="H394" s="144"/>
      <c r="I394" s="144"/>
      <c r="J394" s="144"/>
      <c r="K394" s="144"/>
      <c r="L394" s="144"/>
      <c r="M394" s="144"/>
      <c r="N394" s="149"/>
      <c r="O394" s="144"/>
      <c r="P394" s="144"/>
      <c r="Q394" s="144"/>
      <c r="R394" s="144"/>
      <c r="S394" s="144"/>
      <c r="T394" s="144"/>
      <c r="U394" s="144"/>
      <c r="V394" s="144"/>
      <c r="W394" s="144"/>
      <c r="X394" s="144"/>
      <c r="Y394" s="144"/>
      <c r="Z394" s="144"/>
      <c r="AA394" s="144"/>
      <c r="AB394" s="144"/>
      <c r="AC394" s="144"/>
      <c r="AD394" s="144"/>
      <c r="AE394" s="144"/>
      <c r="AF394" s="144"/>
      <c r="AG394" s="144"/>
      <c r="AH394" s="144"/>
    </row>
    <row r="395">
      <c r="A395" s="144"/>
      <c r="B395" s="144"/>
      <c r="C395" s="144"/>
      <c r="D395" s="144"/>
      <c r="E395" s="144"/>
      <c r="F395" s="144"/>
      <c r="G395" s="144"/>
      <c r="H395" s="144"/>
      <c r="I395" s="144"/>
      <c r="J395" s="144"/>
      <c r="K395" s="144"/>
      <c r="L395" s="144"/>
      <c r="M395" s="144"/>
      <c r="N395" s="149"/>
      <c r="O395" s="144"/>
      <c r="P395" s="144"/>
      <c r="Q395" s="144"/>
      <c r="R395" s="144"/>
      <c r="S395" s="144"/>
      <c r="T395" s="144"/>
      <c r="U395" s="144"/>
      <c r="V395" s="144"/>
      <c r="W395" s="144"/>
      <c r="X395" s="144"/>
      <c r="Y395" s="144"/>
      <c r="Z395" s="144"/>
      <c r="AA395" s="144"/>
      <c r="AB395" s="144"/>
      <c r="AC395" s="144"/>
      <c r="AD395" s="144"/>
      <c r="AE395" s="144"/>
      <c r="AF395" s="144"/>
      <c r="AG395" s="144"/>
      <c r="AH395" s="144"/>
    </row>
    <row r="396">
      <c r="A396" s="144"/>
      <c r="B396" s="144"/>
      <c r="C396" s="144"/>
      <c r="D396" s="144"/>
      <c r="E396" s="144"/>
      <c r="F396" s="144"/>
      <c r="G396" s="144"/>
      <c r="H396" s="144"/>
      <c r="I396" s="144"/>
      <c r="J396" s="144"/>
      <c r="K396" s="144"/>
      <c r="L396" s="144"/>
      <c r="M396" s="144"/>
      <c r="N396" s="149"/>
      <c r="O396" s="144"/>
      <c r="P396" s="144"/>
      <c r="Q396" s="144"/>
      <c r="R396" s="144"/>
      <c r="S396" s="144"/>
      <c r="T396" s="144"/>
      <c r="U396" s="144"/>
      <c r="V396" s="144"/>
      <c r="W396" s="144"/>
      <c r="X396" s="144"/>
      <c r="Y396" s="144"/>
      <c r="Z396" s="144"/>
      <c r="AA396" s="144"/>
      <c r="AB396" s="144"/>
      <c r="AC396" s="144"/>
      <c r="AD396" s="144"/>
      <c r="AE396" s="144"/>
      <c r="AF396" s="144"/>
      <c r="AG396" s="144"/>
      <c r="AH396" s="144"/>
    </row>
    <row r="397">
      <c r="A397" s="144"/>
      <c r="B397" s="144"/>
      <c r="C397" s="144"/>
      <c r="D397" s="144"/>
      <c r="E397" s="144"/>
      <c r="F397" s="144"/>
      <c r="G397" s="144"/>
      <c r="H397" s="144"/>
      <c r="I397" s="144"/>
      <c r="J397" s="144"/>
      <c r="K397" s="144"/>
      <c r="L397" s="144"/>
      <c r="M397" s="144"/>
      <c r="N397" s="149"/>
      <c r="O397" s="144"/>
      <c r="P397" s="144"/>
      <c r="Q397" s="144"/>
      <c r="R397" s="144"/>
      <c r="S397" s="144"/>
      <c r="T397" s="144"/>
      <c r="U397" s="144"/>
      <c r="V397" s="144"/>
      <c r="W397" s="144"/>
      <c r="X397" s="144"/>
      <c r="Y397" s="144"/>
      <c r="Z397" s="144"/>
      <c r="AA397" s="144"/>
      <c r="AB397" s="144"/>
      <c r="AC397" s="144"/>
      <c r="AD397" s="144"/>
      <c r="AE397" s="144"/>
      <c r="AF397" s="144"/>
      <c r="AG397" s="144"/>
      <c r="AH397" s="144"/>
    </row>
    <row r="398">
      <c r="A398" s="144"/>
      <c r="B398" s="144"/>
      <c r="C398" s="144"/>
      <c r="D398" s="144"/>
      <c r="E398" s="144"/>
      <c r="F398" s="144"/>
      <c r="G398" s="144"/>
      <c r="H398" s="144"/>
      <c r="I398" s="144"/>
      <c r="J398" s="144"/>
      <c r="K398" s="144"/>
      <c r="L398" s="144"/>
      <c r="M398" s="144"/>
      <c r="N398" s="149"/>
      <c r="O398" s="144"/>
      <c r="P398" s="144"/>
      <c r="Q398" s="144"/>
      <c r="R398" s="144"/>
      <c r="S398" s="144"/>
      <c r="T398" s="144"/>
      <c r="U398" s="144"/>
      <c r="V398" s="144"/>
      <c r="W398" s="144"/>
      <c r="X398" s="144"/>
      <c r="Y398" s="144"/>
      <c r="Z398" s="144"/>
      <c r="AA398" s="144"/>
      <c r="AB398" s="144"/>
      <c r="AC398" s="144"/>
      <c r="AD398" s="144"/>
      <c r="AE398" s="144"/>
      <c r="AF398" s="144"/>
      <c r="AG398" s="144"/>
      <c r="AH398" s="144"/>
    </row>
    <row r="399">
      <c r="A399" s="144"/>
      <c r="B399" s="144"/>
      <c r="C399" s="144"/>
      <c r="D399" s="144"/>
      <c r="E399" s="144"/>
      <c r="F399" s="144"/>
      <c r="G399" s="144"/>
      <c r="H399" s="144"/>
      <c r="I399" s="144"/>
      <c r="J399" s="144"/>
      <c r="K399" s="144"/>
      <c r="L399" s="144"/>
      <c r="M399" s="144"/>
      <c r="N399" s="149"/>
      <c r="O399" s="144"/>
      <c r="P399" s="144"/>
      <c r="Q399" s="144"/>
      <c r="R399" s="144"/>
      <c r="S399" s="144"/>
      <c r="T399" s="144"/>
      <c r="U399" s="144"/>
      <c r="V399" s="144"/>
      <c r="W399" s="144"/>
      <c r="X399" s="144"/>
      <c r="Y399" s="144"/>
      <c r="Z399" s="144"/>
      <c r="AA399" s="144"/>
      <c r="AB399" s="144"/>
      <c r="AC399" s="144"/>
      <c r="AD399" s="144"/>
      <c r="AE399" s="144"/>
      <c r="AF399" s="144"/>
      <c r="AG399" s="144"/>
      <c r="AH399" s="144"/>
    </row>
    <row r="400">
      <c r="A400" s="144"/>
      <c r="B400" s="144"/>
      <c r="C400" s="144"/>
      <c r="D400" s="144"/>
      <c r="E400" s="144"/>
      <c r="F400" s="144"/>
      <c r="G400" s="144"/>
      <c r="H400" s="144"/>
      <c r="I400" s="144"/>
      <c r="J400" s="144"/>
      <c r="K400" s="144"/>
      <c r="L400" s="144"/>
      <c r="M400" s="144"/>
      <c r="N400" s="149"/>
      <c r="O400" s="144"/>
      <c r="P400" s="144"/>
      <c r="Q400" s="144"/>
      <c r="R400" s="144"/>
      <c r="S400" s="144"/>
      <c r="T400" s="144"/>
      <c r="U400" s="144"/>
      <c r="V400" s="144"/>
      <c r="W400" s="144"/>
      <c r="X400" s="144"/>
      <c r="Y400" s="144"/>
      <c r="Z400" s="144"/>
      <c r="AA400" s="144"/>
      <c r="AB400" s="144"/>
      <c r="AC400" s="144"/>
      <c r="AD400" s="144"/>
      <c r="AE400" s="144"/>
      <c r="AF400" s="144"/>
      <c r="AG400" s="144"/>
      <c r="AH400" s="144"/>
    </row>
    <row r="401">
      <c r="A401" s="144"/>
      <c r="B401" s="144"/>
      <c r="C401" s="144"/>
      <c r="D401" s="144"/>
      <c r="E401" s="144"/>
      <c r="F401" s="144"/>
      <c r="G401" s="144"/>
      <c r="H401" s="144"/>
      <c r="I401" s="144"/>
      <c r="J401" s="144"/>
      <c r="K401" s="144"/>
      <c r="L401" s="144"/>
      <c r="M401" s="144"/>
      <c r="N401" s="149"/>
      <c r="O401" s="144"/>
      <c r="P401" s="144"/>
      <c r="Q401" s="144"/>
      <c r="R401" s="144"/>
      <c r="S401" s="144"/>
      <c r="T401" s="144"/>
      <c r="U401" s="144"/>
      <c r="V401" s="144"/>
      <c r="W401" s="144"/>
      <c r="X401" s="144"/>
      <c r="Y401" s="144"/>
      <c r="Z401" s="144"/>
      <c r="AA401" s="144"/>
      <c r="AB401" s="144"/>
      <c r="AC401" s="144"/>
      <c r="AD401" s="144"/>
      <c r="AE401" s="144"/>
      <c r="AF401" s="144"/>
      <c r="AG401" s="144"/>
      <c r="AH401" s="144"/>
    </row>
    <row r="402">
      <c r="A402" s="144"/>
      <c r="B402" s="144"/>
      <c r="C402" s="144"/>
      <c r="D402" s="144"/>
      <c r="E402" s="144"/>
      <c r="F402" s="144"/>
      <c r="G402" s="144"/>
      <c r="H402" s="144"/>
      <c r="I402" s="144"/>
      <c r="J402" s="144"/>
      <c r="K402" s="144"/>
      <c r="L402" s="144"/>
      <c r="M402" s="144"/>
      <c r="N402" s="149"/>
      <c r="O402" s="144"/>
      <c r="P402" s="144"/>
      <c r="Q402" s="144"/>
      <c r="R402" s="144"/>
      <c r="S402" s="144"/>
      <c r="T402" s="144"/>
      <c r="U402" s="144"/>
      <c r="V402" s="144"/>
      <c r="W402" s="144"/>
      <c r="X402" s="144"/>
      <c r="Y402" s="144"/>
      <c r="Z402" s="144"/>
      <c r="AA402" s="144"/>
      <c r="AB402" s="144"/>
      <c r="AC402" s="144"/>
      <c r="AD402" s="144"/>
      <c r="AE402" s="144"/>
      <c r="AF402" s="144"/>
      <c r="AG402" s="144"/>
      <c r="AH402" s="144"/>
    </row>
    <row r="403">
      <c r="A403" s="144"/>
      <c r="B403" s="144"/>
      <c r="C403" s="144"/>
      <c r="D403" s="144"/>
      <c r="E403" s="144"/>
      <c r="F403" s="144"/>
      <c r="G403" s="144"/>
      <c r="H403" s="144"/>
      <c r="I403" s="144"/>
      <c r="J403" s="144"/>
      <c r="K403" s="144"/>
      <c r="L403" s="144"/>
      <c r="M403" s="144"/>
      <c r="N403" s="149"/>
      <c r="O403" s="144"/>
      <c r="P403" s="144"/>
      <c r="Q403" s="144"/>
      <c r="R403" s="144"/>
      <c r="S403" s="144"/>
      <c r="T403" s="144"/>
      <c r="U403" s="144"/>
      <c r="V403" s="144"/>
      <c r="W403" s="144"/>
      <c r="X403" s="144"/>
      <c r="Y403" s="144"/>
      <c r="Z403" s="144"/>
      <c r="AA403" s="144"/>
      <c r="AB403" s="144"/>
      <c r="AC403" s="144"/>
      <c r="AD403" s="144"/>
      <c r="AE403" s="144"/>
      <c r="AF403" s="144"/>
      <c r="AG403" s="144"/>
      <c r="AH403" s="144"/>
    </row>
    <row r="404">
      <c r="A404" s="144"/>
      <c r="B404" s="144"/>
      <c r="C404" s="144"/>
      <c r="D404" s="144"/>
      <c r="E404" s="144"/>
      <c r="F404" s="144"/>
      <c r="G404" s="144"/>
      <c r="H404" s="144"/>
      <c r="I404" s="144"/>
      <c r="J404" s="144"/>
      <c r="K404" s="144"/>
      <c r="L404" s="144"/>
      <c r="M404" s="144"/>
      <c r="N404" s="149"/>
      <c r="O404" s="144"/>
      <c r="P404" s="144"/>
      <c r="Q404" s="144"/>
      <c r="R404" s="144"/>
      <c r="S404" s="144"/>
      <c r="T404" s="144"/>
      <c r="U404" s="144"/>
      <c r="V404" s="144"/>
      <c r="W404" s="144"/>
      <c r="X404" s="144"/>
      <c r="Y404" s="144"/>
      <c r="Z404" s="144"/>
      <c r="AA404" s="144"/>
      <c r="AB404" s="144"/>
      <c r="AC404" s="144"/>
      <c r="AD404" s="144"/>
      <c r="AE404" s="144"/>
      <c r="AF404" s="144"/>
      <c r="AG404" s="144"/>
      <c r="AH404" s="144"/>
    </row>
    <row r="405">
      <c r="A405" s="144"/>
      <c r="B405" s="144"/>
      <c r="C405" s="144"/>
      <c r="D405" s="144"/>
      <c r="E405" s="144"/>
      <c r="F405" s="144"/>
      <c r="G405" s="144"/>
      <c r="H405" s="144"/>
      <c r="I405" s="144"/>
      <c r="J405" s="144"/>
      <c r="K405" s="144"/>
      <c r="L405" s="144"/>
      <c r="M405" s="144"/>
      <c r="N405" s="149"/>
      <c r="O405" s="144"/>
      <c r="P405" s="144"/>
      <c r="Q405" s="144"/>
      <c r="R405" s="144"/>
      <c r="S405" s="144"/>
      <c r="T405" s="144"/>
      <c r="U405" s="144"/>
      <c r="V405" s="144"/>
      <c r="W405" s="144"/>
      <c r="X405" s="144"/>
      <c r="Y405" s="144"/>
      <c r="Z405" s="144"/>
      <c r="AA405" s="144"/>
      <c r="AB405" s="144"/>
      <c r="AC405" s="144"/>
      <c r="AD405" s="144"/>
      <c r="AE405" s="144"/>
      <c r="AF405" s="144"/>
      <c r="AG405" s="144"/>
      <c r="AH405" s="144"/>
    </row>
    <row r="406">
      <c r="A406" s="144"/>
      <c r="B406" s="144"/>
      <c r="C406" s="144"/>
      <c r="D406" s="144"/>
      <c r="E406" s="144"/>
      <c r="F406" s="144"/>
      <c r="G406" s="144"/>
      <c r="H406" s="144"/>
      <c r="I406" s="144"/>
      <c r="J406" s="144"/>
      <c r="K406" s="144"/>
      <c r="L406" s="144"/>
      <c r="M406" s="144"/>
      <c r="N406" s="149"/>
      <c r="O406" s="144"/>
      <c r="P406" s="144"/>
      <c r="Q406" s="144"/>
      <c r="R406" s="144"/>
      <c r="S406" s="144"/>
      <c r="T406" s="144"/>
      <c r="U406" s="144"/>
      <c r="V406" s="144"/>
      <c r="W406" s="144"/>
      <c r="X406" s="144"/>
      <c r="Y406" s="144"/>
      <c r="Z406" s="144"/>
      <c r="AA406" s="144"/>
      <c r="AB406" s="144"/>
      <c r="AC406" s="144"/>
      <c r="AD406" s="144"/>
      <c r="AE406" s="144"/>
      <c r="AF406" s="144"/>
      <c r="AG406" s="144"/>
      <c r="AH406" s="144"/>
    </row>
    <row r="407">
      <c r="A407" s="144"/>
      <c r="B407" s="144"/>
      <c r="C407" s="144"/>
      <c r="D407" s="144"/>
      <c r="E407" s="144"/>
      <c r="F407" s="144"/>
      <c r="G407" s="144"/>
      <c r="H407" s="144"/>
      <c r="I407" s="144"/>
      <c r="J407" s="144"/>
      <c r="K407" s="144"/>
      <c r="L407" s="144"/>
      <c r="M407" s="144"/>
      <c r="N407" s="149"/>
      <c r="O407" s="144"/>
      <c r="P407" s="144"/>
      <c r="Q407" s="144"/>
      <c r="R407" s="144"/>
      <c r="S407" s="144"/>
      <c r="T407" s="144"/>
      <c r="U407" s="144"/>
      <c r="V407" s="144"/>
      <c r="W407" s="144"/>
      <c r="X407" s="144"/>
      <c r="Y407" s="144"/>
      <c r="Z407" s="144"/>
      <c r="AA407" s="144"/>
      <c r="AB407" s="144"/>
      <c r="AC407" s="144"/>
      <c r="AD407" s="144"/>
      <c r="AE407" s="144"/>
      <c r="AF407" s="144"/>
      <c r="AG407" s="144"/>
      <c r="AH407" s="144"/>
    </row>
    <row r="408">
      <c r="A408" s="144"/>
      <c r="B408" s="144"/>
      <c r="C408" s="144"/>
      <c r="D408" s="144"/>
      <c r="E408" s="144"/>
      <c r="F408" s="144"/>
      <c r="G408" s="144"/>
      <c r="H408" s="144"/>
      <c r="I408" s="144"/>
      <c r="J408" s="144"/>
      <c r="K408" s="144"/>
      <c r="L408" s="144"/>
      <c r="M408" s="144"/>
      <c r="N408" s="149"/>
      <c r="O408" s="144"/>
      <c r="P408" s="144"/>
      <c r="Q408" s="144"/>
      <c r="R408" s="144"/>
      <c r="S408" s="144"/>
      <c r="T408" s="144"/>
      <c r="U408" s="144"/>
      <c r="V408" s="144"/>
      <c r="W408" s="144"/>
      <c r="X408" s="144"/>
      <c r="Y408" s="144"/>
      <c r="Z408" s="144"/>
      <c r="AA408" s="144"/>
      <c r="AB408" s="144"/>
      <c r="AC408" s="144"/>
      <c r="AD408" s="144"/>
      <c r="AE408" s="144"/>
      <c r="AF408" s="144"/>
      <c r="AG408" s="144"/>
      <c r="AH408" s="144"/>
    </row>
    <row r="409">
      <c r="A409" s="144"/>
      <c r="B409" s="144"/>
      <c r="C409" s="144"/>
      <c r="D409" s="144"/>
      <c r="E409" s="144"/>
      <c r="F409" s="144"/>
      <c r="G409" s="144"/>
      <c r="H409" s="144"/>
      <c r="I409" s="144"/>
      <c r="J409" s="144"/>
      <c r="K409" s="144"/>
      <c r="L409" s="144"/>
      <c r="M409" s="144"/>
      <c r="N409" s="149"/>
      <c r="O409" s="144"/>
      <c r="P409" s="144"/>
      <c r="Q409" s="144"/>
      <c r="R409" s="144"/>
      <c r="S409" s="144"/>
      <c r="T409" s="144"/>
      <c r="U409" s="144"/>
      <c r="V409" s="144"/>
      <c r="W409" s="144"/>
      <c r="X409" s="144"/>
      <c r="Y409" s="144"/>
      <c r="Z409" s="144"/>
      <c r="AA409" s="144"/>
      <c r="AB409" s="144"/>
      <c r="AC409" s="144"/>
      <c r="AD409" s="144"/>
      <c r="AE409" s="144"/>
      <c r="AF409" s="144"/>
      <c r="AG409" s="144"/>
      <c r="AH409" s="144"/>
    </row>
    <row r="410">
      <c r="A410" s="144"/>
      <c r="B410" s="144"/>
      <c r="C410" s="144"/>
      <c r="D410" s="144"/>
      <c r="E410" s="144"/>
      <c r="F410" s="144"/>
      <c r="G410" s="144"/>
      <c r="H410" s="144"/>
      <c r="I410" s="144"/>
      <c r="J410" s="144"/>
      <c r="K410" s="144"/>
      <c r="L410" s="144"/>
      <c r="M410" s="144"/>
      <c r="N410" s="149"/>
      <c r="O410" s="144"/>
      <c r="P410" s="144"/>
      <c r="Q410" s="144"/>
      <c r="R410" s="144"/>
      <c r="S410" s="144"/>
      <c r="T410" s="144"/>
      <c r="U410" s="144"/>
      <c r="V410" s="144"/>
      <c r="W410" s="144"/>
      <c r="X410" s="144"/>
      <c r="Y410" s="144"/>
      <c r="Z410" s="144"/>
      <c r="AA410" s="144"/>
      <c r="AB410" s="144"/>
      <c r="AC410" s="144"/>
      <c r="AD410" s="144"/>
      <c r="AE410" s="144"/>
      <c r="AF410" s="144"/>
      <c r="AG410" s="144"/>
      <c r="AH410" s="144"/>
    </row>
    <row r="411">
      <c r="A411" s="144"/>
      <c r="B411" s="144"/>
      <c r="C411" s="144"/>
      <c r="D411" s="144"/>
      <c r="E411" s="144"/>
      <c r="F411" s="144"/>
      <c r="G411" s="144"/>
      <c r="H411" s="144"/>
      <c r="I411" s="144"/>
      <c r="J411" s="144"/>
      <c r="K411" s="144"/>
      <c r="L411" s="144"/>
      <c r="M411" s="144"/>
      <c r="N411" s="149"/>
      <c r="O411" s="144"/>
      <c r="P411" s="144"/>
      <c r="Q411" s="144"/>
      <c r="R411" s="144"/>
      <c r="S411" s="144"/>
      <c r="T411" s="144"/>
      <c r="U411" s="144"/>
      <c r="V411" s="144"/>
      <c r="W411" s="144"/>
      <c r="X411" s="144"/>
      <c r="Y411" s="144"/>
      <c r="Z411" s="144"/>
      <c r="AA411" s="144"/>
      <c r="AB411" s="144"/>
      <c r="AC411" s="144"/>
      <c r="AD411" s="144"/>
      <c r="AE411" s="144"/>
      <c r="AF411" s="144"/>
      <c r="AG411" s="144"/>
      <c r="AH411" s="144"/>
    </row>
    <row r="412">
      <c r="A412" s="144"/>
      <c r="B412" s="144"/>
      <c r="C412" s="144"/>
      <c r="D412" s="144"/>
      <c r="E412" s="144"/>
      <c r="F412" s="144"/>
      <c r="G412" s="144"/>
      <c r="H412" s="144"/>
      <c r="I412" s="144"/>
      <c r="J412" s="144"/>
      <c r="K412" s="144"/>
      <c r="L412" s="144"/>
      <c r="M412" s="144"/>
      <c r="N412" s="149"/>
      <c r="O412" s="144"/>
      <c r="P412" s="144"/>
      <c r="Q412" s="144"/>
      <c r="R412" s="144"/>
      <c r="S412" s="144"/>
      <c r="T412" s="144"/>
      <c r="U412" s="144"/>
      <c r="V412" s="144"/>
      <c r="W412" s="144"/>
      <c r="X412" s="144"/>
      <c r="Y412" s="144"/>
      <c r="Z412" s="144"/>
      <c r="AA412" s="144"/>
      <c r="AB412" s="144"/>
      <c r="AC412" s="144"/>
      <c r="AD412" s="144"/>
      <c r="AE412" s="144"/>
      <c r="AF412" s="144"/>
      <c r="AG412" s="144"/>
      <c r="AH412" s="144"/>
    </row>
    <row r="413">
      <c r="A413" s="144"/>
      <c r="B413" s="144"/>
      <c r="C413" s="144"/>
      <c r="D413" s="144"/>
      <c r="E413" s="144"/>
      <c r="F413" s="144"/>
      <c r="G413" s="144"/>
      <c r="H413" s="144"/>
      <c r="I413" s="144"/>
      <c r="J413" s="144"/>
      <c r="K413" s="144"/>
      <c r="L413" s="144"/>
      <c r="M413" s="144"/>
      <c r="N413" s="149"/>
      <c r="O413" s="144"/>
      <c r="P413" s="144"/>
      <c r="Q413" s="144"/>
      <c r="R413" s="144"/>
      <c r="S413" s="144"/>
      <c r="T413" s="144"/>
      <c r="U413" s="144"/>
      <c r="V413" s="144"/>
      <c r="W413" s="144"/>
      <c r="X413" s="144"/>
      <c r="Y413" s="144"/>
      <c r="Z413" s="144"/>
      <c r="AA413" s="144"/>
      <c r="AB413" s="144"/>
      <c r="AC413" s="144"/>
      <c r="AD413" s="144"/>
      <c r="AE413" s="144"/>
      <c r="AF413" s="144"/>
      <c r="AG413" s="144"/>
      <c r="AH413" s="144"/>
    </row>
    <row r="414">
      <c r="A414" s="144"/>
      <c r="B414" s="144"/>
      <c r="C414" s="144"/>
      <c r="D414" s="144"/>
      <c r="E414" s="144"/>
      <c r="F414" s="144"/>
      <c r="G414" s="144"/>
      <c r="H414" s="144"/>
      <c r="I414" s="144"/>
      <c r="J414" s="144"/>
      <c r="K414" s="144"/>
      <c r="L414" s="144"/>
      <c r="M414" s="144"/>
      <c r="N414" s="149"/>
      <c r="O414" s="144"/>
      <c r="P414" s="144"/>
      <c r="Q414" s="144"/>
      <c r="R414" s="144"/>
      <c r="S414" s="144"/>
      <c r="T414" s="144"/>
      <c r="U414" s="144"/>
      <c r="V414" s="144"/>
      <c r="W414" s="144"/>
      <c r="X414" s="144"/>
      <c r="Y414" s="144"/>
      <c r="Z414" s="144"/>
      <c r="AA414" s="144"/>
      <c r="AB414" s="144"/>
      <c r="AC414" s="144"/>
      <c r="AD414" s="144"/>
      <c r="AE414" s="144"/>
      <c r="AF414" s="144"/>
      <c r="AG414" s="144"/>
      <c r="AH414" s="144"/>
    </row>
    <row r="415">
      <c r="A415" s="144"/>
      <c r="B415" s="144"/>
      <c r="C415" s="144"/>
      <c r="D415" s="144"/>
      <c r="E415" s="144"/>
      <c r="F415" s="144"/>
      <c r="G415" s="144"/>
      <c r="H415" s="144"/>
      <c r="I415" s="144"/>
      <c r="J415" s="144"/>
      <c r="K415" s="144"/>
      <c r="L415" s="144"/>
      <c r="M415" s="144"/>
      <c r="N415" s="149"/>
      <c r="O415" s="144"/>
      <c r="P415" s="144"/>
      <c r="Q415" s="144"/>
      <c r="R415" s="144"/>
      <c r="S415" s="144"/>
      <c r="T415" s="144"/>
      <c r="U415" s="144"/>
      <c r="V415" s="144"/>
      <c r="W415" s="144"/>
      <c r="X415" s="144"/>
      <c r="Y415" s="144"/>
      <c r="Z415" s="144"/>
      <c r="AA415" s="144"/>
      <c r="AB415" s="144"/>
      <c r="AC415" s="144"/>
      <c r="AD415" s="144"/>
      <c r="AE415" s="144"/>
      <c r="AF415" s="144"/>
      <c r="AG415" s="144"/>
      <c r="AH415" s="144"/>
    </row>
    <row r="416">
      <c r="A416" s="144"/>
      <c r="B416" s="144"/>
      <c r="C416" s="144"/>
      <c r="D416" s="144"/>
      <c r="E416" s="144"/>
      <c r="F416" s="144"/>
      <c r="G416" s="144"/>
      <c r="H416" s="144"/>
      <c r="I416" s="144"/>
      <c r="J416" s="144"/>
      <c r="K416" s="144"/>
      <c r="L416" s="144"/>
      <c r="M416" s="144"/>
      <c r="N416" s="149"/>
      <c r="O416" s="144"/>
      <c r="P416" s="144"/>
      <c r="Q416" s="144"/>
      <c r="R416" s="144"/>
      <c r="S416" s="144"/>
      <c r="T416" s="144"/>
      <c r="U416" s="144"/>
      <c r="V416" s="144"/>
      <c r="W416" s="144"/>
      <c r="X416" s="144"/>
      <c r="Y416" s="144"/>
      <c r="Z416" s="144"/>
      <c r="AA416" s="144"/>
      <c r="AB416" s="144"/>
      <c r="AC416" s="144"/>
      <c r="AD416" s="144"/>
      <c r="AE416" s="144"/>
      <c r="AF416" s="144"/>
      <c r="AG416" s="144"/>
      <c r="AH416" s="144"/>
    </row>
    <row r="417">
      <c r="A417" s="144"/>
      <c r="B417" s="144"/>
      <c r="C417" s="144"/>
      <c r="D417" s="144"/>
      <c r="E417" s="144"/>
      <c r="F417" s="144"/>
      <c r="G417" s="144"/>
      <c r="H417" s="144"/>
      <c r="I417" s="144"/>
      <c r="J417" s="144"/>
      <c r="K417" s="144"/>
      <c r="L417" s="144"/>
      <c r="M417" s="144"/>
      <c r="N417" s="149"/>
      <c r="O417" s="144"/>
      <c r="P417" s="144"/>
      <c r="Q417" s="144"/>
      <c r="R417" s="144"/>
      <c r="S417" s="144"/>
      <c r="T417" s="144"/>
      <c r="U417" s="144"/>
      <c r="V417" s="144"/>
      <c r="W417" s="144"/>
      <c r="X417" s="144"/>
      <c r="Y417" s="144"/>
      <c r="Z417" s="144"/>
      <c r="AA417" s="144"/>
      <c r="AB417" s="144"/>
      <c r="AC417" s="144"/>
      <c r="AD417" s="144"/>
      <c r="AE417" s="144"/>
      <c r="AF417" s="144"/>
      <c r="AG417" s="144"/>
      <c r="AH417" s="144"/>
    </row>
    <row r="418">
      <c r="A418" s="144"/>
      <c r="B418" s="144"/>
      <c r="C418" s="144"/>
      <c r="D418" s="144"/>
      <c r="E418" s="144"/>
      <c r="F418" s="144"/>
      <c r="G418" s="144"/>
      <c r="H418" s="144"/>
      <c r="I418" s="144"/>
      <c r="J418" s="144"/>
      <c r="K418" s="144"/>
      <c r="L418" s="144"/>
      <c r="M418" s="144"/>
      <c r="N418" s="149"/>
      <c r="O418" s="144"/>
      <c r="P418" s="144"/>
      <c r="Q418" s="144"/>
      <c r="R418" s="144"/>
      <c r="S418" s="144"/>
      <c r="T418" s="144"/>
      <c r="U418" s="144"/>
      <c r="V418" s="144"/>
      <c r="W418" s="144"/>
      <c r="X418" s="144"/>
      <c r="Y418" s="144"/>
      <c r="Z418" s="144"/>
      <c r="AA418" s="144"/>
      <c r="AB418" s="144"/>
      <c r="AC418" s="144"/>
      <c r="AD418" s="144"/>
      <c r="AE418" s="144"/>
      <c r="AF418" s="144"/>
      <c r="AG418" s="144"/>
      <c r="AH418" s="144"/>
    </row>
    <row r="419">
      <c r="A419" s="144"/>
      <c r="B419" s="144"/>
      <c r="C419" s="144"/>
      <c r="D419" s="144"/>
      <c r="E419" s="144"/>
      <c r="F419" s="144"/>
      <c r="G419" s="144"/>
      <c r="H419" s="144"/>
      <c r="I419" s="144"/>
      <c r="J419" s="144"/>
      <c r="K419" s="144"/>
      <c r="L419" s="144"/>
      <c r="M419" s="144"/>
      <c r="N419" s="149"/>
      <c r="O419" s="144"/>
      <c r="P419" s="144"/>
      <c r="Q419" s="144"/>
      <c r="R419" s="144"/>
      <c r="S419" s="144"/>
      <c r="T419" s="144"/>
      <c r="U419" s="144"/>
      <c r="V419" s="144"/>
      <c r="W419" s="144"/>
      <c r="X419" s="144"/>
      <c r="Y419" s="144"/>
      <c r="Z419" s="144"/>
      <c r="AA419" s="144"/>
      <c r="AB419" s="144"/>
      <c r="AC419" s="144"/>
      <c r="AD419" s="144"/>
      <c r="AE419" s="144"/>
      <c r="AF419" s="144"/>
      <c r="AG419" s="144"/>
      <c r="AH419" s="144"/>
    </row>
    <row r="420">
      <c r="A420" s="144"/>
      <c r="B420" s="144"/>
      <c r="C420" s="144"/>
      <c r="D420" s="144"/>
      <c r="E420" s="144"/>
      <c r="F420" s="144"/>
      <c r="G420" s="144"/>
      <c r="H420" s="144"/>
      <c r="I420" s="144"/>
      <c r="J420" s="144"/>
      <c r="K420" s="144"/>
      <c r="L420" s="144"/>
      <c r="M420" s="144"/>
      <c r="N420" s="149"/>
      <c r="O420" s="144"/>
      <c r="P420" s="144"/>
      <c r="Q420" s="144"/>
      <c r="R420" s="144"/>
      <c r="S420" s="144"/>
      <c r="T420" s="144"/>
      <c r="U420" s="144"/>
      <c r="V420" s="144"/>
      <c r="W420" s="144"/>
      <c r="X420" s="144"/>
      <c r="Y420" s="144"/>
      <c r="Z420" s="144"/>
      <c r="AA420" s="144"/>
      <c r="AB420" s="144"/>
      <c r="AC420" s="144"/>
      <c r="AD420" s="144"/>
      <c r="AE420" s="144"/>
      <c r="AF420" s="144"/>
      <c r="AG420" s="144"/>
      <c r="AH420" s="144"/>
    </row>
    <row r="421">
      <c r="A421" s="144"/>
      <c r="B421" s="144"/>
      <c r="C421" s="144"/>
      <c r="D421" s="144"/>
      <c r="E421" s="144"/>
      <c r="F421" s="144"/>
      <c r="G421" s="144"/>
      <c r="H421" s="144"/>
      <c r="I421" s="144"/>
      <c r="J421" s="144"/>
      <c r="K421" s="144"/>
      <c r="L421" s="144"/>
      <c r="M421" s="144"/>
      <c r="N421" s="149"/>
      <c r="O421" s="144"/>
      <c r="P421" s="144"/>
      <c r="Q421" s="144"/>
      <c r="R421" s="144"/>
      <c r="S421" s="144"/>
      <c r="T421" s="144"/>
      <c r="U421" s="144"/>
      <c r="V421" s="144"/>
      <c r="W421" s="144"/>
      <c r="X421" s="144"/>
      <c r="Y421" s="144"/>
      <c r="Z421" s="144"/>
      <c r="AA421" s="144"/>
      <c r="AB421" s="144"/>
      <c r="AC421" s="144"/>
      <c r="AD421" s="144"/>
      <c r="AE421" s="144"/>
      <c r="AF421" s="144"/>
      <c r="AG421" s="144"/>
      <c r="AH421" s="144"/>
    </row>
    <row r="422">
      <c r="A422" s="144"/>
      <c r="B422" s="144"/>
      <c r="C422" s="144"/>
      <c r="D422" s="144"/>
      <c r="E422" s="144"/>
      <c r="F422" s="144"/>
      <c r="G422" s="144"/>
      <c r="H422" s="144"/>
      <c r="I422" s="144"/>
      <c r="J422" s="144"/>
      <c r="K422" s="144"/>
      <c r="L422" s="144"/>
      <c r="M422" s="144"/>
      <c r="N422" s="149"/>
      <c r="O422" s="144"/>
      <c r="P422" s="144"/>
      <c r="Q422" s="144"/>
      <c r="R422" s="144"/>
      <c r="S422" s="144"/>
      <c r="T422" s="144"/>
      <c r="U422" s="144"/>
      <c r="V422" s="144"/>
      <c r="W422" s="144"/>
      <c r="X422" s="144"/>
      <c r="Y422" s="144"/>
      <c r="Z422" s="144"/>
      <c r="AA422" s="144"/>
      <c r="AB422" s="144"/>
      <c r="AC422" s="144"/>
      <c r="AD422" s="144"/>
      <c r="AE422" s="144"/>
      <c r="AF422" s="144"/>
      <c r="AG422" s="144"/>
      <c r="AH422" s="144"/>
    </row>
    <row r="423">
      <c r="A423" s="144"/>
      <c r="B423" s="144"/>
      <c r="C423" s="144"/>
      <c r="D423" s="144"/>
      <c r="E423" s="144"/>
      <c r="F423" s="144"/>
      <c r="G423" s="144"/>
      <c r="H423" s="144"/>
      <c r="I423" s="144"/>
      <c r="J423" s="144"/>
      <c r="K423" s="144"/>
      <c r="L423" s="144"/>
      <c r="M423" s="144"/>
      <c r="N423" s="149"/>
      <c r="O423" s="144"/>
      <c r="P423" s="144"/>
      <c r="Q423" s="144"/>
      <c r="R423" s="144"/>
      <c r="S423" s="144"/>
      <c r="T423" s="144"/>
      <c r="U423" s="144"/>
      <c r="V423" s="144"/>
      <c r="W423" s="144"/>
      <c r="X423" s="144"/>
      <c r="Y423" s="144"/>
      <c r="Z423" s="144"/>
      <c r="AA423" s="144"/>
      <c r="AB423" s="144"/>
      <c r="AC423" s="144"/>
      <c r="AD423" s="144"/>
      <c r="AE423" s="144"/>
      <c r="AF423" s="144"/>
      <c r="AG423" s="144"/>
      <c r="AH423" s="144"/>
    </row>
    <row r="424">
      <c r="A424" s="144"/>
      <c r="B424" s="144"/>
      <c r="C424" s="144"/>
      <c r="D424" s="144"/>
      <c r="E424" s="144"/>
      <c r="F424" s="144"/>
      <c r="G424" s="144"/>
      <c r="H424" s="144"/>
      <c r="I424" s="144"/>
      <c r="J424" s="144"/>
      <c r="K424" s="144"/>
      <c r="L424" s="144"/>
      <c r="M424" s="144"/>
      <c r="N424" s="149"/>
      <c r="O424" s="144"/>
      <c r="P424" s="144"/>
      <c r="Q424" s="144"/>
      <c r="R424" s="144"/>
      <c r="S424" s="144"/>
      <c r="T424" s="144"/>
      <c r="U424" s="144"/>
      <c r="V424" s="144"/>
      <c r="W424" s="144"/>
      <c r="X424" s="144"/>
      <c r="Y424" s="144"/>
      <c r="Z424" s="144"/>
      <c r="AA424" s="144"/>
      <c r="AB424" s="144"/>
      <c r="AC424" s="144"/>
      <c r="AD424" s="144"/>
      <c r="AE424" s="144"/>
      <c r="AF424" s="144"/>
      <c r="AG424" s="144"/>
      <c r="AH424" s="144"/>
    </row>
    <row r="425">
      <c r="A425" s="144"/>
      <c r="B425" s="144"/>
      <c r="C425" s="144"/>
      <c r="D425" s="144"/>
      <c r="E425" s="144"/>
      <c r="F425" s="144"/>
      <c r="G425" s="144"/>
      <c r="H425" s="144"/>
      <c r="I425" s="144"/>
      <c r="J425" s="144"/>
      <c r="K425" s="144"/>
      <c r="L425" s="144"/>
      <c r="M425" s="144"/>
      <c r="N425" s="149"/>
      <c r="O425" s="144"/>
      <c r="P425" s="144"/>
      <c r="Q425" s="144"/>
      <c r="R425" s="144"/>
      <c r="S425" s="144"/>
      <c r="T425" s="144"/>
      <c r="U425" s="144"/>
      <c r="V425" s="144"/>
      <c r="W425" s="144"/>
      <c r="X425" s="144"/>
      <c r="Y425" s="144"/>
      <c r="Z425" s="144"/>
      <c r="AA425" s="144"/>
      <c r="AB425" s="144"/>
      <c r="AC425" s="144"/>
      <c r="AD425" s="144"/>
      <c r="AE425" s="144"/>
      <c r="AF425" s="144"/>
      <c r="AG425" s="144"/>
      <c r="AH425" s="144"/>
    </row>
    <row r="426">
      <c r="A426" s="144"/>
      <c r="B426" s="144"/>
      <c r="C426" s="144"/>
      <c r="D426" s="144"/>
      <c r="E426" s="144"/>
      <c r="F426" s="144"/>
      <c r="G426" s="144"/>
      <c r="H426" s="144"/>
      <c r="I426" s="144"/>
      <c r="J426" s="144"/>
      <c r="K426" s="144"/>
      <c r="L426" s="144"/>
      <c r="M426" s="144"/>
      <c r="N426" s="149"/>
      <c r="O426" s="144"/>
      <c r="P426" s="144"/>
      <c r="Q426" s="144"/>
      <c r="R426" s="144"/>
      <c r="S426" s="144"/>
      <c r="T426" s="144"/>
      <c r="U426" s="144"/>
      <c r="V426" s="144"/>
      <c r="W426" s="144"/>
      <c r="X426" s="144"/>
      <c r="Y426" s="144"/>
      <c r="Z426" s="144"/>
      <c r="AA426" s="144"/>
      <c r="AB426" s="144"/>
      <c r="AC426" s="144"/>
      <c r="AD426" s="144"/>
      <c r="AE426" s="144"/>
      <c r="AF426" s="144"/>
      <c r="AG426" s="144"/>
      <c r="AH426" s="144"/>
    </row>
    <row r="427">
      <c r="A427" s="144"/>
      <c r="B427" s="144"/>
      <c r="C427" s="144"/>
      <c r="D427" s="144"/>
      <c r="E427" s="144"/>
      <c r="F427" s="144"/>
      <c r="G427" s="144"/>
      <c r="H427" s="144"/>
      <c r="I427" s="144"/>
      <c r="J427" s="144"/>
      <c r="K427" s="144"/>
      <c r="L427" s="144"/>
      <c r="M427" s="144"/>
      <c r="N427" s="149"/>
      <c r="O427" s="144"/>
      <c r="P427" s="144"/>
      <c r="Q427" s="144"/>
      <c r="R427" s="144"/>
      <c r="S427" s="144"/>
      <c r="T427" s="144"/>
      <c r="U427" s="144"/>
      <c r="V427" s="144"/>
      <c r="W427" s="144"/>
      <c r="X427" s="144"/>
      <c r="Y427" s="144"/>
      <c r="Z427" s="144"/>
      <c r="AA427" s="144"/>
      <c r="AB427" s="144"/>
      <c r="AC427" s="144"/>
      <c r="AD427" s="144"/>
      <c r="AE427" s="144"/>
      <c r="AF427" s="144"/>
      <c r="AG427" s="144"/>
      <c r="AH427" s="144"/>
    </row>
    <row r="428">
      <c r="A428" s="144"/>
      <c r="B428" s="144"/>
      <c r="C428" s="144"/>
      <c r="D428" s="144"/>
      <c r="E428" s="144"/>
      <c r="F428" s="144"/>
      <c r="G428" s="144"/>
      <c r="H428" s="144"/>
      <c r="I428" s="144"/>
      <c r="J428" s="144"/>
      <c r="K428" s="144"/>
      <c r="L428" s="144"/>
      <c r="M428" s="144"/>
      <c r="N428" s="149"/>
      <c r="O428" s="144"/>
      <c r="P428" s="144"/>
      <c r="Q428" s="144"/>
      <c r="R428" s="144"/>
      <c r="S428" s="144"/>
      <c r="T428" s="144"/>
      <c r="U428" s="144"/>
      <c r="V428" s="144"/>
      <c r="W428" s="144"/>
      <c r="X428" s="144"/>
      <c r="Y428" s="144"/>
      <c r="Z428" s="144"/>
      <c r="AA428" s="144"/>
      <c r="AB428" s="144"/>
      <c r="AC428" s="144"/>
      <c r="AD428" s="144"/>
      <c r="AE428" s="144"/>
      <c r="AF428" s="144"/>
      <c r="AG428" s="144"/>
      <c r="AH428" s="144"/>
    </row>
    <row r="429">
      <c r="A429" s="144"/>
      <c r="B429" s="144"/>
      <c r="C429" s="144"/>
      <c r="D429" s="144"/>
      <c r="E429" s="144"/>
      <c r="F429" s="144"/>
      <c r="G429" s="144"/>
      <c r="H429" s="144"/>
      <c r="I429" s="144"/>
      <c r="J429" s="144"/>
      <c r="K429" s="144"/>
      <c r="L429" s="144"/>
      <c r="M429" s="144"/>
      <c r="N429" s="149"/>
      <c r="O429" s="144"/>
      <c r="P429" s="144"/>
      <c r="Q429" s="144"/>
      <c r="R429" s="144"/>
      <c r="S429" s="144"/>
      <c r="T429" s="144"/>
      <c r="U429" s="144"/>
      <c r="V429" s="144"/>
      <c r="W429" s="144"/>
      <c r="X429" s="144"/>
      <c r="Y429" s="144"/>
      <c r="Z429" s="144"/>
      <c r="AA429" s="144"/>
      <c r="AB429" s="144"/>
      <c r="AC429" s="144"/>
      <c r="AD429" s="144"/>
      <c r="AE429" s="144"/>
      <c r="AF429" s="144"/>
      <c r="AG429" s="144"/>
      <c r="AH429" s="144"/>
    </row>
    <row r="430">
      <c r="A430" s="144"/>
      <c r="B430" s="144"/>
      <c r="C430" s="144"/>
      <c r="D430" s="144"/>
      <c r="E430" s="144"/>
      <c r="F430" s="144"/>
      <c r="G430" s="144"/>
      <c r="H430" s="144"/>
      <c r="I430" s="144"/>
      <c r="J430" s="144"/>
      <c r="K430" s="144"/>
      <c r="L430" s="144"/>
      <c r="M430" s="144"/>
      <c r="N430" s="149"/>
      <c r="O430" s="144"/>
      <c r="P430" s="144"/>
      <c r="Q430" s="144"/>
      <c r="R430" s="144"/>
      <c r="S430" s="144"/>
      <c r="T430" s="144"/>
      <c r="U430" s="144"/>
      <c r="V430" s="144"/>
      <c r="W430" s="144"/>
      <c r="X430" s="144"/>
      <c r="Y430" s="144"/>
      <c r="Z430" s="144"/>
      <c r="AA430" s="144"/>
      <c r="AB430" s="144"/>
      <c r="AC430" s="144"/>
      <c r="AD430" s="144"/>
      <c r="AE430" s="144"/>
      <c r="AF430" s="144"/>
      <c r="AG430" s="144"/>
      <c r="AH430" s="144"/>
    </row>
    <row r="431">
      <c r="A431" s="144"/>
      <c r="B431" s="144"/>
      <c r="C431" s="144"/>
      <c r="D431" s="144"/>
      <c r="E431" s="144"/>
      <c r="F431" s="144"/>
      <c r="G431" s="144"/>
      <c r="H431" s="144"/>
      <c r="I431" s="144"/>
      <c r="J431" s="144"/>
      <c r="K431" s="144"/>
      <c r="L431" s="144"/>
      <c r="M431" s="144"/>
      <c r="N431" s="149"/>
      <c r="O431" s="144"/>
      <c r="P431" s="144"/>
      <c r="Q431" s="144"/>
      <c r="R431" s="144"/>
      <c r="S431" s="144"/>
      <c r="T431" s="144"/>
      <c r="U431" s="144"/>
      <c r="V431" s="144"/>
      <c r="W431" s="144"/>
      <c r="X431" s="144"/>
      <c r="Y431" s="144"/>
      <c r="Z431" s="144"/>
      <c r="AA431" s="144"/>
      <c r="AB431" s="144"/>
      <c r="AC431" s="144"/>
      <c r="AD431" s="144"/>
      <c r="AE431" s="144"/>
      <c r="AF431" s="144"/>
      <c r="AG431" s="144"/>
      <c r="AH431" s="144"/>
    </row>
    <row r="432">
      <c r="A432" s="144"/>
      <c r="B432" s="144"/>
      <c r="C432" s="144"/>
      <c r="D432" s="144"/>
      <c r="E432" s="144"/>
      <c r="F432" s="144"/>
      <c r="G432" s="144"/>
      <c r="H432" s="144"/>
      <c r="I432" s="144"/>
      <c r="J432" s="144"/>
      <c r="K432" s="144"/>
      <c r="L432" s="144"/>
      <c r="M432" s="144"/>
      <c r="N432" s="149"/>
      <c r="O432" s="144"/>
      <c r="P432" s="144"/>
      <c r="Q432" s="144"/>
      <c r="R432" s="144"/>
      <c r="S432" s="144"/>
      <c r="T432" s="144"/>
      <c r="U432" s="144"/>
      <c r="V432" s="144"/>
      <c r="W432" s="144"/>
      <c r="X432" s="144"/>
      <c r="Y432" s="144"/>
      <c r="Z432" s="144"/>
      <c r="AA432" s="144"/>
      <c r="AB432" s="144"/>
      <c r="AC432" s="144"/>
      <c r="AD432" s="144"/>
      <c r="AE432" s="144"/>
      <c r="AF432" s="144"/>
      <c r="AG432" s="144"/>
      <c r="AH432" s="144"/>
    </row>
    <row r="433">
      <c r="A433" s="144"/>
      <c r="B433" s="144"/>
      <c r="C433" s="144"/>
      <c r="D433" s="144"/>
      <c r="E433" s="144"/>
      <c r="F433" s="144"/>
      <c r="G433" s="144"/>
      <c r="H433" s="144"/>
      <c r="I433" s="144"/>
      <c r="J433" s="144"/>
      <c r="K433" s="144"/>
      <c r="L433" s="144"/>
      <c r="M433" s="144"/>
      <c r="N433" s="149"/>
      <c r="O433" s="144"/>
      <c r="P433" s="144"/>
      <c r="Q433" s="144"/>
      <c r="R433" s="144"/>
      <c r="S433" s="144"/>
      <c r="T433" s="144"/>
      <c r="U433" s="144"/>
      <c r="V433" s="144"/>
      <c r="W433" s="144"/>
      <c r="X433" s="144"/>
      <c r="Y433" s="144"/>
      <c r="Z433" s="144"/>
      <c r="AA433" s="144"/>
      <c r="AB433" s="144"/>
      <c r="AC433" s="144"/>
      <c r="AD433" s="144"/>
      <c r="AE433" s="144"/>
      <c r="AF433" s="144"/>
      <c r="AG433" s="144"/>
      <c r="AH433" s="144"/>
    </row>
    <row r="434">
      <c r="A434" s="144"/>
      <c r="B434" s="144"/>
      <c r="C434" s="144"/>
      <c r="D434" s="144"/>
      <c r="E434" s="144"/>
      <c r="F434" s="144"/>
      <c r="G434" s="144"/>
      <c r="H434" s="144"/>
      <c r="I434" s="144"/>
      <c r="J434" s="144"/>
      <c r="K434" s="144"/>
      <c r="L434" s="144"/>
      <c r="M434" s="144"/>
      <c r="N434" s="149"/>
      <c r="O434" s="144"/>
      <c r="P434" s="144"/>
      <c r="Q434" s="144"/>
      <c r="R434" s="144"/>
      <c r="S434" s="144"/>
      <c r="T434" s="144"/>
      <c r="U434" s="144"/>
      <c r="V434" s="144"/>
      <c r="W434" s="144"/>
      <c r="X434" s="144"/>
      <c r="Y434" s="144"/>
      <c r="Z434" s="144"/>
      <c r="AA434" s="144"/>
      <c r="AB434" s="144"/>
      <c r="AC434" s="144"/>
      <c r="AD434" s="144"/>
      <c r="AE434" s="144"/>
      <c r="AF434" s="144"/>
      <c r="AG434" s="144"/>
      <c r="AH434" s="144"/>
    </row>
    <row r="435">
      <c r="A435" s="144"/>
      <c r="B435" s="144"/>
      <c r="C435" s="144"/>
      <c r="D435" s="144"/>
      <c r="E435" s="144"/>
      <c r="F435" s="144"/>
      <c r="G435" s="144"/>
      <c r="H435" s="144"/>
      <c r="I435" s="144"/>
      <c r="J435" s="144"/>
      <c r="K435" s="144"/>
      <c r="L435" s="144"/>
      <c r="M435" s="144"/>
      <c r="N435" s="149"/>
      <c r="O435" s="144"/>
      <c r="P435" s="144"/>
      <c r="Q435" s="144"/>
      <c r="R435" s="144"/>
      <c r="S435" s="144"/>
      <c r="T435" s="144"/>
      <c r="U435" s="144"/>
      <c r="V435" s="144"/>
      <c r="W435" s="144"/>
      <c r="X435" s="144"/>
      <c r="Y435" s="144"/>
      <c r="Z435" s="144"/>
      <c r="AA435" s="144"/>
      <c r="AB435" s="144"/>
      <c r="AC435" s="144"/>
      <c r="AD435" s="144"/>
      <c r="AE435" s="144"/>
      <c r="AF435" s="144"/>
      <c r="AG435" s="144"/>
      <c r="AH435" s="144"/>
    </row>
    <row r="436">
      <c r="A436" s="144"/>
      <c r="B436" s="144"/>
      <c r="C436" s="144"/>
      <c r="D436" s="144"/>
      <c r="E436" s="144"/>
      <c r="F436" s="144"/>
      <c r="G436" s="144"/>
      <c r="H436" s="144"/>
      <c r="I436" s="144"/>
      <c r="J436" s="144"/>
      <c r="K436" s="144"/>
      <c r="L436" s="144"/>
      <c r="M436" s="144"/>
      <c r="N436" s="149"/>
      <c r="O436" s="144"/>
      <c r="P436" s="144"/>
      <c r="Q436" s="144"/>
      <c r="R436" s="144"/>
      <c r="S436" s="144"/>
      <c r="T436" s="144"/>
      <c r="U436" s="144"/>
      <c r="V436" s="144"/>
      <c r="W436" s="144"/>
      <c r="X436" s="144"/>
      <c r="Y436" s="144"/>
      <c r="Z436" s="144"/>
      <c r="AA436" s="144"/>
      <c r="AB436" s="144"/>
      <c r="AC436" s="144"/>
      <c r="AD436" s="144"/>
      <c r="AE436" s="144"/>
      <c r="AF436" s="144"/>
      <c r="AG436" s="144"/>
      <c r="AH436" s="144"/>
    </row>
    <row r="437">
      <c r="A437" s="144"/>
      <c r="B437" s="144"/>
      <c r="C437" s="144"/>
      <c r="D437" s="144"/>
      <c r="E437" s="144"/>
      <c r="F437" s="144"/>
      <c r="G437" s="144"/>
      <c r="H437" s="144"/>
      <c r="I437" s="144"/>
      <c r="J437" s="144"/>
      <c r="K437" s="144"/>
      <c r="L437" s="144"/>
      <c r="M437" s="144"/>
      <c r="N437" s="149"/>
      <c r="O437" s="144"/>
      <c r="P437" s="144"/>
      <c r="Q437" s="144"/>
      <c r="R437" s="144"/>
      <c r="S437" s="144"/>
      <c r="T437" s="144"/>
      <c r="U437" s="144"/>
      <c r="V437" s="144"/>
      <c r="W437" s="144"/>
      <c r="X437" s="144"/>
      <c r="Y437" s="144"/>
      <c r="Z437" s="144"/>
      <c r="AA437" s="144"/>
      <c r="AB437" s="144"/>
      <c r="AC437" s="144"/>
      <c r="AD437" s="144"/>
      <c r="AE437" s="144"/>
      <c r="AF437" s="144"/>
      <c r="AG437" s="144"/>
      <c r="AH437" s="144"/>
    </row>
    <row r="438">
      <c r="A438" s="144"/>
      <c r="B438" s="144"/>
      <c r="C438" s="144"/>
      <c r="D438" s="144"/>
      <c r="E438" s="144"/>
      <c r="F438" s="144"/>
      <c r="G438" s="144"/>
      <c r="H438" s="144"/>
      <c r="I438" s="144"/>
      <c r="J438" s="144"/>
      <c r="K438" s="144"/>
      <c r="L438" s="144"/>
      <c r="M438" s="144"/>
      <c r="N438" s="149"/>
      <c r="O438" s="144"/>
      <c r="P438" s="144"/>
      <c r="Q438" s="144"/>
      <c r="R438" s="144"/>
      <c r="S438" s="144"/>
      <c r="T438" s="144"/>
      <c r="U438" s="144"/>
      <c r="V438" s="144"/>
      <c r="W438" s="144"/>
      <c r="X438" s="144"/>
      <c r="Y438" s="144"/>
      <c r="Z438" s="144"/>
      <c r="AA438" s="144"/>
      <c r="AB438" s="144"/>
      <c r="AC438" s="144"/>
      <c r="AD438" s="144"/>
      <c r="AE438" s="144"/>
      <c r="AF438" s="144"/>
      <c r="AG438" s="144"/>
      <c r="AH438" s="144"/>
    </row>
    <row r="439">
      <c r="A439" s="144"/>
      <c r="B439" s="144"/>
      <c r="C439" s="144"/>
      <c r="D439" s="144"/>
      <c r="E439" s="144"/>
      <c r="F439" s="144"/>
      <c r="G439" s="144"/>
      <c r="H439" s="144"/>
      <c r="I439" s="144"/>
      <c r="J439" s="144"/>
      <c r="K439" s="144"/>
      <c r="L439" s="144"/>
      <c r="M439" s="144"/>
      <c r="N439" s="149"/>
      <c r="O439" s="144"/>
      <c r="P439" s="144"/>
      <c r="Q439" s="144"/>
      <c r="R439" s="144"/>
      <c r="S439" s="144"/>
      <c r="T439" s="144"/>
      <c r="U439" s="144"/>
      <c r="V439" s="144"/>
      <c r="W439" s="144"/>
      <c r="X439" s="144"/>
      <c r="Y439" s="144"/>
      <c r="Z439" s="144"/>
      <c r="AA439" s="144"/>
      <c r="AB439" s="144"/>
      <c r="AC439" s="144"/>
      <c r="AD439" s="144"/>
      <c r="AE439" s="144"/>
      <c r="AF439" s="144"/>
      <c r="AG439" s="144"/>
      <c r="AH439" s="144"/>
    </row>
    <row r="440">
      <c r="A440" s="144"/>
      <c r="B440" s="144"/>
      <c r="C440" s="144"/>
      <c r="D440" s="144"/>
      <c r="E440" s="144"/>
      <c r="F440" s="144"/>
      <c r="G440" s="144"/>
      <c r="H440" s="144"/>
      <c r="I440" s="144"/>
      <c r="J440" s="144"/>
      <c r="K440" s="144"/>
      <c r="L440" s="144"/>
      <c r="M440" s="144"/>
      <c r="N440" s="149"/>
      <c r="O440" s="144"/>
      <c r="P440" s="144"/>
      <c r="Q440" s="144"/>
      <c r="R440" s="144"/>
      <c r="S440" s="144"/>
      <c r="T440" s="144"/>
      <c r="U440" s="144"/>
      <c r="V440" s="144"/>
      <c r="W440" s="144"/>
      <c r="X440" s="144"/>
      <c r="Y440" s="144"/>
      <c r="Z440" s="144"/>
      <c r="AA440" s="144"/>
      <c r="AB440" s="144"/>
      <c r="AC440" s="144"/>
      <c r="AD440" s="144"/>
      <c r="AE440" s="144"/>
      <c r="AF440" s="144"/>
      <c r="AG440" s="144"/>
      <c r="AH440" s="144"/>
    </row>
    <row r="441">
      <c r="A441" s="144"/>
      <c r="B441" s="144"/>
      <c r="C441" s="144"/>
      <c r="D441" s="144"/>
      <c r="E441" s="144"/>
      <c r="F441" s="144"/>
      <c r="G441" s="144"/>
      <c r="H441" s="144"/>
      <c r="I441" s="144"/>
      <c r="J441" s="144"/>
      <c r="K441" s="144"/>
      <c r="L441" s="144"/>
      <c r="M441" s="144"/>
      <c r="N441" s="149"/>
      <c r="O441" s="144"/>
      <c r="P441" s="144"/>
      <c r="Q441" s="144"/>
      <c r="R441" s="144"/>
      <c r="S441" s="144"/>
      <c r="T441" s="144"/>
      <c r="U441" s="144"/>
      <c r="V441" s="144"/>
      <c r="W441" s="144"/>
      <c r="X441" s="144"/>
      <c r="Y441" s="144"/>
      <c r="Z441" s="144"/>
      <c r="AA441" s="144"/>
      <c r="AB441" s="144"/>
      <c r="AC441" s="144"/>
      <c r="AD441" s="144"/>
      <c r="AE441" s="144"/>
      <c r="AF441" s="144"/>
      <c r="AG441" s="144"/>
      <c r="AH441" s="144"/>
    </row>
    <row r="442">
      <c r="A442" s="144"/>
      <c r="B442" s="144"/>
      <c r="C442" s="144"/>
      <c r="D442" s="144"/>
      <c r="E442" s="144"/>
      <c r="F442" s="144"/>
      <c r="G442" s="144"/>
      <c r="H442" s="144"/>
      <c r="I442" s="144"/>
      <c r="J442" s="144"/>
      <c r="K442" s="144"/>
      <c r="L442" s="144"/>
      <c r="M442" s="144"/>
      <c r="N442" s="149"/>
      <c r="O442" s="144"/>
      <c r="P442" s="144"/>
      <c r="Q442" s="144"/>
      <c r="R442" s="144"/>
      <c r="S442" s="144"/>
      <c r="T442" s="144"/>
      <c r="U442" s="144"/>
      <c r="V442" s="144"/>
      <c r="W442" s="144"/>
      <c r="X442" s="144"/>
      <c r="Y442" s="144"/>
      <c r="Z442" s="144"/>
      <c r="AA442" s="144"/>
      <c r="AB442" s="144"/>
      <c r="AC442" s="144"/>
      <c r="AD442" s="144"/>
      <c r="AE442" s="144"/>
      <c r="AF442" s="144"/>
      <c r="AG442" s="144"/>
      <c r="AH442" s="144"/>
    </row>
    <row r="443">
      <c r="A443" s="144"/>
      <c r="B443" s="144"/>
      <c r="C443" s="144"/>
      <c r="D443" s="144"/>
      <c r="E443" s="144"/>
      <c r="F443" s="144"/>
      <c r="G443" s="144"/>
      <c r="H443" s="144"/>
      <c r="I443" s="144"/>
      <c r="J443" s="144"/>
      <c r="K443" s="144"/>
      <c r="L443" s="144"/>
      <c r="M443" s="144"/>
      <c r="N443" s="149"/>
      <c r="O443" s="144"/>
      <c r="P443" s="144"/>
      <c r="Q443" s="144"/>
      <c r="R443" s="144"/>
      <c r="S443" s="144"/>
      <c r="T443" s="144"/>
      <c r="U443" s="144"/>
      <c r="V443" s="144"/>
      <c r="W443" s="144"/>
      <c r="X443" s="144"/>
      <c r="Y443" s="144"/>
      <c r="Z443" s="144"/>
      <c r="AA443" s="144"/>
      <c r="AB443" s="144"/>
      <c r="AC443" s="144"/>
      <c r="AD443" s="144"/>
      <c r="AE443" s="144"/>
      <c r="AF443" s="144"/>
      <c r="AG443" s="144"/>
      <c r="AH443" s="144"/>
    </row>
    <row r="444">
      <c r="A444" s="144"/>
      <c r="B444" s="144"/>
      <c r="C444" s="144"/>
      <c r="D444" s="144"/>
      <c r="E444" s="144"/>
      <c r="F444" s="144"/>
      <c r="G444" s="144"/>
      <c r="H444" s="144"/>
      <c r="I444" s="144"/>
      <c r="J444" s="144"/>
      <c r="K444" s="144"/>
      <c r="L444" s="144"/>
      <c r="M444" s="144"/>
      <c r="N444" s="149"/>
      <c r="O444" s="144"/>
      <c r="P444" s="144"/>
      <c r="Q444" s="144"/>
      <c r="R444" s="144"/>
      <c r="S444" s="144"/>
      <c r="T444" s="144"/>
      <c r="U444" s="144"/>
      <c r="V444" s="144"/>
      <c r="W444" s="144"/>
      <c r="X444" s="144"/>
      <c r="Y444" s="144"/>
      <c r="Z444" s="144"/>
      <c r="AA444" s="144"/>
      <c r="AB444" s="144"/>
      <c r="AC444" s="144"/>
      <c r="AD444" s="144"/>
      <c r="AE444" s="144"/>
      <c r="AF444" s="144"/>
      <c r="AG444" s="144"/>
      <c r="AH444" s="144"/>
    </row>
    <row r="445">
      <c r="A445" s="144"/>
      <c r="B445" s="144"/>
      <c r="C445" s="144"/>
      <c r="D445" s="144"/>
      <c r="E445" s="144"/>
      <c r="F445" s="144"/>
      <c r="G445" s="144"/>
      <c r="H445" s="144"/>
      <c r="I445" s="144"/>
      <c r="J445" s="144"/>
      <c r="K445" s="144"/>
      <c r="L445" s="144"/>
      <c r="M445" s="144"/>
      <c r="N445" s="149"/>
      <c r="O445" s="144"/>
      <c r="P445" s="144"/>
      <c r="Q445" s="144"/>
      <c r="R445" s="144"/>
      <c r="S445" s="144"/>
      <c r="T445" s="144"/>
      <c r="U445" s="144"/>
      <c r="V445" s="144"/>
      <c r="W445" s="144"/>
      <c r="X445" s="144"/>
      <c r="Y445" s="144"/>
      <c r="Z445" s="144"/>
      <c r="AA445" s="144"/>
      <c r="AB445" s="144"/>
      <c r="AC445" s="144"/>
      <c r="AD445" s="144"/>
      <c r="AE445" s="144"/>
      <c r="AF445" s="144"/>
      <c r="AG445" s="144"/>
      <c r="AH445" s="144"/>
    </row>
    <row r="446">
      <c r="A446" s="144"/>
      <c r="B446" s="144"/>
      <c r="C446" s="144"/>
      <c r="D446" s="144"/>
      <c r="E446" s="144"/>
      <c r="F446" s="144"/>
      <c r="G446" s="144"/>
      <c r="H446" s="144"/>
      <c r="I446" s="144"/>
      <c r="J446" s="144"/>
      <c r="K446" s="144"/>
      <c r="L446" s="144"/>
      <c r="M446" s="144"/>
      <c r="N446" s="149"/>
      <c r="O446" s="144"/>
      <c r="P446" s="144"/>
      <c r="Q446" s="144"/>
      <c r="R446" s="144"/>
      <c r="S446" s="144"/>
      <c r="T446" s="144"/>
      <c r="U446" s="144"/>
      <c r="V446" s="144"/>
      <c r="W446" s="144"/>
      <c r="X446" s="144"/>
      <c r="Y446" s="144"/>
      <c r="Z446" s="144"/>
      <c r="AA446" s="144"/>
      <c r="AB446" s="144"/>
      <c r="AC446" s="144"/>
      <c r="AD446" s="144"/>
      <c r="AE446" s="144"/>
      <c r="AF446" s="144"/>
      <c r="AG446" s="144"/>
      <c r="AH446" s="144"/>
    </row>
    <row r="447">
      <c r="A447" s="144"/>
      <c r="B447" s="144"/>
      <c r="C447" s="144"/>
      <c r="D447" s="144"/>
      <c r="E447" s="144"/>
      <c r="F447" s="144"/>
      <c r="G447" s="144"/>
      <c r="H447" s="144"/>
      <c r="I447" s="144"/>
      <c r="J447" s="144"/>
      <c r="K447" s="144"/>
      <c r="L447" s="144"/>
      <c r="M447" s="144"/>
      <c r="N447" s="149"/>
      <c r="O447" s="144"/>
      <c r="P447" s="144"/>
      <c r="Q447" s="144"/>
      <c r="R447" s="144"/>
      <c r="S447" s="144"/>
      <c r="T447" s="144"/>
      <c r="U447" s="144"/>
      <c r="V447" s="144"/>
      <c r="W447" s="144"/>
      <c r="X447" s="144"/>
      <c r="Y447" s="144"/>
      <c r="Z447" s="144"/>
      <c r="AA447" s="144"/>
      <c r="AB447" s="144"/>
      <c r="AC447" s="144"/>
      <c r="AD447" s="144"/>
      <c r="AE447" s="144"/>
      <c r="AF447" s="144"/>
      <c r="AG447" s="144"/>
      <c r="AH447" s="144"/>
    </row>
    <row r="448">
      <c r="A448" s="144"/>
      <c r="B448" s="144"/>
      <c r="C448" s="144"/>
      <c r="D448" s="144"/>
      <c r="E448" s="144"/>
      <c r="F448" s="144"/>
      <c r="G448" s="144"/>
      <c r="H448" s="144"/>
      <c r="I448" s="144"/>
      <c r="J448" s="144"/>
      <c r="K448" s="144"/>
      <c r="L448" s="144"/>
      <c r="M448" s="144"/>
      <c r="N448" s="149"/>
      <c r="O448" s="144"/>
      <c r="P448" s="144"/>
      <c r="Q448" s="144"/>
      <c r="R448" s="144"/>
      <c r="S448" s="144"/>
      <c r="T448" s="144"/>
      <c r="U448" s="144"/>
      <c r="V448" s="144"/>
      <c r="W448" s="144"/>
      <c r="X448" s="144"/>
      <c r="Y448" s="144"/>
      <c r="Z448" s="144"/>
      <c r="AA448" s="144"/>
      <c r="AB448" s="144"/>
      <c r="AC448" s="144"/>
      <c r="AD448" s="144"/>
      <c r="AE448" s="144"/>
      <c r="AF448" s="144"/>
      <c r="AG448" s="144"/>
      <c r="AH448" s="144"/>
    </row>
    <row r="449">
      <c r="A449" s="144"/>
      <c r="B449" s="144"/>
      <c r="C449" s="144"/>
      <c r="D449" s="144"/>
      <c r="E449" s="144"/>
      <c r="F449" s="144"/>
      <c r="G449" s="144"/>
      <c r="H449" s="144"/>
      <c r="I449" s="144"/>
      <c r="J449" s="144"/>
      <c r="K449" s="144"/>
      <c r="L449" s="144"/>
      <c r="M449" s="144"/>
      <c r="N449" s="149"/>
      <c r="O449" s="144"/>
      <c r="P449" s="144"/>
      <c r="Q449" s="144"/>
      <c r="R449" s="144"/>
      <c r="S449" s="144"/>
      <c r="T449" s="144"/>
      <c r="U449" s="144"/>
      <c r="V449" s="144"/>
      <c r="W449" s="144"/>
      <c r="X449" s="144"/>
      <c r="Y449" s="144"/>
      <c r="Z449" s="144"/>
      <c r="AA449" s="144"/>
      <c r="AB449" s="144"/>
      <c r="AC449" s="144"/>
      <c r="AD449" s="144"/>
      <c r="AE449" s="144"/>
      <c r="AF449" s="144"/>
      <c r="AG449" s="144"/>
      <c r="AH449" s="144"/>
    </row>
    <row r="450">
      <c r="A450" s="144"/>
      <c r="B450" s="144"/>
      <c r="C450" s="144"/>
      <c r="D450" s="144"/>
      <c r="E450" s="144"/>
      <c r="F450" s="144"/>
      <c r="G450" s="144"/>
      <c r="H450" s="144"/>
      <c r="I450" s="144"/>
      <c r="J450" s="144"/>
      <c r="K450" s="144"/>
      <c r="L450" s="144"/>
      <c r="M450" s="144"/>
      <c r="N450" s="149"/>
      <c r="O450" s="144"/>
      <c r="P450" s="144"/>
      <c r="Q450" s="144"/>
      <c r="R450" s="144"/>
      <c r="S450" s="144"/>
      <c r="T450" s="144"/>
      <c r="U450" s="144"/>
      <c r="V450" s="144"/>
      <c r="W450" s="144"/>
      <c r="X450" s="144"/>
      <c r="Y450" s="144"/>
      <c r="Z450" s="144"/>
      <c r="AA450" s="144"/>
      <c r="AB450" s="144"/>
      <c r="AC450" s="144"/>
      <c r="AD450" s="144"/>
      <c r="AE450" s="144"/>
      <c r="AF450" s="144"/>
      <c r="AG450" s="144"/>
      <c r="AH450" s="144"/>
    </row>
    <row r="451">
      <c r="A451" s="144"/>
      <c r="B451" s="144"/>
      <c r="C451" s="144"/>
      <c r="D451" s="144"/>
      <c r="E451" s="144"/>
      <c r="F451" s="144"/>
      <c r="G451" s="144"/>
      <c r="H451" s="144"/>
      <c r="I451" s="144"/>
      <c r="J451" s="144"/>
      <c r="K451" s="144"/>
      <c r="L451" s="144"/>
      <c r="M451" s="144"/>
      <c r="N451" s="149"/>
      <c r="O451" s="144"/>
      <c r="P451" s="144"/>
      <c r="Q451" s="144"/>
      <c r="R451" s="144"/>
      <c r="S451" s="144"/>
      <c r="T451" s="144"/>
      <c r="U451" s="144"/>
      <c r="V451" s="144"/>
      <c r="W451" s="144"/>
      <c r="X451" s="144"/>
      <c r="Y451" s="144"/>
      <c r="Z451" s="144"/>
      <c r="AA451" s="144"/>
      <c r="AB451" s="144"/>
      <c r="AC451" s="144"/>
      <c r="AD451" s="144"/>
      <c r="AE451" s="144"/>
      <c r="AF451" s="144"/>
      <c r="AG451" s="144"/>
      <c r="AH451" s="144"/>
    </row>
    <row r="452">
      <c r="A452" s="144"/>
      <c r="B452" s="144"/>
      <c r="C452" s="144"/>
      <c r="D452" s="144"/>
      <c r="E452" s="144"/>
      <c r="F452" s="144"/>
      <c r="G452" s="144"/>
      <c r="H452" s="144"/>
      <c r="I452" s="144"/>
      <c r="J452" s="144"/>
      <c r="K452" s="144"/>
      <c r="L452" s="144"/>
      <c r="M452" s="144"/>
      <c r="N452" s="149"/>
      <c r="O452" s="144"/>
      <c r="P452" s="144"/>
      <c r="Q452" s="144"/>
      <c r="R452" s="144"/>
      <c r="S452" s="144"/>
      <c r="T452" s="144"/>
      <c r="U452" s="144"/>
      <c r="V452" s="144"/>
      <c r="W452" s="144"/>
      <c r="X452" s="144"/>
      <c r="Y452" s="144"/>
      <c r="Z452" s="144"/>
      <c r="AA452" s="144"/>
      <c r="AB452" s="144"/>
      <c r="AC452" s="144"/>
      <c r="AD452" s="144"/>
      <c r="AE452" s="144"/>
      <c r="AF452" s="144"/>
      <c r="AG452" s="144"/>
      <c r="AH452" s="144"/>
    </row>
    <row r="453">
      <c r="A453" s="144"/>
      <c r="B453" s="144"/>
      <c r="C453" s="144"/>
      <c r="D453" s="144"/>
      <c r="E453" s="144"/>
      <c r="F453" s="144"/>
      <c r="G453" s="144"/>
      <c r="H453" s="144"/>
      <c r="I453" s="144"/>
      <c r="J453" s="144"/>
      <c r="K453" s="144"/>
      <c r="L453" s="144"/>
      <c r="M453" s="144"/>
      <c r="N453" s="149"/>
      <c r="O453" s="144"/>
      <c r="P453" s="144"/>
      <c r="Q453" s="144"/>
      <c r="R453" s="144"/>
      <c r="S453" s="144"/>
      <c r="T453" s="144"/>
      <c r="U453" s="144"/>
      <c r="V453" s="144"/>
      <c r="W453" s="144"/>
      <c r="X453" s="144"/>
      <c r="Y453" s="144"/>
      <c r="Z453" s="144"/>
      <c r="AA453" s="144"/>
      <c r="AB453" s="144"/>
      <c r="AC453" s="144"/>
      <c r="AD453" s="144"/>
      <c r="AE453" s="144"/>
      <c r="AF453" s="144"/>
      <c r="AG453" s="144"/>
      <c r="AH453" s="144"/>
    </row>
    <row r="454">
      <c r="A454" s="144"/>
      <c r="B454" s="144"/>
      <c r="C454" s="144"/>
      <c r="D454" s="144"/>
      <c r="E454" s="144"/>
      <c r="F454" s="144"/>
      <c r="G454" s="144"/>
      <c r="H454" s="144"/>
      <c r="I454" s="144"/>
      <c r="J454" s="144"/>
      <c r="K454" s="144"/>
      <c r="L454" s="144"/>
      <c r="M454" s="144"/>
      <c r="N454" s="149"/>
      <c r="O454" s="144"/>
      <c r="P454" s="144"/>
      <c r="Q454" s="144"/>
      <c r="R454" s="144"/>
      <c r="S454" s="144"/>
      <c r="T454" s="144"/>
      <c r="U454" s="144"/>
      <c r="V454" s="144"/>
      <c r="W454" s="144"/>
      <c r="X454" s="144"/>
      <c r="Y454" s="144"/>
      <c r="Z454" s="144"/>
      <c r="AA454" s="144"/>
      <c r="AB454" s="144"/>
      <c r="AC454" s="144"/>
      <c r="AD454" s="144"/>
      <c r="AE454" s="144"/>
      <c r="AF454" s="144"/>
      <c r="AG454" s="144"/>
      <c r="AH454" s="144"/>
    </row>
    <row r="455">
      <c r="A455" s="144"/>
      <c r="B455" s="144"/>
      <c r="C455" s="144"/>
      <c r="D455" s="144"/>
      <c r="E455" s="144"/>
      <c r="F455" s="144"/>
      <c r="G455" s="144"/>
      <c r="H455" s="144"/>
      <c r="I455" s="144"/>
      <c r="J455" s="144"/>
      <c r="K455" s="144"/>
      <c r="L455" s="144"/>
      <c r="M455" s="144"/>
      <c r="N455" s="149"/>
      <c r="O455" s="144"/>
      <c r="P455" s="144"/>
      <c r="Q455" s="144"/>
      <c r="R455" s="144"/>
      <c r="S455" s="144"/>
      <c r="T455" s="144"/>
      <c r="U455" s="144"/>
      <c r="V455" s="144"/>
      <c r="W455" s="144"/>
      <c r="X455" s="144"/>
      <c r="Y455" s="144"/>
      <c r="Z455" s="144"/>
      <c r="AA455" s="144"/>
      <c r="AB455" s="144"/>
      <c r="AC455" s="144"/>
      <c r="AD455" s="144"/>
      <c r="AE455" s="144"/>
      <c r="AF455" s="144"/>
      <c r="AG455" s="144"/>
      <c r="AH455" s="144"/>
    </row>
    <row r="456">
      <c r="A456" s="144"/>
      <c r="B456" s="144"/>
      <c r="C456" s="144"/>
      <c r="D456" s="144"/>
      <c r="E456" s="144"/>
      <c r="F456" s="144"/>
      <c r="G456" s="144"/>
      <c r="H456" s="144"/>
      <c r="I456" s="144"/>
      <c r="J456" s="144"/>
      <c r="K456" s="144"/>
      <c r="L456" s="144"/>
      <c r="M456" s="144"/>
      <c r="N456" s="149"/>
      <c r="O456" s="144"/>
      <c r="P456" s="144"/>
      <c r="Q456" s="144"/>
      <c r="R456" s="144"/>
      <c r="S456" s="144"/>
      <c r="T456" s="144"/>
      <c r="U456" s="144"/>
      <c r="V456" s="144"/>
      <c r="W456" s="144"/>
      <c r="X456" s="144"/>
      <c r="Y456" s="144"/>
      <c r="Z456" s="144"/>
      <c r="AA456" s="144"/>
      <c r="AB456" s="144"/>
      <c r="AC456" s="144"/>
      <c r="AD456" s="144"/>
      <c r="AE456" s="144"/>
      <c r="AF456" s="144"/>
      <c r="AG456" s="144"/>
      <c r="AH456" s="144"/>
    </row>
    <row r="457">
      <c r="A457" s="144"/>
      <c r="B457" s="144"/>
      <c r="C457" s="144"/>
      <c r="D457" s="144"/>
      <c r="E457" s="144"/>
      <c r="F457" s="144"/>
      <c r="G457" s="144"/>
      <c r="H457" s="144"/>
      <c r="I457" s="144"/>
      <c r="J457" s="144"/>
      <c r="K457" s="144"/>
      <c r="L457" s="144"/>
      <c r="M457" s="144"/>
      <c r="N457" s="149"/>
      <c r="O457" s="144"/>
      <c r="P457" s="144"/>
      <c r="Q457" s="144"/>
      <c r="R457" s="144"/>
      <c r="S457" s="144"/>
      <c r="T457" s="144"/>
      <c r="U457" s="144"/>
      <c r="V457" s="144"/>
      <c r="W457" s="144"/>
      <c r="X457" s="144"/>
      <c r="Y457" s="144"/>
      <c r="Z457" s="144"/>
      <c r="AA457" s="144"/>
      <c r="AB457" s="144"/>
      <c r="AC457" s="144"/>
      <c r="AD457" s="144"/>
      <c r="AE457" s="144"/>
      <c r="AF457" s="144"/>
      <c r="AG457" s="144"/>
      <c r="AH457" s="144"/>
    </row>
    <row r="458">
      <c r="A458" s="144"/>
      <c r="B458" s="144"/>
      <c r="C458" s="144"/>
      <c r="D458" s="144"/>
      <c r="E458" s="144"/>
      <c r="F458" s="144"/>
      <c r="G458" s="144"/>
      <c r="H458" s="144"/>
      <c r="I458" s="144"/>
      <c r="J458" s="144"/>
      <c r="K458" s="144"/>
      <c r="L458" s="144"/>
      <c r="M458" s="144"/>
      <c r="N458" s="149"/>
      <c r="O458" s="144"/>
      <c r="P458" s="144"/>
      <c r="Q458" s="144"/>
      <c r="R458" s="144"/>
      <c r="S458" s="144"/>
      <c r="T458" s="144"/>
      <c r="U458" s="144"/>
      <c r="V458" s="144"/>
      <c r="W458" s="144"/>
      <c r="X458" s="144"/>
      <c r="Y458" s="144"/>
      <c r="Z458" s="144"/>
      <c r="AA458" s="144"/>
      <c r="AB458" s="144"/>
      <c r="AC458" s="144"/>
      <c r="AD458" s="144"/>
      <c r="AE458" s="144"/>
      <c r="AF458" s="144"/>
      <c r="AG458" s="144"/>
      <c r="AH458" s="144"/>
    </row>
    <row r="459">
      <c r="A459" s="144"/>
      <c r="B459" s="144"/>
      <c r="C459" s="144"/>
      <c r="D459" s="144"/>
      <c r="E459" s="144"/>
      <c r="F459" s="144"/>
      <c r="G459" s="144"/>
      <c r="H459" s="144"/>
      <c r="I459" s="144"/>
      <c r="J459" s="144"/>
      <c r="K459" s="144"/>
      <c r="L459" s="144"/>
      <c r="M459" s="144"/>
      <c r="N459" s="149"/>
      <c r="O459" s="144"/>
      <c r="P459" s="144"/>
      <c r="Q459" s="144"/>
      <c r="R459" s="144"/>
      <c r="S459" s="144"/>
      <c r="T459" s="144"/>
      <c r="U459" s="144"/>
      <c r="V459" s="144"/>
      <c r="W459" s="144"/>
      <c r="X459" s="144"/>
      <c r="Y459" s="144"/>
      <c r="Z459" s="144"/>
      <c r="AA459" s="144"/>
      <c r="AB459" s="144"/>
      <c r="AC459" s="144"/>
      <c r="AD459" s="144"/>
      <c r="AE459" s="144"/>
      <c r="AF459" s="144"/>
      <c r="AG459" s="144"/>
      <c r="AH459" s="144"/>
    </row>
    <row r="460">
      <c r="A460" s="144"/>
      <c r="B460" s="144"/>
      <c r="C460" s="144"/>
      <c r="D460" s="144"/>
      <c r="E460" s="144"/>
      <c r="F460" s="144"/>
      <c r="G460" s="144"/>
      <c r="H460" s="144"/>
      <c r="I460" s="144"/>
      <c r="J460" s="144"/>
      <c r="K460" s="144"/>
      <c r="L460" s="144"/>
      <c r="M460" s="144"/>
      <c r="N460" s="149"/>
      <c r="O460" s="144"/>
      <c r="P460" s="144"/>
      <c r="Q460" s="144"/>
      <c r="R460" s="144"/>
      <c r="S460" s="144"/>
      <c r="T460" s="144"/>
      <c r="U460" s="144"/>
      <c r="V460" s="144"/>
      <c r="W460" s="144"/>
      <c r="X460" s="144"/>
      <c r="Y460" s="144"/>
      <c r="Z460" s="144"/>
      <c r="AA460" s="144"/>
      <c r="AB460" s="144"/>
      <c r="AC460" s="144"/>
      <c r="AD460" s="144"/>
      <c r="AE460" s="144"/>
      <c r="AF460" s="144"/>
      <c r="AG460" s="144"/>
      <c r="AH460" s="144"/>
    </row>
    <row r="461">
      <c r="A461" s="144"/>
      <c r="B461" s="144"/>
      <c r="C461" s="144"/>
      <c r="D461" s="144"/>
      <c r="E461" s="144"/>
      <c r="F461" s="144"/>
      <c r="G461" s="144"/>
      <c r="H461" s="144"/>
      <c r="I461" s="144"/>
      <c r="J461" s="144"/>
      <c r="K461" s="144"/>
      <c r="L461" s="144"/>
      <c r="M461" s="144"/>
      <c r="N461" s="149"/>
      <c r="O461" s="144"/>
      <c r="P461" s="144"/>
      <c r="Q461" s="144"/>
      <c r="R461" s="144"/>
      <c r="S461" s="144"/>
      <c r="T461" s="144"/>
      <c r="U461" s="144"/>
      <c r="V461" s="144"/>
      <c r="W461" s="144"/>
      <c r="X461" s="144"/>
      <c r="Y461" s="144"/>
      <c r="Z461" s="144"/>
      <c r="AA461" s="144"/>
      <c r="AB461" s="144"/>
      <c r="AC461" s="144"/>
      <c r="AD461" s="144"/>
      <c r="AE461" s="144"/>
      <c r="AF461" s="144"/>
      <c r="AG461" s="144"/>
      <c r="AH461" s="144"/>
    </row>
    <row r="462">
      <c r="A462" s="144"/>
      <c r="B462" s="144"/>
      <c r="C462" s="144"/>
      <c r="D462" s="144"/>
      <c r="E462" s="144"/>
      <c r="F462" s="144"/>
      <c r="G462" s="144"/>
      <c r="H462" s="144"/>
      <c r="I462" s="144"/>
      <c r="J462" s="144"/>
      <c r="K462" s="144"/>
      <c r="L462" s="144"/>
      <c r="M462" s="144"/>
      <c r="N462" s="149"/>
      <c r="O462" s="144"/>
      <c r="P462" s="144"/>
      <c r="Q462" s="144"/>
      <c r="R462" s="144"/>
      <c r="S462" s="144"/>
      <c r="T462" s="144"/>
      <c r="U462" s="144"/>
      <c r="V462" s="144"/>
      <c r="W462" s="144"/>
      <c r="X462" s="144"/>
      <c r="Y462" s="144"/>
      <c r="Z462" s="144"/>
      <c r="AA462" s="144"/>
      <c r="AB462" s="144"/>
      <c r="AC462" s="144"/>
      <c r="AD462" s="144"/>
      <c r="AE462" s="144"/>
      <c r="AF462" s="144"/>
      <c r="AG462" s="144"/>
      <c r="AH462" s="144"/>
    </row>
    <row r="463">
      <c r="A463" s="144"/>
      <c r="B463" s="144"/>
      <c r="C463" s="144"/>
      <c r="D463" s="144"/>
      <c r="E463" s="144"/>
      <c r="F463" s="144"/>
      <c r="G463" s="144"/>
      <c r="H463" s="144"/>
      <c r="I463" s="144"/>
      <c r="J463" s="144"/>
      <c r="K463" s="144"/>
      <c r="L463" s="144"/>
      <c r="M463" s="144"/>
      <c r="N463" s="149"/>
      <c r="O463" s="144"/>
      <c r="P463" s="144"/>
      <c r="Q463" s="144"/>
      <c r="R463" s="144"/>
      <c r="S463" s="144"/>
      <c r="T463" s="144"/>
      <c r="U463" s="144"/>
      <c r="V463" s="144"/>
      <c r="W463" s="144"/>
      <c r="X463" s="144"/>
      <c r="Y463" s="144"/>
      <c r="Z463" s="144"/>
      <c r="AA463" s="144"/>
      <c r="AB463" s="144"/>
      <c r="AC463" s="144"/>
      <c r="AD463" s="144"/>
      <c r="AE463" s="144"/>
      <c r="AF463" s="144"/>
      <c r="AG463" s="144"/>
      <c r="AH463" s="144"/>
    </row>
    <row r="464">
      <c r="A464" s="144"/>
      <c r="B464" s="144"/>
      <c r="C464" s="144"/>
      <c r="D464" s="144"/>
      <c r="E464" s="144"/>
      <c r="F464" s="144"/>
      <c r="G464" s="144"/>
      <c r="H464" s="144"/>
      <c r="I464" s="144"/>
      <c r="J464" s="144"/>
      <c r="K464" s="144"/>
      <c r="L464" s="144"/>
      <c r="M464" s="144"/>
      <c r="N464" s="149"/>
      <c r="O464" s="144"/>
      <c r="P464" s="144"/>
      <c r="Q464" s="144"/>
      <c r="R464" s="144"/>
      <c r="S464" s="144"/>
      <c r="T464" s="144"/>
      <c r="U464" s="144"/>
      <c r="V464" s="144"/>
      <c r="W464" s="144"/>
      <c r="X464" s="144"/>
      <c r="Y464" s="144"/>
      <c r="Z464" s="144"/>
      <c r="AA464" s="144"/>
      <c r="AB464" s="144"/>
      <c r="AC464" s="144"/>
      <c r="AD464" s="144"/>
      <c r="AE464" s="144"/>
      <c r="AF464" s="144"/>
      <c r="AG464" s="144"/>
      <c r="AH464" s="144"/>
    </row>
    <row r="465">
      <c r="A465" s="144"/>
      <c r="B465" s="144"/>
      <c r="C465" s="144"/>
      <c r="D465" s="144"/>
      <c r="E465" s="144"/>
      <c r="F465" s="144"/>
      <c r="G465" s="144"/>
      <c r="H465" s="144"/>
      <c r="I465" s="144"/>
      <c r="J465" s="144"/>
      <c r="K465" s="144"/>
      <c r="L465" s="144"/>
      <c r="M465" s="144"/>
      <c r="N465" s="149"/>
      <c r="O465" s="144"/>
      <c r="P465" s="144"/>
      <c r="Q465" s="144"/>
      <c r="R465" s="144"/>
      <c r="S465" s="144"/>
      <c r="T465" s="144"/>
      <c r="U465" s="144"/>
      <c r="V465" s="144"/>
      <c r="W465" s="144"/>
      <c r="X465" s="144"/>
      <c r="Y465" s="144"/>
      <c r="Z465" s="144"/>
      <c r="AA465" s="144"/>
      <c r="AB465" s="144"/>
      <c r="AC465" s="144"/>
      <c r="AD465" s="144"/>
      <c r="AE465" s="144"/>
      <c r="AF465" s="144"/>
      <c r="AG465" s="144"/>
      <c r="AH465" s="144"/>
    </row>
    <row r="466">
      <c r="A466" s="144"/>
      <c r="B466" s="144"/>
      <c r="C466" s="144"/>
      <c r="D466" s="144"/>
      <c r="E466" s="144"/>
      <c r="F466" s="144"/>
      <c r="G466" s="144"/>
      <c r="H466" s="144"/>
      <c r="I466" s="144"/>
      <c r="J466" s="144"/>
      <c r="K466" s="144"/>
      <c r="L466" s="144"/>
      <c r="M466" s="144"/>
      <c r="N466" s="149"/>
      <c r="O466" s="144"/>
      <c r="P466" s="144"/>
      <c r="Q466" s="144"/>
      <c r="R466" s="144"/>
      <c r="S466" s="144"/>
      <c r="T466" s="144"/>
      <c r="U466" s="144"/>
      <c r="V466" s="144"/>
      <c r="W466" s="144"/>
      <c r="X466" s="144"/>
      <c r="Y466" s="144"/>
      <c r="Z466" s="144"/>
      <c r="AA466" s="144"/>
      <c r="AB466" s="144"/>
      <c r="AC466" s="144"/>
      <c r="AD466" s="144"/>
      <c r="AE466" s="144"/>
      <c r="AF466" s="144"/>
      <c r="AG466" s="144"/>
      <c r="AH466" s="144"/>
    </row>
    <row r="467">
      <c r="A467" s="144"/>
      <c r="B467" s="144"/>
      <c r="C467" s="144"/>
      <c r="D467" s="144"/>
      <c r="E467" s="144"/>
      <c r="F467" s="144"/>
      <c r="G467" s="144"/>
      <c r="H467" s="144"/>
      <c r="I467" s="144"/>
      <c r="J467" s="144"/>
      <c r="K467" s="144"/>
      <c r="L467" s="144"/>
      <c r="M467" s="144"/>
      <c r="N467" s="149"/>
      <c r="O467" s="144"/>
      <c r="P467" s="144"/>
      <c r="Q467" s="144"/>
      <c r="R467" s="144"/>
      <c r="S467" s="144"/>
      <c r="T467" s="144"/>
      <c r="U467" s="144"/>
      <c r="V467" s="144"/>
      <c r="W467" s="144"/>
      <c r="X467" s="144"/>
      <c r="Y467" s="144"/>
      <c r="Z467" s="144"/>
      <c r="AA467" s="144"/>
      <c r="AB467" s="144"/>
      <c r="AC467" s="144"/>
      <c r="AD467" s="144"/>
      <c r="AE467" s="144"/>
      <c r="AF467" s="144"/>
      <c r="AG467" s="144"/>
      <c r="AH467" s="144"/>
    </row>
    <row r="468">
      <c r="A468" s="144"/>
      <c r="B468" s="144"/>
      <c r="C468" s="144"/>
      <c r="D468" s="144"/>
      <c r="E468" s="144"/>
      <c r="F468" s="144"/>
      <c r="G468" s="144"/>
      <c r="H468" s="144"/>
      <c r="I468" s="144"/>
      <c r="J468" s="144"/>
      <c r="K468" s="144"/>
      <c r="L468" s="144"/>
      <c r="M468" s="144"/>
      <c r="N468" s="149"/>
      <c r="O468" s="144"/>
      <c r="P468" s="144"/>
      <c r="Q468" s="144"/>
      <c r="R468" s="144"/>
      <c r="S468" s="144"/>
      <c r="T468" s="144"/>
      <c r="U468" s="144"/>
      <c r="V468" s="144"/>
      <c r="W468" s="144"/>
      <c r="X468" s="144"/>
      <c r="Y468" s="144"/>
      <c r="Z468" s="144"/>
      <c r="AA468" s="144"/>
      <c r="AB468" s="144"/>
      <c r="AC468" s="144"/>
      <c r="AD468" s="144"/>
      <c r="AE468" s="144"/>
      <c r="AF468" s="144"/>
      <c r="AG468" s="144"/>
      <c r="AH468" s="144"/>
    </row>
    <row r="469">
      <c r="A469" s="144"/>
      <c r="B469" s="144"/>
      <c r="C469" s="144"/>
      <c r="D469" s="144"/>
      <c r="E469" s="144"/>
      <c r="F469" s="144"/>
      <c r="G469" s="144"/>
      <c r="H469" s="144"/>
      <c r="I469" s="144"/>
      <c r="J469" s="144"/>
      <c r="K469" s="144"/>
      <c r="L469" s="144"/>
      <c r="M469" s="144"/>
      <c r="N469" s="149"/>
      <c r="O469" s="144"/>
      <c r="P469" s="144"/>
      <c r="Q469" s="144"/>
      <c r="R469" s="144"/>
      <c r="S469" s="144"/>
      <c r="T469" s="144"/>
      <c r="U469" s="144"/>
      <c r="V469" s="144"/>
      <c r="W469" s="144"/>
      <c r="X469" s="144"/>
      <c r="Y469" s="144"/>
      <c r="Z469" s="144"/>
      <c r="AA469" s="144"/>
      <c r="AB469" s="144"/>
      <c r="AC469" s="144"/>
      <c r="AD469" s="144"/>
      <c r="AE469" s="144"/>
      <c r="AF469" s="144"/>
      <c r="AG469" s="144"/>
      <c r="AH469" s="144"/>
    </row>
    <row r="470">
      <c r="A470" s="144"/>
      <c r="B470" s="144"/>
      <c r="C470" s="144"/>
      <c r="D470" s="144"/>
      <c r="E470" s="144"/>
      <c r="F470" s="144"/>
      <c r="G470" s="144"/>
      <c r="H470" s="144"/>
      <c r="I470" s="144"/>
      <c r="J470" s="144"/>
      <c r="K470" s="144"/>
      <c r="L470" s="144"/>
      <c r="M470" s="144"/>
      <c r="N470" s="149"/>
      <c r="O470" s="144"/>
      <c r="P470" s="144"/>
      <c r="Q470" s="144"/>
      <c r="R470" s="144"/>
      <c r="S470" s="144"/>
      <c r="T470" s="144"/>
      <c r="U470" s="144"/>
      <c r="V470" s="144"/>
      <c r="W470" s="144"/>
      <c r="X470" s="144"/>
      <c r="Y470" s="144"/>
      <c r="Z470" s="144"/>
      <c r="AA470" s="144"/>
      <c r="AB470" s="144"/>
      <c r="AC470" s="144"/>
      <c r="AD470" s="144"/>
      <c r="AE470" s="144"/>
      <c r="AF470" s="144"/>
      <c r="AG470" s="144"/>
      <c r="AH470" s="144"/>
    </row>
    <row r="471">
      <c r="A471" s="144"/>
      <c r="B471" s="144"/>
      <c r="C471" s="144"/>
      <c r="D471" s="144"/>
      <c r="E471" s="144"/>
      <c r="F471" s="144"/>
      <c r="G471" s="144"/>
      <c r="H471" s="144"/>
      <c r="I471" s="144"/>
      <c r="J471" s="144"/>
      <c r="K471" s="144"/>
      <c r="L471" s="144"/>
      <c r="M471" s="144"/>
      <c r="N471" s="149"/>
      <c r="O471" s="144"/>
      <c r="P471" s="144"/>
      <c r="Q471" s="144"/>
      <c r="R471" s="144"/>
      <c r="S471" s="144"/>
      <c r="T471" s="144"/>
      <c r="U471" s="144"/>
      <c r="V471" s="144"/>
      <c r="W471" s="144"/>
      <c r="X471" s="144"/>
      <c r="Y471" s="144"/>
      <c r="Z471" s="144"/>
      <c r="AA471" s="144"/>
      <c r="AB471" s="144"/>
      <c r="AC471" s="144"/>
      <c r="AD471" s="144"/>
      <c r="AE471" s="144"/>
      <c r="AF471" s="144"/>
      <c r="AG471" s="144"/>
      <c r="AH471" s="144"/>
    </row>
    <row r="472">
      <c r="A472" s="144"/>
      <c r="B472" s="144"/>
      <c r="C472" s="144"/>
      <c r="D472" s="144"/>
      <c r="E472" s="144"/>
      <c r="F472" s="144"/>
      <c r="G472" s="144"/>
      <c r="H472" s="144"/>
      <c r="I472" s="144"/>
      <c r="J472" s="144"/>
      <c r="K472" s="144"/>
      <c r="L472" s="144"/>
      <c r="M472" s="144"/>
      <c r="N472" s="149"/>
      <c r="O472" s="144"/>
      <c r="P472" s="144"/>
      <c r="Q472" s="144"/>
      <c r="R472" s="144"/>
      <c r="S472" s="144"/>
      <c r="T472" s="144"/>
      <c r="U472" s="144"/>
      <c r="V472" s="144"/>
      <c r="W472" s="144"/>
      <c r="X472" s="144"/>
      <c r="Y472" s="144"/>
      <c r="Z472" s="144"/>
      <c r="AA472" s="144"/>
      <c r="AB472" s="144"/>
      <c r="AC472" s="144"/>
      <c r="AD472" s="144"/>
      <c r="AE472" s="144"/>
      <c r="AF472" s="144"/>
      <c r="AG472" s="144"/>
      <c r="AH472" s="144"/>
    </row>
    <row r="473">
      <c r="A473" s="144"/>
      <c r="B473" s="144"/>
      <c r="C473" s="144"/>
      <c r="D473" s="144"/>
      <c r="E473" s="144"/>
      <c r="F473" s="144"/>
      <c r="G473" s="144"/>
      <c r="H473" s="144"/>
      <c r="I473" s="144"/>
      <c r="J473" s="144"/>
      <c r="K473" s="144"/>
      <c r="L473" s="144"/>
      <c r="M473" s="144"/>
      <c r="N473" s="149"/>
      <c r="O473" s="144"/>
      <c r="P473" s="144"/>
      <c r="Q473" s="144"/>
      <c r="R473" s="144"/>
      <c r="S473" s="144"/>
      <c r="T473" s="144"/>
      <c r="U473" s="144"/>
      <c r="V473" s="144"/>
      <c r="W473" s="144"/>
      <c r="X473" s="144"/>
      <c r="Y473" s="144"/>
      <c r="Z473" s="144"/>
      <c r="AA473" s="144"/>
      <c r="AB473" s="144"/>
      <c r="AC473" s="144"/>
      <c r="AD473" s="144"/>
      <c r="AE473" s="144"/>
      <c r="AF473" s="144"/>
      <c r="AG473" s="144"/>
      <c r="AH473" s="144"/>
    </row>
    <row r="474">
      <c r="A474" s="144"/>
      <c r="B474" s="144"/>
      <c r="C474" s="144"/>
      <c r="D474" s="144"/>
      <c r="E474" s="144"/>
      <c r="F474" s="144"/>
      <c r="G474" s="144"/>
      <c r="H474" s="144"/>
      <c r="I474" s="144"/>
      <c r="J474" s="144"/>
      <c r="K474" s="144"/>
      <c r="L474" s="144"/>
      <c r="M474" s="144"/>
      <c r="N474" s="149"/>
      <c r="O474" s="144"/>
      <c r="P474" s="144"/>
      <c r="Q474" s="144"/>
      <c r="R474" s="144"/>
      <c r="S474" s="144"/>
      <c r="T474" s="144"/>
      <c r="U474" s="144"/>
      <c r="V474" s="144"/>
      <c r="W474" s="144"/>
      <c r="X474" s="144"/>
      <c r="Y474" s="144"/>
      <c r="Z474" s="144"/>
      <c r="AA474" s="144"/>
      <c r="AB474" s="144"/>
      <c r="AC474" s="144"/>
      <c r="AD474" s="144"/>
      <c r="AE474" s="144"/>
      <c r="AF474" s="144"/>
      <c r="AG474" s="144"/>
      <c r="AH474" s="144"/>
    </row>
    <row r="475">
      <c r="A475" s="144"/>
      <c r="B475" s="144"/>
      <c r="C475" s="144"/>
      <c r="D475" s="144"/>
      <c r="E475" s="144"/>
      <c r="F475" s="144"/>
      <c r="G475" s="144"/>
      <c r="H475" s="144"/>
      <c r="I475" s="144"/>
      <c r="J475" s="144"/>
      <c r="K475" s="144"/>
      <c r="L475" s="144"/>
      <c r="M475" s="144"/>
      <c r="N475" s="149"/>
      <c r="O475" s="144"/>
      <c r="P475" s="144"/>
      <c r="Q475" s="144"/>
      <c r="R475" s="144"/>
      <c r="S475" s="144"/>
      <c r="T475" s="144"/>
      <c r="U475" s="144"/>
      <c r="V475" s="144"/>
      <c r="W475" s="144"/>
      <c r="X475" s="144"/>
      <c r="Y475" s="144"/>
      <c r="Z475" s="144"/>
      <c r="AA475" s="144"/>
      <c r="AB475" s="144"/>
      <c r="AC475" s="144"/>
      <c r="AD475" s="144"/>
      <c r="AE475" s="144"/>
      <c r="AF475" s="144"/>
      <c r="AG475" s="144"/>
      <c r="AH475" s="144"/>
    </row>
    <row r="476">
      <c r="A476" s="144"/>
      <c r="B476" s="144"/>
      <c r="C476" s="144"/>
      <c r="D476" s="144"/>
      <c r="E476" s="144"/>
      <c r="F476" s="144"/>
      <c r="G476" s="144"/>
      <c r="H476" s="144"/>
      <c r="I476" s="144"/>
      <c r="J476" s="144"/>
      <c r="K476" s="144"/>
      <c r="L476" s="144"/>
      <c r="M476" s="144"/>
      <c r="N476" s="149"/>
      <c r="O476" s="144"/>
      <c r="P476" s="144"/>
      <c r="Q476" s="144"/>
      <c r="R476" s="144"/>
      <c r="S476" s="144"/>
      <c r="T476" s="144"/>
      <c r="U476" s="144"/>
      <c r="V476" s="144"/>
      <c r="W476" s="144"/>
      <c r="X476" s="144"/>
      <c r="Y476" s="144"/>
      <c r="Z476" s="144"/>
      <c r="AA476" s="144"/>
      <c r="AB476" s="144"/>
      <c r="AC476" s="144"/>
      <c r="AD476" s="144"/>
      <c r="AE476" s="144"/>
      <c r="AF476" s="144"/>
      <c r="AG476" s="144"/>
      <c r="AH476" s="144"/>
    </row>
    <row r="477">
      <c r="A477" s="144"/>
      <c r="B477" s="144"/>
      <c r="C477" s="144"/>
      <c r="D477" s="144"/>
      <c r="E477" s="144"/>
      <c r="F477" s="144"/>
      <c r="G477" s="144"/>
      <c r="H477" s="144"/>
      <c r="I477" s="144"/>
      <c r="J477" s="144"/>
      <c r="K477" s="144"/>
      <c r="L477" s="144"/>
      <c r="M477" s="144"/>
      <c r="N477" s="149"/>
      <c r="O477" s="144"/>
      <c r="P477" s="144"/>
      <c r="Q477" s="144"/>
      <c r="R477" s="144"/>
      <c r="S477" s="144"/>
      <c r="T477" s="144"/>
      <c r="U477" s="144"/>
      <c r="V477" s="144"/>
      <c r="W477" s="144"/>
      <c r="X477" s="144"/>
      <c r="Y477" s="144"/>
      <c r="Z477" s="144"/>
      <c r="AA477" s="144"/>
      <c r="AB477" s="144"/>
      <c r="AC477" s="144"/>
      <c r="AD477" s="144"/>
      <c r="AE477" s="144"/>
      <c r="AF477" s="144"/>
      <c r="AG477" s="144"/>
      <c r="AH477" s="144"/>
    </row>
    <row r="478">
      <c r="A478" s="144"/>
      <c r="B478" s="144"/>
      <c r="C478" s="144"/>
      <c r="D478" s="144"/>
      <c r="E478" s="144"/>
      <c r="F478" s="144"/>
      <c r="G478" s="144"/>
      <c r="H478" s="144"/>
      <c r="I478" s="144"/>
      <c r="J478" s="144"/>
      <c r="K478" s="144"/>
      <c r="L478" s="144"/>
      <c r="M478" s="144"/>
      <c r="N478" s="149"/>
      <c r="O478" s="144"/>
      <c r="P478" s="144"/>
      <c r="Q478" s="144"/>
      <c r="R478" s="144"/>
      <c r="S478" s="144"/>
      <c r="T478" s="144"/>
      <c r="U478" s="144"/>
      <c r="V478" s="144"/>
      <c r="W478" s="144"/>
      <c r="X478" s="144"/>
      <c r="Y478" s="144"/>
      <c r="Z478" s="144"/>
      <c r="AA478" s="144"/>
      <c r="AB478" s="144"/>
      <c r="AC478" s="144"/>
      <c r="AD478" s="144"/>
      <c r="AE478" s="144"/>
      <c r="AF478" s="144"/>
      <c r="AG478" s="144"/>
      <c r="AH478" s="144"/>
    </row>
    <row r="479">
      <c r="A479" s="144"/>
      <c r="B479" s="144"/>
      <c r="C479" s="144"/>
      <c r="D479" s="144"/>
      <c r="E479" s="144"/>
      <c r="F479" s="144"/>
      <c r="G479" s="144"/>
      <c r="H479" s="144"/>
      <c r="I479" s="144"/>
      <c r="J479" s="144"/>
      <c r="K479" s="144"/>
      <c r="L479" s="144"/>
      <c r="M479" s="144"/>
      <c r="N479" s="149"/>
      <c r="O479" s="144"/>
      <c r="P479" s="144"/>
      <c r="Q479" s="144"/>
      <c r="R479" s="144"/>
      <c r="S479" s="144"/>
      <c r="T479" s="144"/>
      <c r="U479" s="144"/>
      <c r="V479" s="144"/>
      <c r="W479" s="144"/>
      <c r="X479" s="144"/>
      <c r="Y479" s="144"/>
      <c r="Z479" s="144"/>
      <c r="AA479" s="144"/>
      <c r="AB479" s="144"/>
      <c r="AC479" s="144"/>
      <c r="AD479" s="144"/>
      <c r="AE479" s="144"/>
      <c r="AF479" s="144"/>
      <c r="AG479" s="144"/>
      <c r="AH479" s="144"/>
    </row>
    <row r="480">
      <c r="A480" s="144"/>
      <c r="B480" s="144"/>
      <c r="C480" s="144"/>
      <c r="D480" s="144"/>
      <c r="E480" s="144"/>
      <c r="F480" s="144"/>
      <c r="G480" s="144"/>
      <c r="H480" s="144"/>
      <c r="I480" s="144"/>
      <c r="J480" s="144"/>
      <c r="K480" s="144"/>
      <c r="L480" s="144"/>
      <c r="M480" s="144"/>
      <c r="N480" s="149"/>
      <c r="O480" s="144"/>
      <c r="P480" s="144"/>
      <c r="Q480" s="144"/>
      <c r="R480" s="144"/>
      <c r="S480" s="144"/>
      <c r="T480" s="144"/>
      <c r="U480" s="144"/>
      <c r="V480" s="144"/>
      <c r="W480" s="144"/>
      <c r="X480" s="144"/>
      <c r="Y480" s="144"/>
      <c r="Z480" s="144"/>
      <c r="AA480" s="144"/>
      <c r="AB480" s="144"/>
      <c r="AC480" s="144"/>
      <c r="AD480" s="144"/>
      <c r="AE480" s="144"/>
      <c r="AF480" s="144"/>
      <c r="AG480" s="144"/>
      <c r="AH480" s="144"/>
    </row>
    <row r="481">
      <c r="A481" s="144"/>
      <c r="B481" s="144"/>
      <c r="C481" s="144"/>
      <c r="D481" s="144"/>
      <c r="E481" s="144"/>
      <c r="F481" s="144"/>
      <c r="G481" s="144"/>
      <c r="H481" s="144"/>
      <c r="I481" s="144"/>
      <c r="J481" s="144"/>
      <c r="K481" s="144"/>
      <c r="L481" s="144"/>
      <c r="M481" s="144"/>
      <c r="N481" s="149"/>
      <c r="O481" s="144"/>
      <c r="P481" s="144"/>
      <c r="Q481" s="144"/>
      <c r="R481" s="144"/>
      <c r="S481" s="144"/>
      <c r="T481" s="144"/>
      <c r="U481" s="144"/>
      <c r="V481" s="144"/>
      <c r="W481" s="144"/>
      <c r="X481" s="144"/>
      <c r="Y481" s="144"/>
      <c r="Z481" s="144"/>
      <c r="AA481" s="144"/>
      <c r="AB481" s="144"/>
      <c r="AC481" s="144"/>
      <c r="AD481" s="144"/>
      <c r="AE481" s="144"/>
      <c r="AF481" s="144"/>
      <c r="AG481" s="144"/>
      <c r="AH481" s="144"/>
    </row>
    <row r="482">
      <c r="A482" s="144"/>
      <c r="B482" s="144"/>
      <c r="C482" s="144"/>
      <c r="D482" s="144"/>
      <c r="E482" s="144"/>
      <c r="F482" s="144"/>
      <c r="G482" s="144"/>
      <c r="H482" s="144"/>
      <c r="I482" s="144"/>
      <c r="J482" s="144"/>
      <c r="K482" s="144"/>
      <c r="L482" s="144"/>
      <c r="M482" s="144"/>
      <c r="N482" s="149"/>
      <c r="O482" s="144"/>
      <c r="P482" s="144"/>
      <c r="Q482" s="144"/>
      <c r="R482" s="144"/>
      <c r="S482" s="144"/>
      <c r="T482" s="144"/>
      <c r="U482" s="144"/>
      <c r="V482" s="144"/>
      <c r="W482" s="144"/>
      <c r="X482" s="144"/>
      <c r="Y482" s="144"/>
      <c r="Z482" s="144"/>
      <c r="AA482" s="144"/>
      <c r="AB482" s="144"/>
      <c r="AC482" s="144"/>
      <c r="AD482" s="144"/>
      <c r="AE482" s="144"/>
      <c r="AF482" s="144"/>
      <c r="AG482" s="144"/>
      <c r="AH482" s="144"/>
    </row>
    <row r="483">
      <c r="A483" s="144"/>
      <c r="B483" s="144"/>
      <c r="C483" s="144"/>
      <c r="D483" s="144"/>
      <c r="E483" s="144"/>
      <c r="F483" s="144"/>
      <c r="G483" s="144"/>
      <c r="H483" s="144"/>
      <c r="I483" s="144"/>
      <c r="J483" s="144"/>
      <c r="K483" s="144"/>
      <c r="L483" s="144"/>
      <c r="M483" s="144"/>
      <c r="N483" s="149"/>
      <c r="O483" s="144"/>
      <c r="P483" s="144"/>
      <c r="Q483" s="144"/>
      <c r="R483" s="144"/>
      <c r="S483" s="144"/>
      <c r="T483" s="144"/>
      <c r="U483" s="144"/>
      <c r="V483" s="144"/>
      <c r="W483" s="144"/>
      <c r="X483" s="144"/>
      <c r="Y483" s="144"/>
      <c r="Z483" s="144"/>
      <c r="AA483" s="144"/>
      <c r="AB483" s="144"/>
      <c r="AC483" s="144"/>
      <c r="AD483" s="144"/>
      <c r="AE483" s="144"/>
      <c r="AF483" s="144"/>
      <c r="AG483" s="144"/>
      <c r="AH483" s="144"/>
    </row>
    <row r="484">
      <c r="A484" s="144"/>
      <c r="B484" s="144"/>
      <c r="C484" s="144"/>
      <c r="D484" s="144"/>
      <c r="E484" s="144"/>
      <c r="F484" s="144"/>
      <c r="G484" s="144"/>
      <c r="H484" s="144"/>
      <c r="I484" s="144"/>
      <c r="J484" s="144"/>
      <c r="K484" s="144"/>
      <c r="L484" s="144"/>
      <c r="M484" s="144"/>
      <c r="N484" s="149"/>
      <c r="O484" s="144"/>
      <c r="P484" s="144"/>
      <c r="Q484" s="144"/>
      <c r="R484" s="144"/>
      <c r="S484" s="144"/>
      <c r="T484" s="144"/>
      <c r="U484" s="144"/>
      <c r="V484" s="144"/>
      <c r="W484" s="144"/>
      <c r="X484" s="144"/>
      <c r="Y484" s="144"/>
      <c r="Z484" s="144"/>
      <c r="AA484" s="144"/>
      <c r="AB484" s="144"/>
      <c r="AC484" s="144"/>
      <c r="AD484" s="144"/>
      <c r="AE484" s="144"/>
      <c r="AF484" s="144"/>
      <c r="AG484" s="144"/>
      <c r="AH484" s="144"/>
    </row>
    <row r="485">
      <c r="A485" s="144"/>
      <c r="B485" s="144"/>
      <c r="C485" s="144"/>
      <c r="D485" s="144"/>
      <c r="E485" s="144"/>
      <c r="F485" s="144"/>
      <c r="G485" s="144"/>
      <c r="H485" s="144"/>
      <c r="I485" s="144"/>
      <c r="J485" s="144"/>
      <c r="K485" s="144"/>
      <c r="L485" s="144"/>
      <c r="M485" s="144"/>
      <c r="N485" s="149"/>
      <c r="O485" s="144"/>
      <c r="P485" s="144"/>
      <c r="Q485" s="144"/>
      <c r="R485" s="144"/>
      <c r="S485" s="144"/>
      <c r="T485" s="144"/>
      <c r="U485" s="144"/>
      <c r="V485" s="144"/>
      <c r="W485" s="144"/>
      <c r="X485" s="144"/>
      <c r="Y485" s="144"/>
      <c r="Z485" s="144"/>
      <c r="AA485" s="144"/>
      <c r="AB485" s="144"/>
      <c r="AC485" s="144"/>
      <c r="AD485" s="144"/>
      <c r="AE485" s="144"/>
      <c r="AF485" s="144"/>
      <c r="AG485" s="144"/>
      <c r="AH485" s="144"/>
    </row>
    <row r="486">
      <c r="A486" s="144"/>
      <c r="B486" s="144"/>
      <c r="C486" s="144"/>
      <c r="D486" s="144"/>
      <c r="E486" s="144"/>
      <c r="F486" s="144"/>
      <c r="G486" s="144"/>
      <c r="H486" s="144"/>
      <c r="I486" s="144"/>
      <c r="J486" s="144"/>
      <c r="K486" s="144"/>
      <c r="L486" s="144"/>
      <c r="M486" s="144"/>
      <c r="N486" s="149"/>
      <c r="O486" s="144"/>
      <c r="P486" s="144"/>
      <c r="Q486" s="144"/>
      <c r="R486" s="144"/>
      <c r="S486" s="144"/>
      <c r="T486" s="144"/>
      <c r="U486" s="144"/>
      <c r="V486" s="144"/>
      <c r="W486" s="144"/>
      <c r="X486" s="144"/>
      <c r="Y486" s="144"/>
      <c r="Z486" s="144"/>
      <c r="AA486" s="144"/>
      <c r="AB486" s="144"/>
      <c r="AC486" s="144"/>
      <c r="AD486" s="144"/>
      <c r="AE486" s="144"/>
      <c r="AF486" s="144"/>
      <c r="AG486" s="144"/>
      <c r="AH486" s="144"/>
    </row>
    <row r="487">
      <c r="A487" s="144"/>
      <c r="B487" s="144"/>
      <c r="C487" s="144"/>
      <c r="D487" s="144"/>
      <c r="E487" s="144"/>
      <c r="F487" s="144"/>
      <c r="G487" s="144"/>
      <c r="H487" s="144"/>
      <c r="I487" s="144"/>
      <c r="J487" s="144"/>
      <c r="K487" s="144"/>
      <c r="L487" s="144"/>
      <c r="M487" s="144"/>
      <c r="N487" s="149"/>
      <c r="O487" s="144"/>
      <c r="P487" s="144"/>
      <c r="Q487" s="144"/>
      <c r="R487" s="144"/>
      <c r="S487" s="144"/>
      <c r="T487" s="144"/>
      <c r="U487" s="144"/>
      <c r="V487" s="144"/>
      <c r="W487" s="144"/>
      <c r="X487" s="144"/>
      <c r="Y487" s="144"/>
      <c r="Z487" s="144"/>
      <c r="AA487" s="144"/>
      <c r="AB487" s="144"/>
      <c r="AC487" s="144"/>
      <c r="AD487" s="144"/>
      <c r="AE487" s="144"/>
      <c r="AF487" s="144"/>
      <c r="AG487" s="144"/>
      <c r="AH487" s="144"/>
    </row>
    <row r="488">
      <c r="A488" s="144"/>
      <c r="B488" s="144"/>
      <c r="C488" s="144"/>
      <c r="D488" s="144"/>
      <c r="E488" s="144"/>
      <c r="F488" s="144"/>
      <c r="G488" s="144"/>
      <c r="H488" s="144"/>
      <c r="I488" s="144"/>
      <c r="J488" s="144"/>
      <c r="K488" s="144"/>
      <c r="L488" s="144"/>
      <c r="M488" s="144"/>
      <c r="N488" s="149"/>
      <c r="O488" s="144"/>
      <c r="P488" s="144"/>
      <c r="Q488" s="144"/>
      <c r="R488" s="144"/>
      <c r="S488" s="144"/>
      <c r="T488" s="144"/>
      <c r="U488" s="144"/>
      <c r="V488" s="144"/>
      <c r="W488" s="144"/>
      <c r="X488" s="144"/>
      <c r="Y488" s="144"/>
      <c r="Z488" s="144"/>
      <c r="AA488" s="144"/>
      <c r="AB488" s="144"/>
      <c r="AC488" s="144"/>
      <c r="AD488" s="144"/>
      <c r="AE488" s="144"/>
      <c r="AF488" s="144"/>
      <c r="AG488" s="144"/>
      <c r="AH488" s="144"/>
    </row>
    <row r="489">
      <c r="A489" s="144"/>
      <c r="B489" s="144"/>
      <c r="C489" s="144"/>
      <c r="D489" s="144"/>
      <c r="E489" s="144"/>
      <c r="F489" s="144"/>
      <c r="G489" s="144"/>
      <c r="H489" s="144"/>
      <c r="I489" s="144"/>
      <c r="J489" s="144"/>
      <c r="K489" s="144"/>
      <c r="L489" s="144"/>
      <c r="M489" s="144"/>
      <c r="N489" s="149"/>
      <c r="O489" s="144"/>
      <c r="P489" s="144"/>
      <c r="Q489" s="144"/>
      <c r="R489" s="144"/>
      <c r="S489" s="144"/>
      <c r="T489" s="144"/>
      <c r="U489" s="144"/>
      <c r="V489" s="144"/>
      <c r="W489" s="144"/>
      <c r="X489" s="144"/>
      <c r="Y489" s="144"/>
      <c r="Z489" s="144"/>
      <c r="AA489" s="144"/>
      <c r="AB489" s="144"/>
      <c r="AC489" s="144"/>
      <c r="AD489" s="144"/>
      <c r="AE489" s="144"/>
      <c r="AF489" s="144"/>
      <c r="AG489" s="144"/>
      <c r="AH489" s="144"/>
    </row>
    <row r="490">
      <c r="A490" s="144"/>
      <c r="B490" s="144"/>
      <c r="C490" s="144"/>
      <c r="D490" s="144"/>
      <c r="E490" s="144"/>
      <c r="F490" s="144"/>
      <c r="G490" s="144"/>
      <c r="H490" s="144"/>
      <c r="I490" s="144"/>
      <c r="J490" s="144"/>
      <c r="K490" s="144"/>
      <c r="L490" s="144"/>
      <c r="M490" s="144"/>
      <c r="N490" s="149"/>
      <c r="O490" s="144"/>
      <c r="P490" s="144"/>
      <c r="Q490" s="144"/>
      <c r="R490" s="144"/>
      <c r="S490" s="144"/>
      <c r="T490" s="144"/>
      <c r="U490" s="144"/>
      <c r="V490" s="144"/>
      <c r="W490" s="144"/>
      <c r="X490" s="144"/>
      <c r="Y490" s="144"/>
      <c r="Z490" s="144"/>
      <c r="AA490" s="144"/>
      <c r="AB490" s="144"/>
      <c r="AC490" s="144"/>
      <c r="AD490" s="144"/>
      <c r="AE490" s="144"/>
      <c r="AF490" s="144"/>
      <c r="AG490" s="144"/>
      <c r="AH490" s="144"/>
    </row>
    <row r="491">
      <c r="A491" s="144"/>
      <c r="B491" s="144"/>
      <c r="C491" s="144"/>
      <c r="D491" s="144"/>
      <c r="E491" s="144"/>
      <c r="F491" s="144"/>
      <c r="G491" s="144"/>
      <c r="H491" s="144"/>
      <c r="I491" s="144"/>
      <c r="J491" s="144"/>
      <c r="K491" s="144"/>
      <c r="L491" s="144"/>
      <c r="M491" s="144"/>
      <c r="N491" s="149"/>
      <c r="O491" s="144"/>
      <c r="P491" s="144"/>
      <c r="Q491" s="144"/>
      <c r="R491" s="144"/>
      <c r="S491" s="144"/>
      <c r="T491" s="144"/>
      <c r="U491" s="144"/>
      <c r="V491" s="144"/>
      <c r="W491" s="144"/>
      <c r="X491" s="144"/>
      <c r="Y491" s="144"/>
      <c r="Z491" s="144"/>
      <c r="AA491" s="144"/>
      <c r="AB491" s="144"/>
      <c r="AC491" s="144"/>
      <c r="AD491" s="144"/>
      <c r="AE491" s="144"/>
      <c r="AF491" s="144"/>
      <c r="AG491" s="144"/>
      <c r="AH491" s="144"/>
    </row>
    <row r="492">
      <c r="A492" s="144"/>
      <c r="B492" s="144"/>
      <c r="C492" s="144"/>
      <c r="D492" s="144"/>
      <c r="E492" s="144"/>
      <c r="F492" s="144"/>
      <c r="G492" s="144"/>
      <c r="H492" s="144"/>
      <c r="I492" s="144"/>
      <c r="J492" s="144"/>
      <c r="K492" s="144"/>
      <c r="L492" s="144"/>
      <c r="M492" s="144"/>
      <c r="N492" s="149"/>
      <c r="O492" s="144"/>
      <c r="P492" s="144"/>
      <c r="Q492" s="144"/>
      <c r="R492" s="144"/>
      <c r="S492" s="144"/>
      <c r="T492" s="144"/>
      <c r="U492" s="144"/>
      <c r="V492" s="144"/>
      <c r="W492" s="144"/>
      <c r="X492" s="144"/>
      <c r="Y492" s="144"/>
      <c r="Z492" s="144"/>
      <c r="AA492" s="144"/>
      <c r="AB492" s="144"/>
      <c r="AC492" s="144"/>
      <c r="AD492" s="144"/>
      <c r="AE492" s="144"/>
      <c r="AF492" s="144"/>
      <c r="AG492" s="144"/>
      <c r="AH492" s="144"/>
    </row>
    <row r="493">
      <c r="A493" s="144"/>
      <c r="B493" s="144"/>
      <c r="C493" s="144"/>
      <c r="D493" s="144"/>
      <c r="E493" s="144"/>
      <c r="F493" s="144"/>
      <c r="G493" s="144"/>
      <c r="H493" s="144"/>
      <c r="I493" s="144"/>
      <c r="J493" s="144"/>
      <c r="K493" s="144"/>
      <c r="L493" s="144"/>
      <c r="M493" s="144"/>
      <c r="N493" s="149"/>
      <c r="O493" s="144"/>
      <c r="P493" s="144"/>
      <c r="Q493" s="144"/>
      <c r="R493" s="144"/>
      <c r="S493" s="144"/>
      <c r="T493" s="144"/>
      <c r="U493" s="144"/>
      <c r="V493" s="144"/>
      <c r="W493" s="144"/>
      <c r="X493" s="144"/>
      <c r="Y493" s="144"/>
      <c r="Z493" s="144"/>
      <c r="AA493" s="144"/>
      <c r="AB493" s="144"/>
      <c r="AC493" s="144"/>
      <c r="AD493" s="144"/>
      <c r="AE493" s="144"/>
      <c r="AF493" s="144"/>
      <c r="AG493" s="144"/>
      <c r="AH493" s="144"/>
    </row>
    <row r="494">
      <c r="A494" s="144"/>
      <c r="B494" s="144"/>
      <c r="C494" s="144"/>
      <c r="D494" s="144"/>
      <c r="E494" s="144"/>
      <c r="F494" s="144"/>
      <c r="G494" s="144"/>
      <c r="H494" s="144"/>
      <c r="I494" s="144"/>
      <c r="J494" s="144"/>
      <c r="K494" s="144"/>
      <c r="L494" s="144"/>
      <c r="M494" s="144"/>
      <c r="N494" s="149"/>
      <c r="O494" s="144"/>
      <c r="P494" s="144"/>
      <c r="Q494" s="144"/>
      <c r="R494" s="144"/>
      <c r="S494" s="144"/>
      <c r="T494" s="144"/>
      <c r="U494" s="144"/>
      <c r="V494" s="144"/>
      <c r="W494" s="144"/>
      <c r="X494" s="144"/>
      <c r="Y494" s="144"/>
      <c r="Z494" s="144"/>
      <c r="AA494" s="144"/>
      <c r="AB494" s="144"/>
      <c r="AC494" s="144"/>
      <c r="AD494" s="144"/>
      <c r="AE494" s="144"/>
      <c r="AF494" s="144"/>
      <c r="AG494" s="144"/>
      <c r="AH494" s="144"/>
    </row>
    <row r="495">
      <c r="A495" s="144"/>
      <c r="B495" s="144"/>
      <c r="C495" s="144"/>
      <c r="D495" s="144"/>
      <c r="E495" s="144"/>
      <c r="F495" s="144"/>
      <c r="G495" s="144"/>
      <c r="H495" s="144"/>
      <c r="I495" s="144"/>
      <c r="J495" s="144"/>
      <c r="K495" s="144"/>
      <c r="L495" s="144"/>
      <c r="M495" s="144"/>
      <c r="N495" s="149"/>
      <c r="O495" s="144"/>
      <c r="P495" s="144"/>
      <c r="Q495" s="144"/>
      <c r="R495" s="144"/>
      <c r="S495" s="144"/>
      <c r="T495" s="144"/>
      <c r="U495" s="144"/>
      <c r="V495" s="144"/>
      <c r="W495" s="144"/>
      <c r="X495" s="144"/>
      <c r="Y495" s="144"/>
      <c r="Z495" s="144"/>
      <c r="AA495" s="144"/>
      <c r="AB495" s="144"/>
      <c r="AC495" s="144"/>
      <c r="AD495" s="144"/>
      <c r="AE495" s="144"/>
      <c r="AF495" s="144"/>
      <c r="AG495" s="144"/>
      <c r="AH495" s="144"/>
    </row>
    <row r="496">
      <c r="A496" s="144"/>
      <c r="B496" s="144"/>
      <c r="C496" s="144"/>
      <c r="D496" s="144"/>
      <c r="E496" s="144"/>
      <c r="F496" s="144"/>
      <c r="G496" s="144"/>
      <c r="H496" s="144"/>
      <c r="I496" s="144"/>
      <c r="J496" s="144"/>
      <c r="K496" s="144"/>
      <c r="L496" s="144"/>
      <c r="M496" s="144"/>
      <c r="N496" s="149"/>
      <c r="O496" s="144"/>
      <c r="P496" s="144"/>
      <c r="Q496" s="144"/>
      <c r="R496" s="144"/>
      <c r="S496" s="144"/>
      <c r="T496" s="144"/>
      <c r="U496" s="144"/>
      <c r="V496" s="144"/>
      <c r="W496" s="144"/>
      <c r="X496" s="144"/>
      <c r="Y496" s="144"/>
      <c r="Z496" s="144"/>
      <c r="AA496" s="144"/>
      <c r="AB496" s="144"/>
      <c r="AC496" s="144"/>
      <c r="AD496" s="144"/>
      <c r="AE496" s="144"/>
      <c r="AF496" s="144"/>
      <c r="AG496" s="144"/>
      <c r="AH496" s="144"/>
    </row>
    <row r="497">
      <c r="A497" s="144"/>
      <c r="B497" s="144"/>
      <c r="C497" s="144"/>
      <c r="D497" s="144"/>
      <c r="E497" s="144"/>
      <c r="F497" s="144"/>
      <c r="G497" s="144"/>
      <c r="H497" s="144"/>
      <c r="I497" s="144"/>
      <c r="J497" s="144"/>
      <c r="K497" s="144"/>
      <c r="L497" s="144"/>
      <c r="M497" s="144"/>
      <c r="N497" s="149"/>
      <c r="O497" s="144"/>
      <c r="P497" s="144"/>
      <c r="Q497" s="144"/>
      <c r="R497" s="144"/>
      <c r="S497" s="144"/>
      <c r="T497" s="144"/>
      <c r="U497" s="144"/>
      <c r="V497" s="144"/>
      <c r="W497" s="144"/>
      <c r="X497" s="144"/>
      <c r="Y497" s="144"/>
      <c r="Z497" s="144"/>
      <c r="AA497" s="144"/>
      <c r="AB497" s="144"/>
      <c r="AC497" s="144"/>
      <c r="AD497" s="144"/>
      <c r="AE497" s="144"/>
      <c r="AF497" s="144"/>
      <c r="AG497" s="144"/>
      <c r="AH497" s="144"/>
    </row>
    <row r="498">
      <c r="A498" s="144"/>
      <c r="B498" s="144"/>
      <c r="C498" s="144"/>
      <c r="D498" s="144"/>
      <c r="E498" s="144"/>
      <c r="F498" s="144"/>
      <c r="G498" s="144"/>
      <c r="H498" s="144"/>
      <c r="I498" s="144"/>
      <c r="J498" s="144"/>
      <c r="K498" s="144"/>
      <c r="L498" s="144"/>
      <c r="M498" s="144"/>
      <c r="N498" s="149"/>
      <c r="O498" s="144"/>
      <c r="P498" s="144"/>
      <c r="Q498" s="144"/>
      <c r="R498" s="144"/>
      <c r="S498" s="144"/>
      <c r="T498" s="144"/>
      <c r="U498" s="144"/>
      <c r="V498" s="144"/>
      <c r="W498" s="144"/>
      <c r="X498" s="144"/>
      <c r="Y498" s="144"/>
      <c r="Z498" s="144"/>
      <c r="AA498" s="144"/>
      <c r="AB498" s="144"/>
      <c r="AC498" s="144"/>
      <c r="AD498" s="144"/>
      <c r="AE498" s="144"/>
      <c r="AF498" s="144"/>
      <c r="AG498" s="144"/>
      <c r="AH498" s="144"/>
    </row>
    <row r="499">
      <c r="A499" s="144"/>
      <c r="B499" s="144"/>
      <c r="C499" s="144"/>
      <c r="D499" s="144"/>
      <c r="E499" s="144"/>
      <c r="F499" s="144"/>
      <c r="G499" s="144"/>
      <c r="H499" s="144"/>
      <c r="I499" s="144"/>
      <c r="J499" s="144"/>
      <c r="K499" s="144"/>
      <c r="L499" s="144"/>
      <c r="M499" s="144"/>
      <c r="N499" s="149"/>
      <c r="O499" s="144"/>
      <c r="P499" s="144"/>
      <c r="Q499" s="144"/>
      <c r="R499" s="144"/>
      <c r="S499" s="144"/>
      <c r="T499" s="144"/>
      <c r="U499" s="144"/>
      <c r="V499" s="144"/>
      <c r="W499" s="144"/>
      <c r="X499" s="144"/>
      <c r="Y499" s="144"/>
      <c r="Z499" s="144"/>
      <c r="AA499" s="144"/>
      <c r="AB499" s="144"/>
      <c r="AC499" s="144"/>
      <c r="AD499" s="144"/>
      <c r="AE499" s="144"/>
      <c r="AF499" s="144"/>
      <c r="AG499" s="144"/>
      <c r="AH499" s="144"/>
    </row>
    <row r="500">
      <c r="A500" s="144"/>
      <c r="B500" s="144"/>
      <c r="C500" s="144"/>
      <c r="D500" s="144"/>
      <c r="E500" s="144"/>
      <c r="F500" s="144"/>
      <c r="G500" s="144"/>
      <c r="H500" s="144"/>
      <c r="I500" s="144"/>
      <c r="J500" s="144"/>
      <c r="K500" s="144"/>
      <c r="L500" s="144"/>
      <c r="M500" s="144"/>
      <c r="N500" s="149"/>
      <c r="O500" s="144"/>
      <c r="P500" s="144"/>
      <c r="Q500" s="144"/>
      <c r="R500" s="144"/>
      <c r="S500" s="144"/>
      <c r="T500" s="144"/>
      <c r="U500" s="144"/>
      <c r="V500" s="144"/>
      <c r="W500" s="144"/>
      <c r="X500" s="144"/>
      <c r="Y500" s="144"/>
      <c r="Z500" s="144"/>
      <c r="AA500" s="144"/>
      <c r="AB500" s="144"/>
      <c r="AC500" s="144"/>
      <c r="AD500" s="144"/>
      <c r="AE500" s="144"/>
      <c r="AF500" s="144"/>
      <c r="AG500" s="144"/>
      <c r="AH500" s="144"/>
    </row>
    <row r="501">
      <c r="A501" s="144"/>
      <c r="B501" s="144"/>
      <c r="C501" s="144"/>
      <c r="D501" s="144"/>
      <c r="E501" s="144"/>
      <c r="F501" s="144"/>
      <c r="G501" s="144"/>
      <c r="H501" s="144"/>
      <c r="I501" s="144"/>
      <c r="J501" s="144"/>
      <c r="K501" s="144"/>
      <c r="L501" s="144"/>
      <c r="M501" s="144"/>
      <c r="N501" s="149"/>
      <c r="O501" s="144"/>
      <c r="P501" s="144"/>
      <c r="Q501" s="144"/>
      <c r="R501" s="144"/>
      <c r="S501" s="144"/>
      <c r="T501" s="144"/>
      <c r="U501" s="144"/>
      <c r="V501" s="144"/>
      <c r="W501" s="144"/>
      <c r="X501" s="144"/>
      <c r="Y501" s="144"/>
      <c r="Z501" s="144"/>
      <c r="AA501" s="144"/>
      <c r="AB501" s="144"/>
      <c r="AC501" s="144"/>
      <c r="AD501" s="144"/>
      <c r="AE501" s="144"/>
      <c r="AF501" s="144"/>
      <c r="AG501" s="144"/>
      <c r="AH501" s="144"/>
    </row>
    <row r="502">
      <c r="A502" s="144"/>
      <c r="B502" s="144"/>
      <c r="C502" s="144"/>
      <c r="D502" s="144"/>
      <c r="E502" s="144"/>
      <c r="F502" s="144"/>
      <c r="G502" s="144"/>
      <c r="H502" s="144"/>
      <c r="I502" s="144"/>
      <c r="J502" s="144"/>
      <c r="K502" s="144"/>
      <c r="L502" s="144"/>
      <c r="M502" s="144"/>
      <c r="N502" s="149"/>
      <c r="O502" s="144"/>
      <c r="P502" s="144"/>
      <c r="Q502" s="144"/>
      <c r="R502" s="144"/>
      <c r="S502" s="144"/>
      <c r="T502" s="144"/>
      <c r="U502" s="144"/>
      <c r="V502" s="144"/>
      <c r="W502" s="144"/>
      <c r="X502" s="144"/>
      <c r="Y502" s="144"/>
      <c r="Z502" s="144"/>
      <c r="AA502" s="144"/>
      <c r="AB502" s="144"/>
      <c r="AC502" s="144"/>
      <c r="AD502" s="144"/>
      <c r="AE502" s="144"/>
      <c r="AF502" s="144"/>
      <c r="AG502" s="144"/>
      <c r="AH502" s="144"/>
    </row>
    <row r="503">
      <c r="A503" s="144"/>
      <c r="B503" s="144"/>
      <c r="C503" s="144"/>
      <c r="D503" s="144"/>
      <c r="E503" s="144"/>
      <c r="F503" s="144"/>
      <c r="G503" s="144"/>
      <c r="H503" s="144"/>
      <c r="I503" s="144"/>
      <c r="J503" s="144"/>
      <c r="K503" s="144"/>
      <c r="L503" s="144"/>
      <c r="M503" s="144"/>
      <c r="N503" s="149"/>
      <c r="O503" s="144"/>
      <c r="P503" s="144"/>
      <c r="Q503" s="144"/>
      <c r="R503" s="144"/>
      <c r="S503" s="144"/>
      <c r="T503" s="144"/>
      <c r="U503" s="144"/>
      <c r="V503" s="144"/>
      <c r="W503" s="144"/>
      <c r="X503" s="144"/>
      <c r="Y503" s="144"/>
      <c r="Z503" s="144"/>
      <c r="AA503" s="144"/>
      <c r="AB503" s="144"/>
      <c r="AC503" s="144"/>
      <c r="AD503" s="144"/>
      <c r="AE503" s="144"/>
      <c r="AF503" s="144"/>
      <c r="AG503" s="144"/>
      <c r="AH503" s="144"/>
    </row>
    <row r="504">
      <c r="A504" s="144"/>
      <c r="B504" s="144"/>
      <c r="C504" s="144"/>
      <c r="D504" s="144"/>
      <c r="E504" s="144"/>
      <c r="F504" s="144"/>
      <c r="G504" s="144"/>
      <c r="H504" s="144"/>
      <c r="I504" s="144"/>
      <c r="J504" s="144"/>
      <c r="K504" s="144"/>
      <c r="L504" s="144"/>
      <c r="M504" s="144"/>
      <c r="N504" s="149"/>
      <c r="O504" s="144"/>
      <c r="P504" s="144"/>
      <c r="Q504" s="144"/>
      <c r="R504" s="144"/>
      <c r="S504" s="144"/>
      <c r="T504" s="144"/>
      <c r="U504" s="144"/>
      <c r="V504" s="144"/>
      <c r="W504" s="144"/>
      <c r="X504" s="144"/>
      <c r="Y504" s="144"/>
      <c r="Z504" s="144"/>
      <c r="AA504" s="144"/>
      <c r="AB504" s="144"/>
      <c r="AC504" s="144"/>
      <c r="AD504" s="144"/>
      <c r="AE504" s="144"/>
      <c r="AF504" s="144"/>
      <c r="AG504" s="144"/>
      <c r="AH504" s="144"/>
    </row>
    <row r="505">
      <c r="A505" s="144"/>
      <c r="B505" s="144"/>
      <c r="C505" s="144"/>
      <c r="D505" s="144"/>
      <c r="E505" s="144"/>
      <c r="F505" s="144"/>
      <c r="G505" s="144"/>
      <c r="H505" s="144"/>
      <c r="I505" s="144"/>
      <c r="J505" s="144"/>
      <c r="K505" s="144"/>
      <c r="L505" s="144"/>
      <c r="M505" s="144"/>
      <c r="N505" s="149"/>
      <c r="O505" s="144"/>
      <c r="P505" s="144"/>
      <c r="Q505" s="144"/>
      <c r="R505" s="144"/>
      <c r="S505" s="144"/>
      <c r="T505" s="144"/>
      <c r="U505" s="144"/>
      <c r="V505" s="144"/>
      <c r="W505" s="144"/>
      <c r="X505" s="144"/>
      <c r="Y505" s="144"/>
      <c r="Z505" s="144"/>
      <c r="AA505" s="144"/>
      <c r="AB505" s="144"/>
      <c r="AC505" s="144"/>
      <c r="AD505" s="144"/>
      <c r="AE505" s="144"/>
      <c r="AF505" s="144"/>
      <c r="AG505" s="144"/>
      <c r="AH505" s="144"/>
    </row>
    <row r="506">
      <c r="A506" s="144"/>
      <c r="B506" s="144"/>
      <c r="C506" s="144"/>
      <c r="D506" s="144"/>
      <c r="E506" s="144"/>
      <c r="F506" s="144"/>
      <c r="G506" s="144"/>
      <c r="H506" s="144"/>
      <c r="I506" s="144"/>
      <c r="J506" s="144"/>
      <c r="K506" s="144"/>
      <c r="L506" s="144"/>
      <c r="M506" s="144"/>
      <c r="N506" s="149"/>
      <c r="O506" s="144"/>
      <c r="P506" s="144"/>
      <c r="Q506" s="144"/>
      <c r="R506" s="144"/>
      <c r="S506" s="144"/>
      <c r="T506" s="144"/>
      <c r="U506" s="144"/>
      <c r="V506" s="144"/>
      <c r="W506" s="144"/>
      <c r="X506" s="144"/>
      <c r="Y506" s="144"/>
      <c r="Z506" s="144"/>
      <c r="AA506" s="144"/>
      <c r="AB506" s="144"/>
      <c r="AC506" s="144"/>
      <c r="AD506" s="144"/>
      <c r="AE506" s="144"/>
      <c r="AF506" s="144"/>
      <c r="AG506" s="144"/>
      <c r="AH506" s="144"/>
    </row>
    <row r="507">
      <c r="A507" s="144"/>
      <c r="B507" s="144"/>
      <c r="C507" s="144"/>
      <c r="D507" s="144"/>
      <c r="E507" s="144"/>
      <c r="F507" s="144"/>
      <c r="G507" s="144"/>
      <c r="H507" s="144"/>
      <c r="I507" s="144"/>
      <c r="J507" s="144"/>
      <c r="K507" s="144"/>
      <c r="L507" s="144"/>
      <c r="M507" s="144"/>
      <c r="N507" s="149"/>
      <c r="O507" s="144"/>
      <c r="P507" s="144"/>
      <c r="Q507" s="144"/>
      <c r="R507" s="144"/>
      <c r="S507" s="144"/>
      <c r="T507" s="144"/>
      <c r="U507" s="144"/>
      <c r="V507" s="144"/>
      <c r="W507" s="144"/>
      <c r="X507" s="144"/>
      <c r="Y507" s="144"/>
      <c r="Z507" s="144"/>
      <c r="AA507" s="144"/>
      <c r="AB507" s="144"/>
      <c r="AC507" s="144"/>
      <c r="AD507" s="144"/>
      <c r="AE507" s="144"/>
      <c r="AF507" s="144"/>
      <c r="AG507" s="144"/>
      <c r="AH507" s="144"/>
    </row>
    <row r="508">
      <c r="A508" s="144"/>
      <c r="B508" s="144"/>
      <c r="C508" s="144"/>
      <c r="D508" s="144"/>
      <c r="E508" s="144"/>
      <c r="F508" s="144"/>
      <c r="G508" s="144"/>
      <c r="H508" s="144"/>
      <c r="I508" s="144"/>
      <c r="J508" s="144"/>
      <c r="K508" s="144"/>
      <c r="L508" s="144"/>
      <c r="M508" s="144"/>
      <c r="N508" s="149"/>
      <c r="O508" s="144"/>
      <c r="P508" s="144"/>
      <c r="Q508" s="144"/>
      <c r="R508" s="144"/>
      <c r="S508" s="144"/>
      <c r="T508" s="144"/>
      <c r="U508" s="144"/>
      <c r="V508" s="144"/>
      <c r="W508" s="144"/>
      <c r="X508" s="144"/>
      <c r="Y508" s="144"/>
      <c r="Z508" s="144"/>
      <c r="AA508" s="144"/>
      <c r="AB508" s="144"/>
      <c r="AC508" s="144"/>
      <c r="AD508" s="144"/>
      <c r="AE508" s="144"/>
      <c r="AF508" s="144"/>
      <c r="AG508" s="144"/>
      <c r="AH508" s="144"/>
    </row>
    <row r="509">
      <c r="A509" s="144"/>
      <c r="B509" s="144"/>
      <c r="C509" s="144"/>
      <c r="D509" s="144"/>
      <c r="E509" s="144"/>
      <c r="F509" s="144"/>
      <c r="G509" s="144"/>
      <c r="H509" s="144"/>
      <c r="I509" s="144"/>
      <c r="J509" s="144"/>
      <c r="K509" s="144"/>
      <c r="L509" s="144"/>
      <c r="M509" s="144"/>
      <c r="N509" s="149"/>
      <c r="O509" s="144"/>
      <c r="P509" s="144"/>
      <c r="Q509" s="144"/>
      <c r="R509" s="144"/>
      <c r="S509" s="144"/>
      <c r="T509" s="144"/>
      <c r="U509" s="144"/>
      <c r="V509" s="144"/>
      <c r="W509" s="144"/>
      <c r="X509" s="144"/>
      <c r="Y509" s="144"/>
      <c r="Z509" s="144"/>
      <c r="AA509" s="144"/>
      <c r="AB509" s="144"/>
      <c r="AC509" s="144"/>
      <c r="AD509" s="144"/>
      <c r="AE509" s="144"/>
      <c r="AF509" s="144"/>
      <c r="AG509" s="144"/>
      <c r="AH509" s="144"/>
    </row>
    <row r="510">
      <c r="A510" s="144"/>
      <c r="B510" s="144"/>
      <c r="C510" s="144"/>
      <c r="D510" s="144"/>
      <c r="E510" s="144"/>
      <c r="F510" s="144"/>
      <c r="G510" s="144"/>
      <c r="H510" s="144"/>
      <c r="I510" s="144"/>
      <c r="J510" s="144"/>
      <c r="K510" s="144"/>
      <c r="L510" s="144"/>
      <c r="M510" s="144"/>
      <c r="N510" s="149"/>
      <c r="O510" s="144"/>
      <c r="P510" s="144"/>
      <c r="Q510" s="144"/>
      <c r="R510" s="144"/>
      <c r="S510" s="144"/>
      <c r="T510" s="144"/>
      <c r="U510" s="144"/>
      <c r="V510" s="144"/>
      <c r="W510" s="144"/>
      <c r="X510" s="144"/>
      <c r="Y510" s="144"/>
      <c r="Z510" s="144"/>
      <c r="AA510" s="144"/>
      <c r="AB510" s="144"/>
      <c r="AC510" s="144"/>
      <c r="AD510" s="144"/>
      <c r="AE510" s="144"/>
      <c r="AF510" s="144"/>
      <c r="AG510" s="144"/>
      <c r="AH510" s="144"/>
    </row>
    <row r="511">
      <c r="A511" s="144"/>
      <c r="B511" s="144"/>
      <c r="C511" s="144"/>
      <c r="D511" s="144"/>
      <c r="E511" s="144"/>
      <c r="F511" s="144"/>
      <c r="G511" s="144"/>
      <c r="H511" s="144"/>
      <c r="I511" s="144"/>
      <c r="J511" s="144"/>
      <c r="K511" s="144"/>
      <c r="L511" s="144"/>
      <c r="M511" s="144"/>
      <c r="N511" s="149"/>
      <c r="O511" s="144"/>
      <c r="P511" s="144"/>
      <c r="Q511" s="144"/>
      <c r="R511" s="144"/>
      <c r="S511" s="144"/>
      <c r="T511" s="144"/>
      <c r="U511" s="144"/>
      <c r="V511" s="144"/>
      <c r="W511" s="144"/>
      <c r="X511" s="144"/>
      <c r="Y511" s="144"/>
      <c r="Z511" s="144"/>
      <c r="AA511" s="144"/>
      <c r="AB511" s="144"/>
      <c r="AC511" s="144"/>
      <c r="AD511" s="144"/>
      <c r="AE511" s="144"/>
      <c r="AF511" s="144"/>
      <c r="AG511" s="144"/>
      <c r="AH511" s="144"/>
    </row>
    <row r="512">
      <c r="A512" s="144"/>
      <c r="B512" s="144"/>
      <c r="C512" s="144"/>
      <c r="D512" s="144"/>
      <c r="E512" s="144"/>
      <c r="F512" s="144"/>
      <c r="G512" s="144"/>
      <c r="H512" s="144"/>
      <c r="I512" s="144"/>
      <c r="J512" s="144"/>
      <c r="K512" s="144"/>
      <c r="L512" s="144"/>
      <c r="M512" s="144"/>
      <c r="N512" s="149"/>
      <c r="O512" s="144"/>
      <c r="P512" s="144"/>
      <c r="Q512" s="144"/>
      <c r="R512" s="144"/>
      <c r="S512" s="144"/>
      <c r="T512" s="144"/>
      <c r="U512" s="144"/>
      <c r="V512" s="144"/>
      <c r="W512" s="144"/>
      <c r="X512" s="144"/>
      <c r="Y512" s="144"/>
      <c r="Z512" s="144"/>
      <c r="AA512" s="144"/>
      <c r="AB512" s="144"/>
      <c r="AC512" s="144"/>
      <c r="AD512" s="144"/>
      <c r="AE512" s="144"/>
      <c r="AF512" s="144"/>
      <c r="AG512" s="144"/>
      <c r="AH512" s="144"/>
    </row>
    <row r="513">
      <c r="A513" s="144"/>
      <c r="B513" s="144"/>
      <c r="C513" s="144"/>
      <c r="D513" s="144"/>
      <c r="E513" s="144"/>
      <c r="F513" s="144"/>
      <c r="G513" s="144"/>
      <c r="H513" s="144"/>
      <c r="I513" s="144"/>
      <c r="J513" s="144"/>
      <c r="K513" s="144"/>
      <c r="L513" s="144"/>
      <c r="M513" s="144"/>
      <c r="N513" s="149"/>
      <c r="O513" s="144"/>
      <c r="P513" s="144"/>
      <c r="Q513" s="144"/>
      <c r="R513" s="144"/>
      <c r="S513" s="144"/>
      <c r="T513" s="144"/>
      <c r="U513" s="144"/>
      <c r="V513" s="144"/>
      <c r="W513" s="144"/>
      <c r="X513" s="144"/>
      <c r="Y513" s="144"/>
      <c r="Z513" s="144"/>
      <c r="AA513" s="144"/>
      <c r="AB513" s="144"/>
      <c r="AC513" s="144"/>
      <c r="AD513" s="144"/>
      <c r="AE513" s="144"/>
      <c r="AF513" s="144"/>
      <c r="AG513" s="144"/>
      <c r="AH513" s="144"/>
    </row>
    <row r="514">
      <c r="A514" s="144"/>
      <c r="B514" s="144"/>
      <c r="C514" s="144"/>
      <c r="D514" s="144"/>
      <c r="E514" s="144"/>
      <c r="F514" s="144"/>
      <c r="G514" s="144"/>
      <c r="H514" s="144"/>
      <c r="I514" s="144"/>
      <c r="J514" s="144"/>
      <c r="K514" s="144"/>
      <c r="L514" s="144"/>
      <c r="M514" s="144"/>
      <c r="N514" s="149"/>
      <c r="O514" s="144"/>
      <c r="P514" s="144"/>
      <c r="Q514" s="144"/>
      <c r="R514" s="144"/>
      <c r="S514" s="144"/>
      <c r="T514" s="144"/>
      <c r="U514" s="144"/>
      <c r="V514" s="144"/>
      <c r="W514" s="144"/>
      <c r="X514" s="144"/>
      <c r="Y514" s="144"/>
      <c r="Z514" s="144"/>
      <c r="AA514" s="144"/>
      <c r="AB514" s="144"/>
      <c r="AC514" s="144"/>
      <c r="AD514" s="144"/>
      <c r="AE514" s="144"/>
      <c r="AF514" s="144"/>
      <c r="AG514" s="144"/>
      <c r="AH514" s="144"/>
    </row>
    <row r="515">
      <c r="A515" s="144"/>
      <c r="B515" s="144"/>
      <c r="C515" s="144"/>
      <c r="D515" s="144"/>
      <c r="E515" s="144"/>
      <c r="F515" s="144"/>
      <c r="G515" s="144"/>
      <c r="H515" s="144"/>
      <c r="I515" s="144"/>
      <c r="J515" s="144"/>
      <c r="K515" s="144"/>
      <c r="L515" s="144"/>
      <c r="M515" s="144"/>
      <c r="N515" s="149"/>
      <c r="O515" s="144"/>
      <c r="P515" s="144"/>
      <c r="Q515" s="144"/>
      <c r="R515" s="144"/>
      <c r="S515" s="144"/>
      <c r="T515" s="144"/>
      <c r="U515" s="144"/>
      <c r="V515" s="144"/>
      <c r="W515" s="144"/>
      <c r="X515" s="144"/>
      <c r="Y515" s="144"/>
      <c r="Z515" s="144"/>
      <c r="AA515" s="144"/>
      <c r="AB515" s="144"/>
      <c r="AC515" s="144"/>
      <c r="AD515" s="144"/>
      <c r="AE515" s="144"/>
      <c r="AF515" s="144"/>
      <c r="AG515" s="144"/>
      <c r="AH515" s="144"/>
    </row>
    <row r="516">
      <c r="A516" s="144"/>
      <c r="B516" s="144"/>
      <c r="C516" s="144"/>
      <c r="D516" s="144"/>
      <c r="E516" s="144"/>
      <c r="F516" s="144"/>
      <c r="G516" s="144"/>
      <c r="H516" s="144"/>
      <c r="I516" s="144"/>
      <c r="J516" s="144"/>
      <c r="K516" s="144"/>
      <c r="L516" s="144"/>
      <c r="M516" s="144"/>
      <c r="N516" s="149"/>
      <c r="O516" s="144"/>
      <c r="P516" s="144"/>
      <c r="Q516" s="144"/>
      <c r="R516" s="144"/>
      <c r="S516" s="144"/>
      <c r="T516" s="144"/>
      <c r="U516" s="144"/>
      <c r="V516" s="144"/>
      <c r="W516" s="144"/>
      <c r="X516" s="144"/>
      <c r="Y516" s="144"/>
      <c r="Z516" s="144"/>
      <c r="AA516" s="144"/>
      <c r="AB516" s="144"/>
      <c r="AC516" s="144"/>
      <c r="AD516" s="144"/>
      <c r="AE516" s="144"/>
      <c r="AF516" s="144"/>
      <c r="AG516" s="144"/>
      <c r="AH516" s="144"/>
    </row>
    <row r="517">
      <c r="A517" s="144"/>
      <c r="B517" s="144"/>
      <c r="C517" s="144"/>
      <c r="D517" s="144"/>
      <c r="E517" s="144"/>
      <c r="F517" s="144"/>
      <c r="G517" s="144"/>
      <c r="H517" s="144"/>
      <c r="I517" s="144"/>
      <c r="J517" s="144"/>
      <c r="K517" s="144"/>
      <c r="L517" s="144"/>
      <c r="M517" s="144"/>
      <c r="N517" s="149"/>
      <c r="O517" s="144"/>
      <c r="P517" s="144"/>
      <c r="Q517" s="144"/>
      <c r="R517" s="144"/>
      <c r="S517" s="144"/>
      <c r="T517" s="144"/>
      <c r="U517" s="144"/>
      <c r="V517" s="144"/>
      <c r="W517" s="144"/>
      <c r="X517" s="144"/>
      <c r="Y517" s="144"/>
      <c r="Z517" s="144"/>
      <c r="AA517" s="144"/>
      <c r="AB517" s="144"/>
      <c r="AC517" s="144"/>
      <c r="AD517" s="144"/>
      <c r="AE517" s="144"/>
      <c r="AF517" s="144"/>
      <c r="AG517" s="144"/>
      <c r="AH517" s="144"/>
    </row>
    <row r="518">
      <c r="A518" s="144"/>
      <c r="B518" s="144"/>
      <c r="C518" s="144"/>
      <c r="D518" s="144"/>
      <c r="E518" s="144"/>
      <c r="F518" s="144"/>
      <c r="G518" s="144"/>
      <c r="H518" s="144"/>
      <c r="I518" s="144"/>
      <c r="J518" s="144"/>
      <c r="K518" s="144"/>
      <c r="L518" s="144"/>
      <c r="M518" s="144"/>
      <c r="N518" s="149"/>
      <c r="O518" s="144"/>
      <c r="P518" s="144"/>
      <c r="Q518" s="144"/>
      <c r="R518" s="144"/>
      <c r="S518" s="144"/>
      <c r="T518" s="144"/>
      <c r="U518" s="144"/>
      <c r="V518" s="144"/>
      <c r="W518" s="144"/>
      <c r="X518" s="144"/>
      <c r="Y518" s="144"/>
      <c r="Z518" s="144"/>
      <c r="AA518" s="144"/>
      <c r="AB518" s="144"/>
      <c r="AC518" s="144"/>
      <c r="AD518" s="144"/>
      <c r="AE518" s="144"/>
      <c r="AF518" s="144"/>
      <c r="AG518" s="144"/>
      <c r="AH518" s="144"/>
    </row>
    <row r="519">
      <c r="A519" s="144"/>
      <c r="B519" s="144"/>
      <c r="C519" s="144"/>
      <c r="D519" s="144"/>
      <c r="E519" s="144"/>
      <c r="F519" s="144"/>
      <c r="G519" s="144"/>
      <c r="H519" s="144"/>
      <c r="I519" s="144"/>
      <c r="J519" s="144"/>
      <c r="K519" s="144"/>
      <c r="L519" s="144"/>
      <c r="M519" s="144"/>
      <c r="N519" s="149"/>
      <c r="O519" s="144"/>
      <c r="P519" s="144"/>
      <c r="Q519" s="144"/>
      <c r="R519" s="144"/>
      <c r="S519" s="144"/>
      <c r="T519" s="144"/>
      <c r="U519" s="144"/>
      <c r="V519" s="144"/>
      <c r="W519" s="144"/>
      <c r="X519" s="144"/>
      <c r="Y519" s="144"/>
      <c r="Z519" s="144"/>
      <c r="AA519" s="144"/>
      <c r="AB519" s="144"/>
      <c r="AC519" s="144"/>
      <c r="AD519" s="144"/>
      <c r="AE519" s="144"/>
      <c r="AF519" s="144"/>
      <c r="AG519" s="144"/>
      <c r="AH519" s="144"/>
    </row>
    <row r="520">
      <c r="A520" s="144"/>
      <c r="B520" s="144"/>
      <c r="C520" s="144"/>
      <c r="D520" s="144"/>
      <c r="E520" s="144"/>
      <c r="F520" s="144"/>
      <c r="G520" s="144"/>
      <c r="H520" s="144"/>
      <c r="I520" s="144"/>
      <c r="J520" s="144"/>
      <c r="K520" s="144"/>
      <c r="L520" s="144"/>
      <c r="M520" s="144"/>
      <c r="N520" s="149"/>
      <c r="O520" s="144"/>
      <c r="P520" s="144"/>
      <c r="Q520" s="144"/>
      <c r="R520" s="144"/>
      <c r="S520" s="144"/>
      <c r="T520" s="144"/>
      <c r="U520" s="144"/>
      <c r="V520" s="144"/>
      <c r="W520" s="144"/>
      <c r="X520" s="144"/>
      <c r="Y520" s="144"/>
      <c r="Z520" s="144"/>
      <c r="AA520" s="144"/>
      <c r="AB520" s="144"/>
      <c r="AC520" s="144"/>
      <c r="AD520" s="144"/>
      <c r="AE520" s="144"/>
      <c r="AF520" s="144"/>
      <c r="AG520" s="144"/>
      <c r="AH520" s="144"/>
    </row>
    <row r="521">
      <c r="A521" s="144"/>
      <c r="B521" s="144"/>
      <c r="C521" s="144"/>
      <c r="D521" s="144"/>
      <c r="E521" s="144"/>
      <c r="F521" s="144"/>
      <c r="G521" s="144"/>
      <c r="H521" s="144"/>
      <c r="I521" s="144"/>
      <c r="J521" s="144"/>
      <c r="K521" s="144"/>
      <c r="L521" s="144"/>
      <c r="M521" s="144"/>
      <c r="N521" s="149"/>
      <c r="O521" s="144"/>
      <c r="P521" s="144"/>
      <c r="Q521" s="144"/>
      <c r="R521" s="144"/>
      <c r="S521" s="144"/>
      <c r="T521" s="144"/>
      <c r="U521" s="144"/>
      <c r="V521" s="144"/>
      <c r="W521" s="144"/>
      <c r="X521" s="144"/>
      <c r="Y521" s="144"/>
      <c r="Z521" s="144"/>
      <c r="AA521" s="144"/>
      <c r="AB521" s="144"/>
      <c r="AC521" s="144"/>
      <c r="AD521" s="144"/>
      <c r="AE521" s="144"/>
      <c r="AF521" s="144"/>
      <c r="AG521" s="144"/>
      <c r="AH521" s="144"/>
    </row>
    <row r="522">
      <c r="A522" s="144"/>
      <c r="B522" s="144"/>
      <c r="C522" s="144"/>
      <c r="D522" s="144"/>
      <c r="E522" s="144"/>
      <c r="F522" s="144"/>
      <c r="G522" s="144"/>
      <c r="H522" s="144"/>
      <c r="I522" s="144"/>
      <c r="J522" s="144"/>
      <c r="K522" s="144"/>
      <c r="L522" s="144"/>
      <c r="M522" s="144"/>
      <c r="N522" s="149"/>
      <c r="O522" s="144"/>
      <c r="P522" s="144"/>
      <c r="Q522" s="144"/>
      <c r="R522" s="144"/>
      <c r="S522" s="144"/>
      <c r="T522" s="144"/>
      <c r="U522" s="144"/>
      <c r="V522" s="144"/>
      <c r="W522" s="144"/>
      <c r="X522" s="144"/>
      <c r="Y522" s="144"/>
      <c r="Z522" s="144"/>
      <c r="AA522" s="144"/>
      <c r="AB522" s="144"/>
      <c r="AC522" s="144"/>
      <c r="AD522" s="144"/>
      <c r="AE522" s="144"/>
      <c r="AF522" s="144"/>
      <c r="AG522" s="144"/>
      <c r="AH522" s="144"/>
    </row>
    <row r="523">
      <c r="A523" s="144"/>
      <c r="B523" s="144"/>
      <c r="C523" s="144"/>
      <c r="D523" s="144"/>
      <c r="E523" s="144"/>
      <c r="F523" s="144"/>
      <c r="G523" s="144"/>
      <c r="H523" s="144"/>
      <c r="I523" s="144"/>
      <c r="J523" s="144"/>
      <c r="K523" s="144"/>
      <c r="L523" s="144"/>
      <c r="M523" s="144"/>
      <c r="N523" s="149"/>
      <c r="O523" s="144"/>
      <c r="P523" s="144"/>
      <c r="Q523" s="144"/>
      <c r="R523" s="144"/>
      <c r="S523" s="144"/>
      <c r="T523" s="144"/>
      <c r="U523" s="144"/>
      <c r="V523" s="144"/>
      <c r="W523" s="144"/>
      <c r="X523" s="144"/>
      <c r="Y523" s="144"/>
      <c r="Z523" s="144"/>
      <c r="AA523" s="144"/>
      <c r="AB523" s="144"/>
      <c r="AC523" s="144"/>
      <c r="AD523" s="144"/>
      <c r="AE523" s="144"/>
      <c r="AF523" s="144"/>
      <c r="AG523" s="144"/>
      <c r="AH523" s="144"/>
    </row>
    <row r="524">
      <c r="A524" s="144"/>
      <c r="B524" s="144"/>
      <c r="C524" s="144"/>
      <c r="D524" s="144"/>
      <c r="E524" s="144"/>
      <c r="F524" s="144"/>
      <c r="G524" s="144"/>
      <c r="H524" s="144"/>
      <c r="I524" s="144"/>
      <c r="J524" s="144"/>
      <c r="K524" s="144"/>
      <c r="L524" s="144"/>
      <c r="M524" s="144"/>
      <c r="N524" s="149"/>
      <c r="O524" s="144"/>
      <c r="P524" s="144"/>
      <c r="Q524" s="144"/>
      <c r="R524" s="144"/>
      <c r="S524" s="144"/>
      <c r="T524" s="144"/>
      <c r="U524" s="144"/>
      <c r="V524" s="144"/>
      <c r="W524" s="144"/>
      <c r="X524" s="144"/>
      <c r="Y524" s="144"/>
      <c r="Z524" s="144"/>
      <c r="AA524" s="144"/>
      <c r="AB524" s="144"/>
      <c r="AC524" s="144"/>
      <c r="AD524" s="144"/>
      <c r="AE524" s="144"/>
      <c r="AF524" s="144"/>
      <c r="AG524" s="144"/>
      <c r="AH524" s="144"/>
    </row>
    <row r="525">
      <c r="A525" s="144"/>
      <c r="B525" s="144"/>
      <c r="C525" s="144"/>
      <c r="D525" s="144"/>
      <c r="E525" s="144"/>
      <c r="F525" s="144"/>
      <c r="G525" s="144"/>
      <c r="H525" s="144"/>
      <c r="I525" s="144"/>
      <c r="J525" s="144"/>
      <c r="K525" s="144"/>
      <c r="L525" s="144"/>
      <c r="M525" s="144"/>
      <c r="N525" s="149"/>
      <c r="O525" s="144"/>
      <c r="P525" s="144"/>
      <c r="Q525" s="144"/>
      <c r="R525" s="144"/>
      <c r="S525" s="144"/>
      <c r="T525" s="144"/>
      <c r="U525" s="144"/>
      <c r="V525" s="144"/>
      <c r="W525" s="144"/>
      <c r="X525" s="144"/>
      <c r="Y525" s="144"/>
      <c r="Z525" s="144"/>
      <c r="AA525" s="144"/>
      <c r="AB525" s="144"/>
      <c r="AC525" s="144"/>
      <c r="AD525" s="144"/>
      <c r="AE525" s="144"/>
      <c r="AF525" s="144"/>
      <c r="AG525" s="144"/>
      <c r="AH525" s="144"/>
    </row>
    <row r="526">
      <c r="A526" s="144"/>
      <c r="B526" s="144"/>
      <c r="C526" s="144"/>
      <c r="D526" s="144"/>
      <c r="E526" s="144"/>
      <c r="F526" s="144"/>
      <c r="G526" s="144"/>
      <c r="H526" s="144"/>
      <c r="I526" s="144"/>
      <c r="J526" s="144"/>
      <c r="K526" s="144"/>
      <c r="L526" s="144"/>
      <c r="M526" s="144"/>
      <c r="N526" s="149"/>
      <c r="O526" s="144"/>
      <c r="P526" s="144"/>
      <c r="Q526" s="144"/>
      <c r="R526" s="144"/>
      <c r="S526" s="144"/>
      <c r="T526" s="144"/>
      <c r="U526" s="144"/>
      <c r="V526" s="144"/>
      <c r="W526" s="144"/>
      <c r="X526" s="144"/>
      <c r="Y526" s="144"/>
      <c r="Z526" s="144"/>
      <c r="AA526" s="144"/>
      <c r="AB526" s="144"/>
      <c r="AC526" s="144"/>
      <c r="AD526" s="144"/>
      <c r="AE526" s="144"/>
      <c r="AF526" s="144"/>
      <c r="AG526" s="144"/>
      <c r="AH526" s="144"/>
    </row>
    <row r="527">
      <c r="A527" s="144"/>
      <c r="B527" s="144"/>
      <c r="C527" s="144"/>
      <c r="D527" s="144"/>
      <c r="E527" s="144"/>
      <c r="F527" s="144"/>
      <c r="G527" s="144"/>
      <c r="H527" s="144"/>
      <c r="I527" s="144"/>
      <c r="J527" s="144"/>
      <c r="K527" s="144"/>
      <c r="L527" s="144"/>
      <c r="M527" s="144"/>
      <c r="N527" s="149"/>
      <c r="O527" s="144"/>
      <c r="P527" s="144"/>
      <c r="Q527" s="144"/>
      <c r="R527" s="144"/>
      <c r="S527" s="144"/>
      <c r="T527" s="144"/>
      <c r="U527" s="144"/>
      <c r="V527" s="144"/>
      <c r="W527" s="144"/>
      <c r="X527" s="144"/>
      <c r="Y527" s="144"/>
      <c r="Z527" s="144"/>
      <c r="AA527" s="144"/>
      <c r="AB527" s="144"/>
      <c r="AC527" s="144"/>
      <c r="AD527" s="144"/>
      <c r="AE527" s="144"/>
      <c r="AF527" s="144"/>
      <c r="AG527" s="144"/>
      <c r="AH527" s="144"/>
    </row>
    <row r="528">
      <c r="A528" s="144"/>
      <c r="B528" s="144"/>
      <c r="C528" s="144"/>
      <c r="D528" s="144"/>
      <c r="E528" s="144"/>
      <c r="F528" s="144"/>
      <c r="G528" s="144"/>
      <c r="H528" s="144"/>
      <c r="I528" s="144"/>
      <c r="J528" s="144"/>
      <c r="K528" s="144"/>
      <c r="L528" s="144"/>
      <c r="M528" s="144"/>
      <c r="N528" s="149"/>
      <c r="O528" s="144"/>
      <c r="P528" s="144"/>
      <c r="Q528" s="144"/>
      <c r="R528" s="144"/>
      <c r="S528" s="144"/>
      <c r="T528" s="144"/>
      <c r="U528" s="144"/>
      <c r="V528" s="144"/>
      <c r="W528" s="144"/>
      <c r="X528" s="144"/>
      <c r="Y528" s="144"/>
      <c r="Z528" s="144"/>
      <c r="AA528" s="144"/>
      <c r="AB528" s="144"/>
      <c r="AC528" s="144"/>
      <c r="AD528" s="144"/>
      <c r="AE528" s="144"/>
      <c r="AF528" s="144"/>
      <c r="AG528" s="144"/>
      <c r="AH528" s="144"/>
    </row>
    <row r="529">
      <c r="A529" s="144"/>
      <c r="B529" s="144"/>
      <c r="C529" s="144"/>
      <c r="D529" s="144"/>
      <c r="E529" s="144"/>
      <c r="F529" s="144"/>
      <c r="G529" s="144"/>
      <c r="H529" s="144"/>
      <c r="I529" s="144"/>
      <c r="J529" s="144"/>
      <c r="K529" s="144"/>
      <c r="L529" s="144"/>
      <c r="M529" s="144"/>
      <c r="N529" s="149"/>
      <c r="O529" s="144"/>
      <c r="P529" s="144"/>
      <c r="Q529" s="144"/>
      <c r="R529" s="144"/>
      <c r="S529" s="144"/>
      <c r="T529" s="144"/>
      <c r="U529" s="144"/>
      <c r="V529" s="144"/>
      <c r="W529" s="144"/>
      <c r="X529" s="144"/>
      <c r="Y529" s="144"/>
      <c r="Z529" s="144"/>
      <c r="AA529" s="144"/>
      <c r="AB529" s="144"/>
      <c r="AC529" s="144"/>
      <c r="AD529" s="144"/>
      <c r="AE529" s="144"/>
      <c r="AF529" s="144"/>
      <c r="AG529" s="144"/>
      <c r="AH529" s="144"/>
    </row>
    <row r="530">
      <c r="A530" s="144"/>
      <c r="B530" s="144"/>
      <c r="C530" s="144"/>
      <c r="D530" s="144"/>
      <c r="E530" s="144"/>
      <c r="F530" s="144"/>
      <c r="G530" s="144"/>
      <c r="H530" s="144"/>
      <c r="I530" s="144"/>
      <c r="J530" s="144"/>
      <c r="K530" s="144"/>
      <c r="L530" s="144"/>
      <c r="M530" s="144"/>
      <c r="N530" s="149"/>
      <c r="O530" s="144"/>
      <c r="P530" s="144"/>
      <c r="Q530" s="144"/>
      <c r="R530" s="144"/>
      <c r="S530" s="144"/>
      <c r="T530" s="144"/>
      <c r="U530" s="144"/>
      <c r="V530" s="144"/>
      <c r="W530" s="144"/>
      <c r="X530" s="144"/>
      <c r="Y530" s="144"/>
      <c r="Z530" s="144"/>
      <c r="AA530" s="144"/>
      <c r="AB530" s="144"/>
      <c r="AC530" s="144"/>
      <c r="AD530" s="144"/>
      <c r="AE530" s="144"/>
      <c r="AF530" s="144"/>
      <c r="AG530" s="144"/>
      <c r="AH530" s="144"/>
    </row>
    <row r="531">
      <c r="A531" s="144"/>
      <c r="B531" s="144"/>
      <c r="C531" s="144"/>
      <c r="D531" s="144"/>
      <c r="E531" s="144"/>
      <c r="F531" s="144"/>
      <c r="G531" s="144"/>
      <c r="H531" s="144"/>
      <c r="I531" s="144"/>
      <c r="J531" s="144"/>
      <c r="K531" s="144"/>
      <c r="L531" s="144"/>
      <c r="M531" s="144"/>
      <c r="N531" s="149"/>
      <c r="O531" s="144"/>
      <c r="P531" s="144"/>
      <c r="Q531" s="144"/>
      <c r="R531" s="144"/>
      <c r="S531" s="144"/>
      <c r="T531" s="144"/>
      <c r="U531" s="144"/>
      <c r="V531" s="144"/>
      <c r="W531" s="144"/>
      <c r="X531" s="144"/>
      <c r="Y531" s="144"/>
      <c r="Z531" s="144"/>
      <c r="AA531" s="144"/>
      <c r="AB531" s="144"/>
      <c r="AC531" s="144"/>
      <c r="AD531" s="144"/>
      <c r="AE531" s="144"/>
      <c r="AF531" s="144"/>
      <c r="AG531" s="144"/>
      <c r="AH531" s="144"/>
    </row>
    <row r="532">
      <c r="A532" s="144"/>
      <c r="B532" s="144"/>
      <c r="C532" s="144"/>
      <c r="D532" s="144"/>
      <c r="E532" s="144"/>
      <c r="F532" s="144"/>
      <c r="G532" s="144"/>
      <c r="H532" s="144"/>
      <c r="I532" s="144"/>
      <c r="J532" s="144"/>
      <c r="K532" s="144"/>
      <c r="L532" s="144"/>
      <c r="M532" s="144"/>
      <c r="N532" s="149"/>
      <c r="O532" s="144"/>
      <c r="P532" s="144"/>
      <c r="Q532" s="144"/>
      <c r="R532" s="144"/>
      <c r="S532" s="144"/>
      <c r="T532" s="144"/>
      <c r="U532" s="144"/>
      <c r="V532" s="144"/>
      <c r="W532" s="144"/>
      <c r="X532" s="144"/>
      <c r="Y532" s="144"/>
      <c r="Z532" s="144"/>
      <c r="AA532" s="144"/>
      <c r="AB532" s="144"/>
      <c r="AC532" s="144"/>
      <c r="AD532" s="144"/>
      <c r="AE532" s="144"/>
      <c r="AF532" s="144"/>
      <c r="AG532" s="144"/>
      <c r="AH532" s="144"/>
    </row>
    <row r="533">
      <c r="A533" s="144"/>
      <c r="B533" s="144"/>
      <c r="C533" s="144"/>
      <c r="D533" s="144"/>
      <c r="E533" s="144"/>
      <c r="F533" s="144"/>
      <c r="G533" s="144"/>
      <c r="H533" s="144"/>
      <c r="I533" s="144"/>
      <c r="J533" s="144"/>
      <c r="K533" s="144"/>
      <c r="L533" s="144"/>
      <c r="M533" s="144"/>
      <c r="N533" s="149"/>
      <c r="O533" s="144"/>
      <c r="P533" s="144"/>
      <c r="Q533" s="144"/>
      <c r="R533" s="144"/>
      <c r="S533" s="144"/>
      <c r="T533" s="144"/>
      <c r="U533" s="144"/>
      <c r="V533" s="144"/>
      <c r="W533" s="144"/>
      <c r="X533" s="144"/>
      <c r="Y533" s="144"/>
      <c r="Z533" s="144"/>
      <c r="AA533" s="144"/>
      <c r="AB533" s="144"/>
      <c r="AC533" s="144"/>
      <c r="AD533" s="144"/>
      <c r="AE533" s="144"/>
      <c r="AF533" s="144"/>
      <c r="AG533" s="144"/>
      <c r="AH533" s="144"/>
    </row>
    <row r="534">
      <c r="A534" s="144"/>
      <c r="B534" s="144"/>
      <c r="C534" s="144"/>
      <c r="D534" s="144"/>
      <c r="E534" s="144"/>
      <c r="F534" s="144"/>
      <c r="G534" s="144"/>
      <c r="H534" s="144"/>
      <c r="I534" s="144"/>
      <c r="J534" s="144"/>
      <c r="K534" s="144"/>
      <c r="L534" s="144"/>
      <c r="M534" s="144"/>
      <c r="N534" s="149"/>
      <c r="O534" s="144"/>
      <c r="P534" s="144"/>
      <c r="Q534" s="144"/>
      <c r="R534" s="144"/>
      <c r="S534" s="144"/>
      <c r="T534" s="144"/>
      <c r="U534" s="144"/>
      <c r="V534" s="144"/>
      <c r="W534" s="144"/>
      <c r="X534" s="144"/>
      <c r="Y534" s="144"/>
      <c r="Z534" s="144"/>
      <c r="AA534" s="144"/>
      <c r="AB534" s="144"/>
      <c r="AC534" s="144"/>
      <c r="AD534" s="144"/>
      <c r="AE534" s="144"/>
      <c r="AF534" s="144"/>
      <c r="AG534" s="144"/>
      <c r="AH534" s="144"/>
    </row>
    <row r="535">
      <c r="A535" s="144"/>
      <c r="B535" s="144"/>
      <c r="C535" s="144"/>
      <c r="D535" s="144"/>
      <c r="E535" s="144"/>
      <c r="F535" s="144"/>
      <c r="G535" s="144"/>
      <c r="H535" s="144"/>
      <c r="I535" s="144"/>
      <c r="J535" s="144"/>
      <c r="K535" s="144"/>
      <c r="L535" s="144"/>
      <c r="M535" s="144"/>
      <c r="N535" s="149"/>
      <c r="O535" s="144"/>
      <c r="P535" s="144"/>
      <c r="Q535" s="144"/>
      <c r="R535" s="144"/>
      <c r="S535" s="144"/>
      <c r="T535" s="144"/>
      <c r="U535" s="144"/>
      <c r="V535" s="144"/>
      <c r="W535" s="144"/>
      <c r="X535" s="144"/>
      <c r="Y535" s="144"/>
      <c r="Z535" s="144"/>
      <c r="AA535" s="144"/>
      <c r="AB535" s="144"/>
      <c r="AC535" s="144"/>
      <c r="AD535" s="144"/>
      <c r="AE535" s="144"/>
      <c r="AF535" s="144"/>
      <c r="AG535" s="144"/>
      <c r="AH535" s="144"/>
    </row>
    <row r="536">
      <c r="A536" s="144"/>
      <c r="B536" s="144"/>
      <c r="C536" s="144"/>
      <c r="D536" s="144"/>
      <c r="E536" s="144"/>
      <c r="F536" s="144"/>
      <c r="G536" s="144"/>
      <c r="H536" s="144"/>
      <c r="I536" s="144"/>
      <c r="J536" s="144"/>
      <c r="K536" s="144"/>
      <c r="L536" s="144"/>
      <c r="M536" s="144"/>
      <c r="N536" s="149"/>
      <c r="O536" s="144"/>
      <c r="P536" s="144"/>
      <c r="Q536" s="144"/>
      <c r="R536" s="144"/>
      <c r="S536" s="144"/>
      <c r="T536" s="144"/>
      <c r="U536" s="144"/>
      <c r="V536" s="144"/>
      <c r="W536" s="144"/>
      <c r="X536" s="144"/>
      <c r="Y536" s="144"/>
      <c r="Z536" s="144"/>
      <c r="AA536" s="144"/>
      <c r="AB536" s="144"/>
      <c r="AC536" s="144"/>
      <c r="AD536" s="144"/>
      <c r="AE536" s="144"/>
      <c r="AF536" s="144"/>
      <c r="AG536" s="144"/>
      <c r="AH536" s="144"/>
    </row>
    <row r="537">
      <c r="A537" s="144"/>
      <c r="B537" s="144"/>
      <c r="C537" s="144"/>
      <c r="D537" s="144"/>
      <c r="E537" s="144"/>
      <c r="F537" s="144"/>
      <c r="G537" s="144"/>
      <c r="H537" s="144"/>
      <c r="I537" s="144"/>
      <c r="J537" s="144"/>
      <c r="K537" s="144"/>
      <c r="L537" s="144"/>
      <c r="M537" s="144"/>
      <c r="N537" s="149"/>
      <c r="O537" s="144"/>
      <c r="P537" s="144"/>
      <c r="Q537" s="144"/>
      <c r="R537" s="144"/>
      <c r="S537" s="144"/>
      <c r="T537" s="144"/>
      <c r="U537" s="144"/>
      <c r="V537" s="144"/>
      <c r="W537" s="144"/>
      <c r="X537" s="144"/>
      <c r="Y537" s="144"/>
      <c r="Z537" s="144"/>
      <c r="AA537" s="144"/>
      <c r="AB537" s="144"/>
      <c r="AC537" s="144"/>
      <c r="AD537" s="144"/>
      <c r="AE537" s="144"/>
      <c r="AF537" s="144"/>
      <c r="AG537" s="144"/>
      <c r="AH537" s="144"/>
    </row>
    <row r="538">
      <c r="A538" s="144"/>
      <c r="B538" s="144"/>
      <c r="C538" s="144"/>
      <c r="D538" s="144"/>
      <c r="E538" s="144"/>
      <c r="F538" s="144"/>
      <c r="G538" s="144"/>
      <c r="H538" s="144"/>
      <c r="I538" s="144"/>
      <c r="J538" s="144"/>
      <c r="K538" s="144"/>
      <c r="L538" s="144"/>
      <c r="M538" s="144"/>
      <c r="N538" s="149"/>
      <c r="O538" s="144"/>
      <c r="P538" s="144"/>
      <c r="Q538" s="144"/>
      <c r="R538" s="144"/>
      <c r="S538" s="144"/>
      <c r="T538" s="144"/>
      <c r="U538" s="144"/>
      <c r="V538" s="144"/>
      <c r="W538" s="144"/>
      <c r="X538" s="144"/>
      <c r="Y538" s="144"/>
      <c r="Z538" s="144"/>
      <c r="AA538" s="144"/>
      <c r="AB538" s="144"/>
      <c r="AC538" s="144"/>
      <c r="AD538" s="144"/>
      <c r="AE538" s="144"/>
      <c r="AF538" s="144"/>
      <c r="AG538" s="144"/>
      <c r="AH538" s="144"/>
    </row>
    <row r="539">
      <c r="A539" s="144"/>
      <c r="B539" s="144"/>
      <c r="C539" s="144"/>
      <c r="D539" s="144"/>
      <c r="E539" s="144"/>
      <c r="F539" s="144"/>
      <c r="G539" s="144"/>
      <c r="H539" s="144"/>
      <c r="I539" s="144"/>
      <c r="J539" s="144"/>
      <c r="K539" s="144"/>
      <c r="L539" s="144"/>
      <c r="M539" s="144"/>
      <c r="N539" s="149"/>
      <c r="O539" s="144"/>
      <c r="P539" s="144"/>
      <c r="Q539" s="144"/>
      <c r="R539" s="144"/>
      <c r="S539" s="144"/>
      <c r="T539" s="144"/>
      <c r="U539" s="144"/>
      <c r="V539" s="144"/>
      <c r="W539" s="144"/>
      <c r="X539" s="144"/>
      <c r="Y539" s="144"/>
      <c r="Z539" s="144"/>
      <c r="AA539" s="144"/>
      <c r="AB539" s="144"/>
      <c r="AC539" s="144"/>
      <c r="AD539" s="144"/>
      <c r="AE539" s="144"/>
      <c r="AF539" s="144"/>
      <c r="AG539" s="144"/>
      <c r="AH539" s="144"/>
    </row>
    <row r="540">
      <c r="A540" s="144"/>
      <c r="B540" s="144"/>
      <c r="C540" s="144"/>
      <c r="D540" s="144"/>
      <c r="E540" s="144"/>
      <c r="F540" s="144"/>
      <c r="G540" s="144"/>
      <c r="H540" s="144"/>
      <c r="I540" s="144"/>
      <c r="J540" s="144"/>
      <c r="K540" s="144"/>
      <c r="L540" s="144"/>
      <c r="M540" s="144"/>
      <c r="N540" s="149"/>
      <c r="O540" s="144"/>
      <c r="P540" s="144"/>
      <c r="Q540" s="144"/>
      <c r="R540" s="144"/>
      <c r="S540" s="144"/>
      <c r="T540" s="144"/>
      <c r="U540" s="144"/>
      <c r="V540" s="144"/>
      <c r="W540" s="144"/>
      <c r="X540" s="144"/>
      <c r="Y540" s="144"/>
      <c r="Z540" s="144"/>
      <c r="AA540" s="144"/>
      <c r="AB540" s="144"/>
      <c r="AC540" s="144"/>
      <c r="AD540" s="144"/>
      <c r="AE540" s="144"/>
      <c r="AF540" s="144"/>
      <c r="AG540" s="144"/>
      <c r="AH540" s="144"/>
    </row>
    <row r="541">
      <c r="A541" s="144"/>
      <c r="B541" s="144"/>
      <c r="C541" s="144"/>
      <c r="D541" s="144"/>
      <c r="E541" s="144"/>
      <c r="F541" s="144"/>
      <c r="G541" s="144"/>
      <c r="H541" s="144"/>
      <c r="I541" s="144"/>
      <c r="J541" s="144"/>
      <c r="K541" s="144"/>
      <c r="L541" s="144"/>
      <c r="M541" s="144"/>
      <c r="N541" s="149"/>
      <c r="O541" s="144"/>
      <c r="P541" s="144"/>
      <c r="Q541" s="144"/>
      <c r="R541" s="144"/>
      <c r="S541" s="144"/>
      <c r="T541" s="144"/>
      <c r="U541" s="144"/>
      <c r="V541" s="144"/>
      <c r="W541" s="144"/>
      <c r="X541" s="144"/>
      <c r="Y541" s="144"/>
      <c r="Z541" s="144"/>
      <c r="AA541" s="144"/>
      <c r="AB541" s="144"/>
      <c r="AC541" s="144"/>
      <c r="AD541" s="144"/>
      <c r="AE541" s="144"/>
      <c r="AF541" s="144"/>
      <c r="AG541" s="144"/>
      <c r="AH541" s="144"/>
    </row>
    <row r="542">
      <c r="A542" s="144"/>
      <c r="B542" s="144"/>
      <c r="C542" s="144"/>
      <c r="D542" s="144"/>
      <c r="E542" s="144"/>
      <c r="F542" s="144"/>
      <c r="G542" s="144"/>
      <c r="H542" s="144"/>
      <c r="I542" s="144"/>
      <c r="J542" s="144"/>
      <c r="K542" s="144"/>
      <c r="L542" s="144"/>
      <c r="M542" s="144"/>
      <c r="N542" s="149"/>
      <c r="O542" s="144"/>
      <c r="P542" s="144"/>
      <c r="Q542" s="144"/>
      <c r="R542" s="144"/>
      <c r="S542" s="144"/>
      <c r="T542" s="144"/>
      <c r="U542" s="144"/>
      <c r="V542" s="144"/>
      <c r="W542" s="144"/>
      <c r="X542" s="144"/>
      <c r="Y542" s="144"/>
      <c r="Z542" s="144"/>
      <c r="AA542" s="144"/>
      <c r="AB542" s="144"/>
      <c r="AC542" s="144"/>
      <c r="AD542" s="144"/>
      <c r="AE542" s="144"/>
      <c r="AF542" s="144"/>
      <c r="AG542" s="144"/>
      <c r="AH542" s="144"/>
    </row>
    <row r="543">
      <c r="A543" s="144"/>
      <c r="B543" s="144"/>
      <c r="C543" s="144"/>
      <c r="D543" s="144"/>
      <c r="E543" s="144"/>
      <c r="F543" s="144"/>
      <c r="G543" s="144"/>
      <c r="H543" s="144"/>
      <c r="I543" s="144"/>
      <c r="J543" s="144"/>
      <c r="K543" s="144"/>
      <c r="L543" s="144"/>
      <c r="M543" s="144"/>
      <c r="N543" s="149"/>
      <c r="O543" s="144"/>
      <c r="P543" s="144"/>
      <c r="Q543" s="144"/>
      <c r="R543" s="144"/>
      <c r="S543" s="144"/>
      <c r="T543" s="144"/>
      <c r="U543" s="144"/>
      <c r="V543" s="144"/>
      <c r="W543" s="144"/>
      <c r="X543" s="144"/>
      <c r="Y543" s="144"/>
      <c r="Z543" s="144"/>
      <c r="AA543" s="144"/>
      <c r="AB543" s="144"/>
      <c r="AC543" s="144"/>
      <c r="AD543" s="144"/>
      <c r="AE543" s="144"/>
      <c r="AF543" s="144"/>
      <c r="AG543" s="144"/>
      <c r="AH543" s="144"/>
    </row>
    <row r="544">
      <c r="A544" s="144"/>
      <c r="B544" s="144"/>
      <c r="C544" s="144"/>
      <c r="D544" s="144"/>
      <c r="E544" s="144"/>
      <c r="F544" s="144"/>
      <c r="G544" s="144"/>
      <c r="H544" s="144"/>
      <c r="I544" s="144"/>
      <c r="J544" s="144"/>
      <c r="K544" s="144"/>
      <c r="L544" s="144"/>
      <c r="M544" s="144"/>
      <c r="N544" s="149"/>
      <c r="O544" s="144"/>
      <c r="P544" s="144"/>
      <c r="Q544" s="144"/>
      <c r="R544" s="144"/>
      <c r="S544" s="144"/>
      <c r="T544" s="144"/>
      <c r="U544" s="144"/>
      <c r="V544" s="144"/>
      <c r="W544" s="144"/>
      <c r="X544" s="144"/>
      <c r="Y544" s="144"/>
      <c r="Z544" s="144"/>
      <c r="AA544" s="144"/>
      <c r="AB544" s="144"/>
      <c r="AC544" s="144"/>
      <c r="AD544" s="144"/>
      <c r="AE544" s="144"/>
      <c r="AF544" s="144"/>
      <c r="AG544" s="144"/>
      <c r="AH544" s="144"/>
    </row>
    <row r="545">
      <c r="A545" s="144"/>
      <c r="B545" s="144"/>
      <c r="C545" s="144"/>
      <c r="D545" s="144"/>
      <c r="E545" s="144"/>
      <c r="F545" s="144"/>
      <c r="G545" s="144"/>
      <c r="H545" s="144"/>
      <c r="I545" s="144"/>
      <c r="J545" s="144"/>
      <c r="K545" s="144"/>
      <c r="L545" s="144"/>
      <c r="M545" s="144"/>
      <c r="N545" s="149"/>
      <c r="O545" s="144"/>
      <c r="P545" s="144"/>
      <c r="Q545" s="144"/>
      <c r="R545" s="144"/>
      <c r="S545" s="144"/>
      <c r="T545" s="144"/>
      <c r="U545" s="144"/>
      <c r="V545" s="144"/>
      <c r="W545" s="144"/>
      <c r="X545" s="144"/>
      <c r="Y545" s="144"/>
      <c r="Z545" s="144"/>
      <c r="AA545" s="144"/>
      <c r="AB545" s="144"/>
      <c r="AC545" s="144"/>
      <c r="AD545" s="144"/>
      <c r="AE545" s="144"/>
      <c r="AF545" s="144"/>
      <c r="AG545" s="144"/>
      <c r="AH545" s="144"/>
    </row>
    <row r="546">
      <c r="A546" s="144"/>
      <c r="B546" s="144"/>
      <c r="C546" s="144"/>
      <c r="D546" s="144"/>
      <c r="E546" s="144"/>
      <c r="F546" s="144"/>
      <c r="G546" s="144"/>
      <c r="H546" s="144"/>
      <c r="I546" s="144"/>
      <c r="J546" s="144"/>
      <c r="K546" s="144"/>
      <c r="L546" s="144"/>
      <c r="M546" s="144"/>
      <c r="N546" s="149"/>
      <c r="O546" s="144"/>
      <c r="P546" s="144"/>
      <c r="Q546" s="144"/>
      <c r="R546" s="144"/>
      <c r="S546" s="144"/>
      <c r="T546" s="144"/>
      <c r="U546" s="144"/>
      <c r="V546" s="144"/>
      <c r="W546" s="144"/>
      <c r="X546" s="144"/>
      <c r="Y546" s="144"/>
      <c r="Z546" s="144"/>
      <c r="AA546" s="144"/>
      <c r="AB546" s="144"/>
      <c r="AC546" s="144"/>
      <c r="AD546" s="144"/>
      <c r="AE546" s="144"/>
      <c r="AF546" s="144"/>
      <c r="AG546" s="144"/>
      <c r="AH546" s="144"/>
    </row>
    <row r="547">
      <c r="A547" s="144"/>
      <c r="B547" s="144"/>
      <c r="C547" s="144"/>
      <c r="D547" s="144"/>
      <c r="E547" s="144"/>
      <c r="F547" s="144"/>
      <c r="G547" s="144"/>
      <c r="H547" s="144"/>
      <c r="I547" s="144"/>
      <c r="J547" s="144"/>
      <c r="K547" s="144"/>
      <c r="L547" s="144"/>
      <c r="M547" s="144"/>
      <c r="N547" s="149"/>
      <c r="O547" s="144"/>
      <c r="P547" s="144"/>
      <c r="Q547" s="144"/>
      <c r="R547" s="144"/>
      <c r="S547" s="144"/>
      <c r="T547" s="144"/>
      <c r="U547" s="144"/>
      <c r="V547" s="144"/>
      <c r="W547" s="144"/>
      <c r="X547" s="144"/>
      <c r="Y547" s="144"/>
      <c r="Z547" s="144"/>
      <c r="AA547" s="144"/>
      <c r="AB547" s="144"/>
      <c r="AC547" s="144"/>
      <c r="AD547" s="144"/>
      <c r="AE547" s="144"/>
      <c r="AF547" s="144"/>
      <c r="AG547" s="144"/>
      <c r="AH547" s="144"/>
    </row>
    <row r="548">
      <c r="A548" s="144"/>
      <c r="B548" s="144"/>
      <c r="C548" s="144"/>
      <c r="D548" s="144"/>
      <c r="E548" s="144"/>
      <c r="F548" s="144"/>
      <c r="G548" s="144"/>
      <c r="H548" s="144"/>
      <c r="I548" s="144"/>
      <c r="J548" s="144"/>
      <c r="K548" s="144"/>
      <c r="L548" s="144"/>
      <c r="M548" s="144"/>
      <c r="N548" s="149"/>
      <c r="O548" s="144"/>
      <c r="P548" s="144"/>
      <c r="Q548" s="144"/>
      <c r="R548" s="144"/>
      <c r="S548" s="144"/>
      <c r="T548" s="144"/>
      <c r="U548" s="144"/>
      <c r="V548" s="144"/>
      <c r="W548" s="144"/>
      <c r="X548" s="144"/>
      <c r="Y548" s="144"/>
      <c r="Z548" s="144"/>
      <c r="AA548" s="144"/>
      <c r="AB548" s="144"/>
      <c r="AC548" s="144"/>
      <c r="AD548" s="144"/>
      <c r="AE548" s="144"/>
      <c r="AF548" s="144"/>
      <c r="AG548" s="144"/>
      <c r="AH548" s="144"/>
    </row>
    <row r="549">
      <c r="A549" s="144"/>
      <c r="B549" s="144"/>
      <c r="C549" s="144"/>
      <c r="D549" s="144"/>
      <c r="E549" s="144"/>
      <c r="F549" s="144"/>
      <c r="G549" s="144"/>
      <c r="H549" s="144"/>
      <c r="I549" s="144"/>
      <c r="J549" s="144"/>
      <c r="K549" s="144"/>
      <c r="L549" s="144"/>
      <c r="M549" s="144"/>
      <c r="N549" s="149"/>
      <c r="O549" s="144"/>
      <c r="P549" s="144"/>
      <c r="Q549" s="144"/>
      <c r="R549" s="144"/>
      <c r="S549" s="144"/>
      <c r="T549" s="144"/>
      <c r="U549" s="144"/>
      <c r="V549" s="144"/>
      <c r="W549" s="144"/>
      <c r="X549" s="144"/>
      <c r="Y549" s="144"/>
      <c r="Z549" s="144"/>
      <c r="AA549" s="144"/>
      <c r="AB549" s="144"/>
      <c r="AC549" s="144"/>
      <c r="AD549" s="144"/>
      <c r="AE549" s="144"/>
      <c r="AF549" s="144"/>
      <c r="AG549" s="144"/>
      <c r="AH549" s="144"/>
    </row>
    <row r="550">
      <c r="A550" s="144"/>
      <c r="B550" s="144"/>
      <c r="C550" s="144"/>
      <c r="D550" s="144"/>
      <c r="E550" s="144"/>
      <c r="F550" s="144"/>
      <c r="G550" s="144"/>
      <c r="H550" s="144"/>
      <c r="I550" s="144"/>
      <c r="J550" s="144"/>
      <c r="K550" s="144"/>
      <c r="L550" s="144"/>
      <c r="M550" s="144"/>
      <c r="N550" s="149"/>
      <c r="O550" s="144"/>
      <c r="P550" s="144"/>
      <c r="Q550" s="144"/>
      <c r="R550" s="144"/>
      <c r="S550" s="144"/>
      <c r="T550" s="144"/>
      <c r="U550" s="144"/>
      <c r="V550" s="144"/>
      <c r="W550" s="144"/>
      <c r="X550" s="144"/>
      <c r="Y550" s="144"/>
      <c r="Z550" s="144"/>
      <c r="AA550" s="144"/>
      <c r="AB550" s="144"/>
      <c r="AC550" s="144"/>
      <c r="AD550" s="144"/>
      <c r="AE550" s="144"/>
      <c r="AF550" s="144"/>
      <c r="AG550" s="144"/>
      <c r="AH550" s="144"/>
    </row>
    <row r="551">
      <c r="A551" s="144"/>
      <c r="B551" s="144"/>
      <c r="C551" s="144"/>
      <c r="D551" s="144"/>
      <c r="E551" s="144"/>
      <c r="F551" s="144"/>
      <c r="G551" s="144"/>
      <c r="H551" s="144"/>
      <c r="I551" s="144"/>
      <c r="J551" s="144"/>
      <c r="K551" s="144"/>
      <c r="L551" s="144"/>
      <c r="M551" s="144"/>
      <c r="N551" s="149"/>
      <c r="O551" s="144"/>
      <c r="P551" s="144"/>
      <c r="Q551" s="144"/>
      <c r="R551" s="144"/>
      <c r="S551" s="144"/>
      <c r="T551" s="144"/>
      <c r="U551" s="144"/>
      <c r="V551" s="144"/>
      <c r="W551" s="144"/>
      <c r="X551" s="144"/>
      <c r="Y551" s="144"/>
      <c r="Z551" s="144"/>
      <c r="AA551" s="144"/>
      <c r="AB551" s="144"/>
      <c r="AC551" s="144"/>
      <c r="AD551" s="144"/>
      <c r="AE551" s="144"/>
      <c r="AF551" s="144"/>
      <c r="AG551" s="144"/>
      <c r="AH551" s="144"/>
    </row>
    <row r="552">
      <c r="A552" s="144"/>
      <c r="B552" s="144"/>
      <c r="C552" s="144"/>
      <c r="D552" s="144"/>
      <c r="E552" s="144"/>
      <c r="F552" s="144"/>
      <c r="G552" s="144"/>
      <c r="H552" s="144"/>
      <c r="I552" s="144"/>
      <c r="J552" s="144"/>
      <c r="K552" s="144"/>
      <c r="L552" s="144"/>
      <c r="M552" s="144"/>
      <c r="N552" s="149"/>
      <c r="O552" s="144"/>
      <c r="P552" s="144"/>
      <c r="Q552" s="144"/>
      <c r="R552" s="144"/>
      <c r="S552" s="144"/>
      <c r="T552" s="144"/>
      <c r="U552" s="144"/>
      <c r="V552" s="144"/>
      <c r="W552" s="144"/>
      <c r="X552" s="144"/>
      <c r="Y552" s="144"/>
      <c r="Z552" s="144"/>
      <c r="AA552" s="144"/>
      <c r="AB552" s="144"/>
      <c r="AC552" s="144"/>
      <c r="AD552" s="144"/>
      <c r="AE552" s="144"/>
      <c r="AF552" s="144"/>
      <c r="AG552" s="144"/>
      <c r="AH552" s="144"/>
    </row>
    <row r="553">
      <c r="A553" s="144"/>
      <c r="B553" s="144"/>
      <c r="C553" s="144"/>
      <c r="D553" s="144"/>
      <c r="E553" s="144"/>
      <c r="F553" s="144"/>
      <c r="G553" s="144"/>
      <c r="H553" s="144"/>
      <c r="I553" s="144"/>
      <c r="J553" s="144"/>
      <c r="K553" s="144"/>
      <c r="L553" s="144"/>
      <c r="M553" s="144"/>
      <c r="N553" s="149"/>
      <c r="O553" s="144"/>
      <c r="P553" s="144"/>
      <c r="Q553" s="144"/>
      <c r="R553" s="144"/>
      <c r="S553" s="144"/>
      <c r="T553" s="144"/>
      <c r="U553" s="144"/>
      <c r="V553" s="144"/>
      <c r="W553" s="144"/>
      <c r="X553" s="144"/>
      <c r="Y553" s="144"/>
      <c r="Z553" s="144"/>
      <c r="AA553" s="144"/>
      <c r="AB553" s="144"/>
      <c r="AC553" s="144"/>
      <c r="AD553" s="144"/>
      <c r="AE553" s="144"/>
      <c r="AF553" s="144"/>
      <c r="AG553" s="144"/>
      <c r="AH553" s="144"/>
    </row>
    <row r="554">
      <c r="A554" s="144"/>
      <c r="B554" s="144"/>
      <c r="C554" s="144"/>
      <c r="D554" s="144"/>
      <c r="E554" s="144"/>
      <c r="F554" s="144"/>
      <c r="G554" s="144"/>
      <c r="H554" s="144"/>
      <c r="I554" s="144"/>
      <c r="J554" s="144"/>
      <c r="K554" s="144"/>
      <c r="L554" s="144"/>
      <c r="M554" s="144"/>
      <c r="N554" s="149"/>
      <c r="O554" s="144"/>
      <c r="P554" s="144"/>
      <c r="Q554" s="144"/>
      <c r="R554" s="144"/>
      <c r="S554" s="144"/>
      <c r="T554" s="144"/>
      <c r="U554" s="144"/>
      <c r="V554" s="144"/>
      <c r="W554" s="144"/>
      <c r="X554" s="144"/>
      <c r="Y554" s="144"/>
      <c r="Z554" s="144"/>
      <c r="AA554" s="144"/>
      <c r="AB554" s="144"/>
      <c r="AC554" s="144"/>
      <c r="AD554" s="144"/>
      <c r="AE554" s="144"/>
      <c r="AF554" s="144"/>
      <c r="AG554" s="144"/>
      <c r="AH554" s="144"/>
    </row>
    <row r="555">
      <c r="A555" s="144"/>
      <c r="B555" s="144"/>
      <c r="C555" s="144"/>
      <c r="D555" s="144"/>
      <c r="E555" s="144"/>
      <c r="F555" s="144"/>
      <c r="G555" s="144"/>
      <c r="H555" s="144"/>
      <c r="I555" s="144"/>
      <c r="J555" s="144"/>
      <c r="K555" s="144"/>
      <c r="L555" s="144"/>
      <c r="M555" s="144"/>
      <c r="N555" s="149"/>
      <c r="O555" s="144"/>
      <c r="P555" s="144"/>
      <c r="Q555" s="144"/>
      <c r="R555" s="144"/>
      <c r="S555" s="144"/>
      <c r="T555" s="144"/>
      <c r="U555" s="144"/>
      <c r="V555" s="144"/>
      <c r="W555" s="144"/>
      <c r="X555" s="144"/>
      <c r="Y555" s="144"/>
      <c r="Z555" s="144"/>
      <c r="AA555" s="144"/>
      <c r="AB555" s="144"/>
      <c r="AC555" s="144"/>
      <c r="AD555" s="144"/>
      <c r="AE555" s="144"/>
      <c r="AF555" s="144"/>
      <c r="AG555" s="144"/>
      <c r="AH555" s="144"/>
    </row>
    <row r="556">
      <c r="A556" s="144"/>
      <c r="B556" s="144"/>
      <c r="C556" s="144"/>
      <c r="D556" s="144"/>
      <c r="E556" s="144"/>
      <c r="F556" s="144"/>
      <c r="G556" s="144"/>
      <c r="H556" s="144"/>
      <c r="I556" s="144"/>
      <c r="J556" s="144"/>
      <c r="K556" s="144"/>
      <c r="L556" s="144"/>
      <c r="M556" s="144"/>
      <c r="N556" s="149"/>
      <c r="O556" s="144"/>
      <c r="P556" s="144"/>
      <c r="Q556" s="144"/>
      <c r="R556" s="144"/>
      <c r="S556" s="144"/>
      <c r="T556" s="144"/>
      <c r="U556" s="144"/>
      <c r="V556" s="144"/>
      <c r="W556" s="144"/>
      <c r="X556" s="144"/>
      <c r="Y556" s="144"/>
      <c r="Z556" s="144"/>
      <c r="AA556" s="144"/>
      <c r="AB556" s="144"/>
      <c r="AC556" s="144"/>
      <c r="AD556" s="144"/>
      <c r="AE556" s="144"/>
      <c r="AF556" s="144"/>
      <c r="AG556" s="144"/>
      <c r="AH556" s="144"/>
    </row>
    <row r="557">
      <c r="A557" s="144"/>
      <c r="B557" s="144"/>
      <c r="C557" s="144"/>
      <c r="D557" s="144"/>
      <c r="E557" s="144"/>
      <c r="F557" s="144"/>
      <c r="G557" s="144"/>
      <c r="H557" s="144"/>
      <c r="I557" s="144"/>
      <c r="J557" s="144"/>
      <c r="K557" s="144"/>
      <c r="L557" s="144"/>
      <c r="M557" s="144"/>
      <c r="N557" s="149"/>
      <c r="O557" s="144"/>
      <c r="P557" s="144"/>
      <c r="Q557" s="144"/>
      <c r="R557" s="144"/>
      <c r="S557" s="144"/>
      <c r="T557" s="144"/>
      <c r="U557" s="144"/>
      <c r="V557" s="144"/>
      <c r="W557" s="144"/>
      <c r="X557" s="144"/>
      <c r="Y557" s="144"/>
      <c r="Z557" s="144"/>
      <c r="AA557" s="144"/>
      <c r="AB557" s="144"/>
      <c r="AC557" s="144"/>
      <c r="AD557" s="144"/>
      <c r="AE557" s="144"/>
      <c r="AF557" s="144"/>
      <c r="AG557" s="144"/>
      <c r="AH557" s="144"/>
    </row>
    <row r="558">
      <c r="A558" s="144"/>
      <c r="B558" s="144"/>
      <c r="C558" s="144"/>
      <c r="D558" s="144"/>
      <c r="E558" s="144"/>
      <c r="F558" s="144"/>
      <c r="G558" s="144"/>
      <c r="H558" s="144"/>
      <c r="I558" s="144"/>
      <c r="J558" s="144"/>
      <c r="K558" s="144"/>
      <c r="L558" s="144"/>
      <c r="M558" s="144"/>
      <c r="N558" s="149"/>
      <c r="O558" s="144"/>
      <c r="P558" s="144"/>
      <c r="Q558" s="144"/>
      <c r="R558" s="144"/>
      <c r="S558" s="144"/>
      <c r="T558" s="144"/>
      <c r="U558" s="144"/>
      <c r="V558" s="144"/>
      <c r="W558" s="144"/>
      <c r="X558" s="144"/>
      <c r="Y558" s="144"/>
      <c r="Z558" s="144"/>
      <c r="AA558" s="144"/>
      <c r="AB558" s="144"/>
      <c r="AC558" s="144"/>
      <c r="AD558" s="144"/>
      <c r="AE558" s="144"/>
      <c r="AF558" s="144"/>
      <c r="AG558" s="144"/>
      <c r="AH558" s="144"/>
    </row>
    <row r="559">
      <c r="A559" s="144"/>
      <c r="B559" s="144"/>
      <c r="C559" s="144"/>
      <c r="D559" s="144"/>
      <c r="E559" s="144"/>
      <c r="F559" s="144"/>
      <c r="G559" s="144"/>
      <c r="H559" s="144"/>
      <c r="I559" s="144"/>
      <c r="J559" s="144"/>
      <c r="K559" s="144"/>
      <c r="L559" s="144"/>
      <c r="M559" s="144"/>
      <c r="N559" s="149"/>
      <c r="O559" s="144"/>
      <c r="P559" s="144"/>
      <c r="Q559" s="144"/>
      <c r="R559" s="144"/>
      <c r="S559" s="144"/>
      <c r="T559" s="144"/>
      <c r="U559" s="144"/>
      <c r="V559" s="144"/>
      <c r="W559" s="144"/>
      <c r="X559" s="144"/>
      <c r="Y559" s="144"/>
      <c r="Z559" s="144"/>
      <c r="AA559" s="144"/>
      <c r="AB559" s="144"/>
      <c r="AC559" s="144"/>
      <c r="AD559" s="144"/>
      <c r="AE559" s="144"/>
      <c r="AF559" s="144"/>
      <c r="AG559" s="144"/>
      <c r="AH559" s="144"/>
    </row>
    <row r="560">
      <c r="A560" s="144"/>
      <c r="B560" s="144"/>
      <c r="C560" s="144"/>
      <c r="D560" s="144"/>
      <c r="E560" s="144"/>
      <c r="F560" s="144"/>
      <c r="G560" s="144"/>
      <c r="H560" s="144"/>
      <c r="I560" s="144"/>
      <c r="J560" s="144"/>
      <c r="K560" s="144"/>
      <c r="L560" s="144"/>
      <c r="M560" s="144"/>
      <c r="N560" s="149"/>
      <c r="O560" s="144"/>
      <c r="P560" s="144"/>
      <c r="Q560" s="144"/>
      <c r="R560" s="144"/>
      <c r="S560" s="144"/>
      <c r="T560" s="144"/>
      <c r="U560" s="144"/>
      <c r="V560" s="144"/>
      <c r="W560" s="144"/>
      <c r="X560" s="144"/>
      <c r="Y560" s="144"/>
      <c r="Z560" s="144"/>
      <c r="AA560" s="144"/>
      <c r="AB560" s="144"/>
      <c r="AC560" s="144"/>
      <c r="AD560" s="144"/>
      <c r="AE560" s="144"/>
      <c r="AF560" s="144"/>
      <c r="AG560" s="144"/>
      <c r="AH560" s="144"/>
    </row>
    <row r="561">
      <c r="A561" s="144"/>
      <c r="B561" s="144"/>
      <c r="C561" s="144"/>
      <c r="D561" s="144"/>
      <c r="E561" s="144"/>
      <c r="F561" s="144"/>
      <c r="G561" s="144"/>
      <c r="H561" s="144"/>
      <c r="I561" s="144"/>
      <c r="J561" s="144"/>
      <c r="K561" s="144"/>
      <c r="L561" s="144"/>
      <c r="M561" s="144"/>
      <c r="N561" s="149"/>
      <c r="O561" s="144"/>
      <c r="P561" s="144"/>
      <c r="Q561" s="144"/>
      <c r="R561" s="144"/>
      <c r="S561" s="144"/>
      <c r="T561" s="144"/>
      <c r="U561" s="144"/>
      <c r="V561" s="144"/>
      <c r="W561" s="144"/>
      <c r="X561" s="144"/>
      <c r="Y561" s="144"/>
      <c r="Z561" s="144"/>
      <c r="AA561" s="144"/>
      <c r="AB561" s="144"/>
      <c r="AC561" s="144"/>
      <c r="AD561" s="144"/>
      <c r="AE561" s="144"/>
      <c r="AF561" s="144"/>
      <c r="AG561" s="144"/>
      <c r="AH561" s="144"/>
    </row>
    <row r="562">
      <c r="A562" s="144"/>
      <c r="B562" s="144"/>
      <c r="C562" s="144"/>
      <c r="D562" s="144"/>
      <c r="E562" s="144"/>
      <c r="F562" s="144"/>
      <c r="G562" s="144"/>
      <c r="H562" s="144"/>
      <c r="I562" s="144"/>
      <c r="J562" s="144"/>
      <c r="K562" s="144"/>
      <c r="L562" s="144"/>
      <c r="M562" s="144"/>
      <c r="N562" s="149"/>
      <c r="O562" s="144"/>
      <c r="P562" s="144"/>
      <c r="Q562" s="144"/>
      <c r="R562" s="144"/>
      <c r="S562" s="144"/>
      <c r="T562" s="144"/>
      <c r="U562" s="144"/>
      <c r="V562" s="144"/>
      <c r="W562" s="144"/>
      <c r="X562" s="144"/>
      <c r="Y562" s="144"/>
      <c r="Z562" s="144"/>
      <c r="AA562" s="144"/>
      <c r="AB562" s="144"/>
      <c r="AC562" s="144"/>
      <c r="AD562" s="144"/>
      <c r="AE562" s="144"/>
      <c r="AF562" s="144"/>
      <c r="AG562" s="144"/>
      <c r="AH562" s="144"/>
    </row>
    <row r="563">
      <c r="A563" s="144"/>
      <c r="B563" s="144"/>
      <c r="C563" s="144"/>
      <c r="D563" s="144"/>
      <c r="E563" s="144"/>
      <c r="F563" s="144"/>
      <c r="G563" s="144"/>
      <c r="H563" s="144"/>
      <c r="I563" s="144"/>
      <c r="J563" s="144"/>
      <c r="K563" s="144"/>
      <c r="L563" s="144"/>
      <c r="M563" s="144"/>
      <c r="N563" s="149"/>
      <c r="O563" s="144"/>
      <c r="P563" s="144"/>
      <c r="Q563" s="144"/>
      <c r="R563" s="144"/>
      <c r="S563" s="144"/>
      <c r="T563" s="144"/>
      <c r="U563" s="144"/>
      <c r="V563" s="144"/>
      <c r="W563" s="144"/>
      <c r="X563" s="144"/>
      <c r="Y563" s="144"/>
      <c r="Z563" s="144"/>
      <c r="AA563" s="144"/>
      <c r="AB563" s="144"/>
      <c r="AC563" s="144"/>
      <c r="AD563" s="144"/>
      <c r="AE563" s="144"/>
      <c r="AF563" s="144"/>
      <c r="AG563" s="144"/>
      <c r="AH563" s="144"/>
    </row>
    <row r="564">
      <c r="A564" s="144"/>
      <c r="B564" s="144"/>
      <c r="C564" s="144"/>
      <c r="D564" s="144"/>
      <c r="E564" s="144"/>
      <c r="F564" s="144"/>
      <c r="G564" s="144"/>
      <c r="H564" s="144"/>
      <c r="I564" s="144"/>
      <c r="J564" s="144"/>
      <c r="K564" s="144"/>
      <c r="L564" s="144"/>
      <c r="M564" s="144"/>
      <c r="N564" s="149"/>
      <c r="O564" s="144"/>
      <c r="P564" s="144"/>
      <c r="Q564" s="144"/>
      <c r="R564" s="144"/>
      <c r="S564" s="144"/>
      <c r="T564" s="144"/>
      <c r="U564" s="144"/>
      <c r="V564" s="144"/>
      <c r="W564" s="144"/>
      <c r="X564" s="144"/>
      <c r="Y564" s="144"/>
      <c r="Z564" s="144"/>
      <c r="AA564" s="144"/>
      <c r="AB564" s="144"/>
      <c r="AC564" s="144"/>
      <c r="AD564" s="144"/>
      <c r="AE564" s="144"/>
      <c r="AF564" s="144"/>
      <c r="AG564" s="144"/>
      <c r="AH564" s="144"/>
    </row>
    <row r="565">
      <c r="A565" s="144"/>
      <c r="B565" s="144"/>
      <c r="C565" s="144"/>
      <c r="D565" s="144"/>
      <c r="E565" s="144"/>
      <c r="F565" s="144"/>
      <c r="G565" s="144"/>
      <c r="H565" s="144"/>
      <c r="I565" s="144"/>
      <c r="J565" s="144"/>
      <c r="K565" s="144"/>
      <c r="L565" s="144"/>
      <c r="M565" s="144"/>
      <c r="N565" s="149"/>
      <c r="O565" s="144"/>
      <c r="P565" s="144"/>
      <c r="Q565" s="144"/>
      <c r="R565" s="144"/>
      <c r="S565" s="144"/>
      <c r="T565" s="144"/>
      <c r="U565" s="144"/>
      <c r="V565" s="144"/>
      <c r="W565" s="144"/>
      <c r="X565" s="144"/>
      <c r="Y565" s="144"/>
      <c r="Z565" s="144"/>
      <c r="AA565" s="144"/>
      <c r="AB565" s="144"/>
      <c r="AC565" s="144"/>
      <c r="AD565" s="144"/>
      <c r="AE565" s="144"/>
      <c r="AF565" s="144"/>
      <c r="AG565" s="144"/>
      <c r="AH565" s="144"/>
    </row>
    <row r="566">
      <c r="A566" s="144"/>
      <c r="B566" s="144"/>
      <c r="C566" s="144"/>
      <c r="D566" s="144"/>
      <c r="E566" s="144"/>
      <c r="F566" s="144"/>
      <c r="G566" s="144"/>
      <c r="H566" s="144"/>
      <c r="I566" s="144"/>
      <c r="J566" s="144"/>
      <c r="K566" s="144"/>
      <c r="L566" s="144"/>
      <c r="M566" s="144"/>
      <c r="N566" s="149"/>
      <c r="O566" s="144"/>
      <c r="P566" s="144"/>
      <c r="Q566" s="144"/>
      <c r="R566" s="144"/>
      <c r="S566" s="144"/>
      <c r="T566" s="144"/>
      <c r="U566" s="144"/>
      <c r="V566" s="144"/>
      <c r="W566" s="144"/>
      <c r="X566" s="144"/>
      <c r="Y566" s="144"/>
      <c r="Z566" s="144"/>
      <c r="AA566" s="144"/>
      <c r="AB566" s="144"/>
      <c r="AC566" s="144"/>
      <c r="AD566" s="144"/>
      <c r="AE566" s="144"/>
      <c r="AF566" s="144"/>
      <c r="AG566" s="144"/>
      <c r="AH566" s="144"/>
    </row>
    <row r="567">
      <c r="A567" s="144"/>
      <c r="B567" s="144"/>
      <c r="C567" s="144"/>
      <c r="D567" s="144"/>
      <c r="E567" s="144"/>
      <c r="F567" s="144"/>
      <c r="G567" s="144"/>
      <c r="H567" s="144"/>
      <c r="I567" s="144"/>
      <c r="J567" s="144"/>
      <c r="K567" s="144"/>
      <c r="L567" s="144"/>
      <c r="M567" s="144"/>
      <c r="N567" s="149"/>
      <c r="O567" s="144"/>
      <c r="P567" s="144"/>
      <c r="Q567" s="144"/>
      <c r="R567" s="144"/>
      <c r="S567" s="144"/>
      <c r="T567" s="144"/>
      <c r="U567" s="144"/>
      <c r="V567" s="144"/>
      <c r="W567" s="144"/>
      <c r="X567" s="144"/>
      <c r="Y567" s="144"/>
      <c r="Z567" s="144"/>
      <c r="AA567" s="144"/>
      <c r="AB567" s="144"/>
      <c r="AC567" s="144"/>
      <c r="AD567" s="144"/>
      <c r="AE567" s="144"/>
      <c r="AF567" s="144"/>
      <c r="AG567" s="144"/>
      <c r="AH567" s="144"/>
    </row>
    <row r="568">
      <c r="A568" s="144"/>
      <c r="B568" s="144"/>
      <c r="C568" s="144"/>
      <c r="D568" s="144"/>
      <c r="E568" s="144"/>
      <c r="F568" s="144"/>
      <c r="G568" s="144"/>
      <c r="H568" s="144"/>
      <c r="I568" s="144"/>
      <c r="J568" s="144"/>
      <c r="K568" s="144"/>
      <c r="L568" s="144"/>
      <c r="M568" s="144"/>
      <c r="N568" s="149"/>
      <c r="O568" s="144"/>
      <c r="P568" s="144"/>
      <c r="Q568" s="144"/>
      <c r="R568" s="144"/>
      <c r="S568" s="144"/>
      <c r="T568" s="144"/>
      <c r="U568" s="144"/>
      <c r="V568" s="144"/>
      <c r="W568" s="144"/>
      <c r="X568" s="144"/>
      <c r="Y568" s="144"/>
      <c r="Z568" s="144"/>
      <c r="AA568" s="144"/>
      <c r="AB568" s="144"/>
      <c r="AC568" s="144"/>
      <c r="AD568" s="144"/>
      <c r="AE568" s="144"/>
      <c r="AF568" s="144"/>
      <c r="AG568" s="144"/>
      <c r="AH568" s="144"/>
    </row>
    <row r="569">
      <c r="A569" s="144"/>
      <c r="B569" s="144"/>
      <c r="C569" s="144"/>
      <c r="D569" s="144"/>
      <c r="E569" s="144"/>
      <c r="F569" s="144"/>
      <c r="G569" s="144"/>
      <c r="H569" s="144"/>
      <c r="I569" s="144"/>
      <c r="J569" s="144"/>
      <c r="K569" s="144"/>
      <c r="L569" s="144"/>
      <c r="M569" s="144"/>
      <c r="N569" s="149"/>
      <c r="O569" s="144"/>
      <c r="P569" s="144"/>
      <c r="Q569" s="144"/>
      <c r="R569" s="144"/>
      <c r="S569" s="144"/>
      <c r="T569" s="144"/>
      <c r="U569" s="144"/>
      <c r="V569" s="144"/>
      <c r="W569" s="144"/>
      <c r="X569" s="144"/>
      <c r="Y569" s="144"/>
      <c r="Z569" s="144"/>
      <c r="AA569" s="144"/>
      <c r="AB569" s="144"/>
      <c r="AC569" s="144"/>
      <c r="AD569" s="144"/>
      <c r="AE569" s="144"/>
      <c r="AF569" s="144"/>
      <c r="AG569" s="144"/>
      <c r="AH569" s="144"/>
    </row>
    <row r="570">
      <c r="A570" s="144"/>
      <c r="B570" s="144"/>
      <c r="C570" s="144"/>
      <c r="D570" s="144"/>
      <c r="E570" s="144"/>
      <c r="F570" s="144"/>
      <c r="G570" s="144"/>
      <c r="H570" s="144"/>
      <c r="I570" s="144"/>
      <c r="J570" s="144"/>
      <c r="K570" s="144"/>
      <c r="L570" s="144"/>
      <c r="M570" s="144"/>
      <c r="N570" s="149"/>
      <c r="O570" s="144"/>
      <c r="P570" s="144"/>
      <c r="Q570" s="144"/>
      <c r="R570" s="144"/>
      <c r="S570" s="144"/>
      <c r="T570" s="144"/>
      <c r="U570" s="144"/>
      <c r="V570" s="144"/>
      <c r="W570" s="144"/>
      <c r="X570" s="144"/>
      <c r="Y570" s="144"/>
      <c r="Z570" s="144"/>
      <c r="AA570" s="144"/>
      <c r="AB570" s="144"/>
      <c r="AC570" s="144"/>
      <c r="AD570" s="144"/>
      <c r="AE570" s="144"/>
      <c r="AF570" s="144"/>
      <c r="AG570" s="144"/>
      <c r="AH570" s="144"/>
    </row>
    <row r="571">
      <c r="A571" s="144"/>
      <c r="B571" s="144"/>
      <c r="C571" s="144"/>
      <c r="D571" s="144"/>
      <c r="E571" s="144"/>
      <c r="F571" s="144"/>
      <c r="G571" s="144"/>
      <c r="H571" s="144"/>
      <c r="I571" s="144"/>
      <c r="J571" s="144"/>
      <c r="K571" s="144"/>
      <c r="L571" s="144"/>
      <c r="M571" s="144"/>
      <c r="N571" s="149"/>
      <c r="O571" s="144"/>
      <c r="P571" s="144"/>
      <c r="Q571" s="144"/>
      <c r="R571" s="144"/>
      <c r="S571" s="144"/>
      <c r="T571" s="144"/>
      <c r="U571" s="144"/>
      <c r="V571" s="144"/>
      <c r="W571" s="144"/>
      <c r="X571" s="144"/>
      <c r="Y571" s="144"/>
      <c r="Z571" s="144"/>
      <c r="AA571" s="144"/>
      <c r="AB571" s="144"/>
      <c r="AC571" s="144"/>
      <c r="AD571" s="144"/>
      <c r="AE571" s="144"/>
      <c r="AF571" s="144"/>
      <c r="AG571" s="144"/>
      <c r="AH571" s="144"/>
    </row>
    <row r="572">
      <c r="A572" s="144"/>
      <c r="B572" s="144"/>
      <c r="C572" s="144"/>
      <c r="D572" s="144"/>
      <c r="E572" s="144"/>
      <c r="F572" s="144"/>
      <c r="G572" s="144"/>
      <c r="H572" s="144"/>
      <c r="I572" s="144"/>
      <c r="J572" s="144"/>
      <c r="K572" s="144"/>
      <c r="L572" s="144"/>
      <c r="M572" s="144"/>
      <c r="N572" s="149"/>
      <c r="O572" s="144"/>
      <c r="P572" s="144"/>
      <c r="Q572" s="144"/>
      <c r="R572" s="144"/>
      <c r="S572" s="144"/>
      <c r="T572" s="144"/>
      <c r="U572" s="144"/>
      <c r="V572" s="144"/>
      <c r="W572" s="144"/>
      <c r="X572" s="144"/>
      <c r="Y572" s="144"/>
      <c r="Z572" s="144"/>
      <c r="AA572" s="144"/>
      <c r="AB572" s="144"/>
      <c r="AC572" s="144"/>
      <c r="AD572" s="144"/>
      <c r="AE572" s="144"/>
      <c r="AF572" s="144"/>
      <c r="AG572" s="144"/>
      <c r="AH572" s="144"/>
    </row>
    <row r="573">
      <c r="A573" s="144"/>
      <c r="B573" s="144"/>
      <c r="C573" s="144"/>
      <c r="D573" s="144"/>
      <c r="E573" s="144"/>
      <c r="F573" s="144"/>
      <c r="G573" s="144"/>
      <c r="H573" s="144"/>
      <c r="I573" s="144"/>
      <c r="J573" s="144"/>
      <c r="K573" s="144"/>
      <c r="L573" s="144"/>
      <c r="M573" s="144"/>
      <c r="N573" s="149"/>
      <c r="O573" s="144"/>
      <c r="P573" s="144"/>
      <c r="Q573" s="144"/>
      <c r="R573" s="144"/>
      <c r="S573" s="144"/>
      <c r="T573" s="144"/>
      <c r="U573" s="144"/>
      <c r="V573" s="144"/>
      <c r="W573" s="144"/>
      <c r="X573" s="144"/>
      <c r="Y573" s="144"/>
      <c r="Z573" s="144"/>
      <c r="AA573" s="144"/>
      <c r="AB573" s="144"/>
      <c r="AC573" s="144"/>
      <c r="AD573" s="144"/>
      <c r="AE573" s="144"/>
      <c r="AF573" s="144"/>
      <c r="AG573" s="144"/>
      <c r="AH573" s="144"/>
    </row>
    <row r="574">
      <c r="A574" s="144"/>
      <c r="B574" s="144"/>
      <c r="C574" s="144"/>
      <c r="D574" s="144"/>
      <c r="E574" s="144"/>
      <c r="F574" s="144"/>
      <c r="G574" s="144"/>
      <c r="H574" s="144"/>
      <c r="I574" s="144"/>
      <c r="J574" s="144"/>
      <c r="K574" s="144"/>
      <c r="L574" s="144"/>
      <c r="M574" s="144"/>
      <c r="N574" s="149"/>
      <c r="O574" s="144"/>
      <c r="P574" s="144"/>
      <c r="Q574" s="144"/>
      <c r="R574" s="144"/>
      <c r="S574" s="144"/>
      <c r="T574" s="144"/>
      <c r="U574" s="144"/>
      <c r="V574" s="144"/>
      <c r="W574" s="144"/>
      <c r="X574" s="144"/>
      <c r="Y574" s="144"/>
      <c r="Z574" s="144"/>
      <c r="AA574" s="144"/>
      <c r="AB574" s="144"/>
      <c r="AC574" s="144"/>
      <c r="AD574" s="144"/>
      <c r="AE574" s="144"/>
      <c r="AF574" s="144"/>
      <c r="AG574" s="144"/>
      <c r="AH574" s="144"/>
    </row>
    <row r="575">
      <c r="A575" s="144"/>
      <c r="B575" s="144"/>
      <c r="C575" s="144"/>
      <c r="D575" s="144"/>
      <c r="E575" s="144"/>
      <c r="F575" s="144"/>
      <c r="G575" s="144"/>
      <c r="H575" s="144"/>
      <c r="I575" s="144"/>
      <c r="J575" s="144"/>
      <c r="K575" s="144"/>
      <c r="L575" s="144"/>
      <c r="M575" s="144"/>
      <c r="N575" s="149"/>
      <c r="O575" s="144"/>
      <c r="P575" s="144"/>
      <c r="Q575" s="144"/>
      <c r="R575" s="144"/>
      <c r="S575" s="144"/>
      <c r="T575" s="144"/>
      <c r="U575" s="144"/>
      <c r="V575" s="144"/>
      <c r="W575" s="144"/>
      <c r="X575" s="144"/>
      <c r="Y575" s="144"/>
      <c r="Z575" s="144"/>
      <c r="AA575" s="144"/>
      <c r="AB575" s="144"/>
      <c r="AC575" s="144"/>
      <c r="AD575" s="144"/>
      <c r="AE575" s="144"/>
      <c r="AF575" s="144"/>
      <c r="AG575" s="144"/>
      <c r="AH575" s="144"/>
    </row>
    <row r="576">
      <c r="A576" s="144"/>
      <c r="B576" s="144"/>
      <c r="C576" s="144"/>
      <c r="D576" s="144"/>
      <c r="E576" s="144"/>
      <c r="F576" s="144"/>
      <c r="G576" s="144"/>
      <c r="H576" s="144"/>
      <c r="I576" s="144"/>
      <c r="J576" s="144"/>
      <c r="K576" s="144"/>
      <c r="L576" s="144"/>
      <c r="M576" s="144"/>
      <c r="N576" s="149"/>
      <c r="O576" s="144"/>
      <c r="P576" s="144"/>
      <c r="Q576" s="144"/>
      <c r="R576" s="144"/>
      <c r="S576" s="144"/>
      <c r="T576" s="144"/>
      <c r="U576" s="144"/>
      <c r="V576" s="144"/>
      <c r="W576" s="144"/>
      <c r="X576" s="144"/>
      <c r="Y576" s="144"/>
      <c r="Z576" s="144"/>
      <c r="AA576" s="144"/>
      <c r="AB576" s="144"/>
      <c r="AC576" s="144"/>
      <c r="AD576" s="144"/>
      <c r="AE576" s="144"/>
      <c r="AF576" s="144"/>
      <c r="AG576" s="144"/>
      <c r="AH576" s="144"/>
    </row>
    <row r="577">
      <c r="A577" s="144"/>
      <c r="B577" s="144"/>
      <c r="C577" s="144"/>
      <c r="D577" s="144"/>
      <c r="E577" s="144"/>
      <c r="F577" s="144"/>
      <c r="G577" s="144"/>
      <c r="H577" s="144"/>
      <c r="I577" s="144"/>
      <c r="J577" s="144"/>
      <c r="K577" s="144"/>
      <c r="L577" s="144"/>
      <c r="M577" s="144"/>
      <c r="N577" s="149"/>
      <c r="O577" s="144"/>
      <c r="P577" s="144"/>
      <c r="Q577" s="144"/>
      <c r="R577" s="144"/>
      <c r="S577" s="144"/>
      <c r="T577" s="144"/>
      <c r="U577" s="144"/>
      <c r="V577" s="144"/>
      <c r="W577" s="144"/>
      <c r="X577" s="144"/>
      <c r="Y577" s="144"/>
      <c r="Z577" s="144"/>
      <c r="AA577" s="144"/>
      <c r="AB577" s="144"/>
      <c r="AC577" s="144"/>
      <c r="AD577" s="144"/>
      <c r="AE577" s="144"/>
      <c r="AF577" s="144"/>
      <c r="AG577" s="144"/>
      <c r="AH577" s="144"/>
    </row>
    <row r="578">
      <c r="A578" s="144"/>
      <c r="B578" s="144"/>
      <c r="C578" s="144"/>
      <c r="D578" s="144"/>
      <c r="E578" s="144"/>
      <c r="F578" s="144"/>
      <c r="G578" s="144"/>
      <c r="H578" s="144"/>
      <c r="I578" s="144"/>
      <c r="J578" s="144"/>
      <c r="K578" s="144"/>
      <c r="L578" s="144"/>
      <c r="M578" s="144"/>
      <c r="N578" s="149"/>
      <c r="O578" s="144"/>
      <c r="P578" s="144"/>
      <c r="Q578" s="144"/>
      <c r="R578" s="144"/>
      <c r="S578" s="144"/>
      <c r="T578" s="144"/>
      <c r="U578" s="144"/>
      <c r="V578" s="144"/>
      <c r="W578" s="144"/>
      <c r="X578" s="144"/>
      <c r="Y578" s="144"/>
      <c r="Z578" s="144"/>
      <c r="AA578" s="144"/>
      <c r="AB578" s="144"/>
      <c r="AC578" s="144"/>
      <c r="AD578" s="144"/>
      <c r="AE578" s="144"/>
      <c r="AF578" s="144"/>
      <c r="AG578" s="144"/>
      <c r="AH578" s="144"/>
    </row>
    <row r="579">
      <c r="A579" s="144"/>
      <c r="B579" s="144"/>
      <c r="C579" s="144"/>
      <c r="D579" s="144"/>
      <c r="E579" s="144"/>
      <c r="F579" s="144"/>
      <c r="G579" s="144"/>
      <c r="H579" s="144"/>
      <c r="I579" s="144"/>
      <c r="J579" s="144"/>
      <c r="K579" s="144"/>
      <c r="L579" s="144"/>
      <c r="M579" s="144"/>
      <c r="N579" s="149"/>
      <c r="O579" s="144"/>
      <c r="P579" s="144"/>
      <c r="Q579" s="144"/>
      <c r="R579" s="144"/>
      <c r="S579" s="144"/>
      <c r="T579" s="144"/>
      <c r="U579" s="144"/>
      <c r="V579" s="144"/>
      <c r="W579" s="144"/>
      <c r="X579" s="144"/>
      <c r="Y579" s="144"/>
      <c r="Z579" s="144"/>
      <c r="AA579" s="144"/>
      <c r="AB579" s="144"/>
      <c r="AC579" s="144"/>
      <c r="AD579" s="144"/>
      <c r="AE579" s="144"/>
      <c r="AF579" s="144"/>
      <c r="AG579" s="144"/>
      <c r="AH579" s="144"/>
    </row>
    <row r="580">
      <c r="A580" s="144"/>
      <c r="B580" s="144"/>
      <c r="C580" s="144"/>
      <c r="D580" s="144"/>
      <c r="E580" s="144"/>
      <c r="F580" s="144"/>
      <c r="G580" s="144"/>
      <c r="H580" s="144"/>
      <c r="I580" s="144"/>
      <c r="J580" s="144"/>
      <c r="K580" s="144"/>
      <c r="L580" s="144"/>
      <c r="M580" s="144"/>
      <c r="N580" s="149"/>
      <c r="O580" s="144"/>
      <c r="P580" s="144"/>
      <c r="Q580" s="144"/>
      <c r="R580" s="144"/>
      <c r="S580" s="144"/>
      <c r="T580" s="144"/>
      <c r="U580" s="144"/>
      <c r="V580" s="144"/>
      <c r="W580" s="144"/>
      <c r="X580" s="144"/>
      <c r="Y580" s="144"/>
      <c r="Z580" s="144"/>
      <c r="AA580" s="144"/>
      <c r="AB580" s="144"/>
      <c r="AC580" s="144"/>
      <c r="AD580" s="144"/>
      <c r="AE580" s="144"/>
      <c r="AF580" s="144"/>
      <c r="AG580" s="144"/>
      <c r="AH580" s="144"/>
    </row>
    <row r="581">
      <c r="A581" s="144"/>
      <c r="B581" s="144"/>
      <c r="C581" s="144"/>
      <c r="D581" s="144"/>
      <c r="E581" s="144"/>
      <c r="F581" s="144"/>
      <c r="G581" s="144"/>
      <c r="H581" s="144"/>
      <c r="I581" s="144"/>
      <c r="J581" s="144"/>
      <c r="K581" s="144"/>
      <c r="L581" s="144"/>
      <c r="M581" s="144"/>
      <c r="N581" s="149"/>
      <c r="O581" s="144"/>
      <c r="P581" s="144"/>
      <c r="Q581" s="144"/>
      <c r="R581" s="144"/>
      <c r="S581" s="144"/>
      <c r="T581" s="144"/>
      <c r="U581" s="144"/>
      <c r="V581" s="144"/>
      <c r="W581" s="144"/>
      <c r="X581" s="144"/>
      <c r="Y581" s="144"/>
      <c r="Z581" s="144"/>
      <c r="AA581" s="144"/>
      <c r="AB581" s="144"/>
      <c r="AC581" s="144"/>
      <c r="AD581" s="144"/>
      <c r="AE581" s="144"/>
      <c r="AF581" s="144"/>
      <c r="AG581" s="144"/>
      <c r="AH581" s="144"/>
    </row>
    <row r="582">
      <c r="A582" s="144"/>
      <c r="B582" s="144"/>
      <c r="C582" s="144"/>
      <c r="D582" s="144"/>
      <c r="E582" s="144"/>
      <c r="F582" s="144"/>
      <c r="G582" s="144"/>
      <c r="H582" s="144"/>
      <c r="I582" s="144"/>
      <c r="J582" s="144"/>
      <c r="K582" s="144"/>
      <c r="L582" s="144"/>
      <c r="M582" s="144"/>
      <c r="N582" s="149"/>
      <c r="O582" s="144"/>
      <c r="P582" s="144"/>
      <c r="Q582" s="144"/>
      <c r="R582" s="144"/>
      <c r="S582" s="144"/>
      <c r="T582" s="144"/>
      <c r="U582" s="144"/>
      <c r="V582" s="144"/>
      <c r="W582" s="144"/>
      <c r="X582" s="144"/>
      <c r="Y582" s="144"/>
      <c r="Z582" s="144"/>
      <c r="AA582" s="144"/>
      <c r="AB582" s="144"/>
      <c r="AC582" s="144"/>
      <c r="AD582" s="144"/>
      <c r="AE582" s="144"/>
      <c r="AF582" s="144"/>
      <c r="AG582" s="144"/>
      <c r="AH582" s="144"/>
    </row>
    <row r="583">
      <c r="A583" s="144"/>
      <c r="B583" s="144"/>
      <c r="C583" s="144"/>
      <c r="D583" s="144"/>
      <c r="E583" s="144"/>
      <c r="F583" s="144"/>
      <c r="G583" s="144"/>
      <c r="H583" s="144"/>
      <c r="I583" s="144"/>
      <c r="J583" s="144"/>
      <c r="K583" s="144"/>
      <c r="L583" s="144"/>
      <c r="M583" s="144"/>
      <c r="N583" s="149"/>
      <c r="O583" s="144"/>
      <c r="P583" s="144"/>
      <c r="Q583" s="144"/>
      <c r="R583" s="144"/>
      <c r="S583" s="144"/>
      <c r="T583" s="144"/>
      <c r="U583" s="144"/>
      <c r="V583" s="144"/>
      <c r="W583" s="144"/>
      <c r="X583" s="144"/>
      <c r="Y583" s="144"/>
      <c r="Z583" s="144"/>
      <c r="AA583" s="144"/>
      <c r="AB583" s="144"/>
      <c r="AC583" s="144"/>
      <c r="AD583" s="144"/>
      <c r="AE583" s="144"/>
      <c r="AF583" s="144"/>
      <c r="AG583" s="144"/>
      <c r="AH583" s="144"/>
    </row>
    <row r="584">
      <c r="A584" s="144"/>
      <c r="B584" s="144"/>
      <c r="C584" s="144"/>
      <c r="D584" s="144"/>
      <c r="E584" s="144"/>
      <c r="F584" s="144"/>
      <c r="G584" s="144"/>
      <c r="H584" s="144"/>
      <c r="I584" s="144"/>
      <c r="J584" s="144"/>
      <c r="K584" s="144"/>
      <c r="L584" s="144"/>
      <c r="M584" s="144"/>
      <c r="N584" s="149"/>
      <c r="O584" s="144"/>
      <c r="P584" s="144"/>
      <c r="Q584" s="144"/>
      <c r="R584" s="144"/>
      <c r="S584" s="144"/>
      <c r="T584" s="144"/>
      <c r="U584" s="144"/>
      <c r="V584" s="144"/>
      <c r="W584" s="144"/>
      <c r="X584" s="144"/>
      <c r="Y584" s="144"/>
      <c r="Z584" s="144"/>
      <c r="AA584" s="144"/>
      <c r="AB584" s="144"/>
      <c r="AC584" s="144"/>
      <c r="AD584" s="144"/>
      <c r="AE584" s="144"/>
      <c r="AF584" s="144"/>
      <c r="AG584" s="144"/>
      <c r="AH584" s="144"/>
    </row>
    <row r="585">
      <c r="A585" s="144"/>
      <c r="B585" s="144"/>
      <c r="C585" s="144"/>
      <c r="D585" s="144"/>
      <c r="E585" s="144"/>
      <c r="F585" s="144"/>
      <c r="G585" s="144"/>
      <c r="H585" s="144"/>
      <c r="I585" s="144"/>
      <c r="J585" s="144"/>
      <c r="K585" s="144"/>
      <c r="L585" s="144"/>
      <c r="M585" s="144"/>
      <c r="N585" s="149"/>
      <c r="O585" s="144"/>
      <c r="P585" s="144"/>
      <c r="Q585" s="144"/>
      <c r="R585" s="144"/>
      <c r="S585" s="144"/>
      <c r="T585" s="144"/>
      <c r="U585" s="144"/>
      <c r="V585" s="144"/>
      <c r="W585" s="144"/>
      <c r="X585" s="144"/>
      <c r="Y585" s="144"/>
      <c r="Z585" s="144"/>
      <c r="AA585" s="144"/>
      <c r="AB585" s="144"/>
      <c r="AC585" s="144"/>
      <c r="AD585" s="144"/>
      <c r="AE585" s="144"/>
      <c r="AF585" s="144"/>
      <c r="AG585" s="144"/>
      <c r="AH585" s="144"/>
    </row>
    <row r="586">
      <c r="A586" s="144"/>
      <c r="B586" s="144"/>
      <c r="C586" s="144"/>
      <c r="D586" s="144"/>
      <c r="E586" s="144"/>
      <c r="F586" s="144"/>
      <c r="G586" s="144"/>
      <c r="H586" s="144"/>
      <c r="I586" s="144"/>
      <c r="J586" s="144"/>
      <c r="K586" s="144"/>
      <c r="L586" s="144"/>
      <c r="M586" s="144"/>
      <c r="N586" s="149"/>
      <c r="O586" s="144"/>
      <c r="P586" s="144"/>
      <c r="Q586" s="144"/>
      <c r="R586" s="144"/>
      <c r="S586" s="144"/>
      <c r="T586" s="144"/>
      <c r="U586" s="144"/>
      <c r="V586" s="144"/>
      <c r="W586" s="144"/>
      <c r="X586" s="144"/>
      <c r="Y586" s="144"/>
      <c r="Z586" s="144"/>
      <c r="AA586" s="144"/>
      <c r="AB586" s="144"/>
      <c r="AC586" s="144"/>
      <c r="AD586" s="144"/>
      <c r="AE586" s="144"/>
      <c r="AF586" s="144"/>
      <c r="AG586" s="144"/>
      <c r="AH586" s="144"/>
    </row>
    <row r="587">
      <c r="A587" s="144"/>
      <c r="B587" s="144"/>
      <c r="C587" s="144"/>
      <c r="D587" s="144"/>
      <c r="E587" s="144"/>
      <c r="F587" s="144"/>
      <c r="G587" s="144"/>
      <c r="H587" s="144"/>
      <c r="I587" s="144"/>
      <c r="J587" s="144"/>
      <c r="K587" s="144"/>
      <c r="L587" s="144"/>
      <c r="M587" s="144"/>
      <c r="N587" s="149"/>
      <c r="O587" s="144"/>
      <c r="P587" s="144"/>
      <c r="Q587" s="144"/>
      <c r="R587" s="144"/>
      <c r="S587" s="144"/>
      <c r="T587" s="144"/>
      <c r="U587" s="144"/>
      <c r="V587" s="144"/>
      <c r="W587" s="144"/>
      <c r="X587" s="144"/>
      <c r="Y587" s="144"/>
      <c r="Z587" s="144"/>
      <c r="AA587" s="144"/>
      <c r="AB587" s="144"/>
      <c r="AC587" s="144"/>
      <c r="AD587" s="144"/>
      <c r="AE587" s="144"/>
      <c r="AF587" s="144"/>
      <c r="AG587" s="144"/>
      <c r="AH587" s="144"/>
    </row>
    <row r="588">
      <c r="A588" s="144"/>
      <c r="B588" s="144"/>
      <c r="C588" s="144"/>
      <c r="D588" s="144"/>
      <c r="E588" s="144"/>
      <c r="F588" s="144"/>
      <c r="G588" s="144"/>
      <c r="H588" s="144"/>
      <c r="I588" s="144"/>
      <c r="J588" s="144"/>
      <c r="K588" s="144"/>
      <c r="L588" s="144"/>
      <c r="M588" s="144"/>
      <c r="N588" s="149"/>
      <c r="O588" s="144"/>
      <c r="P588" s="144"/>
      <c r="Q588" s="144"/>
      <c r="R588" s="144"/>
      <c r="S588" s="144"/>
      <c r="T588" s="144"/>
      <c r="U588" s="144"/>
      <c r="V588" s="144"/>
      <c r="W588" s="144"/>
      <c r="X588" s="144"/>
      <c r="Y588" s="144"/>
      <c r="Z588" s="144"/>
      <c r="AA588" s="144"/>
      <c r="AB588" s="144"/>
      <c r="AC588" s="144"/>
      <c r="AD588" s="144"/>
      <c r="AE588" s="144"/>
      <c r="AF588" s="144"/>
      <c r="AG588" s="144"/>
      <c r="AH588" s="144"/>
    </row>
    <row r="589">
      <c r="A589" s="144"/>
      <c r="B589" s="144"/>
      <c r="C589" s="144"/>
      <c r="D589" s="144"/>
      <c r="E589" s="144"/>
      <c r="F589" s="144"/>
      <c r="G589" s="144"/>
      <c r="H589" s="144"/>
      <c r="I589" s="144"/>
      <c r="J589" s="144"/>
      <c r="K589" s="144"/>
      <c r="L589" s="144"/>
      <c r="M589" s="144"/>
      <c r="N589" s="149"/>
      <c r="O589" s="144"/>
      <c r="P589" s="144"/>
      <c r="Q589" s="144"/>
      <c r="R589" s="144"/>
      <c r="S589" s="144"/>
      <c r="T589" s="144"/>
      <c r="U589" s="144"/>
      <c r="V589" s="144"/>
      <c r="W589" s="144"/>
      <c r="X589" s="144"/>
      <c r="Y589" s="144"/>
      <c r="Z589" s="144"/>
      <c r="AA589" s="144"/>
      <c r="AB589" s="144"/>
      <c r="AC589" s="144"/>
      <c r="AD589" s="144"/>
      <c r="AE589" s="144"/>
      <c r="AF589" s="144"/>
      <c r="AG589" s="144"/>
      <c r="AH589" s="144"/>
    </row>
    <row r="590">
      <c r="A590" s="144"/>
      <c r="B590" s="144"/>
      <c r="C590" s="144"/>
      <c r="D590" s="144"/>
      <c r="E590" s="144"/>
      <c r="F590" s="144"/>
      <c r="G590" s="144"/>
      <c r="H590" s="144"/>
      <c r="I590" s="144"/>
      <c r="J590" s="144"/>
      <c r="K590" s="144"/>
      <c r="L590" s="144"/>
      <c r="M590" s="144"/>
      <c r="N590" s="149"/>
      <c r="O590" s="144"/>
      <c r="P590" s="144"/>
      <c r="Q590" s="144"/>
      <c r="R590" s="144"/>
      <c r="S590" s="144"/>
      <c r="T590" s="144"/>
      <c r="U590" s="144"/>
      <c r="V590" s="144"/>
      <c r="W590" s="144"/>
      <c r="X590" s="144"/>
      <c r="Y590" s="144"/>
      <c r="Z590" s="144"/>
      <c r="AA590" s="144"/>
      <c r="AB590" s="144"/>
      <c r="AC590" s="144"/>
      <c r="AD590" s="144"/>
      <c r="AE590" s="144"/>
      <c r="AF590" s="144"/>
      <c r="AG590" s="144"/>
      <c r="AH590" s="144"/>
    </row>
    <row r="591">
      <c r="A591" s="144"/>
      <c r="B591" s="144"/>
      <c r="C591" s="144"/>
      <c r="D591" s="144"/>
      <c r="E591" s="144"/>
      <c r="F591" s="144"/>
      <c r="G591" s="144"/>
      <c r="H591" s="144"/>
      <c r="I591" s="144"/>
      <c r="J591" s="144"/>
      <c r="K591" s="144"/>
      <c r="L591" s="144"/>
      <c r="M591" s="144"/>
      <c r="N591" s="149"/>
      <c r="O591" s="144"/>
      <c r="P591" s="144"/>
      <c r="Q591" s="144"/>
      <c r="R591" s="144"/>
      <c r="S591" s="144"/>
      <c r="T591" s="144"/>
      <c r="U591" s="144"/>
      <c r="V591" s="144"/>
      <c r="W591" s="144"/>
      <c r="X591" s="144"/>
      <c r="Y591" s="144"/>
      <c r="Z591" s="144"/>
      <c r="AA591" s="144"/>
      <c r="AB591" s="144"/>
      <c r="AC591" s="144"/>
      <c r="AD591" s="144"/>
      <c r="AE591" s="144"/>
      <c r="AF591" s="144"/>
      <c r="AG591" s="144"/>
      <c r="AH591" s="144"/>
    </row>
    <row r="592">
      <c r="A592" s="144"/>
      <c r="B592" s="144"/>
      <c r="C592" s="144"/>
      <c r="D592" s="144"/>
      <c r="E592" s="144"/>
      <c r="F592" s="144"/>
      <c r="G592" s="144"/>
      <c r="H592" s="144"/>
      <c r="I592" s="144"/>
      <c r="J592" s="144"/>
      <c r="K592" s="144"/>
      <c r="L592" s="144"/>
      <c r="M592" s="144"/>
      <c r="N592" s="149"/>
      <c r="O592" s="144"/>
      <c r="P592" s="144"/>
      <c r="Q592" s="144"/>
      <c r="R592" s="144"/>
      <c r="S592" s="144"/>
      <c r="T592" s="144"/>
      <c r="U592" s="144"/>
      <c r="V592" s="144"/>
      <c r="W592" s="144"/>
      <c r="X592" s="144"/>
      <c r="Y592" s="144"/>
      <c r="Z592" s="144"/>
      <c r="AA592" s="144"/>
      <c r="AB592" s="144"/>
      <c r="AC592" s="144"/>
      <c r="AD592" s="144"/>
      <c r="AE592" s="144"/>
      <c r="AF592" s="144"/>
      <c r="AG592" s="144"/>
      <c r="AH592" s="144"/>
    </row>
    <row r="593">
      <c r="A593" s="144"/>
      <c r="B593" s="144"/>
      <c r="C593" s="144"/>
      <c r="D593" s="144"/>
      <c r="E593" s="144"/>
      <c r="F593" s="144"/>
      <c r="G593" s="144"/>
      <c r="H593" s="144"/>
      <c r="I593" s="144"/>
      <c r="J593" s="144"/>
      <c r="K593" s="144"/>
      <c r="L593" s="144"/>
      <c r="M593" s="144"/>
      <c r="N593" s="149"/>
      <c r="O593" s="144"/>
      <c r="P593" s="144"/>
      <c r="Q593" s="144"/>
      <c r="R593" s="144"/>
      <c r="S593" s="144"/>
      <c r="T593" s="144"/>
      <c r="U593" s="144"/>
      <c r="V593" s="144"/>
      <c r="W593" s="144"/>
      <c r="X593" s="144"/>
      <c r="Y593" s="144"/>
      <c r="Z593" s="144"/>
      <c r="AA593" s="144"/>
      <c r="AB593" s="144"/>
      <c r="AC593" s="144"/>
      <c r="AD593" s="144"/>
      <c r="AE593" s="144"/>
      <c r="AF593" s="144"/>
      <c r="AG593" s="144"/>
      <c r="AH593" s="144"/>
    </row>
    <row r="594">
      <c r="A594" s="144"/>
      <c r="B594" s="144"/>
      <c r="C594" s="144"/>
      <c r="D594" s="144"/>
      <c r="E594" s="144"/>
      <c r="F594" s="144"/>
      <c r="G594" s="144"/>
      <c r="H594" s="144"/>
      <c r="I594" s="144"/>
      <c r="J594" s="144"/>
      <c r="K594" s="144"/>
      <c r="L594" s="144"/>
      <c r="M594" s="144"/>
      <c r="N594" s="149"/>
      <c r="O594" s="144"/>
      <c r="P594" s="144"/>
      <c r="Q594" s="144"/>
      <c r="R594" s="144"/>
      <c r="S594" s="144"/>
      <c r="T594" s="144"/>
      <c r="U594" s="144"/>
      <c r="V594" s="144"/>
      <c r="W594" s="144"/>
      <c r="X594" s="144"/>
      <c r="Y594" s="144"/>
      <c r="Z594" s="144"/>
      <c r="AA594" s="144"/>
      <c r="AB594" s="144"/>
      <c r="AC594" s="144"/>
      <c r="AD594" s="144"/>
      <c r="AE594" s="144"/>
      <c r="AF594" s="144"/>
      <c r="AG594" s="144"/>
      <c r="AH594" s="144"/>
    </row>
    <row r="595">
      <c r="A595" s="144"/>
      <c r="B595" s="144"/>
      <c r="C595" s="144"/>
      <c r="D595" s="144"/>
      <c r="E595" s="144"/>
      <c r="F595" s="144"/>
      <c r="G595" s="144"/>
      <c r="H595" s="144"/>
      <c r="I595" s="144"/>
      <c r="J595" s="144"/>
      <c r="K595" s="144"/>
      <c r="L595" s="144"/>
      <c r="M595" s="144"/>
      <c r="N595" s="149"/>
      <c r="O595" s="144"/>
      <c r="P595" s="144"/>
      <c r="Q595" s="144"/>
      <c r="R595" s="144"/>
      <c r="S595" s="144"/>
      <c r="T595" s="144"/>
      <c r="U595" s="144"/>
      <c r="V595" s="144"/>
      <c r="W595" s="144"/>
      <c r="X595" s="144"/>
      <c r="Y595" s="144"/>
      <c r="Z595" s="144"/>
      <c r="AA595" s="144"/>
      <c r="AB595" s="144"/>
      <c r="AC595" s="144"/>
      <c r="AD595" s="144"/>
      <c r="AE595" s="144"/>
      <c r="AF595" s="144"/>
      <c r="AG595" s="144"/>
      <c r="AH595" s="144"/>
    </row>
    <row r="596">
      <c r="A596" s="144"/>
      <c r="B596" s="144"/>
      <c r="C596" s="144"/>
      <c r="D596" s="144"/>
      <c r="E596" s="144"/>
      <c r="F596" s="144"/>
      <c r="G596" s="144"/>
      <c r="H596" s="144"/>
      <c r="I596" s="144"/>
      <c r="J596" s="144"/>
      <c r="K596" s="144"/>
      <c r="L596" s="144"/>
      <c r="M596" s="144"/>
      <c r="N596" s="149"/>
      <c r="O596" s="144"/>
      <c r="P596" s="144"/>
      <c r="Q596" s="144"/>
      <c r="R596" s="144"/>
      <c r="S596" s="144"/>
      <c r="T596" s="144"/>
      <c r="U596" s="144"/>
      <c r="V596" s="144"/>
      <c r="W596" s="144"/>
      <c r="X596" s="144"/>
      <c r="Y596" s="144"/>
      <c r="Z596" s="144"/>
      <c r="AA596" s="144"/>
      <c r="AB596" s="144"/>
      <c r="AC596" s="144"/>
      <c r="AD596" s="144"/>
      <c r="AE596" s="144"/>
      <c r="AF596" s="144"/>
      <c r="AG596" s="144"/>
      <c r="AH596" s="144"/>
    </row>
    <row r="597">
      <c r="A597" s="144"/>
      <c r="B597" s="144"/>
      <c r="C597" s="144"/>
      <c r="D597" s="144"/>
      <c r="E597" s="144"/>
      <c r="F597" s="144"/>
      <c r="G597" s="144"/>
      <c r="H597" s="144"/>
      <c r="I597" s="144"/>
      <c r="J597" s="144"/>
      <c r="K597" s="144"/>
      <c r="L597" s="144"/>
      <c r="M597" s="144"/>
      <c r="N597" s="149"/>
      <c r="O597" s="144"/>
      <c r="P597" s="144"/>
      <c r="Q597" s="144"/>
      <c r="R597" s="144"/>
      <c r="S597" s="144"/>
      <c r="T597" s="144"/>
      <c r="U597" s="144"/>
      <c r="V597" s="144"/>
      <c r="W597" s="144"/>
      <c r="X597" s="144"/>
      <c r="Y597" s="144"/>
      <c r="Z597" s="144"/>
      <c r="AA597" s="144"/>
      <c r="AB597" s="144"/>
      <c r="AC597" s="144"/>
      <c r="AD597" s="144"/>
      <c r="AE597" s="144"/>
      <c r="AF597" s="144"/>
      <c r="AG597" s="144"/>
      <c r="AH597" s="144"/>
    </row>
    <row r="598">
      <c r="A598" s="144"/>
      <c r="B598" s="144"/>
      <c r="C598" s="144"/>
      <c r="D598" s="144"/>
      <c r="E598" s="144"/>
      <c r="F598" s="144"/>
      <c r="G598" s="144"/>
      <c r="H598" s="144"/>
      <c r="I598" s="144"/>
      <c r="J598" s="144"/>
      <c r="K598" s="144"/>
      <c r="L598" s="144"/>
      <c r="M598" s="144"/>
      <c r="N598" s="149"/>
      <c r="O598" s="144"/>
      <c r="P598" s="144"/>
      <c r="Q598" s="144"/>
      <c r="R598" s="144"/>
      <c r="S598" s="144"/>
      <c r="T598" s="144"/>
      <c r="U598" s="144"/>
      <c r="V598" s="144"/>
      <c r="W598" s="144"/>
      <c r="X598" s="144"/>
      <c r="Y598" s="144"/>
      <c r="Z598" s="144"/>
      <c r="AA598" s="144"/>
      <c r="AB598" s="144"/>
      <c r="AC598" s="144"/>
      <c r="AD598" s="144"/>
      <c r="AE598" s="144"/>
      <c r="AF598" s="144"/>
      <c r="AG598" s="144"/>
      <c r="AH598" s="144"/>
    </row>
    <row r="599">
      <c r="A599" s="144"/>
      <c r="B599" s="144"/>
      <c r="C599" s="144"/>
      <c r="D599" s="144"/>
      <c r="E599" s="144"/>
      <c r="F599" s="144"/>
      <c r="G599" s="144"/>
      <c r="H599" s="144"/>
      <c r="I599" s="144"/>
      <c r="J599" s="144"/>
      <c r="K599" s="144"/>
      <c r="L599" s="144"/>
      <c r="M599" s="144"/>
      <c r="N599" s="149"/>
      <c r="O599" s="144"/>
      <c r="P599" s="144"/>
      <c r="Q599" s="144"/>
      <c r="R599" s="144"/>
      <c r="S599" s="144"/>
      <c r="T599" s="144"/>
      <c r="U599" s="144"/>
      <c r="V599" s="144"/>
      <c r="W599" s="144"/>
      <c r="X599" s="144"/>
      <c r="Y599" s="144"/>
      <c r="Z599" s="144"/>
      <c r="AA599" s="144"/>
      <c r="AB599" s="144"/>
      <c r="AC599" s="144"/>
      <c r="AD599" s="144"/>
      <c r="AE599" s="144"/>
      <c r="AF599" s="144"/>
      <c r="AG599" s="144"/>
      <c r="AH599" s="144"/>
    </row>
    <row r="600">
      <c r="A600" s="144"/>
      <c r="B600" s="144"/>
      <c r="C600" s="144"/>
      <c r="D600" s="144"/>
      <c r="E600" s="144"/>
      <c r="F600" s="144"/>
      <c r="G600" s="144"/>
      <c r="H600" s="144"/>
      <c r="I600" s="144"/>
      <c r="J600" s="144"/>
      <c r="K600" s="144"/>
      <c r="L600" s="144"/>
      <c r="M600" s="144"/>
      <c r="N600" s="149"/>
      <c r="O600" s="144"/>
      <c r="P600" s="144"/>
      <c r="Q600" s="144"/>
      <c r="R600" s="144"/>
      <c r="S600" s="144"/>
      <c r="T600" s="144"/>
      <c r="U600" s="144"/>
      <c r="V600" s="144"/>
      <c r="W600" s="144"/>
      <c r="X600" s="144"/>
      <c r="Y600" s="144"/>
      <c r="Z600" s="144"/>
      <c r="AA600" s="144"/>
      <c r="AB600" s="144"/>
      <c r="AC600" s="144"/>
      <c r="AD600" s="144"/>
      <c r="AE600" s="144"/>
      <c r="AF600" s="144"/>
      <c r="AG600" s="144"/>
      <c r="AH600" s="144"/>
    </row>
    <row r="601">
      <c r="A601" s="144"/>
      <c r="B601" s="144"/>
      <c r="C601" s="144"/>
      <c r="D601" s="144"/>
      <c r="E601" s="144"/>
      <c r="F601" s="144"/>
      <c r="G601" s="144"/>
      <c r="H601" s="144"/>
      <c r="I601" s="144"/>
      <c r="J601" s="144"/>
      <c r="K601" s="144"/>
      <c r="L601" s="144"/>
      <c r="M601" s="144"/>
      <c r="N601" s="149"/>
      <c r="O601" s="144"/>
      <c r="P601" s="144"/>
      <c r="Q601" s="144"/>
      <c r="R601" s="144"/>
      <c r="S601" s="144"/>
      <c r="T601" s="144"/>
      <c r="U601" s="144"/>
      <c r="V601" s="144"/>
      <c r="W601" s="144"/>
      <c r="X601" s="144"/>
      <c r="Y601" s="144"/>
      <c r="Z601" s="144"/>
      <c r="AA601" s="144"/>
      <c r="AB601" s="144"/>
      <c r="AC601" s="144"/>
      <c r="AD601" s="144"/>
      <c r="AE601" s="144"/>
      <c r="AF601" s="144"/>
      <c r="AG601" s="144"/>
      <c r="AH601" s="144"/>
    </row>
    <row r="602">
      <c r="A602" s="144"/>
      <c r="B602" s="144"/>
      <c r="C602" s="144"/>
      <c r="D602" s="144"/>
      <c r="E602" s="144"/>
      <c r="F602" s="144"/>
      <c r="G602" s="144"/>
      <c r="H602" s="144"/>
      <c r="I602" s="144"/>
      <c r="J602" s="144"/>
      <c r="K602" s="144"/>
      <c r="L602" s="144"/>
      <c r="M602" s="144"/>
      <c r="N602" s="149"/>
      <c r="O602" s="144"/>
      <c r="P602" s="144"/>
      <c r="Q602" s="144"/>
      <c r="R602" s="144"/>
      <c r="S602" s="144"/>
      <c r="T602" s="144"/>
      <c r="U602" s="144"/>
      <c r="V602" s="144"/>
      <c r="W602" s="144"/>
      <c r="X602" s="144"/>
      <c r="Y602" s="144"/>
      <c r="Z602" s="144"/>
      <c r="AA602" s="144"/>
      <c r="AB602" s="144"/>
      <c r="AC602" s="144"/>
      <c r="AD602" s="144"/>
      <c r="AE602" s="144"/>
      <c r="AF602" s="144"/>
      <c r="AG602" s="144"/>
      <c r="AH602" s="144"/>
    </row>
    <row r="603">
      <c r="A603" s="144"/>
      <c r="B603" s="144"/>
      <c r="C603" s="144"/>
      <c r="D603" s="144"/>
      <c r="E603" s="144"/>
      <c r="F603" s="144"/>
      <c r="G603" s="144"/>
      <c r="H603" s="144"/>
      <c r="I603" s="144"/>
      <c r="J603" s="144"/>
      <c r="K603" s="144"/>
      <c r="L603" s="144"/>
      <c r="M603" s="144"/>
      <c r="N603" s="149"/>
      <c r="O603" s="144"/>
      <c r="P603" s="144"/>
      <c r="Q603" s="144"/>
      <c r="R603" s="144"/>
      <c r="S603" s="144"/>
      <c r="T603" s="144"/>
      <c r="U603" s="144"/>
      <c r="V603" s="144"/>
      <c r="W603" s="144"/>
      <c r="X603" s="144"/>
      <c r="Y603" s="144"/>
      <c r="Z603" s="144"/>
      <c r="AA603" s="144"/>
      <c r="AB603" s="144"/>
      <c r="AC603" s="144"/>
      <c r="AD603" s="144"/>
      <c r="AE603" s="144"/>
      <c r="AF603" s="144"/>
      <c r="AG603" s="144"/>
      <c r="AH603" s="144"/>
    </row>
    <row r="604">
      <c r="A604" s="144"/>
      <c r="B604" s="144"/>
      <c r="C604" s="144"/>
      <c r="D604" s="144"/>
      <c r="E604" s="144"/>
      <c r="F604" s="144"/>
      <c r="G604" s="144"/>
      <c r="H604" s="144"/>
      <c r="I604" s="144"/>
      <c r="J604" s="144"/>
      <c r="K604" s="144"/>
      <c r="L604" s="144"/>
      <c r="M604" s="144"/>
      <c r="N604" s="149"/>
      <c r="O604" s="144"/>
      <c r="P604" s="144"/>
      <c r="Q604" s="144"/>
      <c r="R604" s="144"/>
      <c r="S604" s="144"/>
      <c r="T604" s="144"/>
      <c r="U604" s="144"/>
      <c r="V604" s="144"/>
      <c r="W604" s="144"/>
      <c r="X604" s="144"/>
      <c r="Y604" s="144"/>
      <c r="Z604" s="144"/>
      <c r="AA604" s="144"/>
      <c r="AB604" s="144"/>
      <c r="AC604" s="144"/>
      <c r="AD604" s="144"/>
      <c r="AE604" s="144"/>
      <c r="AF604" s="144"/>
      <c r="AG604" s="144"/>
      <c r="AH604" s="144"/>
    </row>
    <row r="605">
      <c r="A605" s="144"/>
      <c r="B605" s="144"/>
      <c r="C605" s="144"/>
      <c r="D605" s="144"/>
      <c r="E605" s="144"/>
      <c r="F605" s="144"/>
      <c r="G605" s="144"/>
      <c r="H605" s="144"/>
      <c r="I605" s="144"/>
      <c r="J605" s="144"/>
      <c r="K605" s="144"/>
      <c r="L605" s="144"/>
      <c r="M605" s="144"/>
      <c r="N605" s="149"/>
      <c r="O605" s="144"/>
      <c r="P605" s="144"/>
      <c r="Q605" s="144"/>
      <c r="R605" s="144"/>
      <c r="S605" s="144"/>
      <c r="T605" s="144"/>
      <c r="U605" s="144"/>
      <c r="V605" s="144"/>
      <c r="W605" s="144"/>
      <c r="X605" s="144"/>
      <c r="Y605" s="144"/>
      <c r="Z605" s="144"/>
      <c r="AA605" s="144"/>
      <c r="AB605" s="144"/>
      <c r="AC605" s="144"/>
      <c r="AD605" s="144"/>
      <c r="AE605" s="144"/>
      <c r="AF605" s="144"/>
      <c r="AG605" s="144"/>
      <c r="AH605" s="144"/>
    </row>
    <row r="606">
      <c r="A606" s="144"/>
      <c r="B606" s="144"/>
      <c r="C606" s="144"/>
      <c r="D606" s="144"/>
      <c r="E606" s="144"/>
      <c r="F606" s="144"/>
      <c r="G606" s="144"/>
      <c r="H606" s="144"/>
      <c r="I606" s="144"/>
      <c r="J606" s="144"/>
      <c r="K606" s="144"/>
      <c r="L606" s="144"/>
      <c r="M606" s="144"/>
      <c r="N606" s="149"/>
      <c r="O606" s="144"/>
      <c r="P606" s="144"/>
      <c r="Q606" s="144"/>
      <c r="R606" s="144"/>
      <c r="S606" s="144"/>
      <c r="T606" s="144"/>
      <c r="U606" s="144"/>
      <c r="V606" s="144"/>
      <c r="W606" s="144"/>
      <c r="X606" s="144"/>
      <c r="Y606" s="144"/>
      <c r="Z606" s="144"/>
      <c r="AA606" s="144"/>
      <c r="AB606" s="144"/>
      <c r="AC606" s="144"/>
      <c r="AD606" s="144"/>
      <c r="AE606" s="144"/>
      <c r="AF606" s="144"/>
      <c r="AG606" s="144"/>
      <c r="AH606" s="144"/>
    </row>
    <row r="607">
      <c r="A607" s="144"/>
      <c r="B607" s="144"/>
      <c r="C607" s="144"/>
      <c r="D607" s="144"/>
      <c r="E607" s="144"/>
      <c r="F607" s="144"/>
      <c r="G607" s="144"/>
      <c r="H607" s="144"/>
      <c r="I607" s="144"/>
      <c r="J607" s="144"/>
      <c r="K607" s="144"/>
      <c r="L607" s="144"/>
      <c r="M607" s="144"/>
      <c r="N607" s="149"/>
      <c r="O607" s="144"/>
      <c r="P607" s="144"/>
      <c r="Q607" s="144"/>
      <c r="R607" s="144"/>
      <c r="S607" s="144"/>
      <c r="T607" s="144"/>
      <c r="U607" s="144"/>
      <c r="V607" s="144"/>
      <c r="W607" s="144"/>
      <c r="X607" s="144"/>
      <c r="Y607" s="144"/>
      <c r="Z607" s="144"/>
      <c r="AA607" s="144"/>
      <c r="AB607" s="144"/>
      <c r="AC607" s="144"/>
      <c r="AD607" s="144"/>
      <c r="AE607" s="144"/>
      <c r="AF607" s="144"/>
      <c r="AG607" s="144"/>
      <c r="AH607" s="144"/>
    </row>
    <row r="608">
      <c r="A608" s="144"/>
      <c r="B608" s="144"/>
      <c r="C608" s="144"/>
      <c r="D608" s="144"/>
      <c r="E608" s="144"/>
      <c r="F608" s="144"/>
      <c r="G608" s="144"/>
      <c r="H608" s="144"/>
      <c r="I608" s="144"/>
      <c r="J608" s="144"/>
      <c r="K608" s="144"/>
      <c r="L608" s="144"/>
      <c r="M608" s="144"/>
      <c r="N608" s="149"/>
      <c r="O608" s="144"/>
      <c r="P608" s="144"/>
      <c r="Q608" s="144"/>
      <c r="R608" s="144"/>
      <c r="S608" s="144"/>
      <c r="T608" s="144"/>
      <c r="U608" s="144"/>
      <c r="V608" s="144"/>
      <c r="W608" s="144"/>
      <c r="X608" s="144"/>
      <c r="Y608" s="144"/>
      <c r="Z608" s="144"/>
      <c r="AA608" s="144"/>
      <c r="AB608" s="144"/>
      <c r="AC608" s="144"/>
      <c r="AD608" s="144"/>
      <c r="AE608" s="144"/>
      <c r="AF608" s="144"/>
      <c r="AG608" s="144"/>
      <c r="AH608" s="144"/>
    </row>
    <row r="609">
      <c r="A609" s="144"/>
      <c r="B609" s="144"/>
      <c r="C609" s="144"/>
      <c r="D609" s="144"/>
      <c r="E609" s="144"/>
      <c r="F609" s="144"/>
      <c r="G609" s="144"/>
      <c r="H609" s="144"/>
      <c r="I609" s="144"/>
      <c r="J609" s="144"/>
      <c r="K609" s="144"/>
      <c r="L609" s="144"/>
      <c r="M609" s="144"/>
      <c r="N609" s="149"/>
      <c r="O609" s="144"/>
      <c r="P609" s="144"/>
      <c r="Q609" s="144"/>
      <c r="R609" s="144"/>
      <c r="S609" s="144"/>
      <c r="T609" s="144"/>
      <c r="U609" s="144"/>
      <c r="V609" s="144"/>
      <c r="W609" s="144"/>
      <c r="X609" s="144"/>
      <c r="Y609" s="144"/>
      <c r="Z609" s="144"/>
      <c r="AA609" s="144"/>
      <c r="AB609" s="144"/>
      <c r="AC609" s="144"/>
      <c r="AD609" s="144"/>
      <c r="AE609" s="144"/>
      <c r="AF609" s="144"/>
      <c r="AG609" s="144"/>
      <c r="AH609" s="144"/>
    </row>
    <row r="610">
      <c r="A610" s="144"/>
      <c r="B610" s="144"/>
      <c r="C610" s="144"/>
      <c r="D610" s="144"/>
      <c r="E610" s="144"/>
      <c r="F610" s="144"/>
      <c r="G610" s="144"/>
      <c r="H610" s="144"/>
      <c r="I610" s="144"/>
      <c r="J610" s="144"/>
      <c r="K610" s="144"/>
      <c r="L610" s="144"/>
      <c r="M610" s="144"/>
      <c r="N610" s="149"/>
      <c r="O610" s="144"/>
      <c r="P610" s="144"/>
      <c r="Q610" s="144"/>
      <c r="R610" s="144"/>
      <c r="S610" s="144"/>
      <c r="T610" s="144"/>
      <c r="U610" s="144"/>
      <c r="V610" s="144"/>
      <c r="W610" s="144"/>
      <c r="X610" s="144"/>
      <c r="Y610" s="144"/>
      <c r="Z610" s="144"/>
      <c r="AA610" s="144"/>
      <c r="AB610" s="144"/>
      <c r="AC610" s="144"/>
      <c r="AD610" s="144"/>
      <c r="AE610" s="144"/>
      <c r="AF610" s="144"/>
      <c r="AG610" s="144"/>
      <c r="AH610" s="144"/>
    </row>
    <row r="611">
      <c r="A611" s="144"/>
      <c r="B611" s="144"/>
      <c r="C611" s="144"/>
      <c r="D611" s="144"/>
      <c r="E611" s="144"/>
      <c r="F611" s="144"/>
      <c r="G611" s="144"/>
      <c r="H611" s="144"/>
      <c r="I611" s="144"/>
      <c r="J611" s="144"/>
      <c r="K611" s="144"/>
      <c r="L611" s="144"/>
      <c r="M611" s="144"/>
      <c r="N611" s="149"/>
      <c r="O611" s="144"/>
      <c r="P611" s="144"/>
      <c r="Q611" s="144"/>
      <c r="R611" s="144"/>
      <c r="S611" s="144"/>
      <c r="T611" s="144"/>
      <c r="U611" s="144"/>
      <c r="V611" s="144"/>
      <c r="W611" s="144"/>
      <c r="X611" s="144"/>
      <c r="Y611" s="144"/>
      <c r="Z611" s="144"/>
      <c r="AA611" s="144"/>
      <c r="AB611" s="144"/>
      <c r="AC611" s="144"/>
      <c r="AD611" s="144"/>
      <c r="AE611" s="144"/>
      <c r="AF611" s="144"/>
      <c r="AG611" s="144"/>
      <c r="AH611" s="144"/>
    </row>
    <row r="612">
      <c r="A612" s="144"/>
      <c r="B612" s="144"/>
      <c r="C612" s="144"/>
      <c r="D612" s="144"/>
      <c r="E612" s="144"/>
      <c r="F612" s="144"/>
      <c r="G612" s="144"/>
      <c r="H612" s="144"/>
      <c r="I612" s="144"/>
      <c r="J612" s="144"/>
      <c r="K612" s="144"/>
      <c r="L612" s="144"/>
      <c r="M612" s="144"/>
      <c r="N612" s="149"/>
      <c r="O612" s="144"/>
      <c r="P612" s="144"/>
      <c r="Q612" s="144"/>
      <c r="R612" s="144"/>
      <c r="S612" s="144"/>
      <c r="T612" s="144"/>
      <c r="U612" s="144"/>
      <c r="V612" s="144"/>
      <c r="W612" s="144"/>
      <c r="X612" s="144"/>
      <c r="Y612" s="144"/>
      <c r="Z612" s="144"/>
      <c r="AA612" s="144"/>
      <c r="AB612" s="144"/>
      <c r="AC612" s="144"/>
      <c r="AD612" s="144"/>
      <c r="AE612" s="144"/>
      <c r="AF612" s="144"/>
      <c r="AG612" s="144"/>
      <c r="AH612" s="144"/>
    </row>
    <row r="613">
      <c r="A613" s="144"/>
      <c r="B613" s="144"/>
      <c r="C613" s="144"/>
      <c r="D613" s="144"/>
      <c r="E613" s="144"/>
      <c r="F613" s="144"/>
      <c r="G613" s="144"/>
      <c r="H613" s="144"/>
      <c r="I613" s="144"/>
      <c r="J613" s="144"/>
      <c r="K613" s="144"/>
      <c r="L613" s="144"/>
      <c r="M613" s="144"/>
      <c r="N613" s="149"/>
      <c r="O613" s="144"/>
      <c r="P613" s="144"/>
      <c r="Q613" s="144"/>
      <c r="R613" s="144"/>
      <c r="S613" s="144"/>
      <c r="T613" s="144"/>
      <c r="U613" s="144"/>
      <c r="V613" s="144"/>
      <c r="W613" s="144"/>
      <c r="X613" s="144"/>
      <c r="Y613" s="144"/>
      <c r="Z613" s="144"/>
      <c r="AA613" s="144"/>
      <c r="AB613" s="144"/>
      <c r="AC613" s="144"/>
      <c r="AD613" s="144"/>
      <c r="AE613" s="144"/>
      <c r="AF613" s="144"/>
      <c r="AG613" s="144"/>
      <c r="AH613" s="144"/>
    </row>
    <row r="614">
      <c r="A614" s="144"/>
      <c r="B614" s="144"/>
      <c r="C614" s="144"/>
      <c r="D614" s="144"/>
      <c r="E614" s="144"/>
      <c r="F614" s="144"/>
      <c r="G614" s="144"/>
      <c r="H614" s="144"/>
      <c r="I614" s="144"/>
      <c r="J614" s="144"/>
      <c r="K614" s="144"/>
      <c r="L614" s="144"/>
      <c r="M614" s="144"/>
      <c r="N614" s="149"/>
      <c r="O614" s="144"/>
      <c r="P614" s="144"/>
      <c r="Q614" s="144"/>
      <c r="R614" s="144"/>
      <c r="S614" s="144"/>
      <c r="T614" s="144"/>
      <c r="U614" s="144"/>
      <c r="V614" s="144"/>
      <c r="W614" s="144"/>
      <c r="X614" s="144"/>
      <c r="Y614" s="144"/>
      <c r="Z614" s="144"/>
      <c r="AA614" s="144"/>
      <c r="AB614" s="144"/>
      <c r="AC614" s="144"/>
      <c r="AD614" s="144"/>
      <c r="AE614" s="144"/>
      <c r="AF614" s="144"/>
      <c r="AG614" s="144"/>
      <c r="AH614" s="144"/>
    </row>
    <row r="615">
      <c r="A615" s="144"/>
      <c r="B615" s="144"/>
      <c r="C615" s="144"/>
      <c r="D615" s="144"/>
      <c r="E615" s="144"/>
      <c r="F615" s="144"/>
      <c r="G615" s="144"/>
      <c r="H615" s="144"/>
      <c r="I615" s="144"/>
      <c r="J615" s="144"/>
      <c r="K615" s="144"/>
      <c r="L615" s="144"/>
      <c r="M615" s="144"/>
      <c r="N615" s="149"/>
      <c r="O615" s="144"/>
      <c r="P615" s="144"/>
      <c r="Q615" s="144"/>
      <c r="R615" s="144"/>
      <c r="S615" s="144"/>
      <c r="T615" s="144"/>
      <c r="U615" s="144"/>
      <c r="V615" s="144"/>
      <c r="W615" s="144"/>
      <c r="X615" s="144"/>
      <c r="Y615" s="144"/>
      <c r="Z615" s="144"/>
      <c r="AA615" s="144"/>
      <c r="AB615" s="144"/>
      <c r="AC615" s="144"/>
      <c r="AD615" s="144"/>
      <c r="AE615" s="144"/>
      <c r="AF615" s="144"/>
      <c r="AG615" s="144"/>
      <c r="AH615" s="144"/>
    </row>
    <row r="616">
      <c r="A616" s="144"/>
      <c r="B616" s="144"/>
      <c r="C616" s="144"/>
      <c r="D616" s="144"/>
      <c r="E616" s="144"/>
      <c r="F616" s="144"/>
      <c r="G616" s="144"/>
      <c r="H616" s="144"/>
      <c r="I616" s="144"/>
      <c r="J616" s="144"/>
      <c r="K616" s="144"/>
      <c r="L616" s="144"/>
      <c r="M616" s="144"/>
      <c r="N616" s="149"/>
      <c r="O616" s="144"/>
      <c r="P616" s="144"/>
      <c r="Q616" s="144"/>
      <c r="R616" s="144"/>
      <c r="S616" s="144"/>
      <c r="T616" s="144"/>
      <c r="U616" s="144"/>
      <c r="V616" s="144"/>
      <c r="W616" s="144"/>
      <c r="X616" s="144"/>
      <c r="Y616" s="144"/>
      <c r="Z616" s="144"/>
      <c r="AA616" s="144"/>
      <c r="AB616" s="144"/>
      <c r="AC616" s="144"/>
      <c r="AD616" s="144"/>
      <c r="AE616" s="144"/>
      <c r="AF616" s="144"/>
      <c r="AG616" s="144"/>
      <c r="AH616" s="144"/>
    </row>
    <row r="617">
      <c r="A617" s="144"/>
      <c r="B617" s="144"/>
      <c r="C617" s="144"/>
      <c r="D617" s="144"/>
      <c r="E617" s="144"/>
      <c r="F617" s="144"/>
      <c r="G617" s="144"/>
      <c r="H617" s="144"/>
      <c r="I617" s="144"/>
      <c r="J617" s="144"/>
      <c r="K617" s="144"/>
      <c r="L617" s="144"/>
      <c r="M617" s="144"/>
      <c r="N617" s="149"/>
      <c r="O617" s="144"/>
      <c r="P617" s="144"/>
      <c r="Q617" s="144"/>
      <c r="R617" s="144"/>
      <c r="S617" s="144"/>
      <c r="T617" s="144"/>
      <c r="U617" s="144"/>
      <c r="V617" s="144"/>
      <c r="W617" s="144"/>
      <c r="X617" s="144"/>
      <c r="Y617" s="144"/>
      <c r="Z617" s="144"/>
      <c r="AA617" s="144"/>
      <c r="AB617" s="144"/>
      <c r="AC617" s="144"/>
      <c r="AD617" s="144"/>
      <c r="AE617" s="144"/>
      <c r="AF617" s="144"/>
      <c r="AG617" s="144"/>
      <c r="AH617" s="144"/>
    </row>
    <row r="618">
      <c r="A618" s="144"/>
      <c r="B618" s="144"/>
      <c r="C618" s="144"/>
      <c r="D618" s="144"/>
      <c r="E618" s="144"/>
      <c r="F618" s="144"/>
      <c r="G618" s="144"/>
      <c r="H618" s="144"/>
      <c r="I618" s="144"/>
      <c r="J618" s="144"/>
      <c r="K618" s="144"/>
      <c r="L618" s="144"/>
      <c r="M618" s="144"/>
      <c r="N618" s="149"/>
      <c r="O618" s="144"/>
      <c r="P618" s="144"/>
      <c r="Q618" s="144"/>
      <c r="R618" s="144"/>
      <c r="S618" s="144"/>
      <c r="T618" s="144"/>
      <c r="U618" s="144"/>
      <c r="V618" s="144"/>
      <c r="W618" s="144"/>
      <c r="X618" s="144"/>
      <c r="Y618" s="144"/>
      <c r="Z618" s="144"/>
      <c r="AA618" s="144"/>
      <c r="AB618" s="144"/>
      <c r="AC618" s="144"/>
      <c r="AD618" s="144"/>
      <c r="AE618" s="144"/>
      <c r="AF618" s="144"/>
      <c r="AG618" s="144"/>
      <c r="AH618" s="144"/>
    </row>
    <row r="619">
      <c r="A619" s="144"/>
      <c r="B619" s="144"/>
      <c r="C619" s="144"/>
      <c r="D619" s="144"/>
      <c r="E619" s="144"/>
      <c r="F619" s="144"/>
      <c r="G619" s="144"/>
      <c r="H619" s="144"/>
      <c r="I619" s="144"/>
      <c r="J619" s="144"/>
      <c r="K619" s="144"/>
      <c r="L619" s="144"/>
      <c r="M619" s="144"/>
      <c r="N619" s="149"/>
      <c r="O619" s="144"/>
      <c r="P619" s="144"/>
      <c r="Q619" s="144"/>
      <c r="R619" s="144"/>
      <c r="S619" s="144"/>
      <c r="T619" s="144"/>
      <c r="U619" s="144"/>
      <c r="V619" s="144"/>
      <c r="W619" s="144"/>
      <c r="X619" s="144"/>
      <c r="Y619" s="144"/>
      <c r="Z619" s="144"/>
      <c r="AA619" s="144"/>
      <c r="AB619" s="144"/>
      <c r="AC619" s="144"/>
      <c r="AD619" s="144"/>
      <c r="AE619" s="144"/>
      <c r="AF619" s="144"/>
      <c r="AG619" s="144"/>
      <c r="AH619" s="144"/>
    </row>
    <row r="620">
      <c r="A620" s="144"/>
      <c r="B620" s="144"/>
      <c r="C620" s="144"/>
      <c r="D620" s="144"/>
      <c r="E620" s="144"/>
      <c r="F620" s="144"/>
      <c r="G620" s="144"/>
      <c r="H620" s="144"/>
      <c r="I620" s="144"/>
      <c r="J620" s="144"/>
      <c r="K620" s="144"/>
      <c r="L620" s="144"/>
      <c r="M620" s="144"/>
      <c r="N620" s="149"/>
      <c r="O620" s="144"/>
      <c r="P620" s="144"/>
      <c r="Q620" s="144"/>
      <c r="R620" s="144"/>
      <c r="S620" s="144"/>
      <c r="T620" s="144"/>
      <c r="U620" s="144"/>
      <c r="V620" s="144"/>
      <c r="W620" s="144"/>
      <c r="X620" s="144"/>
      <c r="Y620" s="144"/>
      <c r="Z620" s="144"/>
      <c r="AA620" s="144"/>
      <c r="AB620" s="144"/>
      <c r="AC620" s="144"/>
      <c r="AD620" s="144"/>
      <c r="AE620" s="144"/>
      <c r="AF620" s="144"/>
      <c r="AG620" s="144"/>
      <c r="AH620" s="144"/>
    </row>
    <row r="621">
      <c r="A621" s="144"/>
      <c r="B621" s="144"/>
      <c r="C621" s="144"/>
      <c r="D621" s="144"/>
      <c r="E621" s="144"/>
      <c r="F621" s="144"/>
      <c r="G621" s="144"/>
      <c r="H621" s="144"/>
      <c r="I621" s="144"/>
      <c r="J621" s="144"/>
      <c r="K621" s="144"/>
      <c r="L621" s="144"/>
      <c r="M621" s="144"/>
      <c r="N621" s="149"/>
      <c r="O621" s="144"/>
      <c r="P621" s="144"/>
      <c r="Q621" s="144"/>
      <c r="R621" s="144"/>
      <c r="S621" s="144"/>
      <c r="T621" s="144"/>
      <c r="U621" s="144"/>
      <c r="V621" s="144"/>
      <c r="W621" s="144"/>
      <c r="X621" s="144"/>
      <c r="Y621" s="144"/>
      <c r="Z621" s="144"/>
      <c r="AA621" s="144"/>
      <c r="AB621" s="144"/>
      <c r="AC621" s="144"/>
      <c r="AD621" s="144"/>
      <c r="AE621" s="144"/>
      <c r="AF621" s="144"/>
      <c r="AG621" s="144"/>
      <c r="AH621" s="144"/>
    </row>
    <row r="622">
      <c r="A622" s="144"/>
      <c r="B622" s="144"/>
      <c r="C622" s="144"/>
      <c r="D622" s="144"/>
      <c r="E622" s="144"/>
      <c r="F622" s="144"/>
      <c r="G622" s="144"/>
      <c r="H622" s="144"/>
      <c r="I622" s="144"/>
      <c r="J622" s="144"/>
      <c r="K622" s="144"/>
      <c r="L622" s="144"/>
      <c r="M622" s="144"/>
      <c r="N622" s="149"/>
      <c r="O622" s="144"/>
      <c r="P622" s="144"/>
      <c r="Q622" s="144"/>
      <c r="R622" s="144"/>
      <c r="S622" s="144"/>
      <c r="T622" s="144"/>
      <c r="U622" s="144"/>
      <c r="V622" s="144"/>
      <c r="W622" s="144"/>
      <c r="X622" s="144"/>
      <c r="Y622" s="144"/>
      <c r="Z622" s="144"/>
      <c r="AA622" s="144"/>
      <c r="AB622" s="144"/>
      <c r="AC622" s="144"/>
      <c r="AD622" s="144"/>
      <c r="AE622" s="144"/>
      <c r="AF622" s="144"/>
      <c r="AG622" s="144"/>
      <c r="AH622" s="144"/>
    </row>
    <row r="623">
      <c r="A623" s="144"/>
      <c r="B623" s="144"/>
      <c r="C623" s="144"/>
      <c r="D623" s="144"/>
      <c r="E623" s="144"/>
      <c r="F623" s="144"/>
      <c r="G623" s="144"/>
      <c r="H623" s="144"/>
      <c r="I623" s="144"/>
      <c r="J623" s="144"/>
      <c r="K623" s="144"/>
      <c r="L623" s="144"/>
      <c r="M623" s="144"/>
      <c r="N623" s="149"/>
      <c r="O623" s="144"/>
      <c r="P623" s="144"/>
      <c r="Q623" s="144"/>
      <c r="R623" s="144"/>
      <c r="S623" s="144"/>
      <c r="T623" s="144"/>
      <c r="U623" s="144"/>
      <c r="V623" s="144"/>
      <c r="W623" s="144"/>
      <c r="X623" s="144"/>
      <c r="Y623" s="144"/>
      <c r="Z623" s="144"/>
      <c r="AA623" s="144"/>
      <c r="AB623" s="144"/>
      <c r="AC623" s="144"/>
      <c r="AD623" s="144"/>
      <c r="AE623" s="144"/>
      <c r="AF623" s="144"/>
      <c r="AG623" s="144"/>
      <c r="AH623" s="144"/>
    </row>
    <row r="624">
      <c r="A624" s="144"/>
      <c r="B624" s="144"/>
      <c r="C624" s="144"/>
      <c r="D624" s="144"/>
      <c r="E624" s="144"/>
      <c r="F624" s="144"/>
      <c r="G624" s="144"/>
      <c r="H624" s="144"/>
      <c r="I624" s="144"/>
      <c r="J624" s="144"/>
      <c r="K624" s="144"/>
      <c r="L624" s="144"/>
      <c r="M624" s="144"/>
      <c r="N624" s="149"/>
      <c r="O624" s="144"/>
      <c r="P624" s="144"/>
      <c r="Q624" s="144"/>
      <c r="R624" s="144"/>
      <c r="S624" s="144"/>
      <c r="T624" s="144"/>
      <c r="U624" s="144"/>
      <c r="V624" s="144"/>
      <c r="W624" s="144"/>
      <c r="X624" s="144"/>
      <c r="Y624" s="144"/>
      <c r="Z624" s="144"/>
      <c r="AA624" s="144"/>
      <c r="AB624" s="144"/>
      <c r="AC624" s="144"/>
      <c r="AD624" s="144"/>
      <c r="AE624" s="144"/>
      <c r="AF624" s="144"/>
      <c r="AG624" s="144"/>
      <c r="AH624" s="144"/>
    </row>
    <row r="625">
      <c r="A625" s="144"/>
      <c r="B625" s="144"/>
      <c r="C625" s="144"/>
      <c r="D625" s="144"/>
      <c r="E625" s="144"/>
      <c r="F625" s="144"/>
      <c r="G625" s="144"/>
      <c r="H625" s="144"/>
      <c r="I625" s="144"/>
      <c r="J625" s="144"/>
      <c r="K625" s="144"/>
      <c r="L625" s="144"/>
      <c r="M625" s="144"/>
      <c r="N625" s="149"/>
      <c r="O625" s="144"/>
      <c r="P625" s="144"/>
      <c r="Q625" s="144"/>
      <c r="R625" s="144"/>
      <c r="S625" s="144"/>
      <c r="T625" s="144"/>
      <c r="U625" s="144"/>
      <c r="V625" s="144"/>
      <c r="W625" s="144"/>
      <c r="X625" s="144"/>
      <c r="Y625" s="144"/>
      <c r="Z625" s="144"/>
      <c r="AA625" s="144"/>
      <c r="AB625" s="144"/>
      <c r="AC625" s="144"/>
      <c r="AD625" s="144"/>
      <c r="AE625" s="144"/>
      <c r="AF625" s="144"/>
      <c r="AG625" s="144"/>
      <c r="AH625" s="144"/>
    </row>
    <row r="626">
      <c r="A626" s="144"/>
      <c r="B626" s="144"/>
      <c r="C626" s="144"/>
      <c r="D626" s="144"/>
      <c r="E626" s="144"/>
      <c r="F626" s="144"/>
      <c r="G626" s="144"/>
      <c r="H626" s="144"/>
      <c r="I626" s="144"/>
      <c r="J626" s="144"/>
      <c r="K626" s="144"/>
      <c r="L626" s="144"/>
      <c r="M626" s="144"/>
      <c r="N626" s="149"/>
      <c r="O626" s="144"/>
      <c r="P626" s="144"/>
      <c r="Q626" s="144"/>
      <c r="R626" s="144"/>
      <c r="S626" s="144"/>
      <c r="T626" s="144"/>
      <c r="U626" s="144"/>
      <c r="V626" s="144"/>
      <c r="W626" s="144"/>
      <c r="X626" s="144"/>
      <c r="Y626" s="144"/>
      <c r="Z626" s="144"/>
      <c r="AA626" s="144"/>
      <c r="AB626" s="144"/>
      <c r="AC626" s="144"/>
      <c r="AD626" s="144"/>
      <c r="AE626" s="144"/>
      <c r="AF626" s="144"/>
      <c r="AG626" s="144"/>
      <c r="AH626" s="144"/>
    </row>
    <row r="627">
      <c r="A627" s="144"/>
      <c r="B627" s="144"/>
      <c r="C627" s="144"/>
      <c r="D627" s="144"/>
      <c r="E627" s="144"/>
      <c r="F627" s="144"/>
      <c r="G627" s="144"/>
      <c r="H627" s="144"/>
      <c r="I627" s="144"/>
      <c r="J627" s="144"/>
      <c r="K627" s="144"/>
      <c r="L627" s="144"/>
      <c r="M627" s="144"/>
      <c r="N627" s="149"/>
      <c r="O627" s="144"/>
      <c r="P627" s="144"/>
      <c r="Q627" s="144"/>
      <c r="R627" s="144"/>
      <c r="S627" s="144"/>
      <c r="T627" s="144"/>
      <c r="U627" s="144"/>
      <c r="V627" s="144"/>
      <c r="W627" s="144"/>
      <c r="X627" s="144"/>
      <c r="Y627" s="144"/>
      <c r="Z627" s="144"/>
      <c r="AA627" s="144"/>
      <c r="AB627" s="144"/>
      <c r="AC627" s="144"/>
      <c r="AD627" s="144"/>
      <c r="AE627" s="144"/>
      <c r="AF627" s="144"/>
      <c r="AG627" s="144"/>
      <c r="AH627" s="144"/>
    </row>
    <row r="628">
      <c r="A628" s="144"/>
      <c r="B628" s="144"/>
      <c r="C628" s="144"/>
      <c r="D628" s="144"/>
      <c r="E628" s="144"/>
      <c r="F628" s="144"/>
      <c r="G628" s="144"/>
      <c r="H628" s="144"/>
      <c r="I628" s="144"/>
      <c r="J628" s="144"/>
      <c r="K628" s="144"/>
      <c r="L628" s="144"/>
      <c r="M628" s="144"/>
      <c r="N628" s="149"/>
      <c r="O628" s="144"/>
      <c r="P628" s="144"/>
      <c r="Q628" s="144"/>
      <c r="R628" s="144"/>
      <c r="S628" s="144"/>
      <c r="T628" s="144"/>
      <c r="U628" s="144"/>
      <c r="V628" s="144"/>
      <c r="W628" s="144"/>
      <c r="X628" s="144"/>
      <c r="Y628" s="144"/>
      <c r="Z628" s="144"/>
      <c r="AA628" s="144"/>
      <c r="AB628" s="144"/>
      <c r="AC628" s="144"/>
      <c r="AD628" s="144"/>
      <c r="AE628" s="144"/>
      <c r="AF628" s="144"/>
      <c r="AG628" s="144"/>
      <c r="AH628" s="144"/>
    </row>
    <row r="629">
      <c r="A629" s="144"/>
      <c r="B629" s="144"/>
      <c r="C629" s="144"/>
      <c r="D629" s="144"/>
      <c r="E629" s="144"/>
      <c r="F629" s="144"/>
      <c r="G629" s="144"/>
      <c r="H629" s="144"/>
      <c r="I629" s="144"/>
      <c r="J629" s="144"/>
      <c r="K629" s="144"/>
      <c r="L629" s="144"/>
      <c r="M629" s="144"/>
      <c r="N629" s="149"/>
      <c r="O629" s="144"/>
      <c r="P629" s="144"/>
      <c r="Q629" s="144"/>
      <c r="R629" s="144"/>
      <c r="S629" s="144"/>
      <c r="T629" s="144"/>
      <c r="U629" s="144"/>
      <c r="V629" s="144"/>
      <c r="W629" s="144"/>
      <c r="X629" s="144"/>
      <c r="Y629" s="144"/>
      <c r="Z629" s="144"/>
      <c r="AA629" s="144"/>
      <c r="AB629" s="144"/>
      <c r="AC629" s="144"/>
      <c r="AD629" s="144"/>
      <c r="AE629" s="144"/>
      <c r="AF629" s="144"/>
      <c r="AG629" s="144"/>
      <c r="AH629" s="144"/>
    </row>
    <row r="630">
      <c r="A630" s="144"/>
      <c r="B630" s="144"/>
      <c r="C630" s="144"/>
      <c r="D630" s="144"/>
      <c r="E630" s="144"/>
      <c r="F630" s="144"/>
      <c r="G630" s="144"/>
      <c r="H630" s="144"/>
      <c r="I630" s="144"/>
      <c r="J630" s="144"/>
      <c r="K630" s="144"/>
      <c r="L630" s="144"/>
      <c r="M630" s="144"/>
      <c r="N630" s="149"/>
      <c r="O630" s="144"/>
      <c r="P630" s="144"/>
      <c r="Q630" s="144"/>
      <c r="R630" s="144"/>
      <c r="S630" s="144"/>
      <c r="T630" s="144"/>
      <c r="U630" s="144"/>
      <c r="V630" s="144"/>
      <c r="W630" s="144"/>
      <c r="X630" s="144"/>
      <c r="Y630" s="144"/>
      <c r="Z630" s="144"/>
      <c r="AA630" s="144"/>
      <c r="AB630" s="144"/>
      <c r="AC630" s="144"/>
      <c r="AD630" s="144"/>
      <c r="AE630" s="144"/>
      <c r="AF630" s="144"/>
      <c r="AG630" s="144"/>
      <c r="AH630" s="144"/>
    </row>
    <row r="631">
      <c r="A631" s="144"/>
      <c r="B631" s="144"/>
      <c r="C631" s="144"/>
      <c r="D631" s="144"/>
      <c r="E631" s="144"/>
      <c r="F631" s="144"/>
      <c r="G631" s="144"/>
      <c r="H631" s="144"/>
      <c r="I631" s="144"/>
      <c r="J631" s="144"/>
      <c r="K631" s="144"/>
      <c r="L631" s="144"/>
      <c r="M631" s="144"/>
      <c r="N631" s="149"/>
      <c r="O631" s="144"/>
      <c r="P631" s="144"/>
      <c r="Q631" s="144"/>
      <c r="R631" s="144"/>
      <c r="S631" s="144"/>
      <c r="T631" s="144"/>
      <c r="U631" s="144"/>
      <c r="V631" s="144"/>
      <c r="W631" s="144"/>
      <c r="X631" s="144"/>
      <c r="Y631" s="144"/>
      <c r="Z631" s="144"/>
      <c r="AA631" s="144"/>
      <c r="AB631" s="144"/>
      <c r="AC631" s="144"/>
      <c r="AD631" s="144"/>
      <c r="AE631" s="144"/>
      <c r="AF631" s="144"/>
      <c r="AG631" s="144"/>
      <c r="AH631" s="144"/>
    </row>
    <row r="632">
      <c r="A632" s="144"/>
      <c r="B632" s="144"/>
      <c r="C632" s="144"/>
      <c r="D632" s="144"/>
      <c r="E632" s="144"/>
      <c r="F632" s="144"/>
      <c r="G632" s="144"/>
      <c r="H632" s="144"/>
      <c r="I632" s="144"/>
      <c r="J632" s="144"/>
      <c r="K632" s="144"/>
      <c r="L632" s="144"/>
      <c r="M632" s="144"/>
      <c r="N632" s="149"/>
      <c r="O632" s="144"/>
      <c r="P632" s="144"/>
      <c r="Q632" s="144"/>
      <c r="R632" s="144"/>
      <c r="S632" s="144"/>
      <c r="T632" s="144"/>
      <c r="U632" s="144"/>
      <c r="V632" s="144"/>
      <c r="W632" s="144"/>
      <c r="X632" s="144"/>
      <c r="Y632" s="144"/>
      <c r="Z632" s="144"/>
      <c r="AA632" s="144"/>
      <c r="AB632" s="144"/>
      <c r="AC632" s="144"/>
      <c r="AD632" s="144"/>
      <c r="AE632" s="144"/>
      <c r="AF632" s="144"/>
      <c r="AG632" s="144"/>
      <c r="AH632" s="144"/>
    </row>
    <row r="633">
      <c r="A633" s="144"/>
      <c r="B633" s="144"/>
      <c r="C633" s="144"/>
      <c r="D633" s="144"/>
      <c r="E633" s="144"/>
      <c r="F633" s="144"/>
      <c r="G633" s="144"/>
      <c r="H633" s="144"/>
      <c r="I633" s="144"/>
      <c r="J633" s="144"/>
      <c r="K633" s="144"/>
      <c r="L633" s="144"/>
      <c r="M633" s="144"/>
      <c r="N633" s="149"/>
      <c r="O633" s="144"/>
      <c r="P633" s="144"/>
      <c r="Q633" s="144"/>
      <c r="R633" s="144"/>
      <c r="S633" s="144"/>
      <c r="T633" s="144"/>
      <c r="U633" s="144"/>
      <c r="V633" s="144"/>
      <c r="W633" s="144"/>
      <c r="X633" s="144"/>
      <c r="Y633" s="144"/>
      <c r="Z633" s="144"/>
      <c r="AA633" s="144"/>
      <c r="AB633" s="144"/>
      <c r="AC633" s="144"/>
      <c r="AD633" s="144"/>
      <c r="AE633" s="144"/>
      <c r="AF633" s="144"/>
      <c r="AG633" s="144"/>
      <c r="AH633" s="144"/>
    </row>
    <row r="634">
      <c r="A634" s="144"/>
      <c r="B634" s="144"/>
      <c r="C634" s="144"/>
      <c r="D634" s="144"/>
      <c r="E634" s="144"/>
      <c r="F634" s="144"/>
      <c r="G634" s="144"/>
      <c r="H634" s="144"/>
      <c r="I634" s="144"/>
      <c r="J634" s="144"/>
      <c r="K634" s="144"/>
      <c r="L634" s="144"/>
      <c r="M634" s="144"/>
      <c r="N634" s="149"/>
      <c r="O634" s="144"/>
      <c r="P634" s="144"/>
      <c r="Q634" s="144"/>
      <c r="R634" s="144"/>
      <c r="S634" s="144"/>
      <c r="T634" s="144"/>
      <c r="U634" s="144"/>
      <c r="V634" s="144"/>
      <c r="W634" s="144"/>
      <c r="X634" s="144"/>
      <c r="Y634" s="144"/>
      <c r="Z634" s="144"/>
      <c r="AA634" s="144"/>
      <c r="AB634" s="144"/>
      <c r="AC634" s="144"/>
      <c r="AD634" s="144"/>
      <c r="AE634" s="144"/>
      <c r="AF634" s="144"/>
      <c r="AG634" s="144"/>
      <c r="AH634" s="144"/>
    </row>
    <row r="635">
      <c r="A635" s="144"/>
      <c r="B635" s="144"/>
      <c r="C635" s="144"/>
      <c r="D635" s="144"/>
      <c r="E635" s="144"/>
      <c r="F635" s="144"/>
      <c r="G635" s="144"/>
      <c r="H635" s="144"/>
      <c r="I635" s="144"/>
      <c r="J635" s="144"/>
      <c r="K635" s="144"/>
      <c r="L635" s="144"/>
      <c r="M635" s="144"/>
      <c r="N635" s="149"/>
      <c r="O635" s="144"/>
      <c r="P635" s="144"/>
      <c r="Q635" s="144"/>
      <c r="R635" s="144"/>
      <c r="S635" s="144"/>
      <c r="T635" s="144"/>
      <c r="U635" s="144"/>
      <c r="V635" s="144"/>
      <c r="W635" s="144"/>
      <c r="X635" s="144"/>
      <c r="Y635" s="144"/>
      <c r="Z635" s="144"/>
      <c r="AA635" s="144"/>
      <c r="AB635" s="144"/>
      <c r="AC635" s="144"/>
      <c r="AD635" s="144"/>
      <c r="AE635" s="144"/>
      <c r="AF635" s="144"/>
      <c r="AG635" s="144"/>
      <c r="AH635" s="144"/>
    </row>
    <row r="636">
      <c r="A636" s="144"/>
      <c r="B636" s="144"/>
      <c r="C636" s="144"/>
      <c r="D636" s="144"/>
      <c r="E636" s="144"/>
      <c r="F636" s="144"/>
      <c r="G636" s="144"/>
      <c r="H636" s="144"/>
      <c r="I636" s="144"/>
      <c r="J636" s="144"/>
      <c r="K636" s="144"/>
      <c r="L636" s="144"/>
      <c r="M636" s="144"/>
      <c r="N636" s="149"/>
      <c r="O636" s="144"/>
      <c r="P636" s="144"/>
      <c r="Q636" s="144"/>
      <c r="R636" s="144"/>
      <c r="S636" s="144"/>
      <c r="T636" s="144"/>
      <c r="U636" s="144"/>
      <c r="V636" s="144"/>
      <c r="W636" s="144"/>
      <c r="X636" s="144"/>
      <c r="Y636" s="144"/>
      <c r="Z636" s="144"/>
      <c r="AA636" s="144"/>
      <c r="AB636" s="144"/>
      <c r="AC636" s="144"/>
      <c r="AD636" s="144"/>
      <c r="AE636" s="144"/>
      <c r="AF636" s="144"/>
      <c r="AG636" s="144"/>
      <c r="AH636" s="144"/>
    </row>
    <row r="637">
      <c r="A637" s="144"/>
      <c r="B637" s="144"/>
      <c r="C637" s="144"/>
      <c r="D637" s="144"/>
      <c r="E637" s="144"/>
      <c r="F637" s="144"/>
      <c r="G637" s="144"/>
      <c r="H637" s="144"/>
      <c r="I637" s="144"/>
      <c r="J637" s="144"/>
      <c r="K637" s="144"/>
      <c r="L637" s="144"/>
      <c r="M637" s="144"/>
      <c r="N637" s="149"/>
      <c r="O637" s="144"/>
      <c r="P637" s="144"/>
      <c r="Q637" s="144"/>
      <c r="R637" s="144"/>
      <c r="S637" s="144"/>
      <c r="T637" s="144"/>
      <c r="U637" s="144"/>
      <c r="V637" s="144"/>
      <c r="W637" s="144"/>
      <c r="X637" s="144"/>
      <c r="Y637" s="144"/>
      <c r="Z637" s="144"/>
      <c r="AA637" s="144"/>
      <c r="AB637" s="144"/>
      <c r="AC637" s="144"/>
      <c r="AD637" s="144"/>
      <c r="AE637" s="144"/>
      <c r="AF637" s="144"/>
      <c r="AG637" s="144"/>
      <c r="AH637" s="144"/>
    </row>
    <row r="638">
      <c r="A638" s="144"/>
      <c r="B638" s="144"/>
      <c r="C638" s="144"/>
      <c r="D638" s="144"/>
      <c r="E638" s="144"/>
      <c r="F638" s="144"/>
      <c r="G638" s="144"/>
      <c r="H638" s="144"/>
      <c r="I638" s="144"/>
      <c r="J638" s="144"/>
      <c r="K638" s="144"/>
      <c r="L638" s="144"/>
      <c r="M638" s="144"/>
      <c r="N638" s="149"/>
      <c r="O638" s="144"/>
      <c r="P638" s="144"/>
      <c r="Q638" s="144"/>
      <c r="R638" s="144"/>
      <c r="S638" s="144"/>
      <c r="T638" s="144"/>
      <c r="U638" s="144"/>
      <c r="V638" s="144"/>
      <c r="W638" s="144"/>
      <c r="X638" s="144"/>
      <c r="Y638" s="144"/>
      <c r="Z638" s="144"/>
      <c r="AA638" s="144"/>
      <c r="AB638" s="144"/>
      <c r="AC638" s="144"/>
      <c r="AD638" s="144"/>
      <c r="AE638" s="144"/>
      <c r="AF638" s="144"/>
      <c r="AG638" s="144"/>
      <c r="AH638" s="144"/>
    </row>
    <row r="639">
      <c r="A639" s="144"/>
      <c r="B639" s="144"/>
      <c r="C639" s="144"/>
      <c r="D639" s="144"/>
      <c r="E639" s="144"/>
      <c r="F639" s="144"/>
      <c r="G639" s="144"/>
      <c r="H639" s="144"/>
      <c r="I639" s="144"/>
      <c r="J639" s="144"/>
      <c r="K639" s="144"/>
      <c r="L639" s="144"/>
      <c r="M639" s="144"/>
      <c r="N639" s="149"/>
      <c r="O639" s="144"/>
      <c r="P639" s="144"/>
      <c r="Q639" s="144"/>
      <c r="R639" s="144"/>
      <c r="S639" s="144"/>
      <c r="T639" s="144"/>
      <c r="U639" s="144"/>
      <c r="V639" s="144"/>
      <c r="W639" s="144"/>
      <c r="X639" s="144"/>
      <c r="Y639" s="144"/>
      <c r="Z639" s="144"/>
      <c r="AA639" s="144"/>
      <c r="AB639" s="144"/>
      <c r="AC639" s="144"/>
      <c r="AD639" s="144"/>
      <c r="AE639" s="144"/>
      <c r="AF639" s="144"/>
      <c r="AG639" s="144"/>
      <c r="AH639" s="144"/>
    </row>
    <row r="640">
      <c r="A640" s="144"/>
      <c r="B640" s="144"/>
      <c r="C640" s="144"/>
      <c r="D640" s="144"/>
      <c r="E640" s="144"/>
      <c r="F640" s="144"/>
      <c r="G640" s="144"/>
      <c r="H640" s="144"/>
      <c r="I640" s="144"/>
      <c r="J640" s="144"/>
      <c r="K640" s="144"/>
      <c r="L640" s="144"/>
      <c r="M640" s="144"/>
      <c r="N640" s="149"/>
      <c r="O640" s="144"/>
      <c r="P640" s="144"/>
      <c r="Q640" s="144"/>
      <c r="R640" s="144"/>
      <c r="S640" s="144"/>
      <c r="T640" s="144"/>
      <c r="U640" s="144"/>
      <c r="V640" s="144"/>
      <c r="W640" s="144"/>
      <c r="X640" s="144"/>
      <c r="Y640" s="144"/>
      <c r="Z640" s="144"/>
      <c r="AA640" s="144"/>
      <c r="AB640" s="144"/>
      <c r="AC640" s="144"/>
      <c r="AD640" s="144"/>
      <c r="AE640" s="144"/>
      <c r="AF640" s="144"/>
      <c r="AG640" s="144"/>
      <c r="AH640" s="144"/>
    </row>
    <row r="641">
      <c r="A641" s="144"/>
      <c r="B641" s="144"/>
      <c r="C641" s="144"/>
      <c r="D641" s="144"/>
      <c r="E641" s="144"/>
      <c r="F641" s="144"/>
      <c r="G641" s="144"/>
      <c r="H641" s="144"/>
      <c r="I641" s="144"/>
      <c r="J641" s="144"/>
      <c r="K641" s="144"/>
      <c r="L641" s="144"/>
      <c r="M641" s="144"/>
      <c r="N641" s="149"/>
      <c r="O641" s="144"/>
      <c r="P641" s="144"/>
      <c r="Q641" s="144"/>
      <c r="R641" s="144"/>
      <c r="S641" s="144"/>
      <c r="T641" s="144"/>
      <c r="U641" s="144"/>
      <c r="V641" s="144"/>
      <c r="W641" s="144"/>
      <c r="X641" s="144"/>
      <c r="Y641" s="144"/>
      <c r="Z641" s="144"/>
      <c r="AA641" s="144"/>
      <c r="AB641" s="144"/>
      <c r="AC641" s="144"/>
      <c r="AD641" s="144"/>
      <c r="AE641" s="144"/>
      <c r="AF641" s="144"/>
      <c r="AG641" s="144"/>
      <c r="AH641" s="144"/>
    </row>
    <row r="642">
      <c r="A642" s="144"/>
      <c r="B642" s="144"/>
      <c r="C642" s="144"/>
      <c r="D642" s="144"/>
      <c r="E642" s="144"/>
      <c r="F642" s="144"/>
      <c r="G642" s="144"/>
      <c r="H642" s="144"/>
      <c r="I642" s="144"/>
      <c r="J642" s="144"/>
      <c r="K642" s="144"/>
      <c r="L642" s="144"/>
      <c r="M642" s="144"/>
      <c r="N642" s="149"/>
      <c r="O642" s="144"/>
      <c r="P642" s="144"/>
      <c r="Q642" s="144"/>
      <c r="R642" s="144"/>
      <c r="S642" s="144"/>
      <c r="T642" s="144"/>
      <c r="U642" s="144"/>
      <c r="V642" s="144"/>
      <c r="W642" s="144"/>
      <c r="X642" s="144"/>
      <c r="Y642" s="144"/>
      <c r="Z642" s="144"/>
      <c r="AA642" s="144"/>
      <c r="AB642" s="144"/>
      <c r="AC642" s="144"/>
      <c r="AD642" s="144"/>
      <c r="AE642" s="144"/>
      <c r="AF642" s="144"/>
      <c r="AG642" s="144"/>
      <c r="AH642" s="144"/>
    </row>
    <row r="643">
      <c r="A643" s="144"/>
      <c r="B643" s="144"/>
      <c r="C643" s="144"/>
      <c r="D643" s="144"/>
      <c r="E643" s="144"/>
      <c r="F643" s="144"/>
      <c r="G643" s="144"/>
      <c r="H643" s="144"/>
      <c r="I643" s="144"/>
      <c r="J643" s="144"/>
      <c r="K643" s="144"/>
      <c r="L643" s="144"/>
      <c r="M643" s="144"/>
      <c r="N643" s="149"/>
      <c r="O643" s="144"/>
      <c r="P643" s="144"/>
      <c r="Q643" s="144"/>
      <c r="R643" s="144"/>
      <c r="S643" s="144"/>
      <c r="T643" s="144"/>
      <c r="U643" s="144"/>
      <c r="V643" s="144"/>
      <c r="W643" s="144"/>
      <c r="X643" s="144"/>
      <c r="Y643" s="144"/>
      <c r="Z643" s="144"/>
      <c r="AA643" s="144"/>
      <c r="AB643" s="144"/>
      <c r="AC643" s="144"/>
      <c r="AD643" s="144"/>
      <c r="AE643" s="144"/>
      <c r="AF643" s="144"/>
      <c r="AG643" s="144"/>
      <c r="AH643" s="144"/>
    </row>
    <row r="644">
      <c r="A644" s="144"/>
      <c r="B644" s="144"/>
      <c r="C644" s="144"/>
      <c r="D644" s="144"/>
      <c r="E644" s="144"/>
      <c r="F644" s="144"/>
      <c r="G644" s="144"/>
      <c r="H644" s="144"/>
      <c r="I644" s="144"/>
      <c r="J644" s="144"/>
      <c r="K644" s="144"/>
      <c r="L644" s="144"/>
      <c r="M644" s="144"/>
      <c r="N644" s="149"/>
      <c r="O644" s="144"/>
      <c r="P644" s="144"/>
      <c r="Q644" s="144"/>
      <c r="R644" s="144"/>
      <c r="S644" s="144"/>
      <c r="T644" s="144"/>
      <c r="U644" s="144"/>
      <c r="V644" s="144"/>
      <c r="W644" s="144"/>
      <c r="X644" s="144"/>
      <c r="Y644" s="144"/>
      <c r="Z644" s="144"/>
      <c r="AA644" s="144"/>
      <c r="AB644" s="144"/>
      <c r="AC644" s="144"/>
      <c r="AD644" s="144"/>
      <c r="AE644" s="144"/>
      <c r="AF644" s="144"/>
      <c r="AG644" s="144"/>
      <c r="AH644" s="144"/>
    </row>
    <row r="645">
      <c r="A645" s="144"/>
      <c r="B645" s="144"/>
      <c r="C645" s="144"/>
      <c r="D645" s="144"/>
      <c r="E645" s="144"/>
      <c r="F645" s="144"/>
      <c r="G645" s="144"/>
      <c r="H645" s="144"/>
      <c r="I645" s="144"/>
      <c r="J645" s="144"/>
      <c r="K645" s="144"/>
      <c r="L645" s="144"/>
      <c r="M645" s="144"/>
      <c r="N645" s="149"/>
      <c r="O645" s="144"/>
      <c r="P645" s="144"/>
      <c r="Q645" s="144"/>
      <c r="R645" s="144"/>
      <c r="S645" s="144"/>
      <c r="T645" s="144"/>
      <c r="U645" s="144"/>
      <c r="V645" s="144"/>
      <c r="W645" s="144"/>
      <c r="X645" s="144"/>
      <c r="Y645" s="144"/>
      <c r="Z645" s="144"/>
      <c r="AA645" s="144"/>
      <c r="AB645" s="144"/>
      <c r="AC645" s="144"/>
      <c r="AD645" s="144"/>
      <c r="AE645" s="144"/>
      <c r="AF645" s="144"/>
      <c r="AG645" s="144"/>
      <c r="AH645" s="144"/>
    </row>
    <row r="646">
      <c r="A646" s="144"/>
      <c r="B646" s="144"/>
      <c r="C646" s="144"/>
      <c r="D646" s="144"/>
      <c r="E646" s="144"/>
      <c r="F646" s="144"/>
      <c r="G646" s="144"/>
      <c r="H646" s="144"/>
      <c r="I646" s="144"/>
      <c r="J646" s="144"/>
      <c r="K646" s="144"/>
      <c r="L646" s="144"/>
      <c r="M646" s="144"/>
      <c r="N646" s="149"/>
      <c r="O646" s="144"/>
      <c r="P646" s="144"/>
      <c r="Q646" s="144"/>
      <c r="R646" s="144"/>
      <c r="S646" s="144"/>
      <c r="T646" s="144"/>
      <c r="U646" s="144"/>
      <c r="V646" s="144"/>
      <c r="W646" s="144"/>
      <c r="X646" s="144"/>
      <c r="Y646" s="144"/>
      <c r="Z646" s="144"/>
      <c r="AA646" s="144"/>
      <c r="AB646" s="144"/>
      <c r="AC646" s="144"/>
      <c r="AD646" s="144"/>
      <c r="AE646" s="144"/>
      <c r="AF646" s="144"/>
      <c r="AG646" s="144"/>
      <c r="AH646" s="144"/>
    </row>
    <row r="647">
      <c r="A647" s="144"/>
      <c r="B647" s="144"/>
      <c r="C647" s="144"/>
      <c r="D647" s="144"/>
      <c r="E647" s="144"/>
      <c r="F647" s="144"/>
      <c r="G647" s="144"/>
      <c r="H647" s="144"/>
      <c r="I647" s="144"/>
      <c r="J647" s="144"/>
      <c r="K647" s="144"/>
      <c r="L647" s="144"/>
      <c r="M647" s="144"/>
      <c r="N647" s="149"/>
      <c r="O647" s="144"/>
      <c r="P647" s="144"/>
      <c r="Q647" s="144"/>
      <c r="R647" s="144"/>
      <c r="S647" s="144"/>
      <c r="T647" s="144"/>
      <c r="U647" s="144"/>
      <c r="V647" s="144"/>
      <c r="W647" s="144"/>
      <c r="X647" s="144"/>
      <c r="Y647" s="144"/>
      <c r="Z647" s="144"/>
      <c r="AA647" s="144"/>
      <c r="AB647" s="144"/>
      <c r="AC647" s="144"/>
      <c r="AD647" s="144"/>
      <c r="AE647" s="144"/>
      <c r="AF647" s="144"/>
      <c r="AG647" s="144"/>
      <c r="AH647" s="144"/>
    </row>
    <row r="648">
      <c r="A648" s="144"/>
      <c r="B648" s="144"/>
      <c r="C648" s="144"/>
      <c r="D648" s="144"/>
      <c r="E648" s="144"/>
      <c r="F648" s="144"/>
      <c r="G648" s="144"/>
      <c r="H648" s="144"/>
      <c r="I648" s="144"/>
      <c r="J648" s="144"/>
      <c r="K648" s="144"/>
      <c r="L648" s="144"/>
      <c r="M648" s="144"/>
      <c r="N648" s="149"/>
      <c r="O648" s="144"/>
      <c r="P648" s="144"/>
      <c r="Q648" s="144"/>
      <c r="R648" s="144"/>
      <c r="S648" s="144"/>
      <c r="T648" s="144"/>
      <c r="U648" s="144"/>
      <c r="V648" s="144"/>
      <c r="W648" s="144"/>
      <c r="X648" s="144"/>
      <c r="Y648" s="144"/>
      <c r="Z648" s="144"/>
      <c r="AA648" s="144"/>
      <c r="AB648" s="144"/>
      <c r="AC648" s="144"/>
      <c r="AD648" s="144"/>
      <c r="AE648" s="144"/>
      <c r="AF648" s="144"/>
      <c r="AG648" s="144"/>
      <c r="AH648" s="144"/>
    </row>
    <row r="649">
      <c r="A649" s="144"/>
      <c r="B649" s="144"/>
      <c r="C649" s="144"/>
      <c r="D649" s="144"/>
      <c r="E649" s="144"/>
      <c r="F649" s="144"/>
      <c r="G649" s="144"/>
      <c r="H649" s="144"/>
      <c r="I649" s="144"/>
      <c r="J649" s="144"/>
      <c r="K649" s="144"/>
      <c r="L649" s="144"/>
      <c r="M649" s="144"/>
      <c r="N649" s="149"/>
      <c r="O649" s="144"/>
      <c r="P649" s="144"/>
      <c r="Q649" s="144"/>
      <c r="R649" s="144"/>
      <c r="S649" s="144"/>
      <c r="T649" s="144"/>
      <c r="U649" s="144"/>
      <c r="V649" s="144"/>
      <c r="W649" s="144"/>
      <c r="X649" s="144"/>
      <c r="Y649" s="144"/>
      <c r="Z649" s="144"/>
      <c r="AA649" s="144"/>
      <c r="AB649" s="144"/>
      <c r="AC649" s="144"/>
      <c r="AD649" s="144"/>
      <c r="AE649" s="144"/>
      <c r="AF649" s="144"/>
      <c r="AG649" s="144"/>
      <c r="AH649" s="144"/>
    </row>
    <row r="650">
      <c r="A650" s="144"/>
      <c r="B650" s="144"/>
      <c r="C650" s="144"/>
      <c r="D650" s="144"/>
      <c r="E650" s="144"/>
      <c r="F650" s="144"/>
      <c r="G650" s="144"/>
      <c r="H650" s="144"/>
      <c r="I650" s="144"/>
      <c r="J650" s="144"/>
      <c r="K650" s="144"/>
      <c r="L650" s="144"/>
      <c r="M650" s="144"/>
      <c r="N650" s="149"/>
      <c r="O650" s="144"/>
      <c r="P650" s="144"/>
      <c r="Q650" s="144"/>
      <c r="R650" s="144"/>
      <c r="S650" s="144"/>
      <c r="T650" s="144"/>
      <c r="U650" s="144"/>
      <c r="V650" s="144"/>
      <c r="W650" s="144"/>
      <c r="X650" s="144"/>
      <c r="Y650" s="144"/>
      <c r="Z650" s="144"/>
      <c r="AA650" s="144"/>
      <c r="AB650" s="144"/>
      <c r="AC650" s="144"/>
      <c r="AD650" s="144"/>
      <c r="AE650" s="144"/>
      <c r="AF650" s="144"/>
      <c r="AG650" s="144"/>
      <c r="AH650" s="144"/>
    </row>
    <row r="651">
      <c r="A651" s="144"/>
      <c r="B651" s="144"/>
      <c r="C651" s="144"/>
      <c r="D651" s="144"/>
      <c r="E651" s="144"/>
      <c r="F651" s="144"/>
      <c r="G651" s="144"/>
      <c r="H651" s="144"/>
      <c r="I651" s="144"/>
      <c r="J651" s="144"/>
      <c r="K651" s="144"/>
      <c r="L651" s="144"/>
      <c r="M651" s="144"/>
      <c r="N651" s="149"/>
      <c r="O651" s="144"/>
      <c r="P651" s="144"/>
      <c r="Q651" s="144"/>
      <c r="R651" s="144"/>
      <c r="S651" s="144"/>
      <c r="T651" s="144"/>
      <c r="U651" s="144"/>
      <c r="V651" s="144"/>
      <c r="W651" s="144"/>
      <c r="X651" s="144"/>
      <c r="Y651" s="144"/>
      <c r="Z651" s="144"/>
      <c r="AA651" s="144"/>
      <c r="AB651" s="144"/>
      <c r="AC651" s="144"/>
      <c r="AD651" s="144"/>
      <c r="AE651" s="144"/>
      <c r="AF651" s="144"/>
      <c r="AG651" s="144"/>
      <c r="AH651" s="144"/>
    </row>
    <row r="652">
      <c r="A652" s="144"/>
      <c r="B652" s="144"/>
      <c r="C652" s="144"/>
      <c r="D652" s="144"/>
      <c r="E652" s="144"/>
      <c r="F652" s="144"/>
      <c r="G652" s="144"/>
      <c r="H652" s="144"/>
      <c r="I652" s="144"/>
      <c r="J652" s="144"/>
      <c r="K652" s="144"/>
      <c r="L652" s="144"/>
      <c r="M652" s="144"/>
      <c r="N652" s="149"/>
      <c r="O652" s="144"/>
      <c r="P652" s="144"/>
      <c r="Q652" s="144"/>
      <c r="R652" s="144"/>
      <c r="S652" s="144"/>
      <c r="T652" s="144"/>
      <c r="U652" s="144"/>
      <c r="V652" s="144"/>
      <c r="W652" s="144"/>
      <c r="X652" s="144"/>
      <c r="Y652" s="144"/>
      <c r="Z652" s="144"/>
      <c r="AA652" s="144"/>
      <c r="AB652" s="144"/>
      <c r="AC652" s="144"/>
      <c r="AD652" s="144"/>
      <c r="AE652" s="144"/>
      <c r="AF652" s="144"/>
      <c r="AG652" s="144"/>
      <c r="AH652" s="144"/>
    </row>
    <row r="653">
      <c r="A653" s="144"/>
      <c r="B653" s="144"/>
      <c r="C653" s="144"/>
      <c r="D653" s="144"/>
      <c r="E653" s="144"/>
      <c r="F653" s="144"/>
      <c r="G653" s="144"/>
      <c r="H653" s="144"/>
      <c r="I653" s="144"/>
      <c r="J653" s="144"/>
      <c r="K653" s="144"/>
      <c r="L653" s="144"/>
      <c r="M653" s="144"/>
      <c r="N653" s="149"/>
      <c r="O653" s="144"/>
      <c r="P653" s="144"/>
      <c r="Q653" s="144"/>
      <c r="R653" s="144"/>
      <c r="S653" s="144"/>
      <c r="T653" s="144"/>
      <c r="U653" s="144"/>
      <c r="V653" s="144"/>
      <c r="W653" s="144"/>
      <c r="X653" s="144"/>
      <c r="Y653" s="144"/>
      <c r="Z653" s="144"/>
      <c r="AA653" s="144"/>
      <c r="AB653" s="144"/>
      <c r="AC653" s="144"/>
      <c r="AD653" s="144"/>
      <c r="AE653" s="144"/>
      <c r="AF653" s="144"/>
      <c r="AG653" s="144"/>
      <c r="AH653" s="144"/>
    </row>
    <row r="654">
      <c r="A654" s="144"/>
      <c r="B654" s="144"/>
      <c r="C654" s="144"/>
      <c r="D654" s="144"/>
      <c r="E654" s="144"/>
      <c r="F654" s="144"/>
      <c r="G654" s="144"/>
      <c r="H654" s="144"/>
      <c r="I654" s="144"/>
      <c r="J654" s="144"/>
      <c r="K654" s="144"/>
      <c r="L654" s="144"/>
      <c r="M654" s="144"/>
      <c r="N654" s="149"/>
      <c r="O654" s="144"/>
      <c r="P654" s="144"/>
      <c r="Q654" s="144"/>
      <c r="R654" s="144"/>
      <c r="S654" s="144"/>
      <c r="T654" s="144"/>
      <c r="U654" s="144"/>
      <c r="V654" s="144"/>
      <c r="W654" s="144"/>
      <c r="X654" s="144"/>
      <c r="Y654" s="144"/>
      <c r="Z654" s="144"/>
      <c r="AA654" s="144"/>
      <c r="AB654" s="144"/>
      <c r="AC654" s="144"/>
      <c r="AD654" s="144"/>
      <c r="AE654" s="144"/>
      <c r="AF654" s="144"/>
      <c r="AG654" s="144"/>
      <c r="AH654" s="144"/>
    </row>
    <row r="655">
      <c r="A655" s="144"/>
      <c r="B655" s="144"/>
      <c r="C655" s="144"/>
      <c r="D655" s="144"/>
      <c r="E655" s="144"/>
      <c r="F655" s="144"/>
      <c r="G655" s="144"/>
      <c r="H655" s="144"/>
      <c r="I655" s="144"/>
      <c r="J655" s="144"/>
      <c r="K655" s="144"/>
      <c r="L655" s="144"/>
      <c r="M655" s="144"/>
      <c r="N655" s="149"/>
      <c r="O655" s="144"/>
      <c r="P655" s="144"/>
      <c r="Q655" s="144"/>
      <c r="R655" s="144"/>
      <c r="S655" s="144"/>
      <c r="T655" s="144"/>
      <c r="U655" s="144"/>
      <c r="V655" s="144"/>
      <c r="W655" s="144"/>
      <c r="X655" s="144"/>
      <c r="Y655" s="144"/>
      <c r="Z655" s="144"/>
      <c r="AA655" s="144"/>
      <c r="AB655" s="144"/>
      <c r="AC655" s="144"/>
      <c r="AD655" s="144"/>
      <c r="AE655" s="144"/>
      <c r="AF655" s="144"/>
      <c r="AG655" s="144"/>
      <c r="AH655" s="144"/>
    </row>
    <row r="656">
      <c r="A656" s="144"/>
      <c r="B656" s="144"/>
      <c r="C656" s="144"/>
      <c r="D656" s="144"/>
      <c r="E656" s="144"/>
      <c r="F656" s="144"/>
      <c r="G656" s="144"/>
      <c r="H656" s="144"/>
      <c r="I656" s="144"/>
      <c r="J656" s="144"/>
      <c r="K656" s="144"/>
      <c r="L656" s="144"/>
      <c r="M656" s="144"/>
      <c r="N656" s="149"/>
      <c r="O656" s="144"/>
      <c r="P656" s="144"/>
      <c r="Q656" s="144"/>
      <c r="R656" s="144"/>
      <c r="S656" s="144"/>
      <c r="T656" s="144"/>
      <c r="U656" s="144"/>
      <c r="V656" s="144"/>
      <c r="W656" s="144"/>
      <c r="X656" s="144"/>
      <c r="Y656" s="144"/>
      <c r="Z656" s="144"/>
      <c r="AA656" s="144"/>
      <c r="AB656" s="144"/>
      <c r="AC656" s="144"/>
      <c r="AD656" s="144"/>
      <c r="AE656" s="144"/>
      <c r="AF656" s="144"/>
      <c r="AG656" s="144"/>
      <c r="AH656" s="144"/>
    </row>
    <row r="657">
      <c r="A657" s="144"/>
      <c r="B657" s="144"/>
      <c r="C657" s="144"/>
      <c r="D657" s="144"/>
      <c r="E657" s="144"/>
      <c r="F657" s="144"/>
      <c r="G657" s="144"/>
      <c r="H657" s="144"/>
      <c r="I657" s="144"/>
      <c r="J657" s="144"/>
      <c r="K657" s="144"/>
      <c r="L657" s="144"/>
      <c r="M657" s="144"/>
      <c r="N657" s="149"/>
      <c r="O657" s="144"/>
      <c r="P657" s="144"/>
      <c r="Q657" s="144"/>
      <c r="R657" s="144"/>
      <c r="S657" s="144"/>
      <c r="T657" s="144"/>
      <c r="U657" s="144"/>
      <c r="V657" s="144"/>
      <c r="W657" s="144"/>
      <c r="X657" s="144"/>
      <c r="Y657" s="144"/>
      <c r="Z657" s="144"/>
      <c r="AA657" s="144"/>
      <c r="AB657" s="144"/>
      <c r="AC657" s="144"/>
      <c r="AD657" s="144"/>
      <c r="AE657" s="144"/>
      <c r="AF657" s="144"/>
      <c r="AG657" s="144"/>
      <c r="AH657" s="144"/>
    </row>
    <row r="658">
      <c r="A658" s="144"/>
      <c r="B658" s="144"/>
      <c r="C658" s="144"/>
      <c r="D658" s="144"/>
      <c r="E658" s="144"/>
      <c r="F658" s="144"/>
      <c r="G658" s="144"/>
      <c r="H658" s="144"/>
      <c r="I658" s="144"/>
      <c r="J658" s="144"/>
      <c r="K658" s="144"/>
      <c r="L658" s="144"/>
      <c r="M658" s="144"/>
      <c r="N658" s="149"/>
      <c r="O658" s="144"/>
      <c r="P658" s="144"/>
      <c r="Q658" s="144"/>
      <c r="R658" s="144"/>
      <c r="S658" s="144"/>
      <c r="T658" s="144"/>
      <c r="U658" s="144"/>
      <c r="V658" s="144"/>
      <c r="W658" s="144"/>
      <c r="X658" s="144"/>
      <c r="Y658" s="144"/>
      <c r="Z658" s="144"/>
      <c r="AA658" s="144"/>
      <c r="AB658" s="144"/>
      <c r="AC658" s="144"/>
      <c r="AD658" s="144"/>
      <c r="AE658" s="144"/>
      <c r="AF658" s="144"/>
      <c r="AG658" s="144"/>
      <c r="AH658" s="144"/>
    </row>
    <row r="659">
      <c r="A659" s="144"/>
      <c r="B659" s="144"/>
      <c r="C659" s="144"/>
      <c r="D659" s="144"/>
      <c r="E659" s="144"/>
      <c r="F659" s="144"/>
      <c r="G659" s="144"/>
      <c r="H659" s="144"/>
      <c r="I659" s="144"/>
      <c r="J659" s="144"/>
      <c r="K659" s="144"/>
      <c r="L659" s="144"/>
      <c r="M659" s="144"/>
      <c r="N659" s="149"/>
      <c r="O659" s="144"/>
      <c r="P659" s="144"/>
      <c r="Q659" s="144"/>
      <c r="R659" s="144"/>
      <c r="S659" s="144"/>
      <c r="T659" s="144"/>
      <c r="U659" s="144"/>
      <c r="V659" s="144"/>
      <c r="W659" s="144"/>
      <c r="X659" s="144"/>
      <c r="Y659" s="144"/>
      <c r="Z659" s="144"/>
      <c r="AA659" s="144"/>
      <c r="AB659" s="144"/>
      <c r="AC659" s="144"/>
      <c r="AD659" s="144"/>
      <c r="AE659" s="144"/>
      <c r="AF659" s="144"/>
      <c r="AG659" s="144"/>
      <c r="AH659" s="144"/>
    </row>
    <row r="660">
      <c r="A660" s="144"/>
      <c r="B660" s="144"/>
      <c r="C660" s="144"/>
      <c r="D660" s="144"/>
      <c r="E660" s="144"/>
      <c r="F660" s="144"/>
      <c r="G660" s="144"/>
      <c r="H660" s="144"/>
      <c r="I660" s="144"/>
      <c r="J660" s="144"/>
      <c r="K660" s="144"/>
      <c r="L660" s="144"/>
      <c r="M660" s="144"/>
      <c r="N660" s="149"/>
      <c r="O660" s="144"/>
      <c r="P660" s="144"/>
      <c r="Q660" s="144"/>
      <c r="R660" s="144"/>
      <c r="S660" s="144"/>
      <c r="T660" s="144"/>
      <c r="U660" s="144"/>
      <c r="V660" s="144"/>
      <c r="W660" s="144"/>
      <c r="X660" s="144"/>
      <c r="Y660" s="144"/>
      <c r="Z660" s="144"/>
      <c r="AA660" s="144"/>
      <c r="AB660" s="144"/>
      <c r="AC660" s="144"/>
      <c r="AD660" s="144"/>
      <c r="AE660" s="144"/>
      <c r="AF660" s="144"/>
      <c r="AG660" s="144"/>
      <c r="AH660" s="144"/>
    </row>
    <row r="661">
      <c r="A661" s="144"/>
      <c r="B661" s="144"/>
      <c r="C661" s="144"/>
      <c r="D661" s="144"/>
      <c r="E661" s="144"/>
      <c r="F661" s="144"/>
      <c r="G661" s="144"/>
      <c r="H661" s="144"/>
      <c r="I661" s="144"/>
      <c r="J661" s="144"/>
      <c r="K661" s="144"/>
      <c r="L661" s="144"/>
      <c r="M661" s="144"/>
      <c r="N661" s="149"/>
      <c r="O661" s="144"/>
      <c r="P661" s="144"/>
      <c r="Q661" s="144"/>
      <c r="R661" s="144"/>
      <c r="S661" s="144"/>
      <c r="T661" s="144"/>
      <c r="U661" s="144"/>
      <c r="V661" s="144"/>
      <c r="W661" s="144"/>
      <c r="X661" s="144"/>
      <c r="Y661" s="144"/>
      <c r="Z661" s="144"/>
      <c r="AA661" s="144"/>
      <c r="AB661" s="144"/>
      <c r="AC661" s="144"/>
      <c r="AD661" s="144"/>
      <c r="AE661" s="144"/>
      <c r="AF661" s="144"/>
      <c r="AG661" s="144"/>
      <c r="AH661" s="144"/>
    </row>
    <row r="662">
      <c r="A662" s="144"/>
      <c r="B662" s="144"/>
      <c r="C662" s="144"/>
      <c r="D662" s="144"/>
      <c r="E662" s="144"/>
      <c r="F662" s="144"/>
      <c r="G662" s="144"/>
      <c r="H662" s="144"/>
      <c r="I662" s="144"/>
      <c r="J662" s="144"/>
      <c r="K662" s="144"/>
      <c r="L662" s="144"/>
      <c r="M662" s="144"/>
      <c r="N662" s="149"/>
      <c r="O662" s="144"/>
      <c r="P662" s="144"/>
      <c r="Q662" s="144"/>
      <c r="R662" s="144"/>
      <c r="S662" s="144"/>
      <c r="T662" s="144"/>
      <c r="U662" s="144"/>
      <c r="V662" s="144"/>
      <c r="W662" s="144"/>
      <c r="X662" s="144"/>
      <c r="Y662" s="144"/>
      <c r="Z662" s="144"/>
      <c r="AA662" s="144"/>
      <c r="AB662" s="144"/>
      <c r="AC662" s="144"/>
      <c r="AD662" s="144"/>
      <c r="AE662" s="144"/>
      <c r="AF662" s="144"/>
      <c r="AG662" s="144"/>
      <c r="AH662" s="144"/>
    </row>
    <row r="663">
      <c r="A663" s="144"/>
      <c r="B663" s="144"/>
      <c r="C663" s="144"/>
      <c r="D663" s="144"/>
      <c r="E663" s="144"/>
      <c r="F663" s="144"/>
      <c r="G663" s="144"/>
      <c r="H663" s="144"/>
      <c r="I663" s="144"/>
      <c r="J663" s="144"/>
      <c r="K663" s="144"/>
      <c r="L663" s="144"/>
      <c r="M663" s="144"/>
      <c r="N663" s="149"/>
      <c r="O663" s="144"/>
      <c r="P663" s="144"/>
      <c r="Q663" s="144"/>
      <c r="R663" s="144"/>
      <c r="S663" s="144"/>
      <c r="T663" s="144"/>
      <c r="U663" s="144"/>
      <c r="V663" s="144"/>
      <c r="W663" s="144"/>
      <c r="X663" s="144"/>
      <c r="Y663" s="144"/>
      <c r="Z663" s="144"/>
      <c r="AA663" s="144"/>
      <c r="AB663" s="144"/>
      <c r="AC663" s="144"/>
      <c r="AD663" s="144"/>
      <c r="AE663" s="144"/>
      <c r="AF663" s="144"/>
      <c r="AG663" s="144"/>
      <c r="AH663" s="144"/>
    </row>
    <row r="664">
      <c r="A664" s="144"/>
      <c r="B664" s="144"/>
      <c r="C664" s="144"/>
      <c r="D664" s="144"/>
      <c r="E664" s="144"/>
      <c r="F664" s="144"/>
      <c r="G664" s="144"/>
      <c r="H664" s="144"/>
      <c r="I664" s="144"/>
      <c r="J664" s="144"/>
      <c r="K664" s="144"/>
      <c r="L664" s="144"/>
      <c r="M664" s="144"/>
      <c r="N664" s="149"/>
      <c r="O664" s="144"/>
      <c r="P664" s="144"/>
      <c r="Q664" s="144"/>
      <c r="R664" s="144"/>
      <c r="S664" s="144"/>
      <c r="T664" s="144"/>
      <c r="U664" s="144"/>
      <c r="V664" s="144"/>
      <c r="W664" s="144"/>
      <c r="X664" s="144"/>
      <c r="Y664" s="144"/>
      <c r="Z664" s="144"/>
      <c r="AA664" s="144"/>
      <c r="AB664" s="144"/>
      <c r="AC664" s="144"/>
      <c r="AD664" s="144"/>
      <c r="AE664" s="144"/>
      <c r="AF664" s="144"/>
      <c r="AG664" s="144"/>
      <c r="AH664" s="144"/>
    </row>
    <row r="665">
      <c r="A665" s="144"/>
      <c r="B665" s="144"/>
      <c r="C665" s="144"/>
      <c r="D665" s="144"/>
      <c r="E665" s="144"/>
      <c r="F665" s="144"/>
      <c r="G665" s="144"/>
      <c r="H665" s="144"/>
      <c r="I665" s="144"/>
      <c r="J665" s="144"/>
      <c r="K665" s="144"/>
      <c r="L665" s="144"/>
      <c r="M665" s="144"/>
      <c r="N665" s="149"/>
      <c r="O665" s="144"/>
      <c r="P665" s="144"/>
      <c r="Q665" s="144"/>
      <c r="R665" s="144"/>
      <c r="S665" s="144"/>
      <c r="T665" s="144"/>
      <c r="U665" s="144"/>
      <c r="V665" s="144"/>
      <c r="W665" s="144"/>
      <c r="X665" s="144"/>
      <c r="Y665" s="144"/>
      <c r="Z665" s="144"/>
      <c r="AA665" s="144"/>
      <c r="AB665" s="144"/>
      <c r="AC665" s="144"/>
      <c r="AD665" s="144"/>
      <c r="AE665" s="144"/>
      <c r="AF665" s="144"/>
      <c r="AG665" s="144"/>
      <c r="AH665" s="144"/>
    </row>
    <row r="666">
      <c r="A666" s="144"/>
      <c r="B666" s="144"/>
      <c r="C666" s="144"/>
      <c r="D666" s="144"/>
      <c r="E666" s="144"/>
      <c r="F666" s="144"/>
      <c r="G666" s="144"/>
      <c r="H666" s="144"/>
      <c r="I666" s="144"/>
      <c r="J666" s="144"/>
      <c r="K666" s="144"/>
      <c r="L666" s="144"/>
      <c r="M666" s="144"/>
      <c r="N666" s="149"/>
      <c r="O666" s="144"/>
      <c r="P666" s="144"/>
      <c r="Q666" s="144"/>
      <c r="R666" s="144"/>
      <c r="S666" s="144"/>
      <c r="T666" s="144"/>
      <c r="U666" s="144"/>
      <c r="V666" s="144"/>
      <c r="W666" s="144"/>
      <c r="X666" s="144"/>
      <c r="Y666" s="144"/>
      <c r="Z666" s="144"/>
      <c r="AA666" s="144"/>
      <c r="AB666" s="144"/>
      <c r="AC666" s="144"/>
      <c r="AD666" s="144"/>
      <c r="AE666" s="144"/>
      <c r="AF666" s="144"/>
      <c r="AG666" s="144"/>
      <c r="AH666" s="144"/>
    </row>
    <row r="667">
      <c r="A667" s="144"/>
      <c r="B667" s="144"/>
      <c r="C667" s="144"/>
      <c r="D667" s="144"/>
      <c r="E667" s="144"/>
      <c r="F667" s="144"/>
      <c r="G667" s="144"/>
      <c r="H667" s="144"/>
      <c r="I667" s="144"/>
      <c r="J667" s="144"/>
      <c r="K667" s="144"/>
      <c r="L667" s="144"/>
      <c r="M667" s="144"/>
      <c r="N667" s="149"/>
      <c r="O667" s="144"/>
      <c r="P667" s="144"/>
      <c r="Q667" s="144"/>
      <c r="R667" s="144"/>
      <c r="S667" s="144"/>
      <c r="T667" s="144"/>
      <c r="U667" s="144"/>
      <c r="V667" s="144"/>
      <c r="W667" s="144"/>
      <c r="X667" s="144"/>
      <c r="Y667" s="144"/>
      <c r="Z667" s="144"/>
      <c r="AA667" s="144"/>
      <c r="AB667" s="144"/>
      <c r="AC667" s="144"/>
      <c r="AD667" s="144"/>
      <c r="AE667" s="144"/>
      <c r="AF667" s="144"/>
      <c r="AG667" s="144"/>
      <c r="AH667" s="144"/>
    </row>
    <row r="668">
      <c r="A668" s="144"/>
      <c r="B668" s="144"/>
      <c r="C668" s="144"/>
      <c r="D668" s="144"/>
      <c r="E668" s="144"/>
      <c r="F668" s="144"/>
      <c r="G668" s="144"/>
      <c r="H668" s="144"/>
      <c r="I668" s="144"/>
      <c r="J668" s="144"/>
      <c r="K668" s="144"/>
      <c r="L668" s="144"/>
      <c r="M668" s="144"/>
      <c r="N668" s="149"/>
      <c r="O668" s="144"/>
      <c r="P668" s="144"/>
      <c r="Q668" s="144"/>
      <c r="R668" s="144"/>
      <c r="S668" s="144"/>
      <c r="T668" s="144"/>
      <c r="U668" s="144"/>
      <c r="V668" s="144"/>
      <c r="W668" s="144"/>
      <c r="X668" s="144"/>
      <c r="Y668" s="144"/>
      <c r="Z668" s="144"/>
      <c r="AA668" s="144"/>
      <c r="AB668" s="144"/>
      <c r="AC668" s="144"/>
      <c r="AD668" s="144"/>
      <c r="AE668" s="144"/>
      <c r="AF668" s="144"/>
      <c r="AG668" s="144"/>
      <c r="AH668" s="144"/>
    </row>
    <row r="669">
      <c r="A669" s="144"/>
      <c r="B669" s="144"/>
      <c r="C669" s="144"/>
      <c r="D669" s="144"/>
      <c r="E669" s="144"/>
      <c r="F669" s="144"/>
      <c r="G669" s="144"/>
      <c r="H669" s="144"/>
      <c r="I669" s="144"/>
      <c r="J669" s="144"/>
      <c r="K669" s="144"/>
      <c r="L669" s="144"/>
      <c r="M669" s="144"/>
      <c r="N669" s="149"/>
      <c r="O669" s="144"/>
      <c r="P669" s="144"/>
      <c r="Q669" s="144"/>
      <c r="R669" s="144"/>
      <c r="S669" s="144"/>
      <c r="T669" s="144"/>
      <c r="U669" s="144"/>
      <c r="V669" s="144"/>
      <c r="W669" s="144"/>
      <c r="X669" s="144"/>
      <c r="Y669" s="144"/>
      <c r="Z669" s="144"/>
      <c r="AA669" s="144"/>
      <c r="AB669" s="144"/>
      <c r="AC669" s="144"/>
      <c r="AD669" s="144"/>
      <c r="AE669" s="144"/>
      <c r="AF669" s="144"/>
      <c r="AG669" s="144"/>
      <c r="AH669" s="144"/>
    </row>
    <row r="670">
      <c r="A670" s="144"/>
      <c r="B670" s="144"/>
      <c r="C670" s="144"/>
      <c r="D670" s="144"/>
      <c r="E670" s="144"/>
      <c r="F670" s="144"/>
      <c r="G670" s="144"/>
      <c r="H670" s="144"/>
      <c r="I670" s="144"/>
      <c r="J670" s="144"/>
      <c r="K670" s="144"/>
      <c r="L670" s="144"/>
      <c r="M670" s="144"/>
      <c r="N670" s="149"/>
      <c r="O670" s="144"/>
      <c r="P670" s="144"/>
      <c r="Q670" s="144"/>
      <c r="R670" s="144"/>
      <c r="S670" s="144"/>
      <c r="T670" s="144"/>
      <c r="U670" s="144"/>
      <c r="V670" s="144"/>
      <c r="W670" s="144"/>
      <c r="X670" s="144"/>
      <c r="Y670" s="144"/>
      <c r="Z670" s="144"/>
      <c r="AA670" s="144"/>
      <c r="AB670" s="144"/>
      <c r="AC670" s="144"/>
      <c r="AD670" s="144"/>
      <c r="AE670" s="144"/>
      <c r="AF670" s="144"/>
      <c r="AG670" s="144"/>
      <c r="AH670" s="144"/>
    </row>
    <row r="671">
      <c r="A671" s="144"/>
      <c r="B671" s="144"/>
      <c r="C671" s="144"/>
      <c r="D671" s="144"/>
      <c r="E671" s="144"/>
      <c r="F671" s="144"/>
      <c r="G671" s="144"/>
      <c r="H671" s="144"/>
      <c r="I671" s="144"/>
      <c r="J671" s="144"/>
      <c r="K671" s="144"/>
      <c r="L671" s="144"/>
      <c r="M671" s="144"/>
      <c r="N671" s="149"/>
      <c r="O671" s="144"/>
      <c r="P671" s="144"/>
      <c r="Q671" s="144"/>
      <c r="R671" s="144"/>
      <c r="S671" s="144"/>
      <c r="T671" s="144"/>
      <c r="U671" s="144"/>
      <c r="V671" s="144"/>
      <c r="W671" s="144"/>
      <c r="X671" s="144"/>
      <c r="Y671" s="144"/>
      <c r="Z671" s="144"/>
      <c r="AA671" s="144"/>
      <c r="AB671" s="144"/>
      <c r="AC671" s="144"/>
      <c r="AD671" s="144"/>
      <c r="AE671" s="144"/>
      <c r="AF671" s="144"/>
      <c r="AG671" s="144"/>
      <c r="AH671" s="144"/>
    </row>
    <row r="672">
      <c r="A672" s="144"/>
      <c r="B672" s="144"/>
      <c r="C672" s="144"/>
      <c r="D672" s="144"/>
      <c r="E672" s="144"/>
      <c r="F672" s="144"/>
      <c r="G672" s="144"/>
      <c r="H672" s="144"/>
      <c r="I672" s="144"/>
      <c r="J672" s="144"/>
      <c r="K672" s="144"/>
      <c r="L672" s="144"/>
      <c r="M672" s="144"/>
      <c r="N672" s="149"/>
      <c r="O672" s="144"/>
      <c r="P672" s="144"/>
      <c r="Q672" s="144"/>
      <c r="R672" s="144"/>
      <c r="S672" s="144"/>
      <c r="T672" s="144"/>
      <c r="U672" s="144"/>
      <c r="V672" s="144"/>
      <c r="W672" s="144"/>
      <c r="X672" s="144"/>
      <c r="Y672" s="144"/>
      <c r="Z672" s="144"/>
      <c r="AA672" s="144"/>
      <c r="AB672" s="144"/>
      <c r="AC672" s="144"/>
      <c r="AD672" s="144"/>
      <c r="AE672" s="144"/>
      <c r="AF672" s="144"/>
      <c r="AG672" s="144"/>
      <c r="AH672" s="144"/>
    </row>
    <row r="673">
      <c r="A673" s="144"/>
      <c r="B673" s="144"/>
      <c r="C673" s="144"/>
      <c r="D673" s="144"/>
      <c r="E673" s="144"/>
      <c r="F673" s="144"/>
      <c r="G673" s="144"/>
      <c r="H673" s="144"/>
      <c r="I673" s="144"/>
      <c r="J673" s="144"/>
      <c r="K673" s="144"/>
      <c r="L673" s="144"/>
      <c r="M673" s="144"/>
      <c r="N673" s="149"/>
      <c r="O673" s="144"/>
      <c r="P673" s="144"/>
      <c r="Q673" s="144"/>
      <c r="R673" s="144"/>
      <c r="S673" s="144"/>
      <c r="T673" s="144"/>
      <c r="U673" s="144"/>
      <c r="V673" s="144"/>
      <c r="W673" s="144"/>
      <c r="X673" s="144"/>
      <c r="Y673" s="144"/>
      <c r="Z673" s="144"/>
      <c r="AA673" s="144"/>
      <c r="AB673" s="144"/>
      <c r="AC673" s="144"/>
      <c r="AD673" s="144"/>
      <c r="AE673" s="144"/>
      <c r="AF673" s="144"/>
      <c r="AG673" s="144"/>
      <c r="AH673" s="144"/>
    </row>
    <row r="674">
      <c r="A674" s="144"/>
      <c r="B674" s="144"/>
      <c r="C674" s="144"/>
      <c r="D674" s="144"/>
      <c r="E674" s="144"/>
      <c r="F674" s="144"/>
      <c r="G674" s="144"/>
      <c r="H674" s="144"/>
      <c r="I674" s="144"/>
      <c r="J674" s="144"/>
      <c r="K674" s="144"/>
      <c r="L674" s="144"/>
      <c r="M674" s="144"/>
      <c r="N674" s="149"/>
      <c r="O674" s="144"/>
      <c r="P674" s="144"/>
      <c r="Q674" s="144"/>
      <c r="R674" s="144"/>
      <c r="S674" s="144"/>
      <c r="T674" s="144"/>
      <c r="U674" s="144"/>
      <c r="V674" s="144"/>
      <c r="W674" s="144"/>
      <c r="X674" s="144"/>
      <c r="Y674" s="144"/>
      <c r="Z674" s="144"/>
      <c r="AA674" s="144"/>
      <c r="AB674" s="144"/>
      <c r="AC674" s="144"/>
      <c r="AD674" s="144"/>
      <c r="AE674" s="144"/>
      <c r="AF674" s="144"/>
      <c r="AG674" s="144"/>
      <c r="AH674" s="144"/>
    </row>
    <row r="675">
      <c r="A675" s="144"/>
      <c r="B675" s="144"/>
      <c r="C675" s="144"/>
      <c r="D675" s="144"/>
      <c r="E675" s="144"/>
      <c r="F675" s="144"/>
      <c r="G675" s="144"/>
      <c r="H675" s="144"/>
      <c r="I675" s="144"/>
      <c r="J675" s="144"/>
      <c r="K675" s="144"/>
      <c r="L675" s="144"/>
      <c r="M675" s="144"/>
      <c r="N675" s="149"/>
      <c r="O675" s="144"/>
      <c r="P675" s="144"/>
      <c r="Q675" s="144"/>
      <c r="R675" s="144"/>
      <c r="S675" s="144"/>
      <c r="T675" s="144"/>
      <c r="U675" s="144"/>
      <c r="V675" s="144"/>
      <c r="W675" s="144"/>
      <c r="X675" s="144"/>
      <c r="Y675" s="144"/>
      <c r="Z675" s="144"/>
      <c r="AA675" s="144"/>
      <c r="AB675" s="144"/>
      <c r="AC675" s="144"/>
      <c r="AD675" s="144"/>
      <c r="AE675" s="144"/>
      <c r="AF675" s="144"/>
      <c r="AG675" s="144"/>
      <c r="AH675" s="144"/>
    </row>
    <row r="676">
      <c r="A676" s="144"/>
      <c r="B676" s="144"/>
      <c r="C676" s="144"/>
      <c r="D676" s="144"/>
      <c r="E676" s="144"/>
      <c r="F676" s="144"/>
      <c r="G676" s="144"/>
      <c r="H676" s="144"/>
      <c r="I676" s="144"/>
      <c r="J676" s="144"/>
      <c r="K676" s="144"/>
      <c r="L676" s="144"/>
      <c r="M676" s="144"/>
      <c r="N676" s="149"/>
      <c r="O676" s="144"/>
      <c r="P676" s="144"/>
      <c r="Q676" s="144"/>
      <c r="R676" s="144"/>
      <c r="S676" s="144"/>
      <c r="T676" s="144"/>
      <c r="U676" s="144"/>
      <c r="V676" s="144"/>
      <c r="W676" s="144"/>
      <c r="X676" s="144"/>
      <c r="Y676" s="144"/>
      <c r="Z676" s="144"/>
      <c r="AA676" s="144"/>
      <c r="AB676" s="144"/>
      <c r="AC676" s="144"/>
      <c r="AD676" s="144"/>
      <c r="AE676" s="144"/>
      <c r="AF676" s="144"/>
      <c r="AG676" s="144"/>
      <c r="AH676" s="144"/>
    </row>
    <row r="677">
      <c r="A677" s="144"/>
      <c r="B677" s="144"/>
      <c r="C677" s="144"/>
      <c r="D677" s="144"/>
      <c r="E677" s="144"/>
      <c r="F677" s="144"/>
      <c r="G677" s="144"/>
      <c r="H677" s="144"/>
      <c r="I677" s="144"/>
      <c r="J677" s="144"/>
      <c r="K677" s="144"/>
      <c r="L677" s="144"/>
      <c r="M677" s="144"/>
      <c r="N677" s="149"/>
      <c r="O677" s="144"/>
      <c r="P677" s="144"/>
      <c r="Q677" s="144"/>
      <c r="R677" s="144"/>
      <c r="S677" s="144"/>
      <c r="T677" s="144"/>
      <c r="U677" s="144"/>
      <c r="V677" s="144"/>
      <c r="W677" s="144"/>
      <c r="X677" s="144"/>
      <c r="Y677" s="144"/>
      <c r="Z677" s="144"/>
      <c r="AA677" s="144"/>
      <c r="AB677" s="144"/>
      <c r="AC677" s="144"/>
      <c r="AD677" s="144"/>
      <c r="AE677" s="144"/>
      <c r="AF677" s="144"/>
      <c r="AG677" s="144"/>
      <c r="AH677" s="144"/>
    </row>
    <row r="678">
      <c r="A678" s="144"/>
      <c r="B678" s="144"/>
      <c r="C678" s="144"/>
      <c r="D678" s="144"/>
      <c r="E678" s="144"/>
      <c r="F678" s="144"/>
      <c r="G678" s="144"/>
      <c r="H678" s="144"/>
      <c r="I678" s="144"/>
      <c r="J678" s="144"/>
      <c r="K678" s="144"/>
      <c r="L678" s="144"/>
      <c r="M678" s="144"/>
      <c r="N678" s="149"/>
      <c r="O678" s="144"/>
      <c r="P678" s="144"/>
      <c r="Q678" s="144"/>
      <c r="R678" s="144"/>
      <c r="S678" s="144"/>
      <c r="T678" s="144"/>
      <c r="U678" s="144"/>
      <c r="V678" s="144"/>
      <c r="W678" s="144"/>
      <c r="X678" s="144"/>
      <c r="Y678" s="144"/>
      <c r="Z678" s="144"/>
      <c r="AA678" s="144"/>
      <c r="AB678" s="144"/>
      <c r="AC678" s="144"/>
      <c r="AD678" s="144"/>
      <c r="AE678" s="144"/>
      <c r="AF678" s="144"/>
      <c r="AG678" s="144"/>
      <c r="AH678" s="144"/>
    </row>
    <row r="679">
      <c r="A679" s="144"/>
      <c r="B679" s="144"/>
      <c r="C679" s="144"/>
      <c r="D679" s="144"/>
      <c r="E679" s="144"/>
      <c r="F679" s="144"/>
      <c r="G679" s="144"/>
      <c r="H679" s="144"/>
      <c r="I679" s="144"/>
      <c r="J679" s="144"/>
      <c r="K679" s="144"/>
      <c r="L679" s="144"/>
      <c r="M679" s="144"/>
      <c r="N679" s="149"/>
      <c r="O679" s="144"/>
      <c r="P679" s="144"/>
      <c r="Q679" s="144"/>
      <c r="R679" s="144"/>
      <c r="S679" s="144"/>
      <c r="T679" s="144"/>
      <c r="U679" s="144"/>
      <c r="V679" s="144"/>
      <c r="W679" s="144"/>
      <c r="X679" s="144"/>
      <c r="Y679" s="144"/>
      <c r="Z679" s="144"/>
      <c r="AA679" s="144"/>
      <c r="AB679" s="144"/>
      <c r="AC679" s="144"/>
      <c r="AD679" s="144"/>
      <c r="AE679" s="144"/>
      <c r="AF679" s="144"/>
      <c r="AG679" s="144"/>
      <c r="AH679" s="144"/>
    </row>
    <row r="680">
      <c r="A680" s="144"/>
      <c r="B680" s="144"/>
      <c r="C680" s="144"/>
      <c r="D680" s="144"/>
      <c r="E680" s="144"/>
      <c r="F680" s="144"/>
      <c r="G680" s="144"/>
      <c r="H680" s="144"/>
      <c r="I680" s="144"/>
      <c r="J680" s="144"/>
      <c r="K680" s="144"/>
      <c r="L680" s="144"/>
      <c r="M680" s="144"/>
      <c r="N680" s="149"/>
      <c r="O680" s="144"/>
      <c r="P680" s="144"/>
      <c r="Q680" s="144"/>
      <c r="R680" s="144"/>
      <c r="S680" s="144"/>
      <c r="T680" s="144"/>
      <c r="U680" s="144"/>
      <c r="V680" s="144"/>
      <c r="W680" s="144"/>
      <c r="X680" s="144"/>
      <c r="Y680" s="144"/>
      <c r="Z680" s="144"/>
      <c r="AA680" s="144"/>
      <c r="AB680" s="144"/>
      <c r="AC680" s="144"/>
      <c r="AD680" s="144"/>
      <c r="AE680" s="144"/>
      <c r="AF680" s="144"/>
      <c r="AG680" s="144"/>
      <c r="AH680" s="144"/>
    </row>
    <row r="681">
      <c r="A681" s="144"/>
      <c r="B681" s="144"/>
      <c r="C681" s="144"/>
      <c r="D681" s="144"/>
      <c r="E681" s="144"/>
      <c r="F681" s="144"/>
      <c r="G681" s="144"/>
      <c r="H681" s="144"/>
      <c r="I681" s="144"/>
      <c r="J681" s="144"/>
      <c r="K681" s="144"/>
      <c r="L681" s="144"/>
      <c r="M681" s="144"/>
      <c r="N681" s="149"/>
      <c r="O681" s="144"/>
      <c r="P681" s="144"/>
      <c r="Q681" s="144"/>
      <c r="R681" s="144"/>
      <c r="S681" s="144"/>
      <c r="T681" s="144"/>
      <c r="U681" s="144"/>
      <c r="V681" s="144"/>
      <c r="W681" s="144"/>
      <c r="X681" s="144"/>
      <c r="Y681" s="144"/>
      <c r="Z681" s="144"/>
      <c r="AA681" s="144"/>
      <c r="AB681" s="144"/>
      <c r="AC681" s="144"/>
      <c r="AD681" s="144"/>
      <c r="AE681" s="144"/>
      <c r="AF681" s="144"/>
      <c r="AG681" s="144"/>
      <c r="AH681" s="144"/>
    </row>
    <row r="682">
      <c r="A682" s="144"/>
      <c r="B682" s="144"/>
      <c r="C682" s="144"/>
      <c r="D682" s="144"/>
      <c r="E682" s="144"/>
      <c r="F682" s="144"/>
      <c r="G682" s="144"/>
      <c r="H682" s="144"/>
      <c r="I682" s="144"/>
      <c r="J682" s="144"/>
      <c r="K682" s="144"/>
      <c r="L682" s="144"/>
      <c r="M682" s="144"/>
      <c r="N682" s="149"/>
      <c r="O682" s="144"/>
      <c r="P682" s="144"/>
      <c r="Q682" s="144"/>
      <c r="R682" s="144"/>
      <c r="S682" s="144"/>
      <c r="T682" s="144"/>
      <c r="U682" s="144"/>
      <c r="V682" s="144"/>
      <c r="W682" s="144"/>
      <c r="X682" s="144"/>
      <c r="Y682" s="144"/>
      <c r="Z682" s="144"/>
      <c r="AA682" s="144"/>
      <c r="AB682" s="144"/>
      <c r="AC682" s="144"/>
      <c r="AD682" s="144"/>
      <c r="AE682" s="144"/>
      <c r="AF682" s="144"/>
      <c r="AG682" s="144"/>
      <c r="AH682" s="144"/>
    </row>
    <row r="683">
      <c r="A683" s="144"/>
      <c r="B683" s="144"/>
      <c r="C683" s="144"/>
      <c r="D683" s="144"/>
      <c r="E683" s="144"/>
      <c r="F683" s="144"/>
      <c r="G683" s="144"/>
      <c r="H683" s="144"/>
      <c r="I683" s="144"/>
      <c r="J683" s="144"/>
      <c r="K683" s="144"/>
      <c r="L683" s="144"/>
      <c r="M683" s="144"/>
      <c r="N683" s="149"/>
      <c r="O683" s="144"/>
      <c r="P683" s="144"/>
      <c r="Q683" s="144"/>
      <c r="R683" s="144"/>
      <c r="S683" s="144"/>
      <c r="T683" s="144"/>
      <c r="U683" s="144"/>
      <c r="V683" s="144"/>
      <c r="W683" s="144"/>
      <c r="X683" s="144"/>
      <c r="Y683" s="144"/>
      <c r="Z683" s="144"/>
      <c r="AA683" s="144"/>
      <c r="AB683" s="144"/>
      <c r="AC683" s="144"/>
      <c r="AD683" s="144"/>
      <c r="AE683" s="144"/>
      <c r="AF683" s="144"/>
      <c r="AG683" s="144"/>
      <c r="AH683" s="144"/>
    </row>
    <row r="684">
      <c r="A684" s="144"/>
      <c r="B684" s="144"/>
      <c r="C684" s="144"/>
      <c r="D684" s="144"/>
      <c r="E684" s="144"/>
      <c r="F684" s="144"/>
      <c r="G684" s="144"/>
      <c r="H684" s="144"/>
      <c r="I684" s="144"/>
      <c r="J684" s="144"/>
      <c r="K684" s="144"/>
      <c r="L684" s="144"/>
      <c r="M684" s="144"/>
      <c r="N684" s="149"/>
      <c r="O684" s="144"/>
      <c r="P684" s="144"/>
      <c r="Q684" s="144"/>
      <c r="R684" s="144"/>
      <c r="S684" s="144"/>
      <c r="T684" s="144"/>
      <c r="U684" s="144"/>
      <c r="V684" s="144"/>
      <c r="W684" s="144"/>
      <c r="X684" s="144"/>
      <c r="Y684" s="144"/>
      <c r="Z684" s="144"/>
      <c r="AA684" s="144"/>
      <c r="AB684" s="144"/>
      <c r="AC684" s="144"/>
      <c r="AD684" s="144"/>
      <c r="AE684" s="144"/>
      <c r="AF684" s="144"/>
      <c r="AG684" s="144"/>
      <c r="AH684" s="144"/>
    </row>
    <row r="685">
      <c r="A685" s="144"/>
      <c r="B685" s="144"/>
      <c r="C685" s="144"/>
      <c r="D685" s="144"/>
      <c r="E685" s="144"/>
      <c r="F685" s="144"/>
      <c r="G685" s="144"/>
      <c r="H685" s="144"/>
      <c r="I685" s="144"/>
      <c r="J685" s="144"/>
      <c r="K685" s="144"/>
      <c r="L685" s="144"/>
      <c r="M685" s="144"/>
      <c r="N685" s="149"/>
      <c r="O685" s="144"/>
      <c r="P685" s="144"/>
      <c r="Q685" s="144"/>
      <c r="R685" s="144"/>
      <c r="S685" s="144"/>
      <c r="T685" s="144"/>
      <c r="U685" s="144"/>
      <c r="V685" s="144"/>
      <c r="W685" s="144"/>
      <c r="X685" s="144"/>
      <c r="Y685" s="144"/>
      <c r="Z685" s="144"/>
      <c r="AA685" s="144"/>
      <c r="AB685" s="144"/>
      <c r="AC685" s="144"/>
      <c r="AD685" s="144"/>
      <c r="AE685" s="144"/>
      <c r="AF685" s="144"/>
      <c r="AG685" s="144"/>
      <c r="AH685" s="144"/>
    </row>
    <row r="686">
      <c r="A686" s="144"/>
      <c r="B686" s="144"/>
      <c r="C686" s="144"/>
      <c r="D686" s="144"/>
      <c r="E686" s="144"/>
      <c r="F686" s="144"/>
      <c r="G686" s="144"/>
      <c r="H686" s="144"/>
      <c r="I686" s="144"/>
      <c r="J686" s="144"/>
      <c r="K686" s="144"/>
      <c r="L686" s="144"/>
      <c r="M686" s="144"/>
      <c r="N686" s="149"/>
      <c r="O686" s="144"/>
      <c r="P686" s="144"/>
      <c r="Q686" s="144"/>
      <c r="R686" s="144"/>
      <c r="S686" s="144"/>
      <c r="T686" s="144"/>
      <c r="U686" s="144"/>
      <c r="V686" s="144"/>
      <c r="W686" s="144"/>
      <c r="X686" s="144"/>
      <c r="Y686" s="144"/>
      <c r="Z686" s="144"/>
      <c r="AA686" s="144"/>
      <c r="AB686" s="144"/>
      <c r="AC686" s="144"/>
      <c r="AD686" s="144"/>
      <c r="AE686" s="144"/>
      <c r="AF686" s="144"/>
      <c r="AG686" s="144"/>
      <c r="AH686" s="144"/>
    </row>
    <row r="687">
      <c r="A687" s="144"/>
      <c r="B687" s="144"/>
      <c r="C687" s="144"/>
      <c r="D687" s="144"/>
      <c r="E687" s="144"/>
      <c r="F687" s="144"/>
      <c r="G687" s="144"/>
      <c r="H687" s="144"/>
      <c r="I687" s="144"/>
      <c r="J687" s="144"/>
      <c r="K687" s="144"/>
      <c r="L687" s="144"/>
      <c r="M687" s="144"/>
      <c r="N687" s="149"/>
      <c r="O687" s="144"/>
      <c r="P687" s="144"/>
      <c r="Q687" s="144"/>
      <c r="R687" s="144"/>
      <c r="S687" s="144"/>
      <c r="T687" s="144"/>
      <c r="U687" s="144"/>
      <c r="V687" s="144"/>
      <c r="W687" s="144"/>
      <c r="X687" s="144"/>
      <c r="Y687" s="144"/>
      <c r="Z687" s="144"/>
      <c r="AA687" s="144"/>
      <c r="AB687" s="144"/>
      <c r="AC687" s="144"/>
      <c r="AD687" s="144"/>
      <c r="AE687" s="144"/>
      <c r="AF687" s="144"/>
      <c r="AG687" s="144"/>
      <c r="AH687" s="144"/>
    </row>
    <row r="688">
      <c r="A688" s="144"/>
      <c r="B688" s="144"/>
      <c r="C688" s="144"/>
      <c r="D688" s="144"/>
      <c r="E688" s="144"/>
      <c r="F688" s="144"/>
      <c r="G688" s="144"/>
      <c r="H688" s="144"/>
      <c r="I688" s="144"/>
      <c r="J688" s="144"/>
      <c r="K688" s="144"/>
      <c r="L688" s="144"/>
      <c r="M688" s="144"/>
      <c r="N688" s="149"/>
      <c r="O688" s="144"/>
      <c r="P688" s="144"/>
      <c r="Q688" s="144"/>
      <c r="R688" s="144"/>
      <c r="S688" s="144"/>
      <c r="T688" s="144"/>
      <c r="U688" s="144"/>
      <c r="V688" s="144"/>
      <c r="W688" s="144"/>
      <c r="X688" s="144"/>
      <c r="Y688" s="144"/>
      <c r="Z688" s="144"/>
      <c r="AA688" s="144"/>
      <c r="AB688" s="144"/>
      <c r="AC688" s="144"/>
      <c r="AD688" s="144"/>
      <c r="AE688" s="144"/>
      <c r="AF688" s="144"/>
      <c r="AG688" s="144"/>
      <c r="AH688" s="144"/>
    </row>
    <row r="689">
      <c r="A689" s="144"/>
      <c r="B689" s="144"/>
      <c r="C689" s="144"/>
      <c r="D689" s="144"/>
      <c r="E689" s="144"/>
      <c r="F689" s="144"/>
      <c r="G689" s="144"/>
      <c r="H689" s="144"/>
      <c r="I689" s="144"/>
      <c r="J689" s="144"/>
      <c r="K689" s="144"/>
      <c r="L689" s="144"/>
      <c r="M689" s="144"/>
      <c r="N689" s="149"/>
      <c r="O689" s="144"/>
      <c r="P689" s="144"/>
      <c r="Q689" s="144"/>
      <c r="R689" s="144"/>
      <c r="S689" s="144"/>
      <c r="T689" s="144"/>
      <c r="U689" s="144"/>
      <c r="V689" s="144"/>
      <c r="W689" s="144"/>
      <c r="X689" s="144"/>
      <c r="Y689" s="144"/>
      <c r="Z689" s="144"/>
      <c r="AA689" s="144"/>
      <c r="AB689" s="144"/>
      <c r="AC689" s="144"/>
      <c r="AD689" s="144"/>
      <c r="AE689" s="144"/>
      <c r="AF689" s="144"/>
      <c r="AG689" s="144"/>
      <c r="AH689" s="144"/>
    </row>
    <row r="690">
      <c r="A690" s="144"/>
      <c r="B690" s="144"/>
      <c r="C690" s="144"/>
      <c r="D690" s="144"/>
      <c r="E690" s="144"/>
      <c r="F690" s="144"/>
      <c r="G690" s="144"/>
      <c r="H690" s="144"/>
      <c r="I690" s="144"/>
      <c r="J690" s="144"/>
      <c r="K690" s="144"/>
      <c r="L690" s="144"/>
      <c r="M690" s="144"/>
      <c r="N690" s="149"/>
      <c r="O690" s="144"/>
      <c r="P690" s="144"/>
      <c r="Q690" s="144"/>
      <c r="R690" s="144"/>
      <c r="S690" s="144"/>
      <c r="T690" s="144"/>
      <c r="U690" s="144"/>
      <c r="V690" s="144"/>
      <c r="W690" s="144"/>
      <c r="X690" s="144"/>
      <c r="Y690" s="144"/>
      <c r="Z690" s="144"/>
      <c r="AA690" s="144"/>
      <c r="AB690" s="144"/>
      <c r="AC690" s="144"/>
      <c r="AD690" s="144"/>
      <c r="AE690" s="144"/>
      <c r="AF690" s="144"/>
      <c r="AG690" s="144"/>
      <c r="AH690" s="144"/>
    </row>
    <row r="691">
      <c r="A691" s="144"/>
      <c r="B691" s="144"/>
      <c r="C691" s="144"/>
      <c r="D691" s="144"/>
      <c r="E691" s="144"/>
      <c r="F691" s="144"/>
      <c r="G691" s="144"/>
      <c r="H691" s="144"/>
      <c r="I691" s="144"/>
      <c r="J691" s="144"/>
      <c r="K691" s="144"/>
      <c r="L691" s="144"/>
      <c r="M691" s="144"/>
      <c r="N691" s="149"/>
      <c r="O691" s="144"/>
      <c r="P691" s="144"/>
      <c r="Q691" s="144"/>
      <c r="R691" s="144"/>
      <c r="S691" s="144"/>
      <c r="T691" s="144"/>
      <c r="U691" s="144"/>
      <c r="V691" s="144"/>
      <c r="W691" s="144"/>
      <c r="X691" s="144"/>
      <c r="Y691" s="144"/>
      <c r="Z691" s="144"/>
      <c r="AA691" s="144"/>
      <c r="AB691" s="144"/>
      <c r="AC691" s="144"/>
      <c r="AD691" s="144"/>
      <c r="AE691" s="144"/>
      <c r="AF691" s="144"/>
      <c r="AG691" s="144"/>
      <c r="AH691" s="144"/>
    </row>
    <row r="692">
      <c r="A692" s="144"/>
      <c r="B692" s="144"/>
      <c r="C692" s="144"/>
      <c r="D692" s="144"/>
      <c r="E692" s="144"/>
      <c r="F692" s="144"/>
      <c r="G692" s="144"/>
      <c r="H692" s="144"/>
      <c r="I692" s="144"/>
      <c r="J692" s="144"/>
      <c r="K692" s="144"/>
      <c r="L692" s="144"/>
      <c r="M692" s="144"/>
      <c r="N692" s="149"/>
      <c r="O692" s="144"/>
      <c r="P692" s="144"/>
      <c r="Q692" s="144"/>
      <c r="R692" s="144"/>
      <c r="S692" s="144"/>
      <c r="T692" s="144"/>
      <c r="U692" s="144"/>
      <c r="V692" s="144"/>
      <c r="W692" s="144"/>
      <c r="X692" s="144"/>
      <c r="Y692" s="144"/>
      <c r="Z692" s="144"/>
      <c r="AA692" s="144"/>
      <c r="AB692" s="144"/>
      <c r="AC692" s="144"/>
      <c r="AD692" s="144"/>
      <c r="AE692" s="144"/>
      <c r="AF692" s="144"/>
      <c r="AG692" s="144"/>
      <c r="AH692" s="144"/>
    </row>
    <row r="693">
      <c r="A693" s="144"/>
      <c r="B693" s="144"/>
      <c r="C693" s="144"/>
      <c r="D693" s="144"/>
      <c r="E693" s="144"/>
      <c r="F693" s="144"/>
      <c r="G693" s="144"/>
      <c r="H693" s="144"/>
      <c r="I693" s="144"/>
      <c r="J693" s="144"/>
      <c r="K693" s="144"/>
      <c r="L693" s="144"/>
      <c r="M693" s="144"/>
      <c r="N693" s="149"/>
      <c r="O693" s="144"/>
      <c r="P693" s="144"/>
      <c r="Q693" s="144"/>
      <c r="R693" s="144"/>
      <c r="S693" s="144"/>
      <c r="T693" s="144"/>
      <c r="U693" s="144"/>
      <c r="V693" s="144"/>
      <c r="W693" s="144"/>
      <c r="X693" s="144"/>
      <c r="Y693" s="144"/>
      <c r="Z693" s="144"/>
      <c r="AA693" s="144"/>
      <c r="AB693" s="144"/>
      <c r="AC693" s="144"/>
      <c r="AD693" s="144"/>
      <c r="AE693" s="144"/>
      <c r="AF693" s="144"/>
      <c r="AG693" s="144"/>
      <c r="AH693" s="144"/>
    </row>
    <row r="694">
      <c r="A694" s="144"/>
      <c r="B694" s="144"/>
      <c r="C694" s="144"/>
      <c r="D694" s="144"/>
      <c r="E694" s="144"/>
      <c r="F694" s="144"/>
      <c r="G694" s="144"/>
      <c r="H694" s="144"/>
      <c r="I694" s="144"/>
      <c r="J694" s="144"/>
      <c r="K694" s="144"/>
      <c r="L694" s="144"/>
      <c r="M694" s="144"/>
      <c r="N694" s="149"/>
      <c r="O694" s="144"/>
      <c r="P694" s="144"/>
      <c r="Q694" s="144"/>
      <c r="R694" s="144"/>
      <c r="S694" s="144"/>
      <c r="T694" s="144"/>
      <c r="U694" s="144"/>
      <c r="V694" s="144"/>
      <c r="W694" s="144"/>
      <c r="X694" s="144"/>
      <c r="Y694" s="144"/>
      <c r="Z694" s="144"/>
      <c r="AA694" s="144"/>
      <c r="AB694" s="144"/>
      <c r="AC694" s="144"/>
      <c r="AD694" s="144"/>
      <c r="AE694" s="144"/>
      <c r="AF694" s="144"/>
      <c r="AG694" s="144"/>
      <c r="AH694" s="144"/>
    </row>
    <row r="695">
      <c r="A695" s="144"/>
      <c r="B695" s="144"/>
      <c r="C695" s="144"/>
      <c r="D695" s="144"/>
      <c r="E695" s="144"/>
      <c r="F695" s="144"/>
      <c r="G695" s="144"/>
      <c r="H695" s="144"/>
      <c r="I695" s="144"/>
      <c r="J695" s="144"/>
      <c r="K695" s="144"/>
      <c r="L695" s="144"/>
      <c r="M695" s="144"/>
      <c r="N695" s="149"/>
      <c r="O695" s="144"/>
      <c r="P695" s="144"/>
      <c r="Q695" s="144"/>
      <c r="R695" s="144"/>
      <c r="S695" s="144"/>
      <c r="T695" s="144"/>
      <c r="U695" s="144"/>
      <c r="V695" s="144"/>
      <c r="W695" s="144"/>
      <c r="X695" s="144"/>
      <c r="Y695" s="144"/>
      <c r="Z695" s="144"/>
      <c r="AA695" s="144"/>
      <c r="AB695" s="144"/>
      <c r="AC695" s="144"/>
      <c r="AD695" s="144"/>
      <c r="AE695" s="144"/>
      <c r="AF695" s="144"/>
      <c r="AG695" s="144"/>
      <c r="AH695" s="144"/>
    </row>
    <row r="696">
      <c r="A696" s="144"/>
      <c r="B696" s="144"/>
      <c r="C696" s="144"/>
      <c r="D696" s="144"/>
      <c r="E696" s="144"/>
      <c r="F696" s="144"/>
      <c r="G696" s="144"/>
      <c r="H696" s="144"/>
      <c r="I696" s="144"/>
      <c r="J696" s="144"/>
      <c r="K696" s="144"/>
      <c r="L696" s="144"/>
      <c r="M696" s="144"/>
      <c r="N696" s="149"/>
      <c r="O696" s="144"/>
      <c r="P696" s="144"/>
      <c r="Q696" s="144"/>
      <c r="R696" s="144"/>
      <c r="S696" s="144"/>
      <c r="T696" s="144"/>
      <c r="U696" s="144"/>
      <c r="V696" s="144"/>
      <c r="W696" s="144"/>
      <c r="X696" s="144"/>
      <c r="Y696" s="144"/>
      <c r="Z696" s="144"/>
      <c r="AA696" s="144"/>
      <c r="AB696" s="144"/>
      <c r="AC696" s="144"/>
      <c r="AD696" s="144"/>
      <c r="AE696" s="144"/>
      <c r="AF696" s="144"/>
      <c r="AG696" s="144"/>
      <c r="AH696" s="144"/>
    </row>
    <row r="697">
      <c r="A697" s="144"/>
      <c r="B697" s="144"/>
      <c r="C697" s="144"/>
      <c r="D697" s="144"/>
      <c r="E697" s="144"/>
      <c r="F697" s="144"/>
      <c r="G697" s="144"/>
      <c r="H697" s="144"/>
      <c r="I697" s="144"/>
      <c r="J697" s="144"/>
      <c r="K697" s="144"/>
      <c r="L697" s="144"/>
      <c r="M697" s="144"/>
      <c r="N697" s="149"/>
      <c r="O697" s="144"/>
      <c r="P697" s="144"/>
      <c r="Q697" s="144"/>
      <c r="R697" s="144"/>
      <c r="S697" s="144"/>
      <c r="T697" s="144"/>
      <c r="U697" s="144"/>
      <c r="V697" s="144"/>
      <c r="W697" s="144"/>
      <c r="X697" s="144"/>
      <c r="Y697" s="144"/>
      <c r="Z697" s="144"/>
      <c r="AA697" s="144"/>
      <c r="AB697" s="144"/>
      <c r="AC697" s="144"/>
      <c r="AD697" s="144"/>
      <c r="AE697" s="144"/>
      <c r="AF697" s="144"/>
      <c r="AG697" s="144"/>
      <c r="AH697" s="144"/>
    </row>
    <row r="698">
      <c r="A698" s="144"/>
      <c r="B698" s="144"/>
      <c r="C698" s="144"/>
      <c r="D698" s="144"/>
      <c r="E698" s="144"/>
      <c r="F698" s="144"/>
      <c r="G698" s="144"/>
      <c r="H698" s="144"/>
      <c r="I698" s="144"/>
      <c r="J698" s="144"/>
      <c r="K698" s="144"/>
      <c r="L698" s="144"/>
      <c r="M698" s="144"/>
      <c r="N698" s="149"/>
      <c r="O698" s="144"/>
      <c r="P698" s="144"/>
      <c r="Q698" s="144"/>
      <c r="R698" s="144"/>
      <c r="S698" s="144"/>
      <c r="T698" s="144"/>
      <c r="U698" s="144"/>
      <c r="V698" s="144"/>
      <c r="W698" s="144"/>
      <c r="X698" s="144"/>
      <c r="Y698" s="144"/>
      <c r="Z698" s="144"/>
      <c r="AA698" s="144"/>
      <c r="AB698" s="144"/>
      <c r="AC698" s="144"/>
      <c r="AD698" s="144"/>
      <c r="AE698" s="144"/>
      <c r="AF698" s="144"/>
      <c r="AG698" s="144"/>
      <c r="AH698" s="144"/>
    </row>
    <row r="699">
      <c r="A699" s="144"/>
      <c r="B699" s="144"/>
      <c r="C699" s="144"/>
      <c r="D699" s="144"/>
      <c r="E699" s="144"/>
      <c r="F699" s="144"/>
      <c r="G699" s="144"/>
      <c r="H699" s="144"/>
      <c r="I699" s="144"/>
      <c r="J699" s="144"/>
      <c r="K699" s="144"/>
      <c r="L699" s="144"/>
      <c r="M699" s="144"/>
      <c r="N699" s="149"/>
      <c r="O699" s="144"/>
      <c r="P699" s="144"/>
      <c r="Q699" s="144"/>
      <c r="R699" s="144"/>
      <c r="S699" s="144"/>
      <c r="T699" s="144"/>
      <c r="U699" s="144"/>
      <c r="V699" s="144"/>
      <c r="W699" s="144"/>
      <c r="X699" s="144"/>
      <c r="Y699" s="144"/>
      <c r="Z699" s="144"/>
      <c r="AA699" s="144"/>
      <c r="AB699" s="144"/>
      <c r="AC699" s="144"/>
      <c r="AD699" s="144"/>
      <c r="AE699" s="144"/>
      <c r="AF699" s="144"/>
      <c r="AG699" s="144"/>
      <c r="AH699" s="144"/>
    </row>
    <row r="700">
      <c r="A700" s="144"/>
      <c r="B700" s="144"/>
      <c r="C700" s="144"/>
      <c r="D700" s="144"/>
      <c r="E700" s="144"/>
      <c r="F700" s="144"/>
      <c r="G700" s="144"/>
      <c r="H700" s="144"/>
      <c r="I700" s="144"/>
      <c r="J700" s="144"/>
      <c r="K700" s="144"/>
      <c r="L700" s="144"/>
      <c r="M700" s="144"/>
      <c r="N700" s="149"/>
      <c r="O700" s="144"/>
      <c r="P700" s="144"/>
      <c r="Q700" s="144"/>
      <c r="R700" s="144"/>
      <c r="S700" s="144"/>
      <c r="T700" s="144"/>
      <c r="U700" s="144"/>
      <c r="V700" s="144"/>
      <c r="W700" s="144"/>
      <c r="X700" s="144"/>
      <c r="Y700" s="144"/>
      <c r="Z700" s="144"/>
      <c r="AA700" s="144"/>
      <c r="AB700" s="144"/>
      <c r="AC700" s="144"/>
      <c r="AD700" s="144"/>
      <c r="AE700" s="144"/>
      <c r="AF700" s="144"/>
      <c r="AG700" s="144"/>
      <c r="AH700" s="144"/>
    </row>
    <row r="701">
      <c r="A701" s="144"/>
      <c r="B701" s="144"/>
      <c r="C701" s="144"/>
      <c r="D701" s="144"/>
      <c r="E701" s="144"/>
      <c r="F701" s="144"/>
      <c r="G701" s="144"/>
      <c r="H701" s="144"/>
      <c r="I701" s="144"/>
      <c r="J701" s="144"/>
      <c r="K701" s="144"/>
      <c r="L701" s="144"/>
      <c r="M701" s="144"/>
      <c r="N701" s="149"/>
      <c r="O701" s="144"/>
      <c r="P701" s="144"/>
      <c r="Q701" s="144"/>
      <c r="R701" s="144"/>
      <c r="S701" s="144"/>
      <c r="T701" s="144"/>
      <c r="U701" s="144"/>
      <c r="V701" s="144"/>
      <c r="W701" s="144"/>
      <c r="X701" s="144"/>
      <c r="Y701" s="144"/>
      <c r="Z701" s="144"/>
      <c r="AA701" s="144"/>
      <c r="AB701" s="144"/>
      <c r="AC701" s="144"/>
      <c r="AD701" s="144"/>
      <c r="AE701" s="144"/>
      <c r="AF701" s="144"/>
      <c r="AG701" s="144"/>
      <c r="AH701" s="144"/>
    </row>
    <row r="702">
      <c r="A702" s="144"/>
      <c r="B702" s="144"/>
      <c r="C702" s="144"/>
      <c r="D702" s="144"/>
      <c r="E702" s="144"/>
      <c r="F702" s="144"/>
      <c r="G702" s="144"/>
      <c r="H702" s="144"/>
      <c r="I702" s="144"/>
      <c r="J702" s="144"/>
      <c r="K702" s="144"/>
      <c r="L702" s="144"/>
      <c r="M702" s="144"/>
      <c r="N702" s="149"/>
      <c r="O702" s="144"/>
      <c r="P702" s="144"/>
      <c r="Q702" s="144"/>
      <c r="R702" s="144"/>
      <c r="S702" s="144"/>
      <c r="T702" s="144"/>
      <c r="U702" s="144"/>
      <c r="V702" s="144"/>
      <c r="W702" s="144"/>
      <c r="X702" s="144"/>
      <c r="Y702" s="144"/>
      <c r="Z702" s="144"/>
      <c r="AA702" s="144"/>
      <c r="AB702" s="144"/>
      <c r="AC702" s="144"/>
      <c r="AD702" s="144"/>
      <c r="AE702" s="144"/>
      <c r="AF702" s="144"/>
      <c r="AG702" s="144"/>
      <c r="AH702" s="144"/>
    </row>
    <row r="703">
      <c r="A703" s="144"/>
      <c r="B703" s="144"/>
      <c r="C703" s="144"/>
      <c r="D703" s="144"/>
      <c r="E703" s="144"/>
      <c r="F703" s="144"/>
      <c r="G703" s="144"/>
      <c r="H703" s="144"/>
      <c r="I703" s="144"/>
      <c r="J703" s="144"/>
      <c r="K703" s="144"/>
      <c r="L703" s="144"/>
      <c r="M703" s="144"/>
      <c r="N703" s="149"/>
      <c r="O703" s="144"/>
      <c r="P703" s="144"/>
      <c r="Q703" s="144"/>
      <c r="R703" s="144"/>
      <c r="S703" s="144"/>
      <c r="T703" s="144"/>
      <c r="U703" s="144"/>
      <c r="V703" s="144"/>
      <c r="W703" s="144"/>
      <c r="X703" s="144"/>
      <c r="Y703" s="144"/>
      <c r="Z703" s="144"/>
      <c r="AA703" s="144"/>
      <c r="AB703" s="144"/>
      <c r="AC703" s="144"/>
      <c r="AD703" s="144"/>
      <c r="AE703" s="144"/>
      <c r="AF703" s="144"/>
      <c r="AG703" s="144"/>
      <c r="AH703" s="144"/>
    </row>
    <row r="704">
      <c r="A704" s="144"/>
      <c r="B704" s="144"/>
      <c r="C704" s="144"/>
      <c r="D704" s="144"/>
      <c r="E704" s="144"/>
      <c r="F704" s="144"/>
      <c r="G704" s="144"/>
      <c r="H704" s="144"/>
      <c r="I704" s="144"/>
      <c r="J704" s="144"/>
      <c r="K704" s="144"/>
      <c r="L704" s="144"/>
      <c r="M704" s="144"/>
      <c r="N704" s="149"/>
      <c r="O704" s="144"/>
      <c r="P704" s="144"/>
      <c r="Q704" s="144"/>
      <c r="R704" s="144"/>
      <c r="S704" s="144"/>
      <c r="T704" s="144"/>
      <c r="U704" s="144"/>
      <c r="V704" s="144"/>
      <c r="W704" s="144"/>
      <c r="X704" s="144"/>
      <c r="Y704" s="144"/>
      <c r="Z704" s="144"/>
      <c r="AA704" s="144"/>
      <c r="AB704" s="144"/>
      <c r="AC704" s="144"/>
      <c r="AD704" s="144"/>
      <c r="AE704" s="144"/>
      <c r="AF704" s="144"/>
      <c r="AG704" s="144"/>
      <c r="AH704" s="144"/>
    </row>
    <row r="705">
      <c r="A705" s="144"/>
      <c r="B705" s="144"/>
      <c r="C705" s="144"/>
      <c r="D705" s="144"/>
      <c r="E705" s="144"/>
      <c r="F705" s="144"/>
      <c r="G705" s="144"/>
      <c r="H705" s="144"/>
      <c r="I705" s="144"/>
      <c r="J705" s="144"/>
      <c r="K705" s="144"/>
      <c r="L705" s="144"/>
      <c r="M705" s="144"/>
      <c r="N705" s="149"/>
      <c r="O705" s="144"/>
      <c r="P705" s="144"/>
      <c r="Q705" s="144"/>
      <c r="R705" s="144"/>
      <c r="S705" s="144"/>
      <c r="T705" s="144"/>
      <c r="U705" s="144"/>
      <c r="V705" s="144"/>
      <c r="W705" s="144"/>
      <c r="X705" s="144"/>
      <c r="Y705" s="144"/>
      <c r="Z705" s="144"/>
      <c r="AA705" s="144"/>
      <c r="AB705" s="144"/>
      <c r="AC705" s="144"/>
      <c r="AD705" s="144"/>
      <c r="AE705" s="144"/>
      <c r="AF705" s="144"/>
      <c r="AG705" s="144"/>
      <c r="AH705" s="144"/>
    </row>
    <row r="706">
      <c r="A706" s="144"/>
      <c r="B706" s="144"/>
      <c r="C706" s="144"/>
      <c r="D706" s="144"/>
      <c r="E706" s="144"/>
      <c r="F706" s="144"/>
      <c r="G706" s="144"/>
      <c r="H706" s="144"/>
      <c r="I706" s="144"/>
      <c r="J706" s="144"/>
      <c r="K706" s="144"/>
      <c r="L706" s="144"/>
      <c r="M706" s="144"/>
      <c r="N706" s="149"/>
      <c r="O706" s="144"/>
      <c r="P706" s="144"/>
      <c r="Q706" s="144"/>
      <c r="R706" s="144"/>
      <c r="S706" s="144"/>
      <c r="T706" s="144"/>
      <c r="U706" s="144"/>
      <c r="V706" s="144"/>
      <c r="W706" s="144"/>
      <c r="X706" s="144"/>
      <c r="Y706" s="144"/>
      <c r="Z706" s="144"/>
      <c r="AA706" s="144"/>
      <c r="AB706" s="144"/>
      <c r="AC706" s="144"/>
      <c r="AD706" s="144"/>
      <c r="AE706" s="144"/>
      <c r="AF706" s="144"/>
      <c r="AG706" s="144"/>
      <c r="AH706" s="144"/>
    </row>
    <row r="707">
      <c r="A707" s="144"/>
      <c r="B707" s="144"/>
      <c r="C707" s="144"/>
      <c r="D707" s="144"/>
      <c r="E707" s="144"/>
      <c r="F707" s="144"/>
      <c r="G707" s="144"/>
      <c r="H707" s="144"/>
      <c r="I707" s="144"/>
      <c r="J707" s="144"/>
      <c r="K707" s="144"/>
      <c r="L707" s="144"/>
      <c r="M707" s="144"/>
      <c r="N707" s="149"/>
      <c r="O707" s="144"/>
      <c r="P707" s="144"/>
      <c r="Q707" s="144"/>
      <c r="R707" s="144"/>
      <c r="S707" s="144"/>
      <c r="T707" s="144"/>
      <c r="U707" s="144"/>
      <c r="V707" s="144"/>
      <c r="W707" s="144"/>
      <c r="X707" s="144"/>
      <c r="Y707" s="144"/>
      <c r="Z707" s="144"/>
      <c r="AA707" s="144"/>
      <c r="AB707" s="144"/>
      <c r="AC707" s="144"/>
      <c r="AD707" s="144"/>
      <c r="AE707" s="144"/>
      <c r="AF707" s="144"/>
      <c r="AG707" s="144"/>
      <c r="AH707" s="144"/>
    </row>
    <row r="708">
      <c r="A708" s="144"/>
      <c r="B708" s="144"/>
      <c r="C708" s="144"/>
      <c r="D708" s="144"/>
      <c r="E708" s="144"/>
      <c r="F708" s="144"/>
      <c r="G708" s="144"/>
      <c r="H708" s="144"/>
      <c r="I708" s="144"/>
      <c r="J708" s="144"/>
      <c r="K708" s="144"/>
      <c r="L708" s="144"/>
      <c r="M708" s="144"/>
      <c r="N708" s="149"/>
      <c r="O708" s="144"/>
      <c r="P708" s="144"/>
      <c r="Q708" s="144"/>
      <c r="R708" s="144"/>
      <c r="S708" s="144"/>
      <c r="T708" s="144"/>
      <c r="U708" s="144"/>
      <c r="V708" s="144"/>
      <c r="W708" s="144"/>
      <c r="X708" s="144"/>
      <c r="Y708" s="144"/>
      <c r="Z708" s="144"/>
      <c r="AA708" s="144"/>
      <c r="AB708" s="144"/>
      <c r="AC708" s="144"/>
      <c r="AD708" s="144"/>
      <c r="AE708" s="144"/>
      <c r="AF708" s="144"/>
      <c r="AG708" s="144"/>
      <c r="AH708" s="144"/>
    </row>
    <row r="709">
      <c r="A709" s="144"/>
      <c r="B709" s="144"/>
      <c r="C709" s="144"/>
      <c r="D709" s="144"/>
      <c r="E709" s="144"/>
      <c r="F709" s="144"/>
      <c r="G709" s="144"/>
      <c r="H709" s="144"/>
      <c r="I709" s="144"/>
      <c r="J709" s="144"/>
      <c r="K709" s="144"/>
      <c r="L709" s="144"/>
      <c r="M709" s="144"/>
      <c r="N709" s="149"/>
      <c r="O709" s="144"/>
      <c r="P709" s="144"/>
      <c r="Q709" s="144"/>
      <c r="R709" s="144"/>
      <c r="S709" s="144"/>
      <c r="T709" s="144"/>
      <c r="U709" s="144"/>
      <c r="V709" s="144"/>
      <c r="W709" s="144"/>
      <c r="X709" s="144"/>
      <c r="Y709" s="144"/>
      <c r="Z709" s="144"/>
      <c r="AA709" s="144"/>
      <c r="AB709" s="144"/>
      <c r="AC709" s="144"/>
      <c r="AD709" s="144"/>
      <c r="AE709" s="144"/>
      <c r="AF709" s="144"/>
      <c r="AG709" s="144"/>
      <c r="AH709" s="144"/>
    </row>
    <row r="710">
      <c r="A710" s="144"/>
      <c r="B710" s="144"/>
      <c r="C710" s="144"/>
      <c r="D710" s="144"/>
      <c r="E710" s="144"/>
      <c r="F710" s="144"/>
      <c r="G710" s="144"/>
      <c r="H710" s="144"/>
      <c r="I710" s="144"/>
      <c r="J710" s="144"/>
      <c r="K710" s="144"/>
      <c r="L710" s="144"/>
      <c r="M710" s="144"/>
      <c r="N710" s="149"/>
      <c r="O710" s="144"/>
      <c r="P710" s="144"/>
      <c r="Q710" s="144"/>
      <c r="R710" s="144"/>
      <c r="S710" s="144"/>
      <c r="T710" s="144"/>
      <c r="U710" s="144"/>
      <c r="V710" s="144"/>
      <c r="W710" s="144"/>
      <c r="X710" s="144"/>
      <c r="Y710" s="144"/>
      <c r="Z710" s="144"/>
      <c r="AA710" s="144"/>
      <c r="AB710" s="144"/>
      <c r="AC710" s="144"/>
      <c r="AD710" s="144"/>
      <c r="AE710" s="144"/>
      <c r="AF710" s="144"/>
      <c r="AG710" s="144"/>
      <c r="AH710" s="144"/>
    </row>
    <row r="711">
      <c r="A711" s="144"/>
      <c r="B711" s="144"/>
      <c r="C711" s="144"/>
      <c r="D711" s="144"/>
      <c r="E711" s="144"/>
      <c r="F711" s="144"/>
      <c r="G711" s="144"/>
      <c r="H711" s="144"/>
      <c r="I711" s="144"/>
      <c r="J711" s="144"/>
      <c r="K711" s="144"/>
      <c r="L711" s="144"/>
      <c r="M711" s="144"/>
      <c r="N711" s="149"/>
      <c r="O711" s="144"/>
      <c r="P711" s="144"/>
      <c r="Q711" s="144"/>
      <c r="R711" s="144"/>
      <c r="S711" s="144"/>
      <c r="T711" s="144"/>
      <c r="U711" s="144"/>
      <c r="V711" s="144"/>
      <c r="W711" s="144"/>
      <c r="X711" s="144"/>
      <c r="Y711" s="144"/>
      <c r="Z711" s="144"/>
      <c r="AA711" s="144"/>
      <c r="AB711" s="144"/>
      <c r="AC711" s="144"/>
      <c r="AD711" s="144"/>
      <c r="AE711" s="144"/>
      <c r="AF711" s="144"/>
      <c r="AG711" s="144"/>
      <c r="AH711" s="144"/>
    </row>
    <row r="712">
      <c r="A712" s="144"/>
      <c r="B712" s="144"/>
      <c r="C712" s="144"/>
      <c r="D712" s="144"/>
      <c r="E712" s="144"/>
      <c r="F712" s="144"/>
      <c r="G712" s="144"/>
      <c r="H712" s="144"/>
      <c r="I712" s="144"/>
      <c r="J712" s="144"/>
      <c r="K712" s="144"/>
      <c r="L712" s="144"/>
      <c r="M712" s="144"/>
      <c r="N712" s="149"/>
      <c r="O712" s="144"/>
      <c r="P712" s="144"/>
      <c r="Q712" s="144"/>
      <c r="R712" s="144"/>
      <c r="S712" s="144"/>
      <c r="T712" s="144"/>
      <c r="U712" s="144"/>
      <c r="V712" s="144"/>
      <c r="W712" s="144"/>
      <c r="X712" s="144"/>
      <c r="Y712" s="144"/>
      <c r="Z712" s="144"/>
      <c r="AA712" s="144"/>
      <c r="AB712" s="144"/>
      <c r="AC712" s="144"/>
      <c r="AD712" s="144"/>
      <c r="AE712" s="144"/>
      <c r="AF712" s="144"/>
      <c r="AG712" s="144"/>
      <c r="AH712" s="144"/>
    </row>
    <row r="713">
      <c r="A713" s="144"/>
      <c r="B713" s="144"/>
      <c r="C713" s="144"/>
      <c r="D713" s="144"/>
      <c r="E713" s="144"/>
      <c r="F713" s="144"/>
      <c r="G713" s="144"/>
      <c r="H713" s="144"/>
      <c r="I713" s="144"/>
      <c r="J713" s="144"/>
      <c r="K713" s="144"/>
      <c r="L713" s="144"/>
      <c r="M713" s="144"/>
      <c r="N713" s="149"/>
      <c r="O713" s="144"/>
      <c r="P713" s="144"/>
      <c r="Q713" s="144"/>
      <c r="R713" s="144"/>
      <c r="S713" s="144"/>
      <c r="T713" s="144"/>
      <c r="U713" s="144"/>
      <c r="V713" s="144"/>
      <c r="W713" s="144"/>
      <c r="X713" s="144"/>
      <c r="Y713" s="144"/>
      <c r="Z713" s="144"/>
      <c r="AA713" s="144"/>
      <c r="AB713" s="144"/>
      <c r="AC713" s="144"/>
      <c r="AD713" s="144"/>
      <c r="AE713" s="144"/>
      <c r="AF713" s="144"/>
      <c r="AG713" s="144"/>
      <c r="AH713" s="144"/>
    </row>
    <row r="714">
      <c r="A714" s="144"/>
      <c r="B714" s="144"/>
      <c r="C714" s="144"/>
      <c r="D714" s="144"/>
      <c r="E714" s="144"/>
      <c r="F714" s="144"/>
      <c r="G714" s="144"/>
      <c r="H714" s="144"/>
      <c r="I714" s="144"/>
      <c r="J714" s="144"/>
      <c r="K714" s="144"/>
      <c r="L714" s="144"/>
      <c r="M714" s="144"/>
      <c r="N714" s="149"/>
      <c r="O714" s="144"/>
      <c r="P714" s="144"/>
      <c r="Q714" s="144"/>
      <c r="R714" s="144"/>
      <c r="S714" s="144"/>
      <c r="T714" s="144"/>
      <c r="U714" s="144"/>
      <c r="V714" s="144"/>
      <c r="W714" s="144"/>
      <c r="X714" s="144"/>
      <c r="Y714" s="144"/>
      <c r="Z714" s="144"/>
      <c r="AA714" s="144"/>
      <c r="AB714" s="144"/>
      <c r="AC714" s="144"/>
      <c r="AD714" s="144"/>
      <c r="AE714" s="144"/>
      <c r="AF714" s="144"/>
      <c r="AG714" s="144"/>
      <c r="AH714" s="144"/>
    </row>
    <row r="715">
      <c r="A715" s="144"/>
      <c r="B715" s="144"/>
      <c r="C715" s="144"/>
      <c r="D715" s="144"/>
      <c r="E715" s="144"/>
      <c r="F715" s="144"/>
      <c r="G715" s="144"/>
      <c r="H715" s="144"/>
      <c r="I715" s="144"/>
      <c r="J715" s="144"/>
      <c r="K715" s="144"/>
      <c r="L715" s="144"/>
      <c r="M715" s="144"/>
      <c r="N715" s="149"/>
      <c r="O715" s="144"/>
      <c r="P715" s="144"/>
      <c r="Q715" s="144"/>
      <c r="R715" s="144"/>
      <c r="S715" s="144"/>
      <c r="T715" s="144"/>
      <c r="U715" s="144"/>
      <c r="V715" s="144"/>
      <c r="W715" s="144"/>
      <c r="X715" s="144"/>
      <c r="Y715" s="144"/>
      <c r="Z715" s="144"/>
      <c r="AA715" s="144"/>
      <c r="AB715" s="144"/>
      <c r="AC715" s="144"/>
      <c r="AD715" s="144"/>
      <c r="AE715" s="144"/>
      <c r="AF715" s="144"/>
      <c r="AG715" s="144"/>
      <c r="AH715" s="144"/>
    </row>
    <row r="716">
      <c r="A716" s="144"/>
      <c r="B716" s="144"/>
      <c r="C716" s="144"/>
      <c r="D716" s="144"/>
      <c r="E716" s="144"/>
      <c r="F716" s="144"/>
      <c r="G716" s="144"/>
      <c r="H716" s="144"/>
      <c r="I716" s="144"/>
      <c r="J716" s="144"/>
      <c r="K716" s="144"/>
      <c r="L716" s="144"/>
      <c r="M716" s="144"/>
      <c r="N716" s="149"/>
      <c r="O716" s="144"/>
      <c r="P716" s="144"/>
      <c r="Q716" s="144"/>
      <c r="R716" s="144"/>
      <c r="S716" s="144"/>
      <c r="T716" s="144"/>
      <c r="U716" s="144"/>
      <c r="V716" s="144"/>
      <c r="W716" s="144"/>
      <c r="X716" s="144"/>
      <c r="Y716" s="144"/>
      <c r="Z716" s="144"/>
      <c r="AA716" s="144"/>
      <c r="AB716" s="144"/>
      <c r="AC716" s="144"/>
      <c r="AD716" s="144"/>
      <c r="AE716" s="144"/>
      <c r="AF716" s="144"/>
      <c r="AG716" s="144"/>
      <c r="AH716" s="144"/>
    </row>
    <row r="717">
      <c r="A717" s="144"/>
      <c r="B717" s="144"/>
      <c r="C717" s="144"/>
      <c r="D717" s="144"/>
      <c r="E717" s="144"/>
      <c r="F717" s="144"/>
      <c r="G717" s="144"/>
      <c r="H717" s="144"/>
      <c r="I717" s="144"/>
      <c r="J717" s="144"/>
      <c r="K717" s="144"/>
      <c r="L717" s="144"/>
      <c r="M717" s="144"/>
      <c r="N717" s="149"/>
      <c r="O717" s="144"/>
      <c r="P717" s="144"/>
      <c r="Q717" s="144"/>
      <c r="R717" s="144"/>
      <c r="S717" s="144"/>
      <c r="T717" s="144"/>
      <c r="U717" s="144"/>
      <c r="V717" s="144"/>
      <c r="W717" s="144"/>
      <c r="X717" s="144"/>
      <c r="Y717" s="144"/>
      <c r="Z717" s="144"/>
      <c r="AA717" s="144"/>
      <c r="AB717" s="144"/>
      <c r="AC717" s="144"/>
      <c r="AD717" s="144"/>
      <c r="AE717" s="144"/>
      <c r="AF717" s="144"/>
      <c r="AG717" s="144"/>
      <c r="AH717" s="144"/>
    </row>
    <row r="718">
      <c r="A718" s="144"/>
      <c r="B718" s="144"/>
      <c r="C718" s="144"/>
      <c r="D718" s="144"/>
      <c r="E718" s="144"/>
      <c r="F718" s="144"/>
      <c r="G718" s="144"/>
      <c r="H718" s="144"/>
      <c r="I718" s="144"/>
      <c r="J718" s="144"/>
      <c r="K718" s="144"/>
      <c r="L718" s="144"/>
      <c r="M718" s="144"/>
      <c r="N718" s="149"/>
      <c r="O718" s="144"/>
      <c r="P718" s="144"/>
      <c r="Q718" s="144"/>
      <c r="R718" s="144"/>
      <c r="S718" s="144"/>
      <c r="T718" s="144"/>
      <c r="U718" s="144"/>
      <c r="V718" s="144"/>
      <c r="W718" s="144"/>
      <c r="X718" s="144"/>
      <c r="Y718" s="144"/>
      <c r="Z718" s="144"/>
      <c r="AA718" s="144"/>
      <c r="AB718" s="144"/>
      <c r="AC718" s="144"/>
      <c r="AD718" s="144"/>
      <c r="AE718" s="144"/>
      <c r="AF718" s="144"/>
      <c r="AG718" s="144"/>
      <c r="AH718" s="144"/>
    </row>
    <row r="719">
      <c r="A719" s="144"/>
      <c r="B719" s="144"/>
      <c r="C719" s="144"/>
      <c r="D719" s="144"/>
      <c r="E719" s="144"/>
      <c r="F719" s="144"/>
      <c r="G719" s="144"/>
      <c r="H719" s="144"/>
      <c r="I719" s="144"/>
      <c r="J719" s="144"/>
      <c r="K719" s="144"/>
      <c r="L719" s="144"/>
      <c r="M719" s="144"/>
      <c r="N719" s="149"/>
      <c r="O719" s="144"/>
      <c r="P719" s="144"/>
      <c r="Q719" s="144"/>
      <c r="R719" s="144"/>
      <c r="S719" s="144"/>
      <c r="T719" s="144"/>
      <c r="U719" s="144"/>
      <c r="V719" s="144"/>
      <c r="W719" s="144"/>
      <c r="X719" s="144"/>
      <c r="Y719" s="144"/>
      <c r="Z719" s="144"/>
      <c r="AA719" s="144"/>
      <c r="AB719" s="144"/>
      <c r="AC719" s="144"/>
      <c r="AD719" s="144"/>
      <c r="AE719" s="144"/>
      <c r="AF719" s="144"/>
      <c r="AG719" s="144"/>
      <c r="AH719" s="144"/>
    </row>
    <row r="720">
      <c r="A720" s="144"/>
      <c r="B720" s="144"/>
      <c r="C720" s="144"/>
      <c r="D720" s="144"/>
      <c r="E720" s="144"/>
      <c r="F720" s="144"/>
      <c r="G720" s="144"/>
      <c r="H720" s="144"/>
      <c r="I720" s="144"/>
      <c r="J720" s="144"/>
      <c r="K720" s="144"/>
      <c r="L720" s="144"/>
      <c r="M720" s="144"/>
      <c r="N720" s="149"/>
      <c r="O720" s="144"/>
      <c r="P720" s="144"/>
      <c r="Q720" s="144"/>
      <c r="R720" s="144"/>
      <c r="S720" s="144"/>
      <c r="T720" s="144"/>
      <c r="U720" s="144"/>
      <c r="V720" s="144"/>
      <c r="W720" s="144"/>
      <c r="X720" s="144"/>
      <c r="Y720" s="144"/>
      <c r="Z720" s="144"/>
      <c r="AA720" s="144"/>
      <c r="AB720" s="144"/>
      <c r="AC720" s="144"/>
      <c r="AD720" s="144"/>
      <c r="AE720" s="144"/>
      <c r="AF720" s="144"/>
      <c r="AG720" s="144"/>
      <c r="AH720" s="144"/>
    </row>
    <row r="721">
      <c r="A721" s="144"/>
      <c r="B721" s="144"/>
      <c r="C721" s="144"/>
      <c r="D721" s="144"/>
      <c r="E721" s="144"/>
      <c r="F721" s="144"/>
      <c r="G721" s="144"/>
      <c r="H721" s="144"/>
      <c r="I721" s="144"/>
      <c r="J721" s="144"/>
      <c r="K721" s="144"/>
      <c r="L721" s="144"/>
      <c r="M721" s="144"/>
      <c r="N721" s="149"/>
      <c r="O721" s="144"/>
      <c r="P721" s="144"/>
      <c r="Q721" s="144"/>
      <c r="R721" s="144"/>
      <c r="S721" s="144"/>
      <c r="T721" s="144"/>
      <c r="U721" s="144"/>
      <c r="V721" s="144"/>
      <c r="W721" s="144"/>
      <c r="X721" s="144"/>
      <c r="Y721" s="144"/>
      <c r="Z721" s="144"/>
      <c r="AA721" s="144"/>
      <c r="AB721" s="144"/>
      <c r="AC721" s="144"/>
      <c r="AD721" s="144"/>
      <c r="AE721" s="144"/>
      <c r="AF721" s="144"/>
      <c r="AG721" s="144"/>
      <c r="AH721" s="144"/>
    </row>
    <row r="722">
      <c r="A722" s="144"/>
      <c r="B722" s="144"/>
      <c r="C722" s="144"/>
      <c r="D722" s="144"/>
      <c r="E722" s="144"/>
      <c r="F722" s="144"/>
      <c r="G722" s="144"/>
      <c r="H722" s="144"/>
      <c r="I722" s="144"/>
      <c r="J722" s="144"/>
      <c r="K722" s="144"/>
      <c r="L722" s="144"/>
      <c r="M722" s="144"/>
      <c r="N722" s="149"/>
      <c r="O722" s="144"/>
      <c r="P722" s="144"/>
      <c r="Q722" s="144"/>
      <c r="R722" s="144"/>
      <c r="S722" s="144"/>
      <c r="T722" s="144"/>
      <c r="U722" s="144"/>
      <c r="V722" s="144"/>
      <c r="W722" s="144"/>
      <c r="X722" s="144"/>
      <c r="Y722" s="144"/>
      <c r="Z722" s="144"/>
      <c r="AA722" s="144"/>
      <c r="AB722" s="144"/>
      <c r="AC722" s="144"/>
      <c r="AD722" s="144"/>
      <c r="AE722" s="144"/>
      <c r="AF722" s="144"/>
      <c r="AG722" s="144"/>
      <c r="AH722" s="144"/>
    </row>
    <row r="723">
      <c r="A723" s="144"/>
      <c r="B723" s="144"/>
      <c r="C723" s="144"/>
      <c r="D723" s="144"/>
      <c r="E723" s="144"/>
      <c r="F723" s="144"/>
      <c r="G723" s="144"/>
      <c r="H723" s="144"/>
      <c r="I723" s="144"/>
      <c r="J723" s="144"/>
      <c r="K723" s="144"/>
      <c r="L723" s="144"/>
      <c r="M723" s="144"/>
      <c r="N723" s="149"/>
      <c r="O723" s="144"/>
      <c r="P723" s="144"/>
      <c r="Q723" s="144"/>
      <c r="R723" s="144"/>
      <c r="S723" s="144"/>
      <c r="T723" s="144"/>
      <c r="U723" s="144"/>
      <c r="V723" s="144"/>
      <c r="W723" s="144"/>
      <c r="X723" s="144"/>
      <c r="Y723" s="144"/>
      <c r="Z723" s="144"/>
      <c r="AA723" s="144"/>
      <c r="AB723" s="144"/>
      <c r="AC723" s="144"/>
      <c r="AD723" s="144"/>
      <c r="AE723" s="144"/>
      <c r="AF723" s="144"/>
      <c r="AG723" s="144"/>
      <c r="AH723" s="144"/>
    </row>
    <row r="724">
      <c r="A724" s="144"/>
      <c r="B724" s="144"/>
      <c r="C724" s="144"/>
      <c r="D724" s="144"/>
      <c r="E724" s="144"/>
      <c r="F724" s="144"/>
      <c r="G724" s="144"/>
      <c r="H724" s="144"/>
      <c r="I724" s="144"/>
      <c r="J724" s="144"/>
      <c r="K724" s="144"/>
      <c r="L724" s="144"/>
      <c r="M724" s="144"/>
      <c r="N724" s="149"/>
      <c r="O724" s="144"/>
      <c r="P724" s="144"/>
      <c r="Q724" s="144"/>
      <c r="R724" s="144"/>
      <c r="S724" s="144"/>
      <c r="T724" s="144"/>
      <c r="U724" s="144"/>
      <c r="V724" s="144"/>
      <c r="W724" s="144"/>
      <c r="X724" s="144"/>
      <c r="Y724" s="144"/>
      <c r="Z724" s="144"/>
      <c r="AA724" s="144"/>
      <c r="AB724" s="144"/>
      <c r="AC724" s="144"/>
      <c r="AD724" s="144"/>
      <c r="AE724" s="144"/>
      <c r="AF724" s="144"/>
      <c r="AG724" s="144"/>
      <c r="AH724" s="144"/>
    </row>
    <row r="725">
      <c r="A725" s="144"/>
      <c r="B725" s="144"/>
      <c r="C725" s="144"/>
      <c r="D725" s="144"/>
      <c r="E725" s="144"/>
      <c r="F725" s="144"/>
      <c r="G725" s="144"/>
      <c r="H725" s="144"/>
      <c r="I725" s="144"/>
      <c r="J725" s="144"/>
      <c r="K725" s="144"/>
      <c r="L725" s="144"/>
      <c r="M725" s="144"/>
      <c r="N725" s="149"/>
      <c r="O725" s="144"/>
      <c r="P725" s="144"/>
      <c r="Q725" s="144"/>
      <c r="R725" s="144"/>
      <c r="S725" s="144"/>
      <c r="T725" s="144"/>
      <c r="U725" s="144"/>
      <c r="V725" s="144"/>
      <c r="W725" s="144"/>
      <c r="X725" s="144"/>
      <c r="Y725" s="144"/>
      <c r="Z725" s="144"/>
      <c r="AA725" s="144"/>
      <c r="AB725" s="144"/>
      <c r="AC725" s="144"/>
      <c r="AD725" s="144"/>
      <c r="AE725" s="144"/>
      <c r="AF725" s="144"/>
      <c r="AG725" s="144"/>
      <c r="AH725" s="144"/>
    </row>
    <row r="726">
      <c r="A726" s="144"/>
      <c r="B726" s="144"/>
      <c r="C726" s="144"/>
      <c r="D726" s="144"/>
      <c r="E726" s="144"/>
      <c r="F726" s="144"/>
      <c r="G726" s="144"/>
      <c r="H726" s="144"/>
      <c r="I726" s="144"/>
      <c r="J726" s="144"/>
      <c r="K726" s="144"/>
      <c r="L726" s="144"/>
      <c r="M726" s="144"/>
      <c r="N726" s="149"/>
      <c r="O726" s="144"/>
      <c r="P726" s="144"/>
      <c r="Q726" s="144"/>
      <c r="R726" s="144"/>
      <c r="S726" s="144"/>
      <c r="T726" s="144"/>
      <c r="U726" s="144"/>
      <c r="V726" s="144"/>
      <c r="W726" s="144"/>
      <c r="X726" s="144"/>
      <c r="Y726" s="144"/>
      <c r="Z726" s="144"/>
      <c r="AA726" s="144"/>
      <c r="AB726" s="144"/>
      <c r="AC726" s="144"/>
      <c r="AD726" s="144"/>
      <c r="AE726" s="144"/>
      <c r="AF726" s="144"/>
      <c r="AG726" s="144"/>
      <c r="AH726" s="144"/>
    </row>
    <row r="727">
      <c r="A727" s="144"/>
      <c r="B727" s="144"/>
      <c r="C727" s="144"/>
      <c r="D727" s="144"/>
      <c r="E727" s="144"/>
      <c r="F727" s="144"/>
      <c r="G727" s="144"/>
      <c r="H727" s="144"/>
      <c r="I727" s="144"/>
      <c r="J727" s="144"/>
      <c r="K727" s="144"/>
      <c r="L727" s="144"/>
      <c r="M727" s="144"/>
      <c r="N727" s="149"/>
      <c r="O727" s="144"/>
      <c r="P727" s="144"/>
      <c r="Q727" s="144"/>
      <c r="R727" s="144"/>
      <c r="S727" s="144"/>
      <c r="T727" s="144"/>
      <c r="U727" s="144"/>
      <c r="V727" s="144"/>
      <c r="W727" s="144"/>
      <c r="X727" s="144"/>
      <c r="Y727" s="144"/>
      <c r="Z727" s="144"/>
      <c r="AA727" s="144"/>
      <c r="AB727" s="144"/>
      <c r="AC727" s="144"/>
      <c r="AD727" s="144"/>
      <c r="AE727" s="144"/>
      <c r="AF727" s="144"/>
      <c r="AG727" s="144"/>
      <c r="AH727" s="144"/>
    </row>
    <row r="728">
      <c r="A728" s="144"/>
      <c r="B728" s="144"/>
      <c r="C728" s="144"/>
      <c r="D728" s="144"/>
      <c r="E728" s="144"/>
      <c r="F728" s="144"/>
      <c r="G728" s="144"/>
      <c r="H728" s="144"/>
      <c r="I728" s="144"/>
      <c r="J728" s="144"/>
      <c r="K728" s="144"/>
      <c r="L728" s="144"/>
      <c r="M728" s="144"/>
      <c r="N728" s="149"/>
      <c r="O728" s="144"/>
      <c r="P728" s="144"/>
      <c r="Q728" s="144"/>
      <c r="R728" s="144"/>
      <c r="S728" s="144"/>
      <c r="T728" s="144"/>
      <c r="U728" s="144"/>
      <c r="V728" s="144"/>
      <c r="W728" s="144"/>
      <c r="X728" s="144"/>
      <c r="Y728" s="144"/>
      <c r="Z728" s="144"/>
      <c r="AA728" s="144"/>
      <c r="AB728" s="144"/>
      <c r="AC728" s="144"/>
      <c r="AD728" s="144"/>
      <c r="AE728" s="144"/>
      <c r="AF728" s="144"/>
      <c r="AG728" s="144"/>
      <c r="AH728" s="144"/>
    </row>
    <row r="729">
      <c r="A729" s="144"/>
      <c r="B729" s="144"/>
      <c r="C729" s="144"/>
      <c r="D729" s="144"/>
      <c r="E729" s="144"/>
      <c r="F729" s="144"/>
      <c r="G729" s="144"/>
      <c r="H729" s="144"/>
      <c r="I729" s="144"/>
      <c r="J729" s="144"/>
      <c r="K729" s="144"/>
      <c r="L729" s="144"/>
      <c r="M729" s="144"/>
      <c r="N729" s="149"/>
      <c r="O729" s="144"/>
      <c r="P729" s="144"/>
      <c r="Q729" s="144"/>
      <c r="R729" s="144"/>
      <c r="S729" s="144"/>
      <c r="T729" s="144"/>
      <c r="U729" s="144"/>
      <c r="V729" s="144"/>
      <c r="W729" s="144"/>
      <c r="X729" s="144"/>
      <c r="Y729" s="144"/>
      <c r="Z729" s="144"/>
      <c r="AA729" s="144"/>
      <c r="AB729" s="144"/>
      <c r="AC729" s="144"/>
      <c r="AD729" s="144"/>
      <c r="AE729" s="144"/>
      <c r="AF729" s="144"/>
      <c r="AG729" s="144"/>
      <c r="AH729" s="144"/>
    </row>
    <row r="730">
      <c r="A730" s="144"/>
      <c r="B730" s="144"/>
      <c r="C730" s="144"/>
      <c r="D730" s="144"/>
      <c r="E730" s="144"/>
      <c r="F730" s="144"/>
      <c r="G730" s="144"/>
      <c r="H730" s="144"/>
      <c r="I730" s="144"/>
      <c r="J730" s="144"/>
      <c r="K730" s="144"/>
      <c r="L730" s="144"/>
      <c r="M730" s="144"/>
      <c r="N730" s="149"/>
      <c r="O730" s="144"/>
      <c r="P730" s="144"/>
      <c r="Q730" s="144"/>
      <c r="R730" s="144"/>
      <c r="S730" s="144"/>
      <c r="T730" s="144"/>
      <c r="U730" s="144"/>
      <c r="V730" s="144"/>
      <c r="W730" s="144"/>
      <c r="X730" s="144"/>
      <c r="Y730" s="144"/>
      <c r="Z730" s="144"/>
      <c r="AA730" s="144"/>
      <c r="AB730" s="144"/>
      <c r="AC730" s="144"/>
      <c r="AD730" s="144"/>
      <c r="AE730" s="144"/>
      <c r="AF730" s="144"/>
      <c r="AG730" s="144"/>
      <c r="AH730" s="144"/>
    </row>
    <row r="731">
      <c r="A731" s="144"/>
      <c r="B731" s="144"/>
      <c r="C731" s="144"/>
      <c r="D731" s="144"/>
      <c r="E731" s="144"/>
      <c r="F731" s="144"/>
      <c r="G731" s="144"/>
      <c r="H731" s="144"/>
      <c r="I731" s="144"/>
      <c r="J731" s="144"/>
      <c r="K731" s="144"/>
      <c r="L731" s="144"/>
      <c r="M731" s="144"/>
      <c r="N731" s="149"/>
      <c r="O731" s="144"/>
      <c r="P731" s="144"/>
      <c r="Q731" s="144"/>
      <c r="R731" s="144"/>
      <c r="S731" s="144"/>
      <c r="T731" s="144"/>
      <c r="U731" s="144"/>
      <c r="V731" s="144"/>
      <c r="W731" s="144"/>
      <c r="X731" s="144"/>
      <c r="Y731" s="144"/>
      <c r="Z731" s="144"/>
      <c r="AA731" s="144"/>
      <c r="AB731" s="144"/>
      <c r="AC731" s="144"/>
      <c r="AD731" s="144"/>
      <c r="AE731" s="144"/>
      <c r="AF731" s="144"/>
      <c r="AG731" s="144"/>
      <c r="AH731" s="144"/>
    </row>
    <row r="732">
      <c r="A732" s="144"/>
      <c r="B732" s="144"/>
      <c r="C732" s="144"/>
      <c r="D732" s="144"/>
      <c r="E732" s="144"/>
      <c r="F732" s="144"/>
      <c r="G732" s="144"/>
      <c r="H732" s="144"/>
      <c r="I732" s="144"/>
      <c r="J732" s="144"/>
      <c r="K732" s="144"/>
      <c r="L732" s="144"/>
      <c r="M732" s="144"/>
      <c r="N732" s="149"/>
      <c r="O732" s="144"/>
      <c r="P732" s="144"/>
      <c r="Q732" s="144"/>
      <c r="R732" s="144"/>
      <c r="S732" s="144"/>
      <c r="T732" s="144"/>
      <c r="U732" s="144"/>
      <c r="V732" s="144"/>
      <c r="W732" s="144"/>
      <c r="X732" s="144"/>
      <c r="Y732" s="144"/>
      <c r="Z732" s="144"/>
      <c r="AA732" s="144"/>
      <c r="AB732" s="144"/>
      <c r="AC732" s="144"/>
      <c r="AD732" s="144"/>
      <c r="AE732" s="144"/>
      <c r="AF732" s="144"/>
      <c r="AG732" s="144"/>
      <c r="AH732" s="144"/>
    </row>
    <row r="733">
      <c r="A733" s="144"/>
      <c r="B733" s="144"/>
      <c r="C733" s="144"/>
      <c r="D733" s="144"/>
      <c r="E733" s="144"/>
      <c r="F733" s="144"/>
      <c r="G733" s="144"/>
      <c r="H733" s="144"/>
      <c r="I733" s="144"/>
      <c r="J733" s="144"/>
      <c r="K733" s="144"/>
      <c r="L733" s="144"/>
      <c r="M733" s="144"/>
      <c r="N733" s="149"/>
      <c r="O733" s="144"/>
      <c r="P733" s="144"/>
      <c r="Q733" s="144"/>
      <c r="R733" s="144"/>
      <c r="S733" s="144"/>
      <c r="T733" s="144"/>
      <c r="U733" s="144"/>
      <c r="V733" s="144"/>
      <c r="W733" s="144"/>
      <c r="X733" s="144"/>
      <c r="Y733" s="144"/>
      <c r="Z733" s="144"/>
      <c r="AA733" s="144"/>
      <c r="AB733" s="144"/>
      <c r="AC733" s="144"/>
      <c r="AD733" s="144"/>
      <c r="AE733" s="144"/>
      <c r="AF733" s="144"/>
      <c r="AG733" s="144"/>
      <c r="AH733" s="144"/>
    </row>
    <row r="734">
      <c r="A734" s="144"/>
      <c r="B734" s="144"/>
      <c r="C734" s="144"/>
      <c r="D734" s="144"/>
      <c r="E734" s="144"/>
      <c r="F734" s="144"/>
      <c r="G734" s="144"/>
      <c r="H734" s="144"/>
      <c r="I734" s="144"/>
      <c r="J734" s="144"/>
      <c r="K734" s="144"/>
      <c r="L734" s="144"/>
      <c r="M734" s="144"/>
      <c r="N734" s="149"/>
      <c r="O734" s="144"/>
      <c r="P734" s="144"/>
      <c r="Q734" s="144"/>
      <c r="R734" s="144"/>
      <c r="S734" s="144"/>
      <c r="T734" s="144"/>
      <c r="U734" s="144"/>
      <c r="V734" s="144"/>
      <c r="W734" s="144"/>
      <c r="X734" s="144"/>
      <c r="Y734" s="144"/>
      <c r="Z734" s="144"/>
      <c r="AA734" s="144"/>
      <c r="AB734" s="144"/>
      <c r="AC734" s="144"/>
      <c r="AD734" s="144"/>
      <c r="AE734" s="144"/>
      <c r="AF734" s="144"/>
      <c r="AG734" s="144"/>
      <c r="AH734" s="144"/>
    </row>
    <row r="735">
      <c r="A735" s="144"/>
      <c r="B735" s="144"/>
      <c r="C735" s="144"/>
      <c r="D735" s="144"/>
      <c r="E735" s="144"/>
      <c r="F735" s="144"/>
      <c r="G735" s="144"/>
      <c r="H735" s="144"/>
      <c r="I735" s="144"/>
      <c r="J735" s="144"/>
      <c r="K735" s="144"/>
      <c r="L735" s="144"/>
      <c r="M735" s="144"/>
      <c r="N735" s="149"/>
      <c r="O735" s="144"/>
      <c r="P735" s="144"/>
      <c r="Q735" s="144"/>
      <c r="R735" s="144"/>
      <c r="S735" s="144"/>
      <c r="T735" s="144"/>
      <c r="U735" s="144"/>
      <c r="V735" s="144"/>
      <c r="W735" s="144"/>
      <c r="X735" s="144"/>
      <c r="Y735" s="144"/>
      <c r="Z735" s="144"/>
      <c r="AA735" s="144"/>
      <c r="AB735" s="144"/>
      <c r="AC735" s="144"/>
      <c r="AD735" s="144"/>
      <c r="AE735" s="144"/>
      <c r="AF735" s="144"/>
      <c r="AG735" s="144"/>
      <c r="AH735" s="144"/>
    </row>
    <row r="736">
      <c r="A736" s="144"/>
      <c r="B736" s="144"/>
      <c r="C736" s="144"/>
      <c r="D736" s="144"/>
      <c r="E736" s="144"/>
      <c r="F736" s="144"/>
      <c r="G736" s="144"/>
      <c r="H736" s="144"/>
      <c r="I736" s="144"/>
      <c r="J736" s="144"/>
      <c r="K736" s="144"/>
      <c r="L736" s="144"/>
      <c r="M736" s="144"/>
      <c r="N736" s="149"/>
      <c r="O736" s="144"/>
      <c r="P736" s="144"/>
      <c r="Q736" s="144"/>
      <c r="R736" s="144"/>
      <c r="S736" s="144"/>
      <c r="T736" s="144"/>
      <c r="U736" s="144"/>
      <c r="V736" s="144"/>
      <c r="W736" s="144"/>
      <c r="X736" s="144"/>
      <c r="Y736" s="144"/>
      <c r="Z736" s="144"/>
      <c r="AA736" s="144"/>
      <c r="AB736" s="144"/>
      <c r="AC736" s="144"/>
      <c r="AD736" s="144"/>
      <c r="AE736" s="144"/>
      <c r="AF736" s="144"/>
      <c r="AG736" s="144"/>
      <c r="AH736" s="144"/>
    </row>
    <row r="737">
      <c r="A737" s="144"/>
      <c r="B737" s="144"/>
      <c r="C737" s="144"/>
      <c r="D737" s="144"/>
      <c r="E737" s="144"/>
      <c r="F737" s="144"/>
      <c r="G737" s="144"/>
      <c r="H737" s="144"/>
      <c r="I737" s="144"/>
      <c r="J737" s="144"/>
      <c r="K737" s="144"/>
      <c r="L737" s="144"/>
      <c r="M737" s="144"/>
      <c r="N737" s="149"/>
      <c r="O737" s="144"/>
      <c r="P737" s="144"/>
      <c r="Q737" s="144"/>
      <c r="R737" s="144"/>
      <c r="S737" s="144"/>
      <c r="T737" s="144"/>
      <c r="U737" s="144"/>
      <c r="V737" s="144"/>
      <c r="W737" s="144"/>
      <c r="X737" s="144"/>
      <c r="Y737" s="144"/>
      <c r="Z737" s="144"/>
      <c r="AA737" s="144"/>
      <c r="AB737" s="144"/>
      <c r="AC737" s="144"/>
      <c r="AD737" s="144"/>
      <c r="AE737" s="144"/>
      <c r="AF737" s="144"/>
      <c r="AG737" s="144"/>
      <c r="AH737" s="144"/>
    </row>
    <row r="738">
      <c r="A738" s="144"/>
      <c r="B738" s="144"/>
      <c r="C738" s="144"/>
      <c r="D738" s="144"/>
      <c r="E738" s="144"/>
      <c r="F738" s="144"/>
      <c r="G738" s="144"/>
      <c r="H738" s="144"/>
      <c r="I738" s="144"/>
      <c r="J738" s="144"/>
      <c r="K738" s="144"/>
      <c r="L738" s="144"/>
      <c r="M738" s="144"/>
      <c r="N738" s="149"/>
      <c r="O738" s="144"/>
      <c r="P738" s="144"/>
      <c r="Q738" s="144"/>
      <c r="R738" s="144"/>
      <c r="S738" s="144"/>
      <c r="T738" s="144"/>
      <c r="U738" s="144"/>
      <c r="V738" s="144"/>
      <c r="W738" s="144"/>
      <c r="X738" s="144"/>
      <c r="Y738" s="144"/>
      <c r="Z738" s="144"/>
      <c r="AA738" s="144"/>
      <c r="AB738" s="144"/>
      <c r="AC738" s="144"/>
      <c r="AD738" s="144"/>
      <c r="AE738" s="144"/>
      <c r="AF738" s="144"/>
      <c r="AG738" s="144"/>
      <c r="AH738" s="144"/>
    </row>
    <row r="739">
      <c r="A739" s="144"/>
      <c r="B739" s="144"/>
      <c r="C739" s="144"/>
      <c r="D739" s="144"/>
      <c r="E739" s="144"/>
      <c r="F739" s="144"/>
      <c r="G739" s="144"/>
      <c r="H739" s="144"/>
      <c r="I739" s="144"/>
      <c r="J739" s="144"/>
      <c r="K739" s="144"/>
      <c r="L739" s="144"/>
      <c r="M739" s="144"/>
      <c r="N739" s="149"/>
      <c r="O739" s="144"/>
      <c r="P739" s="144"/>
      <c r="Q739" s="144"/>
      <c r="R739" s="144"/>
      <c r="S739" s="144"/>
      <c r="T739" s="144"/>
      <c r="U739" s="144"/>
      <c r="V739" s="144"/>
      <c r="W739" s="144"/>
      <c r="X739" s="144"/>
      <c r="Y739" s="144"/>
      <c r="Z739" s="144"/>
      <c r="AA739" s="144"/>
      <c r="AB739" s="144"/>
      <c r="AC739" s="144"/>
      <c r="AD739" s="144"/>
      <c r="AE739" s="144"/>
      <c r="AF739" s="144"/>
      <c r="AG739" s="144"/>
      <c r="AH739" s="144"/>
    </row>
    <row r="740">
      <c r="A740" s="144"/>
      <c r="B740" s="144"/>
      <c r="C740" s="144"/>
      <c r="D740" s="144"/>
      <c r="E740" s="144"/>
      <c r="F740" s="144"/>
      <c r="G740" s="144"/>
      <c r="H740" s="144"/>
      <c r="I740" s="144"/>
      <c r="J740" s="144"/>
      <c r="K740" s="144"/>
      <c r="L740" s="144"/>
      <c r="M740" s="144"/>
      <c r="N740" s="149"/>
      <c r="O740" s="144"/>
      <c r="P740" s="144"/>
      <c r="Q740" s="144"/>
      <c r="R740" s="144"/>
      <c r="S740" s="144"/>
      <c r="T740" s="144"/>
      <c r="U740" s="144"/>
      <c r="V740" s="144"/>
      <c r="W740" s="144"/>
      <c r="X740" s="144"/>
      <c r="Y740" s="144"/>
      <c r="Z740" s="144"/>
      <c r="AA740" s="144"/>
      <c r="AB740" s="144"/>
      <c r="AC740" s="144"/>
      <c r="AD740" s="144"/>
      <c r="AE740" s="144"/>
      <c r="AF740" s="144"/>
      <c r="AG740" s="144"/>
      <c r="AH740" s="144"/>
    </row>
    <row r="741">
      <c r="A741" s="144"/>
      <c r="B741" s="144"/>
      <c r="C741" s="144"/>
      <c r="D741" s="144"/>
      <c r="E741" s="144"/>
      <c r="F741" s="144"/>
      <c r="G741" s="144"/>
      <c r="H741" s="144"/>
      <c r="I741" s="144"/>
      <c r="J741" s="144"/>
      <c r="K741" s="144"/>
      <c r="L741" s="144"/>
      <c r="M741" s="144"/>
      <c r="N741" s="149"/>
      <c r="O741" s="144"/>
      <c r="P741" s="144"/>
      <c r="Q741" s="144"/>
      <c r="R741" s="144"/>
      <c r="S741" s="144"/>
      <c r="T741" s="144"/>
      <c r="U741" s="144"/>
      <c r="V741" s="144"/>
      <c r="W741" s="144"/>
      <c r="X741" s="144"/>
      <c r="Y741" s="144"/>
      <c r="Z741" s="144"/>
      <c r="AA741" s="144"/>
      <c r="AB741" s="144"/>
      <c r="AC741" s="144"/>
      <c r="AD741" s="144"/>
      <c r="AE741" s="144"/>
      <c r="AF741" s="144"/>
      <c r="AG741" s="144"/>
      <c r="AH741" s="144"/>
    </row>
    <row r="742">
      <c r="A742" s="144"/>
      <c r="B742" s="144"/>
      <c r="C742" s="144"/>
      <c r="D742" s="144"/>
      <c r="E742" s="144"/>
      <c r="F742" s="144"/>
      <c r="G742" s="144"/>
      <c r="H742" s="144"/>
      <c r="I742" s="144"/>
      <c r="J742" s="144"/>
      <c r="K742" s="144"/>
      <c r="L742" s="144"/>
      <c r="M742" s="144"/>
      <c r="N742" s="149"/>
      <c r="O742" s="144"/>
      <c r="P742" s="144"/>
      <c r="Q742" s="144"/>
      <c r="R742" s="144"/>
      <c r="S742" s="144"/>
      <c r="T742" s="144"/>
      <c r="U742" s="144"/>
      <c r="V742" s="144"/>
      <c r="W742" s="144"/>
      <c r="X742" s="144"/>
      <c r="Y742" s="144"/>
      <c r="Z742" s="144"/>
      <c r="AA742" s="144"/>
      <c r="AB742" s="144"/>
      <c r="AC742" s="144"/>
      <c r="AD742" s="144"/>
      <c r="AE742" s="144"/>
      <c r="AF742" s="144"/>
      <c r="AG742" s="144"/>
      <c r="AH742" s="144"/>
    </row>
    <row r="743">
      <c r="A743" s="144"/>
      <c r="B743" s="144"/>
      <c r="C743" s="144"/>
      <c r="D743" s="144"/>
      <c r="E743" s="144"/>
      <c r="F743" s="144"/>
      <c r="G743" s="144"/>
      <c r="H743" s="144"/>
      <c r="I743" s="144"/>
      <c r="J743" s="144"/>
      <c r="K743" s="144"/>
      <c r="L743" s="144"/>
      <c r="M743" s="144"/>
      <c r="N743" s="149"/>
      <c r="O743" s="144"/>
      <c r="P743" s="144"/>
      <c r="Q743" s="144"/>
      <c r="R743" s="144"/>
      <c r="S743" s="144"/>
      <c r="T743" s="144"/>
      <c r="U743" s="144"/>
      <c r="V743" s="144"/>
      <c r="W743" s="144"/>
      <c r="X743" s="144"/>
      <c r="Y743" s="144"/>
      <c r="Z743" s="144"/>
      <c r="AA743" s="144"/>
      <c r="AB743" s="144"/>
      <c r="AC743" s="144"/>
      <c r="AD743" s="144"/>
      <c r="AE743" s="144"/>
      <c r="AF743" s="144"/>
      <c r="AG743" s="144"/>
      <c r="AH743" s="144"/>
    </row>
    <row r="744">
      <c r="A744" s="144"/>
      <c r="B744" s="144"/>
      <c r="C744" s="144"/>
      <c r="D744" s="144"/>
      <c r="E744" s="144"/>
      <c r="F744" s="144"/>
      <c r="G744" s="144"/>
      <c r="H744" s="144"/>
      <c r="I744" s="144"/>
      <c r="J744" s="144"/>
      <c r="K744" s="144"/>
      <c r="L744" s="144"/>
      <c r="M744" s="144"/>
      <c r="N744" s="149"/>
      <c r="O744" s="144"/>
      <c r="P744" s="144"/>
      <c r="Q744" s="144"/>
      <c r="R744" s="144"/>
      <c r="S744" s="144"/>
      <c r="T744" s="144"/>
      <c r="U744" s="144"/>
      <c r="V744" s="144"/>
      <c r="W744" s="144"/>
      <c r="X744" s="144"/>
      <c r="Y744" s="144"/>
      <c r="Z744" s="144"/>
      <c r="AA744" s="144"/>
      <c r="AB744" s="144"/>
      <c r="AC744" s="144"/>
      <c r="AD744" s="144"/>
      <c r="AE744" s="144"/>
      <c r="AF744" s="144"/>
      <c r="AG744" s="144"/>
      <c r="AH744" s="144"/>
    </row>
    <row r="745">
      <c r="A745" s="144"/>
      <c r="B745" s="144"/>
      <c r="C745" s="144"/>
      <c r="D745" s="144"/>
      <c r="E745" s="144"/>
      <c r="F745" s="144"/>
      <c r="G745" s="144"/>
      <c r="H745" s="144"/>
      <c r="I745" s="144"/>
      <c r="J745" s="144"/>
      <c r="K745" s="144"/>
      <c r="L745" s="144"/>
      <c r="M745" s="144"/>
      <c r="N745" s="149"/>
      <c r="O745" s="144"/>
      <c r="P745" s="144"/>
      <c r="Q745" s="144"/>
      <c r="R745" s="144"/>
      <c r="S745" s="144"/>
      <c r="T745" s="144"/>
      <c r="U745" s="144"/>
      <c r="V745" s="144"/>
      <c r="W745" s="144"/>
      <c r="X745" s="144"/>
      <c r="Y745" s="144"/>
      <c r="Z745" s="144"/>
      <c r="AA745" s="144"/>
      <c r="AB745" s="144"/>
      <c r="AC745" s="144"/>
      <c r="AD745" s="144"/>
      <c r="AE745" s="144"/>
      <c r="AF745" s="144"/>
      <c r="AG745" s="144"/>
      <c r="AH745" s="144"/>
    </row>
    <row r="746">
      <c r="A746" s="144"/>
      <c r="B746" s="144"/>
      <c r="C746" s="144"/>
      <c r="D746" s="144"/>
      <c r="E746" s="144"/>
      <c r="F746" s="144"/>
      <c r="G746" s="144"/>
      <c r="H746" s="144"/>
      <c r="I746" s="144"/>
      <c r="J746" s="144"/>
      <c r="K746" s="144"/>
      <c r="L746" s="144"/>
      <c r="M746" s="144"/>
      <c r="N746" s="149"/>
      <c r="O746" s="144"/>
      <c r="P746" s="144"/>
      <c r="Q746" s="144"/>
      <c r="R746" s="144"/>
      <c r="S746" s="144"/>
      <c r="T746" s="144"/>
      <c r="U746" s="144"/>
      <c r="V746" s="144"/>
      <c r="W746" s="144"/>
      <c r="X746" s="144"/>
      <c r="Y746" s="144"/>
      <c r="Z746" s="144"/>
      <c r="AA746" s="144"/>
      <c r="AB746" s="144"/>
      <c r="AC746" s="144"/>
      <c r="AD746" s="144"/>
      <c r="AE746" s="144"/>
      <c r="AF746" s="144"/>
      <c r="AG746" s="144"/>
      <c r="AH746" s="144"/>
    </row>
    <row r="747">
      <c r="A747" s="144"/>
      <c r="B747" s="144"/>
      <c r="C747" s="144"/>
      <c r="D747" s="144"/>
      <c r="E747" s="144"/>
      <c r="F747" s="144"/>
      <c r="G747" s="144"/>
      <c r="H747" s="144"/>
      <c r="I747" s="144"/>
      <c r="J747" s="144"/>
      <c r="K747" s="144"/>
      <c r="L747" s="144"/>
      <c r="M747" s="144"/>
      <c r="N747" s="149"/>
      <c r="O747" s="144"/>
      <c r="P747" s="144"/>
      <c r="Q747" s="144"/>
      <c r="R747" s="144"/>
      <c r="S747" s="144"/>
      <c r="T747" s="144"/>
      <c r="U747" s="144"/>
      <c r="V747" s="144"/>
      <c r="W747" s="144"/>
      <c r="X747" s="144"/>
      <c r="Y747" s="144"/>
      <c r="Z747" s="144"/>
      <c r="AA747" s="144"/>
      <c r="AB747" s="144"/>
      <c r="AC747" s="144"/>
      <c r="AD747" s="144"/>
      <c r="AE747" s="144"/>
      <c r="AF747" s="144"/>
      <c r="AG747" s="144"/>
      <c r="AH747" s="144"/>
    </row>
    <row r="748">
      <c r="A748" s="144"/>
      <c r="B748" s="144"/>
      <c r="C748" s="144"/>
      <c r="D748" s="144"/>
      <c r="E748" s="144"/>
      <c r="F748" s="144"/>
      <c r="G748" s="144"/>
      <c r="H748" s="144"/>
      <c r="I748" s="144"/>
      <c r="J748" s="144"/>
      <c r="K748" s="144"/>
      <c r="L748" s="144"/>
      <c r="M748" s="144"/>
      <c r="N748" s="149"/>
      <c r="O748" s="144"/>
      <c r="P748" s="144"/>
      <c r="Q748" s="144"/>
      <c r="R748" s="144"/>
      <c r="S748" s="144"/>
      <c r="T748" s="144"/>
      <c r="U748" s="144"/>
      <c r="V748" s="144"/>
      <c r="W748" s="144"/>
      <c r="X748" s="144"/>
      <c r="Y748" s="144"/>
      <c r="Z748" s="144"/>
      <c r="AA748" s="144"/>
      <c r="AB748" s="144"/>
      <c r="AC748" s="144"/>
      <c r="AD748" s="144"/>
      <c r="AE748" s="144"/>
      <c r="AF748" s="144"/>
      <c r="AG748" s="144"/>
      <c r="AH748" s="144"/>
    </row>
    <row r="749">
      <c r="A749" s="144"/>
      <c r="B749" s="144"/>
      <c r="C749" s="144"/>
      <c r="D749" s="144"/>
      <c r="E749" s="144"/>
      <c r="F749" s="144"/>
      <c r="G749" s="144"/>
      <c r="H749" s="144"/>
      <c r="I749" s="144"/>
      <c r="J749" s="144"/>
      <c r="K749" s="144"/>
      <c r="L749" s="144"/>
      <c r="M749" s="144"/>
      <c r="N749" s="149"/>
      <c r="O749" s="144"/>
      <c r="P749" s="144"/>
      <c r="Q749" s="144"/>
      <c r="R749" s="144"/>
      <c r="S749" s="144"/>
      <c r="T749" s="144"/>
      <c r="U749" s="144"/>
      <c r="V749" s="144"/>
      <c r="W749" s="144"/>
      <c r="X749" s="144"/>
      <c r="Y749" s="144"/>
      <c r="Z749" s="144"/>
      <c r="AA749" s="144"/>
      <c r="AB749" s="144"/>
      <c r="AC749" s="144"/>
      <c r="AD749" s="144"/>
      <c r="AE749" s="144"/>
      <c r="AF749" s="144"/>
      <c r="AG749" s="144"/>
      <c r="AH749" s="144"/>
    </row>
    <row r="750">
      <c r="A750" s="144"/>
      <c r="B750" s="144"/>
      <c r="C750" s="144"/>
      <c r="D750" s="144"/>
      <c r="E750" s="144"/>
      <c r="F750" s="144"/>
      <c r="G750" s="144"/>
      <c r="H750" s="144"/>
      <c r="I750" s="144"/>
      <c r="J750" s="144"/>
      <c r="K750" s="144"/>
      <c r="L750" s="144"/>
      <c r="M750" s="144"/>
      <c r="N750" s="149"/>
      <c r="O750" s="144"/>
      <c r="P750" s="144"/>
      <c r="Q750" s="144"/>
      <c r="R750" s="144"/>
      <c r="S750" s="144"/>
      <c r="T750" s="144"/>
      <c r="U750" s="144"/>
      <c r="V750" s="144"/>
      <c r="W750" s="144"/>
      <c r="X750" s="144"/>
      <c r="Y750" s="144"/>
      <c r="Z750" s="144"/>
      <c r="AA750" s="144"/>
      <c r="AB750" s="144"/>
      <c r="AC750" s="144"/>
      <c r="AD750" s="144"/>
      <c r="AE750" s="144"/>
      <c r="AF750" s="144"/>
      <c r="AG750" s="144"/>
      <c r="AH750" s="144"/>
    </row>
    <row r="751">
      <c r="A751" s="144"/>
      <c r="B751" s="144"/>
      <c r="C751" s="144"/>
      <c r="D751" s="144"/>
      <c r="E751" s="144"/>
      <c r="F751" s="144"/>
      <c r="G751" s="144"/>
      <c r="H751" s="144"/>
      <c r="I751" s="144"/>
      <c r="J751" s="144"/>
      <c r="K751" s="144"/>
      <c r="L751" s="144"/>
      <c r="M751" s="144"/>
      <c r="N751" s="149"/>
      <c r="O751" s="144"/>
      <c r="P751" s="144"/>
      <c r="Q751" s="144"/>
      <c r="R751" s="144"/>
      <c r="S751" s="144"/>
      <c r="T751" s="144"/>
      <c r="U751" s="144"/>
      <c r="V751" s="144"/>
      <c r="W751" s="144"/>
      <c r="X751" s="144"/>
      <c r="Y751" s="144"/>
      <c r="Z751" s="144"/>
      <c r="AA751" s="144"/>
      <c r="AB751" s="144"/>
      <c r="AC751" s="144"/>
      <c r="AD751" s="144"/>
      <c r="AE751" s="144"/>
      <c r="AF751" s="144"/>
      <c r="AG751" s="144"/>
      <c r="AH751" s="144"/>
    </row>
    <row r="752">
      <c r="A752" s="144"/>
      <c r="B752" s="144"/>
      <c r="C752" s="144"/>
      <c r="D752" s="144"/>
      <c r="E752" s="144"/>
      <c r="F752" s="144"/>
      <c r="G752" s="144"/>
      <c r="H752" s="144"/>
      <c r="I752" s="144"/>
      <c r="J752" s="144"/>
      <c r="K752" s="144"/>
      <c r="L752" s="144"/>
      <c r="M752" s="144"/>
      <c r="N752" s="149"/>
      <c r="O752" s="144"/>
      <c r="P752" s="144"/>
      <c r="Q752" s="144"/>
      <c r="R752" s="144"/>
      <c r="S752" s="144"/>
      <c r="T752" s="144"/>
      <c r="U752" s="144"/>
      <c r="V752" s="144"/>
      <c r="W752" s="144"/>
      <c r="X752" s="144"/>
      <c r="Y752" s="144"/>
      <c r="Z752" s="144"/>
      <c r="AA752" s="144"/>
      <c r="AB752" s="144"/>
      <c r="AC752" s="144"/>
      <c r="AD752" s="144"/>
      <c r="AE752" s="144"/>
      <c r="AF752" s="144"/>
      <c r="AG752" s="144"/>
      <c r="AH752" s="144"/>
    </row>
    <row r="753">
      <c r="A753" s="144"/>
      <c r="B753" s="144"/>
      <c r="C753" s="144"/>
      <c r="D753" s="144"/>
      <c r="E753" s="144"/>
      <c r="F753" s="144"/>
      <c r="G753" s="144"/>
      <c r="H753" s="144"/>
      <c r="I753" s="144"/>
      <c r="J753" s="144"/>
      <c r="K753" s="144"/>
      <c r="L753" s="144"/>
      <c r="M753" s="144"/>
      <c r="N753" s="149"/>
      <c r="O753" s="144"/>
      <c r="P753" s="144"/>
      <c r="Q753" s="144"/>
      <c r="R753" s="144"/>
      <c r="S753" s="144"/>
      <c r="T753" s="144"/>
      <c r="U753" s="144"/>
      <c r="V753" s="144"/>
      <c r="W753" s="144"/>
      <c r="X753" s="144"/>
      <c r="Y753" s="144"/>
      <c r="Z753" s="144"/>
      <c r="AA753" s="144"/>
      <c r="AB753" s="144"/>
      <c r="AC753" s="144"/>
      <c r="AD753" s="144"/>
      <c r="AE753" s="144"/>
      <c r="AF753" s="144"/>
      <c r="AG753" s="144"/>
      <c r="AH753" s="144"/>
    </row>
    <row r="754">
      <c r="A754" s="144"/>
      <c r="B754" s="144"/>
      <c r="C754" s="144"/>
      <c r="D754" s="144"/>
      <c r="E754" s="144"/>
      <c r="F754" s="144"/>
      <c r="G754" s="144"/>
      <c r="H754" s="144"/>
      <c r="I754" s="144"/>
      <c r="J754" s="144"/>
      <c r="K754" s="144"/>
      <c r="L754" s="144"/>
      <c r="M754" s="144"/>
      <c r="N754" s="149"/>
      <c r="O754" s="144"/>
      <c r="P754" s="144"/>
      <c r="Q754" s="144"/>
      <c r="R754" s="144"/>
      <c r="S754" s="144"/>
      <c r="T754" s="144"/>
      <c r="U754" s="144"/>
      <c r="V754" s="144"/>
      <c r="W754" s="144"/>
      <c r="X754" s="144"/>
      <c r="Y754" s="144"/>
      <c r="Z754" s="144"/>
      <c r="AA754" s="144"/>
      <c r="AB754" s="144"/>
      <c r="AC754" s="144"/>
      <c r="AD754" s="144"/>
      <c r="AE754" s="144"/>
      <c r="AF754" s="144"/>
      <c r="AG754" s="144"/>
      <c r="AH754" s="144"/>
    </row>
    <row r="755">
      <c r="A755" s="144"/>
      <c r="B755" s="144"/>
      <c r="C755" s="144"/>
      <c r="D755" s="144"/>
      <c r="E755" s="144"/>
      <c r="F755" s="144"/>
      <c r="G755" s="144"/>
      <c r="H755" s="144"/>
      <c r="I755" s="144"/>
      <c r="J755" s="144"/>
      <c r="K755" s="144"/>
      <c r="L755" s="144"/>
      <c r="M755" s="144"/>
      <c r="N755" s="149"/>
      <c r="O755" s="144"/>
      <c r="P755" s="144"/>
      <c r="Q755" s="144"/>
      <c r="R755" s="144"/>
      <c r="S755" s="144"/>
      <c r="T755" s="144"/>
      <c r="U755" s="144"/>
      <c r="V755" s="144"/>
      <c r="W755" s="144"/>
      <c r="X755" s="144"/>
      <c r="Y755" s="144"/>
      <c r="Z755" s="144"/>
      <c r="AA755" s="144"/>
      <c r="AB755" s="144"/>
      <c r="AC755" s="144"/>
      <c r="AD755" s="144"/>
      <c r="AE755" s="144"/>
      <c r="AF755" s="144"/>
      <c r="AG755" s="144"/>
      <c r="AH755" s="144"/>
    </row>
    <row r="756">
      <c r="A756" s="144"/>
      <c r="B756" s="144"/>
      <c r="C756" s="144"/>
      <c r="D756" s="144"/>
      <c r="E756" s="144"/>
      <c r="F756" s="144"/>
      <c r="G756" s="144"/>
      <c r="H756" s="144"/>
      <c r="I756" s="144"/>
      <c r="J756" s="144"/>
      <c r="K756" s="144"/>
      <c r="L756" s="144"/>
      <c r="M756" s="144"/>
      <c r="N756" s="149"/>
      <c r="O756" s="144"/>
      <c r="P756" s="144"/>
      <c r="Q756" s="144"/>
      <c r="R756" s="144"/>
      <c r="S756" s="144"/>
      <c r="T756" s="144"/>
      <c r="U756" s="144"/>
      <c r="V756" s="144"/>
      <c r="W756" s="144"/>
      <c r="X756" s="144"/>
      <c r="Y756" s="144"/>
      <c r="Z756" s="144"/>
      <c r="AA756" s="144"/>
      <c r="AB756" s="144"/>
      <c r="AC756" s="144"/>
      <c r="AD756" s="144"/>
      <c r="AE756" s="144"/>
      <c r="AF756" s="144"/>
      <c r="AG756" s="144"/>
      <c r="AH756" s="144"/>
    </row>
    <row r="757">
      <c r="A757" s="144"/>
      <c r="B757" s="144"/>
      <c r="C757" s="144"/>
      <c r="D757" s="144"/>
      <c r="E757" s="144"/>
      <c r="F757" s="144"/>
      <c r="G757" s="144"/>
      <c r="H757" s="144"/>
      <c r="I757" s="144"/>
      <c r="J757" s="144"/>
      <c r="K757" s="144"/>
      <c r="L757" s="144"/>
      <c r="M757" s="144"/>
      <c r="N757" s="149"/>
      <c r="O757" s="144"/>
      <c r="P757" s="144"/>
      <c r="Q757" s="144"/>
      <c r="R757" s="144"/>
      <c r="S757" s="144"/>
      <c r="T757" s="144"/>
      <c r="U757" s="144"/>
      <c r="V757" s="144"/>
      <c r="W757" s="144"/>
      <c r="X757" s="144"/>
      <c r="Y757" s="144"/>
      <c r="Z757" s="144"/>
      <c r="AA757" s="144"/>
      <c r="AB757" s="144"/>
      <c r="AC757" s="144"/>
      <c r="AD757" s="144"/>
      <c r="AE757" s="144"/>
      <c r="AF757" s="144"/>
      <c r="AG757" s="144"/>
      <c r="AH757" s="144"/>
    </row>
    <row r="758">
      <c r="A758" s="144"/>
      <c r="B758" s="144"/>
      <c r="C758" s="144"/>
      <c r="D758" s="144"/>
      <c r="E758" s="144"/>
      <c r="F758" s="144"/>
      <c r="G758" s="144"/>
      <c r="H758" s="144"/>
      <c r="I758" s="144"/>
      <c r="J758" s="144"/>
      <c r="K758" s="144"/>
      <c r="L758" s="144"/>
      <c r="M758" s="144"/>
      <c r="N758" s="149"/>
      <c r="O758" s="144"/>
      <c r="P758" s="144"/>
      <c r="Q758" s="144"/>
      <c r="R758" s="144"/>
      <c r="S758" s="144"/>
      <c r="T758" s="144"/>
      <c r="U758" s="144"/>
      <c r="V758" s="144"/>
      <c r="W758" s="144"/>
      <c r="X758" s="144"/>
      <c r="Y758" s="144"/>
      <c r="Z758" s="144"/>
      <c r="AA758" s="144"/>
      <c r="AB758" s="144"/>
      <c r="AC758" s="144"/>
      <c r="AD758" s="144"/>
      <c r="AE758" s="144"/>
      <c r="AF758" s="144"/>
      <c r="AG758" s="144"/>
      <c r="AH758" s="144"/>
    </row>
    <row r="759">
      <c r="A759" s="144"/>
      <c r="B759" s="144"/>
      <c r="C759" s="144"/>
      <c r="D759" s="144"/>
      <c r="E759" s="144"/>
      <c r="F759" s="144"/>
      <c r="G759" s="144"/>
      <c r="H759" s="144"/>
      <c r="I759" s="144"/>
      <c r="J759" s="144"/>
      <c r="K759" s="144"/>
      <c r="L759" s="144"/>
      <c r="M759" s="144"/>
      <c r="N759" s="149"/>
      <c r="O759" s="144"/>
      <c r="P759" s="144"/>
      <c r="Q759" s="144"/>
      <c r="R759" s="144"/>
      <c r="S759" s="144"/>
      <c r="T759" s="144"/>
      <c r="U759" s="144"/>
      <c r="V759" s="144"/>
      <c r="W759" s="144"/>
      <c r="X759" s="144"/>
      <c r="Y759" s="144"/>
      <c r="Z759" s="144"/>
      <c r="AA759" s="144"/>
      <c r="AB759" s="144"/>
      <c r="AC759" s="144"/>
      <c r="AD759" s="144"/>
      <c r="AE759" s="144"/>
      <c r="AF759" s="144"/>
      <c r="AG759" s="144"/>
      <c r="AH759" s="144"/>
    </row>
    <row r="760">
      <c r="A760" s="144"/>
      <c r="B760" s="144"/>
      <c r="C760" s="144"/>
      <c r="D760" s="144"/>
      <c r="E760" s="144"/>
      <c r="F760" s="144"/>
      <c r="G760" s="144"/>
      <c r="H760" s="144"/>
      <c r="I760" s="144"/>
      <c r="J760" s="144"/>
      <c r="K760" s="144"/>
      <c r="L760" s="144"/>
      <c r="M760" s="144"/>
      <c r="N760" s="149"/>
      <c r="O760" s="144"/>
      <c r="P760" s="144"/>
      <c r="Q760" s="144"/>
      <c r="R760" s="144"/>
      <c r="S760" s="144"/>
      <c r="T760" s="144"/>
      <c r="U760" s="144"/>
      <c r="V760" s="144"/>
      <c r="W760" s="144"/>
      <c r="X760" s="144"/>
      <c r="Y760" s="144"/>
      <c r="Z760" s="144"/>
      <c r="AA760" s="144"/>
      <c r="AB760" s="144"/>
      <c r="AC760" s="144"/>
      <c r="AD760" s="144"/>
      <c r="AE760" s="144"/>
      <c r="AF760" s="144"/>
      <c r="AG760" s="144"/>
      <c r="AH760" s="144"/>
    </row>
    <row r="761">
      <c r="A761" s="144"/>
      <c r="B761" s="144"/>
      <c r="C761" s="144"/>
      <c r="D761" s="144"/>
      <c r="E761" s="144"/>
      <c r="F761" s="144"/>
      <c r="G761" s="144"/>
      <c r="H761" s="144"/>
      <c r="I761" s="144"/>
      <c r="J761" s="144"/>
      <c r="K761" s="144"/>
      <c r="L761" s="144"/>
      <c r="M761" s="144"/>
      <c r="N761" s="149"/>
      <c r="O761" s="144"/>
      <c r="P761" s="144"/>
      <c r="Q761" s="144"/>
      <c r="R761" s="144"/>
      <c r="S761" s="144"/>
      <c r="T761" s="144"/>
      <c r="U761" s="144"/>
      <c r="V761" s="144"/>
      <c r="W761" s="144"/>
      <c r="X761" s="144"/>
      <c r="Y761" s="144"/>
      <c r="Z761" s="144"/>
      <c r="AA761" s="144"/>
      <c r="AB761" s="144"/>
      <c r="AC761" s="144"/>
      <c r="AD761" s="144"/>
      <c r="AE761" s="144"/>
      <c r="AF761" s="144"/>
      <c r="AG761" s="144"/>
      <c r="AH761" s="144"/>
    </row>
    <row r="762">
      <c r="A762" s="144"/>
      <c r="B762" s="144"/>
      <c r="C762" s="144"/>
      <c r="D762" s="144"/>
      <c r="E762" s="144"/>
      <c r="F762" s="144"/>
      <c r="G762" s="144"/>
      <c r="H762" s="144"/>
      <c r="I762" s="144"/>
      <c r="J762" s="144"/>
      <c r="K762" s="144"/>
      <c r="L762" s="144"/>
      <c r="M762" s="144"/>
      <c r="N762" s="149"/>
      <c r="O762" s="144"/>
      <c r="P762" s="144"/>
      <c r="Q762" s="144"/>
      <c r="R762" s="144"/>
      <c r="S762" s="144"/>
      <c r="T762" s="144"/>
      <c r="U762" s="144"/>
      <c r="V762" s="144"/>
      <c r="W762" s="144"/>
      <c r="X762" s="144"/>
      <c r="Y762" s="144"/>
      <c r="Z762" s="144"/>
      <c r="AA762" s="144"/>
      <c r="AB762" s="144"/>
      <c r="AC762" s="144"/>
      <c r="AD762" s="144"/>
      <c r="AE762" s="144"/>
      <c r="AF762" s="144"/>
      <c r="AG762" s="144"/>
      <c r="AH762" s="144"/>
    </row>
    <row r="763">
      <c r="A763" s="144"/>
      <c r="B763" s="144"/>
      <c r="C763" s="144"/>
      <c r="D763" s="144"/>
      <c r="E763" s="144"/>
      <c r="F763" s="144"/>
      <c r="G763" s="144"/>
      <c r="H763" s="144"/>
      <c r="I763" s="144"/>
      <c r="J763" s="144"/>
      <c r="K763" s="144"/>
      <c r="L763" s="144"/>
      <c r="M763" s="144"/>
      <c r="N763" s="149"/>
      <c r="O763" s="144"/>
      <c r="P763" s="144"/>
      <c r="Q763" s="144"/>
      <c r="R763" s="144"/>
      <c r="S763" s="144"/>
      <c r="T763" s="144"/>
      <c r="U763" s="144"/>
      <c r="V763" s="144"/>
      <c r="W763" s="144"/>
      <c r="X763" s="144"/>
      <c r="Y763" s="144"/>
      <c r="Z763" s="144"/>
      <c r="AA763" s="144"/>
      <c r="AB763" s="144"/>
      <c r="AC763" s="144"/>
      <c r="AD763" s="144"/>
      <c r="AE763" s="144"/>
      <c r="AF763" s="144"/>
      <c r="AG763" s="144"/>
      <c r="AH763" s="144"/>
    </row>
    <row r="764">
      <c r="A764" s="144"/>
      <c r="B764" s="144"/>
      <c r="C764" s="144"/>
      <c r="D764" s="144"/>
      <c r="E764" s="144"/>
      <c r="F764" s="144"/>
      <c r="G764" s="144"/>
      <c r="H764" s="144"/>
      <c r="I764" s="144"/>
      <c r="J764" s="144"/>
      <c r="K764" s="144"/>
      <c r="L764" s="144"/>
      <c r="M764" s="144"/>
      <c r="N764" s="149"/>
      <c r="O764" s="144"/>
      <c r="P764" s="144"/>
      <c r="Q764" s="144"/>
      <c r="R764" s="144"/>
      <c r="S764" s="144"/>
      <c r="T764" s="144"/>
      <c r="U764" s="144"/>
      <c r="V764" s="144"/>
      <c r="W764" s="144"/>
      <c r="X764" s="144"/>
      <c r="Y764" s="144"/>
      <c r="Z764" s="144"/>
      <c r="AA764" s="144"/>
      <c r="AB764" s="144"/>
      <c r="AC764" s="144"/>
      <c r="AD764" s="144"/>
      <c r="AE764" s="144"/>
      <c r="AF764" s="144"/>
      <c r="AG764" s="144"/>
      <c r="AH764" s="144"/>
    </row>
    <row r="765">
      <c r="A765" s="144"/>
      <c r="B765" s="144"/>
      <c r="C765" s="144"/>
      <c r="D765" s="144"/>
      <c r="E765" s="144"/>
      <c r="F765" s="144"/>
      <c r="G765" s="144"/>
      <c r="H765" s="144"/>
      <c r="I765" s="144"/>
      <c r="J765" s="144"/>
      <c r="K765" s="144"/>
      <c r="L765" s="144"/>
      <c r="M765" s="144"/>
      <c r="N765" s="149"/>
      <c r="O765" s="144"/>
      <c r="P765" s="144"/>
      <c r="Q765" s="144"/>
      <c r="R765" s="144"/>
      <c r="S765" s="144"/>
      <c r="T765" s="144"/>
      <c r="U765" s="144"/>
      <c r="V765" s="144"/>
      <c r="W765" s="144"/>
      <c r="X765" s="144"/>
      <c r="Y765" s="144"/>
      <c r="Z765" s="144"/>
      <c r="AA765" s="144"/>
      <c r="AB765" s="144"/>
      <c r="AC765" s="144"/>
      <c r="AD765" s="144"/>
      <c r="AE765" s="144"/>
      <c r="AF765" s="144"/>
      <c r="AG765" s="144"/>
      <c r="AH765" s="144"/>
    </row>
    <row r="766">
      <c r="A766" s="144"/>
      <c r="B766" s="144"/>
      <c r="C766" s="144"/>
      <c r="D766" s="144"/>
      <c r="E766" s="144"/>
      <c r="F766" s="144"/>
      <c r="G766" s="144"/>
      <c r="H766" s="144"/>
      <c r="I766" s="144"/>
      <c r="J766" s="144"/>
      <c r="K766" s="144"/>
      <c r="L766" s="144"/>
      <c r="M766" s="144"/>
      <c r="N766" s="149"/>
      <c r="O766" s="144"/>
      <c r="P766" s="144"/>
      <c r="Q766" s="144"/>
      <c r="R766" s="144"/>
      <c r="S766" s="144"/>
      <c r="T766" s="144"/>
      <c r="U766" s="144"/>
      <c r="V766" s="144"/>
      <c r="W766" s="144"/>
      <c r="X766" s="144"/>
      <c r="Y766" s="144"/>
      <c r="Z766" s="144"/>
      <c r="AA766" s="144"/>
      <c r="AB766" s="144"/>
      <c r="AC766" s="144"/>
      <c r="AD766" s="144"/>
      <c r="AE766" s="144"/>
      <c r="AF766" s="144"/>
      <c r="AG766" s="144"/>
      <c r="AH766" s="144"/>
    </row>
    <row r="767">
      <c r="A767" s="144"/>
      <c r="B767" s="144"/>
      <c r="C767" s="144"/>
      <c r="D767" s="144"/>
      <c r="E767" s="144"/>
      <c r="F767" s="144"/>
      <c r="G767" s="144"/>
      <c r="H767" s="144"/>
      <c r="I767" s="144"/>
      <c r="J767" s="144"/>
      <c r="K767" s="144"/>
      <c r="L767" s="144"/>
      <c r="M767" s="144"/>
      <c r="N767" s="149"/>
      <c r="O767" s="144"/>
      <c r="P767" s="144"/>
      <c r="Q767" s="144"/>
      <c r="R767" s="144"/>
      <c r="S767" s="144"/>
      <c r="T767" s="144"/>
      <c r="U767" s="144"/>
      <c r="V767" s="144"/>
      <c r="W767" s="144"/>
      <c r="X767" s="144"/>
      <c r="Y767" s="144"/>
      <c r="Z767" s="144"/>
      <c r="AA767" s="144"/>
      <c r="AB767" s="144"/>
      <c r="AC767" s="144"/>
      <c r="AD767" s="144"/>
      <c r="AE767" s="144"/>
      <c r="AF767" s="144"/>
      <c r="AG767" s="144"/>
      <c r="AH767" s="144"/>
    </row>
    <row r="768">
      <c r="A768" s="144"/>
      <c r="B768" s="144"/>
      <c r="C768" s="144"/>
      <c r="D768" s="144"/>
      <c r="E768" s="144"/>
      <c r="F768" s="144"/>
      <c r="G768" s="144"/>
      <c r="H768" s="144"/>
      <c r="I768" s="144"/>
      <c r="J768" s="144"/>
      <c r="K768" s="144"/>
      <c r="L768" s="144"/>
      <c r="M768" s="144"/>
      <c r="N768" s="149"/>
      <c r="O768" s="144"/>
      <c r="P768" s="144"/>
      <c r="Q768" s="144"/>
      <c r="R768" s="144"/>
      <c r="S768" s="144"/>
      <c r="T768" s="144"/>
      <c r="U768" s="144"/>
      <c r="V768" s="144"/>
      <c r="W768" s="144"/>
      <c r="X768" s="144"/>
      <c r="Y768" s="144"/>
      <c r="Z768" s="144"/>
      <c r="AA768" s="144"/>
      <c r="AB768" s="144"/>
      <c r="AC768" s="144"/>
      <c r="AD768" s="144"/>
      <c r="AE768" s="144"/>
      <c r="AF768" s="144"/>
      <c r="AG768" s="144"/>
      <c r="AH768" s="144"/>
    </row>
    <row r="769">
      <c r="A769" s="144"/>
      <c r="B769" s="144"/>
      <c r="C769" s="144"/>
      <c r="D769" s="144"/>
      <c r="E769" s="144"/>
      <c r="F769" s="144"/>
      <c r="G769" s="144"/>
      <c r="H769" s="144"/>
      <c r="I769" s="144"/>
      <c r="J769" s="144"/>
      <c r="K769" s="144"/>
      <c r="L769" s="144"/>
      <c r="M769" s="144"/>
      <c r="N769" s="149"/>
      <c r="O769" s="144"/>
      <c r="P769" s="144"/>
      <c r="Q769" s="144"/>
      <c r="R769" s="144"/>
      <c r="S769" s="144"/>
      <c r="T769" s="144"/>
      <c r="U769" s="144"/>
      <c r="V769" s="144"/>
      <c r="W769" s="144"/>
      <c r="X769" s="144"/>
      <c r="Y769" s="144"/>
      <c r="Z769" s="144"/>
      <c r="AA769" s="144"/>
      <c r="AB769" s="144"/>
      <c r="AC769" s="144"/>
      <c r="AD769" s="144"/>
      <c r="AE769" s="144"/>
      <c r="AF769" s="144"/>
      <c r="AG769" s="144"/>
      <c r="AH769" s="144"/>
    </row>
    <row r="770">
      <c r="A770" s="144"/>
      <c r="B770" s="144"/>
      <c r="C770" s="144"/>
      <c r="D770" s="144"/>
      <c r="E770" s="144"/>
      <c r="F770" s="144"/>
      <c r="G770" s="144"/>
      <c r="H770" s="144"/>
      <c r="I770" s="144"/>
      <c r="J770" s="144"/>
      <c r="K770" s="144"/>
      <c r="L770" s="144"/>
      <c r="M770" s="144"/>
      <c r="N770" s="149"/>
      <c r="O770" s="144"/>
      <c r="P770" s="144"/>
      <c r="Q770" s="144"/>
      <c r="R770" s="144"/>
      <c r="S770" s="144"/>
      <c r="T770" s="144"/>
      <c r="U770" s="144"/>
      <c r="V770" s="144"/>
      <c r="W770" s="144"/>
      <c r="X770" s="144"/>
      <c r="Y770" s="144"/>
      <c r="Z770" s="144"/>
      <c r="AA770" s="144"/>
      <c r="AB770" s="144"/>
      <c r="AC770" s="144"/>
      <c r="AD770" s="144"/>
      <c r="AE770" s="144"/>
      <c r="AF770" s="144"/>
      <c r="AG770" s="144"/>
      <c r="AH770" s="144"/>
    </row>
    <row r="771">
      <c r="A771" s="144"/>
      <c r="B771" s="144"/>
      <c r="C771" s="144"/>
      <c r="D771" s="144"/>
      <c r="E771" s="144"/>
      <c r="F771" s="144"/>
      <c r="G771" s="144"/>
      <c r="H771" s="144"/>
      <c r="I771" s="144"/>
      <c r="J771" s="144"/>
      <c r="K771" s="144"/>
      <c r="L771" s="144"/>
      <c r="M771" s="144"/>
      <c r="N771" s="149"/>
      <c r="O771" s="144"/>
      <c r="P771" s="144"/>
      <c r="Q771" s="144"/>
      <c r="R771" s="144"/>
      <c r="S771" s="144"/>
      <c r="T771" s="144"/>
      <c r="U771" s="144"/>
      <c r="V771" s="144"/>
      <c r="W771" s="144"/>
      <c r="X771" s="144"/>
      <c r="Y771" s="144"/>
      <c r="Z771" s="144"/>
      <c r="AA771" s="144"/>
      <c r="AB771" s="144"/>
      <c r="AC771" s="144"/>
      <c r="AD771" s="144"/>
      <c r="AE771" s="144"/>
      <c r="AF771" s="144"/>
      <c r="AG771" s="144"/>
      <c r="AH771" s="144"/>
    </row>
    <row r="772">
      <c r="A772" s="144"/>
      <c r="B772" s="144"/>
      <c r="C772" s="144"/>
      <c r="D772" s="144"/>
      <c r="E772" s="144"/>
      <c r="F772" s="144"/>
      <c r="G772" s="144"/>
      <c r="H772" s="144"/>
      <c r="I772" s="144"/>
      <c r="J772" s="144"/>
      <c r="K772" s="144"/>
      <c r="L772" s="144"/>
      <c r="M772" s="144"/>
      <c r="N772" s="149"/>
      <c r="O772" s="144"/>
      <c r="P772" s="144"/>
      <c r="Q772" s="144"/>
      <c r="R772" s="144"/>
      <c r="S772" s="144"/>
      <c r="T772" s="144"/>
      <c r="U772" s="144"/>
      <c r="V772" s="144"/>
      <c r="W772" s="144"/>
      <c r="X772" s="144"/>
      <c r="Y772" s="144"/>
      <c r="Z772" s="144"/>
      <c r="AA772" s="144"/>
      <c r="AB772" s="144"/>
      <c r="AC772" s="144"/>
      <c r="AD772" s="144"/>
      <c r="AE772" s="144"/>
      <c r="AF772" s="144"/>
      <c r="AG772" s="144"/>
      <c r="AH772" s="144"/>
    </row>
    <row r="773">
      <c r="A773" s="144"/>
      <c r="B773" s="144"/>
      <c r="C773" s="144"/>
      <c r="D773" s="144"/>
      <c r="E773" s="144"/>
      <c r="F773" s="144"/>
      <c r="G773" s="144"/>
      <c r="H773" s="144"/>
      <c r="I773" s="144"/>
      <c r="J773" s="144"/>
      <c r="K773" s="144"/>
      <c r="L773" s="144"/>
      <c r="M773" s="144"/>
      <c r="N773" s="149"/>
      <c r="O773" s="144"/>
      <c r="P773" s="144"/>
      <c r="Q773" s="144"/>
      <c r="R773" s="144"/>
      <c r="S773" s="144"/>
      <c r="T773" s="144"/>
      <c r="U773" s="144"/>
      <c r="V773" s="144"/>
      <c r="W773" s="144"/>
      <c r="X773" s="144"/>
      <c r="Y773" s="144"/>
      <c r="Z773" s="144"/>
      <c r="AA773" s="144"/>
      <c r="AB773" s="144"/>
      <c r="AC773" s="144"/>
      <c r="AD773" s="144"/>
      <c r="AE773" s="144"/>
      <c r="AF773" s="144"/>
      <c r="AG773" s="144"/>
      <c r="AH773" s="144"/>
    </row>
    <row r="774">
      <c r="A774" s="144"/>
      <c r="B774" s="144"/>
      <c r="C774" s="144"/>
      <c r="D774" s="144"/>
      <c r="E774" s="144"/>
      <c r="F774" s="144"/>
      <c r="G774" s="144"/>
      <c r="H774" s="144"/>
      <c r="I774" s="144"/>
      <c r="J774" s="144"/>
      <c r="K774" s="144"/>
      <c r="L774" s="144"/>
      <c r="M774" s="144"/>
      <c r="N774" s="149"/>
      <c r="O774" s="144"/>
      <c r="P774" s="144"/>
      <c r="Q774" s="144"/>
      <c r="R774" s="144"/>
      <c r="S774" s="144"/>
      <c r="T774" s="144"/>
      <c r="U774" s="144"/>
      <c r="V774" s="144"/>
      <c r="W774" s="144"/>
      <c r="X774" s="144"/>
      <c r="Y774" s="144"/>
      <c r="Z774" s="144"/>
      <c r="AA774" s="144"/>
      <c r="AB774" s="144"/>
      <c r="AC774" s="144"/>
      <c r="AD774" s="144"/>
      <c r="AE774" s="144"/>
      <c r="AF774" s="144"/>
      <c r="AG774" s="144"/>
      <c r="AH774" s="144"/>
    </row>
    <row r="775">
      <c r="A775" s="144"/>
      <c r="B775" s="144"/>
      <c r="C775" s="144"/>
      <c r="D775" s="144"/>
      <c r="E775" s="144"/>
      <c r="F775" s="144"/>
      <c r="G775" s="144"/>
      <c r="H775" s="144"/>
      <c r="I775" s="144"/>
      <c r="J775" s="144"/>
      <c r="K775" s="144"/>
      <c r="L775" s="144"/>
      <c r="M775" s="144"/>
      <c r="N775" s="149"/>
      <c r="O775" s="144"/>
      <c r="P775" s="144"/>
      <c r="Q775" s="144"/>
      <c r="R775" s="144"/>
      <c r="S775" s="144"/>
      <c r="T775" s="144"/>
      <c r="U775" s="144"/>
      <c r="V775" s="144"/>
      <c r="W775" s="144"/>
      <c r="X775" s="144"/>
      <c r="Y775" s="144"/>
      <c r="Z775" s="144"/>
      <c r="AA775" s="144"/>
      <c r="AB775" s="144"/>
      <c r="AC775" s="144"/>
      <c r="AD775" s="144"/>
      <c r="AE775" s="144"/>
      <c r="AF775" s="144"/>
      <c r="AG775" s="144"/>
      <c r="AH775" s="144"/>
    </row>
    <row r="776">
      <c r="A776" s="144"/>
      <c r="B776" s="144"/>
      <c r="C776" s="144"/>
      <c r="D776" s="144"/>
      <c r="E776" s="144"/>
      <c r="F776" s="144"/>
      <c r="G776" s="144"/>
      <c r="H776" s="144"/>
      <c r="I776" s="144"/>
      <c r="J776" s="144"/>
      <c r="K776" s="144"/>
      <c r="L776" s="144"/>
      <c r="M776" s="144"/>
      <c r="N776" s="149"/>
      <c r="O776" s="144"/>
      <c r="P776" s="144"/>
      <c r="Q776" s="144"/>
      <c r="R776" s="144"/>
      <c r="S776" s="144"/>
      <c r="T776" s="144"/>
      <c r="U776" s="144"/>
      <c r="V776" s="144"/>
      <c r="W776" s="144"/>
      <c r="X776" s="144"/>
      <c r="Y776" s="144"/>
      <c r="Z776" s="144"/>
      <c r="AA776" s="144"/>
      <c r="AB776" s="144"/>
      <c r="AC776" s="144"/>
      <c r="AD776" s="144"/>
      <c r="AE776" s="144"/>
      <c r="AF776" s="144"/>
      <c r="AG776" s="144"/>
      <c r="AH776" s="144"/>
    </row>
    <row r="777">
      <c r="A777" s="144"/>
      <c r="B777" s="144"/>
      <c r="C777" s="144"/>
      <c r="D777" s="144"/>
      <c r="E777" s="144"/>
      <c r="F777" s="144"/>
      <c r="G777" s="144"/>
      <c r="H777" s="144"/>
      <c r="I777" s="144"/>
      <c r="J777" s="144"/>
      <c r="K777" s="144"/>
      <c r="L777" s="144"/>
      <c r="M777" s="144"/>
      <c r="N777" s="149"/>
      <c r="O777" s="144"/>
      <c r="P777" s="144"/>
      <c r="Q777" s="144"/>
      <c r="R777" s="144"/>
      <c r="S777" s="144"/>
      <c r="T777" s="144"/>
      <c r="U777" s="144"/>
      <c r="V777" s="144"/>
      <c r="W777" s="144"/>
      <c r="X777" s="144"/>
      <c r="Y777" s="144"/>
      <c r="Z777" s="144"/>
      <c r="AA777" s="144"/>
      <c r="AB777" s="144"/>
      <c r="AC777" s="144"/>
      <c r="AD777" s="144"/>
      <c r="AE777" s="144"/>
      <c r="AF777" s="144"/>
      <c r="AG777" s="144"/>
      <c r="AH777" s="144"/>
    </row>
    <row r="778">
      <c r="A778" s="144"/>
      <c r="B778" s="144"/>
      <c r="C778" s="144"/>
      <c r="D778" s="144"/>
      <c r="E778" s="144"/>
      <c r="F778" s="144"/>
      <c r="G778" s="144"/>
      <c r="H778" s="144"/>
      <c r="I778" s="144"/>
      <c r="J778" s="144"/>
      <c r="K778" s="144"/>
      <c r="L778" s="144"/>
      <c r="M778" s="144"/>
      <c r="N778" s="149"/>
      <c r="O778" s="144"/>
      <c r="P778" s="144"/>
      <c r="Q778" s="144"/>
      <c r="R778" s="144"/>
      <c r="S778" s="144"/>
      <c r="T778" s="144"/>
      <c r="U778" s="144"/>
      <c r="V778" s="144"/>
      <c r="W778" s="144"/>
      <c r="X778" s="144"/>
      <c r="Y778" s="144"/>
      <c r="Z778" s="144"/>
      <c r="AA778" s="144"/>
      <c r="AB778" s="144"/>
      <c r="AC778" s="144"/>
      <c r="AD778" s="144"/>
      <c r="AE778" s="144"/>
      <c r="AF778" s="144"/>
      <c r="AG778" s="144"/>
      <c r="AH778" s="144"/>
    </row>
    <row r="779">
      <c r="A779" s="144"/>
      <c r="B779" s="144"/>
      <c r="C779" s="144"/>
      <c r="D779" s="144"/>
      <c r="E779" s="144"/>
      <c r="F779" s="144"/>
      <c r="G779" s="144"/>
      <c r="H779" s="144"/>
      <c r="I779" s="144"/>
      <c r="J779" s="144"/>
      <c r="K779" s="144"/>
      <c r="L779" s="144"/>
      <c r="M779" s="144"/>
      <c r="N779" s="149"/>
      <c r="O779" s="144"/>
      <c r="P779" s="144"/>
      <c r="Q779" s="144"/>
      <c r="R779" s="144"/>
      <c r="S779" s="144"/>
      <c r="T779" s="144"/>
      <c r="U779" s="144"/>
      <c r="V779" s="144"/>
      <c r="W779" s="144"/>
      <c r="X779" s="144"/>
      <c r="Y779" s="144"/>
      <c r="Z779" s="144"/>
      <c r="AA779" s="144"/>
      <c r="AB779" s="144"/>
      <c r="AC779" s="144"/>
      <c r="AD779" s="144"/>
      <c r="AE779" s="144"/>
      <c r="AF779" s="144"/>
      <c r="AG779" s="144"/>
      <c r="AH779" s="144"/>
    </row>
    <row r="780">
      <c r="A780" s="144"/>
      <c r="B780" s="144"/>
      <c r="C780" s="144"/>
      <c r="D780" s="144"/>
      <c r="E780" s="144"/>
      <c r="F780" s="144"/>
      <c r="G780" s="144"/>
      <c r="H780" s="144"/>
      <c r="I780" s="144"/>
      <c r="J780" s="144"/>
      <c r="K780" s="144"/>
      <c r="L780" s="144"/>
      <c r="M780" s="144"/>
      <c r="N780" s="149"/>
      <c r="O780" s="144"/>
      <c r="P780" s="144"/>
      <c r="Q780" s="144"/>
      <c r="R780" s="144"/>
      <c r="S780" s="144"/>
      <c r="T780" s="144"/>
      <c r="U780" s="144"/>
      <c r="V780" s="144"/>
      <c r="W780" s="144"/>
      <c r="X780" s="144"/>
      <c r="Y780" s="144"/>
      <c r="Z780" s="144"/>
      <c r="AA780" s="144"/>
      <c r="AB780" s="144"/>
      <c r="AC780" s="144"/>
      <c r="AD780" s="144"/>
      <c r="AE780" s="144"/>
      <c r="AF780" s="144"/>
      <c r="AG780" s="144"/>
      <c r="AH780" s="144"/>
    </row>
    <row r="781">
      <c r="A781" s="144"/>
      <c r="B781" s="144"/>
      <c r="C781" s="144"/>
      <c r="D781" s="144"/>
      <c r="E781" s="144"/>
      <c r="F781" s="144"/>
      <c r="G781" s="144"/>
      <c r="H781" s="144"/>
      <c r="I781" s="144"/>
      <c r="J781" s="144"/>
      <c r="K781" s="144"/>
      <c r="L781" s="144"/>
      <c r="M781" s="144"/>
      <c r="N781" s="149"/>
      <c r="O781" s="144"/>
      <c r="P781" s="144"/>
      <c r="Q781" s="144"/>
      <c r="R781" s="144"/>
      <c r="S781" s="144"/>
      <c r="T781" s="144"/>
      <c r="U781" s="144"/>
      <c r="V781" s="144"/>
      <c r="W781" s="144"/>
      <c r="X781" s="144"/>
      <c r="Y781" s="144"/>
      <c r="Z781" s="144"/>
      <c r="AA781" s="144"/>
      <c r="AB781" s="144"/>
      <c r="AC781" s="144"/>
      <c r="AD781" s="144"/>
      <c r="AE781" s="144"/>
      <c r="AF781" s="144"/>
      <c r="AG781" s="144"/>
      <c r="AH781" s="144"/>
    </row>
    <row r="782">
      <c r="A782" s="144"/>
      <c r="B782" s="144"/>
      <c r="C782" s="144"/>
      <c r="D782" s="144"/>
      <c r="E782" s="144"/>
      <c r="F782" s="144"/>
      <c r="G782" s="144"/>
      <c r="H782" s="144"/>
      <c r="I782" s="144"/>
      <c r="J782" s="144"/>
      <c r="K782" s="144"/>
      <c r="L782" s="144"/>
      <c r="M782" s="144"/>
      <c r="N782" s="149"/>
      <c r="O782" s="144"/>
      <c r="P782" s="144"/>
      <c r="Q782" s="144"/>
      <c r="R782" s="144"/>
      <c r="S782" s="144"/>
      <c r="T782" s="144"/>
      <c r="U782" s="144"/>
      <c r="V782" s="144"/>
      <c r="W782" s="144"/>
      <c r="X782" s="144"/>
      <c r="Y782" s="144"/>
      <c r="Z782" s="144"/>
      <c r="AA782" s="144"/>
      <c r="AB782" s="144"/>
      <c r="AC782" s="144"/>
      <c r="AD782" s="144"/>
      <c r="AE782" s="144"/>
      <c r="AF782" s="144"/>
      <c r="AG782" s="144"/>
      <c r="AH782" s="144"/>
    </row>
    <row r="783">
      <c r="A783" s="144"/>
      <c r="B783" s="144"/>
      <c r="C783" s="144"/>
      <c r="D783" s="144"/>
      <c r="E783" s="144"/>
      <c r="F783" s="144"/>
      <c r="G783" s="144"/>
      <c r="H783" s="144"/>
      <c r="I783" s="144"/>
      <c r="J783" s="144"/>
      <c r="K783" s="144"/>
      <c r="L783" s="144"/>
      <c r="M783" s="144"/>
      <c r="N783" s="149"/>
      <c r="O783" s="144"/>
      <c r="P783" s="144"/>
      <c r="Q783" s="144"/>
      <c r="R783" s="144"/>
      <c r="S783" s="144"/>
      <c r="T783" s="144"/>
      <c r="U783" s="144"/>
      <c r="V783" s="144"/>
      <c r="W783" s="144"/>
      <c r="X783" s="144"/>
      <c r="Y783" s="144"/>
      <c r="Z783" s="144"/>
      <c r="AA783" s="144"/>
      <c r="AB783" s="144"/>
      <c r="AC783" s="144"/>
      <c r="AD783" s="144"/>
      <c r="AE783" s="144"/>
      <c r="AF783" s="144"/>
      <c r="AG783" s="144"/>
      <c r="AH783" s="144"/>
    </row>
    <row r="784">
      <c r="A784" s="144"/>
      <c r="B784" s="144"/>
      <c r="C784" s="144"/>
      <c r="D784" s="144"/>
      <c r="E784" s="144"/>
      <c r="F784" s="144"/>
      <c r="G784" s="144"/>
      <c r="H784" s="144"/>
      <c r="I784" s="144"/>
      <c r="J784" s="144"/>
      <c r="K784" s="144"/>
      <c r="L784" s="144"/>
      <c r="M784" s="144"/>
      <c r="N784" s="149"/>
      <c r="O784" s="144"/>
      <c r="P784" s="144"/>
      <c r="Q784" s="144"/>
      <c r="R784" s="144"/>
      <c r="S784" s="144"/>
      <c r="T784" s="144"/>
      <c r="U784" s="144"/>
      <c r="V784" s="144"/>
      <c r="W784" s="144"/>
      <c r="X784" s="144"/>
      <c r="Y784" s="144"/>
      <c r="Z784" s="144"/>
      <c r="AA784" s="144"/>
      <c r="AB784" s="144"/>
      <c r="AC784" s="144"/>
      <c r="AD784" s="144"/>
      <c r="AE784" s="144"/>
      <c r="AF784" s="144"/>
      <c r="AG784" s="144"/>
      <c r="AH784" s="144"/>
    </row>
    <row r="785">
      <c r="A785" s="144"/>
      <c r="B785" s="144"/>
      <c r="C785" s="144"/>
      <c r="D785" s="144"/>
      <c r="E785" s="144"/>
      <c r="F785" s="144"/>
      <c r="G785" s="144"/>
      <c r="H785" s="144"/>
      <c r="I785" s="144"/>
      <c r="J785" s="144"/>
      <c r="K785" s="144"/>
      <c r="L785" s="144"/>
      <c r="M785" s="144"/>
      <c r="N785" s="149"/>
      <c r="O785" s="144"/>
      <c r="P785" s="144"/>
      <c r="Q785" s="144"/>
      <c r="R785" s="144"/>
      <c r="S785" s="144"/>
      <c r="T785" s="144"/>
      <c r="U785" s="144"/>
      <c r="V785" s="144"/>
      <c r="W785" s="144"/>
      <c r="X785" s="144"/>
      <c r="Y785" s="144"/>
      <c r="Z785" s="144"/>
      <c r="AA785" s="144"/>
      <c r="AB785" s="144"/>
      <c r="AC785" s="144"/>
      <c r="AD785" s="144"/>
      <c r="AE785" s="144"/>
      <c r="AF785" s="144"/>
      <c r="AG785" s="144"/>
      <c r="AH785" s="144"/>
    </row>
    <row r="786">
      <c r="A786" s="144"/>
      <c r="B786" s="144"/>
      <c r="C786" s="144"/>
      <c r="D786" s="144"/>
      <c r="E786" s="144"/>
      <c r="F786" s="144"/>
      <c r="G786" s="144"/>
      <c r="H786" s="144"/>
      <c r="I786" s="144"/>
      <c r="J786" s="144"/>
      <c r="K786" s="144"/>
      <c r="L786" s="144"/>
      <c r="M786" s="144"/>
      <c r="N786" s="149"/>
      <c r="O786" s="144"/>
      <c r="P786" s="144"/>
      <c r="Q786" s="144"/>
      <c r="R786" s="144"/>
      <c r="S786" s="144"/>
      <c r="T786" s="144"/>
      <c r="U786" s="144"/>
      <c r="V786" s="144"/>
      <c r="W786" s="144"/>
      <c r="X786" s="144"/>
      <c r="Y786" s="144"/>
      <c r="Z786" s="144"/>
      <c r="AA786" s="144"/>
      <c r="AB786" s="144"/>
      <c r="AC786" s="144"/>
      <c r="AD786" s="144"/>
      <c r="AE786" s="144"/>
      <c r="AF786" s="144"/>
      <c r="AG786" s="144"/>
      <c r="AH786" s="144"/>
    </row>
    <row r="787">
      <c r="A787" s="144"/>
      <c r="B787" s="144"/>
      <c r="C787" s="144"/>
      <c r="D787" s="144"/>
      <c r="E787" s="144"/>
      <c r="F787" s="144"/>
      <c r="G787" s="144"/>
      <c r="H787" s="144"/>
      <c r="I787" s="144"/>
      <c r="J787" s="144"/>
      <c r="K787" s="144"/>
      <c r="L787" s="144"/>
      <c r="M787" s="144"/>
      <c r="N787" s="149"/>
      <c r="O787" s="144"/>
      <c r="P787" s="144"/>
      <c r="Q787" s="144"/>
      <c r="R787" s="144"/>
      <c r="S787" s="144"/>
      <c r="T787" s="144"/>
      <c r="U787" s="144"/>
      <c r="V787" s="144"/>
      <c r="W787" s="144"/>
      <c r="X787" s="144"/>
      <c r="Y787" s="144"/>
      <c r="Z787" s="144"/>
      <c r="AA787" s="144"/>
      <c r="AB787" s="144"/>
      <c r="AC787" s="144"/>
      <c r="AD787" s="144"/>
      <c r="AE787" s="144"/>
      <c r="AF787" s="144"/>
      <c r="AG787" s="144"/>
      <c r="AH787" s="144"/>
    </row>
    <row r="788">
      <c r="A788" s="144"/>
      <c r="B788" s="144"/>
      <c r="C788" s="144"/>
      <c r="D788" s="144"/>
      <c r="E788" s="144"/>
      <c r="F788" s="144"/>
      <c r="G788" s="144"/>
      <c r="H788" s="144"/>
      <c r="I788" s="144"/>
      <c r="J788" s="144"/>
      <c r="K788" s="144"/>
      <c r="L788" s="144"/>
      <c r="M788" s="144"/>
      <c r="N788" s="149"/>
      <c r="O788" s="144"/>
      <c r="P788" s="144"/>
      <c r="Q788" s="144"/>
      <c r="R788" s="144"/>
      <c r="S788" s="144"/>
      <c r="T788" s="144"/>
      <c r="U788" s="144"/>
      <c r="V788" s="144"/>
      <c r="W788" s="144"/>
      <c r="X788" s="144"/>
      <c r="Y788" s="144"/>
      <c r="Z788" s="144"/>
      <c r="AA788" s="144"/>
      <c r="AB788" s="144"/>
      <c r="AC788" s="144"/>
      <c r="AD788" s="144"/>
      <c r="AE788" s="144"/>
      <c r="AF788" s="144"/>
      <c r="AG788" s="144"/>
      <c r="AH788" s="144"/>
    </row>
    <row r="789">
      <c r="A789" s="144"/>
      <c r="B789" s="144"/>
      <c r="C789" s="144"/>
      <c r="D789" s="144"/>
      <c r="E789" s="144"/>
      <c r="F789" s="144"/>
      <c r="G789" s="144"/>
      <c r="H789" s="144"/>
      <c r="I789" s="144"/>
      <c r="J789" s="144"/>
      <c r="K789" s="144"/>
      <c r="L789" s="144"/>
      <c r="M789" s="144"/>
      <c r="N789" s="149"/>
      <c r="O789" s="144"/>
      <c r="P789" s="144"/>
      <c r="Q789" s="144"/>
      <c r="R789" s="144"/>
      <c r="S789" s="144"/>
      <c r="T789" s="144"/>
      <c r="U789" s="144"/>
      <c r="V789" s="144"/>
      <c r="W789" s="144"/>
      <c r="X789" s="144"/>
      <c r="Y789" s="144"/>
      <c r="Z789" s="144"/>
      <c r="AA789" s="144"/>
      <c r="AB789" s="144"/>
      <c r="AC789" s="144"/>
      <c r="AD789" s="144"/>
      <c r="AE789" s="144"/>
      <c r="AF789" s="144"/>
      <c r="AG789" s="144"/>
      <c r="AH789" s="144"/>
    </row>
    <row r="790">
      <c r="A790" s="144"/>
      <c r="B790" s="144"/>
      <c r="C790" s="144"/>
      <c r="D790" s="144"/>
      <c r="E790" s="144"/>
      <c r="F790" s="144"/>
      <c r="G790" s="144"/>
      <c r="H790" s="144"/>
      <c r="I790" s="144"/>
      <c r="J790" s="144"/>
      <c r="K790" s="144"/>
      <c r="L790" s="144"/>
      <c r="M790" s="144"/>
      <c r="N790" s="149"/>
      <c r="O790" s="144"/>
      <c r="P790" s="144"/>
      <c r="Q790" s="144"/>
      <c r="R790" s="144"/>
      <c r="S790" s="144"/>
      <c r="T790" s="144"/>
      <c r="U790" s="144"/>
      <c r="V790" s="144"/>
      <c r="W790" s="144"/>
      <c r="X790" s="144"/>
      <c r="Y790" s="144"/>
      <c r="Z790" s="144"/>
      <c r="AA790" s="144"/>
      <c r="AB790" s="144"/>
      <c r="AC790" s="144"/>
      <c r="AD790" s="144"/>
      <c r="AE790" s="144"/>
      <c r="AF790" s="144"/>
      <c r="AG790" s="144"/>
      <c r="AH790" s="144"/>
    </row>
    <row r="791">
      <c r="A791" s="144"/>
      <c r="B791" s="144"/>
      <c r="C791" s="144"/>
      <c r="D791" s="144"/>
      <c r="E791" s="144"/>
      <c r="F791" s="144"/>
      <c r="G791" s="144"/>
      <c r="H791" s="144"/>
      <c r="I791" s="144"/>
      <c r="J791" s="144"/>
      <c r="K791" s="144"/>
      <c r="L791" s="144"/>
      <c r="M791" s="144"/>
      <c r="N791" s="149"/>
      <c r="O791" s="144"/>
      <c r="P791" s="144"/>
      <c r="Q791" s="144"/>
      <c r="R791" s="144"/>
      <c r="S791" s="144"/>
      <c r="T791" s="144"/>
      <c r="U791" s="144"/>
      <c r="V791" s="144"/>
      <c r="W791" s="144"/>
      <c r="X791" s="144"/>
      <c r="Y791" s="144"/>
      <c r="Z791" s="144"/>
      <c r="AA791" s="144"/>
      <c r="AB791" s="144"/>
      <c r="AC791" s="144"/>
      <c r="AD791" s="144"/>
      <c r="AE791" s="144"/>
      <c r="AF791" s="144"/>
      <c r="AG791" s="144"/>
      <c r="AH791" s="144"/>
    </row>
    <row r="792">
      <c r="A792" s="144"/>
      <c r="B792" s="144"/>
      <c r="C792" s="144"/>
      <c r="D792" s="144"/>
      <c r="E792" s="144"/>
      <c r="F792" s="144"/>
      <c r="G792" s="144"/>
      <c r="H792" s="144"/>
      <c r="I792" s="144"/>
      <c r="J792" s="144"/>
      <c r="K792" s="144"/>
      <c r="L792" s="144"/>
      <c r="M792" s="144"/>
      <c r="N792" s="149"/>
      <c r="O792" s="144"/>
      <c r="P792" s="144"/>
      <c r="Q792" s="144"/>
      <c r="R792" s="144"/>
      <c r="S792" s="144"/>
      <c r="T792" s="144"/>
      <c r="U792" s="144"/>
      <c r="V792" s="144"/>
      <c r="W792" s="144"/>
      <c r="X792" s="144"/>
      <c r="Y792" s="144"/>
      <c r="Z792" s="144"/>
      <c r="AA792" s="144"/>
      <c r="AB792" s="144"/>
      <c r="AC792" s="144"/>
      <c r="AD792" s="144"/>
      <c r="AE792" s="144"/>
      <c r="AF792" s="144"/>
      <c r="AG792" s="144"/>
      <c r="AH792" s="144"/>
    </row>
    <row r="793">
      <c r="A793" s="144"/>
      <c r="B793" s="144"/>
      <c r="C793" s="144"/>
      <c r="D793" s="144"/>
      <c r="E793" s="144"/>
      <c r="F793" s="144"/>
      <c r="G793" s="144"/>
      <c r="H793" s="144"/>
      <c r="I793" s="144"/>
      <c r="J793" s="144"/>
      <c r="K793" s="144"/>
      <c r="L793" s="144"/>
      <c r="M793" s="144"/>
      <c r="N793" s="149"/>
      <c r="O793" s="144"/>
      <c r="P793" s="144"/>
      <c r="Q793" s="144"/>
      <c r="R793" s="144"/>
      <c r="S793" s="144"/>
      <c r="T793" s="144"/>
      <c r="U793" s="144"/>
      <c r="V793" s="144"/>
      <c r="W793" s="144"/>
      <c r="X793" s="144"/>
      <c r="Y793" s="144"/>
      <c r="Z793" s="144"/>
      <c r="AA793" s="144"/>
      <c r="AB793" s="144"/>
      <c r="AC793" s="144"/>
      <c r="AD793" s="144"/>
      <c r="AE793" s="144"/>
      <c r="AF793" s="144"/>
      <c r="AG793" s="144"/>
      <c r="AH793" s="144"/>
    </row>
    <row r="794">
      <c r="A794" s="144"/>
      <c r="B794" s="144"/>
      <c r="C794" s="144"/>
      <c r="D794" s="144"/>
      <c r="E794" s="144"/>
      <c r="F794" s="144"/>
      <c r="G794" s="144"/>
      <c r="H794" s="144"/>
      <c r="I794" s="144"/>
      <c r="J794" s="144"/>
      <c r="K794" s="144"/>
      <c r="L794" s="144"/>
      <c r="M794" s="144"/>
      <c r="N794" s="149"/>
      <c r="O794" s="144"/>
      <c r="P794" s="144"/>
      <c r="Q794" s="144"/>
      <c r="R794" s="144"/>
      <c r="S794" s="144"/>
      <c r="T794" s="144"/>
      <c r="U794" s="144"/>
      <c r="V794" s="144"/>
      <c r="W794" s="144"/>
      <c r="X794" s="144"/>
      <c r="Y794" s="144"/>
      <c r="Z794" s="144"/>
      <c r="AA794" s="144"/>
      <c r="AB794" s="144"/>
      <c r="AC794" s="144"/>
      <c r="AD794" s="144"/>
      <c r="AE794" s="144"/>
      <c r="AF794" s="144"/>
      <c r="AG794" s="144"/>
      <c r="AH794" s="144"/>
    </row>
    <row r="795">
      <c r="A795" s="144"/>
      <c r="B795" s="144"/>
      <c r="C795" s="144"/>
      <c r="D795" s="144"/>
      <c r="E795" s="144"/>
      <c r="F795" s="144"/>
      <c r="G795" s="144"/>
      <c r="H795" s="144"/>
      <c r="I795" s="144"/>
      <c r="J795" s="144"/>
      <c r="K795" s="144"/>
      <c r="L795" s="144"/>
      <c r="M795" s="144"/>
      <c r="N795" s="149"/>
      <c r="O795" s="144"/>
      <c r="P795" s="144"/>
      <c r="Q795" s="144"/>
      <c r="R795" s="144"/>
      <c r="S795" s="144"/>
      <c r="T795" s="144"/>
      <c r="U795" s="144"/>
      <c r="V795" s="144"/>
      <c r="W795" s="144"/>
      <c r="X795" s="144"/>
      <c r="Y795" s="144"/>
      <c r="Z795" s="144"/>
      <c r="AA795" s="144"/>
      <c r="AB795" s="144"/>
      <c r="AC795" s="144"/>
      <c r="AD795" s="144"/>
      <c r="AE795" s="144"/>
      <c r="AF795" s="144"/>
      <c r="AG795" s="144"/>
      <c r="AH795" s="144"/>
    </row>
    <row r="796">
      <c r="A796" s="144"/>
      <c r="B796" s="144"/>
      <c r="C796" s="144"/>
      <c r="D796" s="144"/>
      <c r="E796" s="144"/>
      <c r="F796" s="144"/>
      <c r="G796" s="144"/>
      <c r="H796" s="144"/>
      <c r="I796" s="144"/>
      <c r="J796" s="144"/>
      <c r="K796" s="144"/>
      <c r="L796" s="144"/>
      <c r="M796" s="144"/>
      <c r="N796" s="149"/>
      <c r="O796" s="144"/>
      <c r="P796" s="144"/>
      <c r="Q796" s="144"/>
      <c r="R796" s="144"/>
      <c r="S796" s="144"/>
      <c r="T796" s="144"/>
      <c r="U796" s="144"/>
      <c r="V796" s="144"/>
      <c r="W796" s="144"/>
      <c r="X796" s="144"/>
      <c r="Y796" s="144"/>
      <c r="Z796" s="144"/>
      <c r="AA796" s="144"/>
      <c r="AB796" s="144"/>
      <c r="AC796" s="144"/>
      <c r="AD796" s="144"/>
      <c r="AE796" s="144"/>
      <c r="AF796" s="144"/>
      <c r="AG796" s="144"/>
      <c r="AH796" s="144"/>
    </row>
    <row r="797">
      <c r="A797" s="144"/>
      <c r="B797" s="144"/>
      <c r="C797" s="144"/>
      <c r="D797" s="144"/>
      <c r="E797" s="144"/>
      <c r="F797" s="144"/>
      <c r="G797" s="144"/>
      <c r="H797" s="144"/>
      <c r="I797" s="144"/>
      <c r="J797" s="144"/>
      <c r="K797" s="144"/>
      <c r="L797" s="144"/>
      <c r="M797" s="144"/>
      <c r="N797" s="149"/>
      <c r="O797" s="144"/>
      <c r="P797" s="144"/>
      <c r="Q797" s="144"/>
      <c r="R797" s="144"/>
      <c r="S797" s="144"/>
      <c r="T797" s="144"/>
      <c r="U797" s="144"/>
      <c r="V797" s="144"/>
      <c r="W797" s="144"/>
      <c r="X797" s="144"/>
      <c r="Y797" s="144"/>
      <c r="Z797" s="144"/>
      <c r="AA797" s="144"/>
      <c r="AB797" s="144"/>
      <c r="AC797" s="144"/>
      <c r="AD797" s="144"/>
      <c r="AE797" s="144"/>
      <c r="AF797" s="144"/>
      <c r="AG797" s="144"/>
      <c r="AH797" s="144"/>
    </row>
    <row r="798">
      <c r="A798" s="144"/>
      <c r="B798" s="144"/>
      <c r="C798" s="144"/>
      <c r="D798" s="144"/>
      <c r="E798" s="144"/>
      <c r="F798" s="144"/>
      <c r="G798" s="144"/>
      <c r="H798" s="144"/>
      <c r="I798" s="144"/>
      <c r="J798" s="144"/>
      <c r="K798" s="144"/>
      <c r="L798" s="144"/>
      <c r="M798" s="144"/>
      <c r="N798" s="149"/>
      <c r="O798" s="144"/>
      <c r="P798" s="144"/>
      <c r="Q798" s="144"/>
      <c r="R798" s="144"/>
      <c r="S798" s="144"/>
      <c r="T798" s="144"/>
      <c r="U798" s="144"/>
      <c r="V798" s="144"/>
      <c r="W798" s="144"/>
      <c r="X798" s="144"/>
      <c r="Y798" s="144"/>
      <c r="Z798" s="144"/>
      <c r="AA798" s="144"/>
      <c r="AB798" s="144"/>
      <c r="AC798" s="144"/>
      <c r="AD798" s="144"/>
      <c r="AE798" s="144"/>
      <c r="AF798" s="144"/>
      <c r="AG798" s="144"/>
      <c r="AH798" s="144"/>
    </row>
    <row r="799">
      <c r="A799" s="144"/>
      <c r="B799" s="144"/>
      <c r="C799" s="144"/>
      <c r="D799" s="144"/>
      <c r="E799" s="144"/>
      <c r="F799" s="144"/>
      <c r="G799" s="144"/>
      <c r="H799" s="144"/>
      <c r="I799" s="144"/>
      <c r="J799" s="144"/>
      <c r="K799" s="144"/>
      <c r="L799" s="144"/>
      <c r="M799" s="144"/>
      <c r="N799" s="149"/>
      <c r="O799" s="144"/>
      <c r="P799" s="144"/>
      <c r="Q799" s="144"/>
      <c r="R799" s="144"/>
      <c r="S799" s="144"/>
      <c r="T799" s="144"/>
      <c r="U799" s="144"/>
      <c r="V799" s="144"/>
      <c r="W799" s="144"/>
      <c r="X799" s="144"/>
      <c r="Y799" s="144"/>
      <c r="Z799" s="144"/>
      <c r="AA799" s="144"/>
      <c r="AB799" s="144"/>
      <c r="AC799" s="144"/>
      <c r="AD799" s="144"/>
      <c r="AE799" s="144"/>
      <c r="AF799" s="144"/>
      <c r="AG799" s="144"/>
      <c r="AH799" s="144"/>
    </row>
    <row r="800">
      <c r="A800" s="144"/>
      <c r="B800" s="144"/>
      <c r="C800" s="144"/>
      <c r="D800" s="144"/>
      <c r="E800" s="144"/>
      <c r="F800" s="144"/>
      <c r="G800" s="144"/>
      <c r="H800" s="144"/>
      <c r="I800" s="144"/>
      <c r="J800" s="144"/>
      <c r="K800" s="144"/>
      <c r="L800" s="144"/>
      <c r="M800" s="144"/>
      <c r="N800" s="149"/>
      <c r="O800" s="144"/>
      <c r="P800" s="144"/>
      <c r="Q800" s="144"/>
      <c r="R800" s="144"/>
      <c r="S800" s="144"/>
      <c r="T800" s="144"/>
      <c r="U800" s="144"/>
      <c r="V800" s="144"/>
      <c r="W800" s="144"/>
      <c r="X800" s="144"/>
      <c r="Y800" s="144"/>
      <c r="Z800" s="144"/>
      <c r="AA800" s="144"/>
      <c r="AB800" s="144"/>
      <c r="AC800" s="144"/>
      <c r="AD800" s="144"/>
      <c r="AE800" s="144"/>
      <c r="AF800" s="144"/>
      <c r="AG800" s="144"/>
      <c r="AH800" s="144"/>
    </row>
    <row r="801">
      <c r="A801" s="144"/>
      <c r="B801" s="144"/>
      <c r="C801" s="144"/>
      <c r="D801" s="144"/>
      <c r="E801" s="144"/>
      <c r="F801" s="144"/>
      <c r="G801" s="144"/>
      <c r="H801" s="144"/>
      <c r="I801" s="144"/>
      <c r="J801" s="144"/>
      <c r="K801" s="144"/>
      <c r="L801" s="144"/>
      <c r="M801" s="144"/>
      <c r="N801" s="149"/>
      <c r="O801" s="144"/>
      <c r="P801" s="144"/>
      <c r="Q801" s="144"/>
      <c r="R801" s="144"/>
      <c r="S801" s="144"/>
      <c r="T801" s="144"/>
      <c r="U801" s="144"/>
      <c r="V801" s="144"/>
      <c r="W801" s="144"/>
      <c r="X801" s="144"/>
      <c r="Y801" s="144"/>
      <c r="Z801" s="144"/>
      <c r="AA801" s="144"/>
      <c r="AB801" s="144"/>
      <c r="AC801" s="144"/>
      <c r="AD801" s="144"/>
      <c r="AE801" s="144"/>
      <c r="AF801" s="144"/>
      <c r="AG801" s="144"/>
      <c r="AH801" s="144"/>
    </row>
    <row r="802">
      <c r="A802" s="144"/>
      <c r="B802" s="144"/>
      <c r="C802" s="144"/>
      <c r="D802" s="144"/>
      <c r="E802" s="144"/>
      <c r="F802" s="144"/>
      <c r="G802" s="144"/>
      <c r="H802" s="144"/>
      <c r="I802" s="144"/>
      <c r="J802" s="144"/>
      <c r="K802" s="144"/>
      <c r="L802" s="144"/>
      <c r="M802" s="144"/>
      <c r="N802" s="149"/>
      <c r="O802" s="144"/>
      <c r="P802" s="144"/>
      <c r="Q802" s="144"/>
      <c r="R802" s="144"/>
      <c r="S802" s="144"/>
      <c r="T802" s="144"/>
      <c r="U802" s="144"/>
      <c r="V802" s="144"/>
      <c r="W802" s="144"/>
      <c r="X802" s="144"/>
      <c r="Y802" s="144"/>
      <c r="Z802" s="144"/>
      <c r="AA802" s="144"/>
      <c r="AB802" s="144"/>
      <c r="AC802" s="144"/>
      <c r="AD802" s="144"/>
      <c r="AE802" s="144"/>
      <c r="AF802" s="144"/>
      <c r="AG802" s="144"/>
      <c r="AH802" s="144"/>
    </row>
    <row r="803">
      <c r="A803" s="144"/>
      <c r="B803" s="144"/>
      <c r="C803" s="144"/>
      <c r="D803" s="144"/>
      <c r="E803" s="144"/>
      <c r="F803" s="144"/>
      <c r="G803" s="144"/>
      <c r="H803" s="144"/>
      <c r="I803" s="144"/>
      <c r="J803" s="144"/>
      <c r="K803" s="144"/>
      <c r="L803" s="144"/>
      <c r="M803" s="144"/>
      <c r="N803" s="149"/>
      <c r="O803" s="144"/>
      <c r="P803" s="144"/>
      <c r="Q803" s="144"/>
      <c r="R803" s="144"/>
      <c r="S803" s="144"/>
      <c r="T803" s="144"/>
      <c r="U803" s="144"/>
      <c r="V803" s="144"/>
      <c r="W803" s="144"/>
      <c r="X803" s="144"/>
      <c r="Y803" s="144"/>
      <c r="Z803" s="144"/>
      <c r="AA803" s="144"/>
      <c r="AB803" s="144"/>
      <c r="AC803" s="144"/>
      <c r="AD803" s="144"/>
      <c r="AE803" s="144"/>
      <c r="AF803" s="144"/>
      <c r="AG803" s="144"/>
      <c r="AH803" s="144"/>
    </row>
    <row r="804">
      <c r="A804" s="144"/>
      <c r="B804" s="144"/>
      <c r="C804" s="144"/>
      <c r="D804" s="144"/>
      <c r="E804" s="144"/>
      <c r="F804" s="144"/>
      <c r="G804" s="144"/>
      <c r="H804" s="144"/>
      <c r="I804" s="144"/>
      <c r="J804" s="144"/>
      <c r="K804" s="144"/>
      <c r="L804" s="144"/>
      <c r="M804" s="144"/>
      <c r="N804" s="149"/>
      <c r="O804" s="144"/>
      <c r="P804" s="144"/>
      <c r="Q804" s="144"/>
      <c r="R804" s="144"/>
      <c r="S804" s="144"/>
      <c r="T804" s="144"/>
      <c r="U804" s="144"/>
      <c r="V804" s="144"/>
      <c r="W804" s="144"/>
      <c r="X804" s="144"/>
      <c r="Y804" s="144"/>
      <c r="Z804" s="144"/>
      <c r="AA804" s="144"/>
      <c r="AB804" s="144"/>
      <c r="AC804" s="144"/>
      <c r="AD804" s="144"/>
      <c r="AE804" s="144"/>
      <c r="AF804" s="144"/>
      <c r="AG804" s="144"/>
      <c r="AH804" s="144"/>
    </row>
    <row r="805">
      <c r="A805" s="144"/>
      <c r="B805" s="144"/>
      <c r="C805" s="144"/>
      <c r="D805" s="144"/>
      <c r="E805" s="144"/>
      <c r="F805" s="144"/>
      <c r="G805" s="144"/>
      <c r="H805" s="144"/>
      <c r="I805" s="144"/>
      <c r="J805" s="144"/>
      <c r="K805" s="144"/>
      <c r="L805" s="144"/>
      <c r="M805" s="144"/>
      <c r="N805" s="149"/>
      <c r="O805" s="144"/>
      <c r="P805" s="144"/>
      <c r="Q805" s="144"/>
      <c r="R805" s="144"/>
      <c r="S805" s="144"/>
      <c r="T805" s="144"/>
      <c r="U805" s="144"/>
      <c r="V805" s="144"/>
      <c r="W805" s="144"/>
      <c r="X805" s="144"/>
      <c r="Y805" s="144"/>
      <c r="Z805" s="144"/>
      <c r="AA805" s="144"/>
      <c r="AB805" s="144"/>
      <c r="AC805" s="144"/>
      <c r="AD805" s="144"/>
      <c r="AE805" s="144"/>
      <c r="AF805" s="144"/>
      <c r="AG805" s="144"/>
      <c r="AH805" s="144"/>
    </row>
    <row r="806">
      <c r="A806" s="144"/>
      <c r="B806" s="144"/>
      <c r="C806" s="144"/>
      <c r="D806" s="144"/>
      <c r="E806" s="144"/>
      <c r="F806" s="144"/>
      <c r="G806" s="144"/>
      <c r="H806" s="144"/>
      <c r="I806" s="144"/>
      <c r="J806" s="144"/>
      <c r="K806" s="144"/>
      <c r="L806" s="144"/>
      <c r="M806" s="144"/>
      <c r="N806" s="149"/>
      <c r="O806" s="144"/>
      <c r="P806" s="144"/>
      <c r="Q806" s="144"/>
      <c r="R806" s="144"/>
      <c r="S806" s="144"/>
      <c r="T806" s="144"/>
      <c r="U806" s="144"/>
      <c r="V806" s="144"/>
      <c r="W806" s="144"/>
      <c r="X806" s="144"/>
      <c r="Y806" s="144"/>
      <c r="Z806" s="144"/>
      <c r="AA806" s="144"/>
      <c r="AB806" s="144"/>
      <c r="AC806" s="144"/>
      <c r="AD806" s="144"/>
      <c r="AE806" s="144"/>
      <c r="AF806" s="144"/>
      <c r="AG806" s="144"/>
      <c r="AH806" s="144"/>
    </row>
    <row r="807">
      <c r="A807" s="144"/>
      <c r="B807" s="144"/>
      <c r="C807" s="144"/>
      <c r="D807" s="144"/>
      <c r="E807" s="144"/>
      <c r="F807" s="144"/>
      <c r="G807" s="144"/>
      <c r="H807" s="144"/>
      <c r="I807" s="144"/>
      <c r="J807" s="144"/>
      <c r="K807" s="144"/>
      <c r="L807" s="144"/>
      <c r="M807" s="144"/>
      <c r="N807" s="149"/>
      <c r="O807" s="144"/>
      <c r="P807" s="144"/>
      <c r="Q807" s="144"/>
      <c r="R807" s="144"/>
      <c r="S807" s="144"/>
      <c r="T807" s="144"/>
      <c r="U807" s="144"/>
      <c r="V807" s="144"/>
      <c r="W807" s="144"/>
      <c r="X807" s="144"/>
      <c r="Y807" s="144"/>
      <c r="Z807" s="144"/>
      <c r="AA807" s="144"/>
      <c r="AB807" s="144"/>
      <c r="AC807" s="144"/>
      <c r="AD807" s="144"/>
      <c r="AE807" s="144"/>
      <c r="AF807" s="144"/>
      <c r="AG807" s="144"/>
      <c r="AH807" s="144"/>
    </row>
    <row r="808">
      <c r="A808" s="144"/>
      <c r="B808" s="144"/>
      <c r="C808" s="144"/>
      <c r="D808" s="144"/>
      <c r="E808" s="144"/>
      <c r="F808" s="144"/>
      <c r="G808" s="144"/>
      <c r="H808" s="144"/>
      <c r="I808" s="144"/>
      <c r="J808" s="144"/>
      <c r="K808" s="144"/>
      <c r="L808" s="144"/>
      <c r="M808" s="144"/>
      <c r="N808" s="149"/>
      <c r="O808" s="144"/>
      <c r="P808" s="144"/>
      <c r="Q808" s="144"/>
      <c r="R808" s="144"/>
      <c r="S808" s="144"/>
      <c r="T808" s="144"/>
      <c r="U808" s="144"/>
      <c r="V808" s="144"/>
      <c r="W808" s="144"/>
      <c r="X808" s="144"/>
      <c r="Y808" s="144"/>
      <c r="Z808" s="144"/>
      <c r="AA808" s="144"/>
      <c r="AB808" s="144"/>
      <c r="AC808" s="144"/>
      <c r="AD808" s="144"/>
      <c r="AE808" s="144"/>
      <c r="AF808" s="144"/>
      <c r="AG808" s="144"/>
      <c r="AH808" s="144"/>
    </row>
    <row r="809">
      <c r="A809" s="144"/>
      <c r="B809" s="144"/>
      <c r="C809" s="144"/>
      <c r="D809" s="144"/>
      <c r="E809" s="144"/>
      <c r="F809" s="144"/>
      <c r="G809" s="144"/>
      <c r="H809" s="144"/>
      <c r="I809" s="144"/>
      <c r="J809" s="144"/>
      <c r="K809" s="144"/>
      <c r="L809" s="144"/>
      <c r="M809" s="144"/>
      <c r="N809" s="149"/>
      <c r="O809" s="144"/>
      <c r="P809" s="144"/>
      <c r="Q809" s="144"/>
      <c r="R809" s="144"/>
      <c r="S809" s="144"/>
      <c r="T809" s="144"/>
      <c r="U809" s="144"/>
      <c r="V809" s="144"/>
      <c r="W809" s="144"/>
      <c r="X809" s="144"/>
      <c r="Y809" s="144"/>
      <c r="Z809" s="144"/>
      <c r="AA809" s="144"/>
      <c r="AB809" s="144"/>
      <c r="AC809" s="144"/>
      <c r="AD809" s="144"/>
      <c r="AE809" s="144"/>
      <c r="AF809" s="144"/>
      <c r="AG809" s="144"/>
      <c r="AH809" s="144"/>
    </row>
    <row r="810">
      <c r="A810" s="144"/>
      <c r="B810" s="144"/>
      <c r="C810" s="144"/>
      <c r="D810" s="144"/>
      <c r="E810" s="144"/>
      <c r="F810" s="144"/>
      <c r="G810" s="144"/>
      <c r="H810" s="144"/>
      <c r="I810" s="144"/>
      <c r="J810" s="144"/>
      <c r="K810" s="144"/>
      <c r="L810" s="144"/>
      <c r="M810" s="144"/>
      <c r="N810" s="149"/>
      <c r="O810" s="144"/>
      <c r="P810" s="144"/>
      <c r="Q810" s="144"/>
      <c r="R810" s="144"/>
      <c r="S810" s="144"/>
      <c r="T810" s="144"/>
      <c r="U810" s="144"/>
      <c r="V810" s="144"/>
      <c r="W810" s="144"/>
      <c r="X810" s="144"/>
      <c r="Y810" s="144"/>
      <c r="Z810" s="144"/>
      <c r="AA810" s="144"/>
      <c r="AB810" s="144"/>
      <c r="AC810" s="144"/>
      <c r="AD810" s="144"/>
      <c r="AE810" s="144"/>
      <c r="AF810" s="144"/>
      <c r="AG810" s="144"/>
      <c r="AH810" s="144"/>
    </row>
    <row r="811">
      <c r="A811" s="144"/>
      <c r="B811" s="144"/>
      <c r="C811" s="144"/>
      <c r="D811" s="144"/>
      <c r="E811" s="144"/>
      <c r="F811" s="144"/>
      <c r="G811" s="144"/>
      <c r="H811" s="144"/>
      <c r="I811" s="144"/>
      <c r="J811" s="144"/>
      <c r="K811" s="144"/>
      <c r="L811" s="144"/>
      <c r="M811" s="144"/>
      <c r="N811" s="149"/>
      <c r="O811" s="144"/>
      <c r="P811" s="144"/>
      <c r="Q811" s="144"/>
      <c r="R811" s="144"/>
      <c r="S811" s="144"/>
      <c r="T811" s="144"/>
      <c r="U811" s="144"/>
      <c r="V811" s="144"/>
      <c r="W811" s="144"/>
      <c r="X811" s="144"/>
      <c r="Y811" s="144"/>
      <c r="Z811" s="144"/>
      <c r="AA811" s="144"/>
      <c r="AB811" s="144"/>
      <c r="AC811" s="144"/>
      <c r="AD811" s="144"/>
      <c r="AE811" s="144"/>
      <c r="AF811" s="144"/>
      <c r="AG811" s="144"/>
      <c r="AH811" s="144"/>
    </row>
    <row r="812">
      <c r="A812" s="144"/>
      <c r="B812" s="144"/>
      <c r="C812" s="144"/>
      <c r="D812" s="144"/>
      <c r="E812" s="144"/>
      <c r="F812" s="144"/>
      <c r="G812" s="144"/>
      <c r="H812" s="144"/>
      <c r="I812" s="144"/>
      <c r="J812" s="144"/>
      <c r="K812" s="144"/>
      <c r="L812" s="144"/>
      <c r="M812" s="144"/>
      <c r="N812" s="149"/>
      <c r="O812" s="144"/>
      <c r="P812" s="144"/>
      <c r="Q812" s="144"/>
      <c r="R812" s="144"/>
      <c r="S812" s="144"/>
      <c r="T812" s="144"/>
      <c r="U812" s="144"/>
      <c r="V812" s="144"/>
      <c r="W812" s="144"/>
      <c r="X812" s="144"/>
      <c r="Y812" s="144"/>
      <c r="Z812" s="144"/>
      <c r="AA812" s="144"/>
      <c r="AB812" s="144"/>
      <c r="AC812" s="144"/>
      <c r="AD812" s="144"/>
      <c r="AE812" s="144"/>
      <c r="AF812" s="144"/>
      <c r="AG812" s="144"/>
      <c r="AH812" s="144"/>
    </row>
    <row r="813">
      <c r="A813" s="144"/>
      <c r="B813" s="144"/>
      <c r="C813" s="144"/>
      <c r="D813" s="144"/>
      <c r="E813" s="144"/>
      <c r="F813" s="144"/>
      <c r="G813" s="144"/>
      <c r="H813" s="144"/>
      <c r="I813" s="144"/>
      <c r="J813" s="144"/>
      <c r="K813" s="144"/>
      <c r="L813" s="144"/>
      <c r="M813" s="144"/>
      <c r="N813" s="149"/>
      <c r="O813" s="144"/>
      <c r="P813" s="144"/>
      <c r="Q813" s="144"/>
      <c r="R813" s="144"/>
      <c r="S813" s="144"/>
      <c r="T813" s="144"/>
      <c r="U813" s="144"/>
      <c r="V813" s="144"/>
      <c r="W813" s="144"/>
      <c r="X813" s="144"/>
      <c r="Y813" s="144"/>
      <c r="Z813" s="144"/>
      <c r="AA813" s="144"/>
      <c r="AB813" s="144"/>
      <c r="AC813" s="144"/>
      <c r="AD813" s="144"/>
      <c r="AE813" s="144"/>
      <c r="AF813" s="144"/>
      <c r="AG813" s="144"/>
      <c r="AH813" s="144"/>
    </row>
    <row r="814">
      <c r="A814" s="144"/>
      <c r="B814" s="144"/>
      <c r="C814" s="144"/>
      <c r="D814" s="144"/>
      <c r="E814" s="144"/>
      <c r="F814" s="144"/>
      <c r="G814" s="144"/>
      <c r="H814" s="144"/>
      <c r="I814" s="144"/>
      <c r="J814" s="144"/>
      <c r="K814" s="144"/>
      <c r="L814" s="144"/>
      <c r="M814" s="144"/>
      <c r="N814" s="149"/>
      <c r="O814" s="144"/>
      <c r="P814" s="144"/>
      <c r="Q814" s="144"/>
      <c r="R814" s="144"/>
      <c r="S814" s="144"/>
      <c r="T814" s="144"/>
      <c r="U814" s="144"/>
      <c r="V814" s="144"/>
      <c r="W814" s="144"/>
      <c r="X814" s="144"/>
      <c r="Y814" s="144"/>
      <c r="Z814" s="144"/>
      <c r="AA814" s="144"/>
      <c r="AB814" s="144"/>
      <c r="AC814" s="144"/>
      <c r="AD814" s="144"/>
      <c r="AE814" s="144"/>
      <c r="AF814" s="144"/>
      <c r="AG814" s="144"/>
      <c r="AH814" s="144"/>
    </row>
    <row r="815">
      <c r="A815" s="144"/>
      <c r="B815" s="144"/>
      <c r="C815" s="144"/>
      <c r="D815" s="144"/>
      <c r="E815" s="144"/>
      <c r="F815" s="144"/>
      <c r="G815" s="144"/>
      <c r="H815" s="144"/>
      <c r="I815" s="144"/>
      <c r="J815" s="144"/>
      <c r="K815" s="144"/>
      <c r="L815" s="144"/>
      <c r="M815" s="144"/>
      <c r="N815" s="149"/>
      <c r="O815" s="144"/>
      <c r="P815" s="144"/>
      <c r="Q815" s="144"/>
      <c r="R815" s="144"/>
      <c r="S815" s="144"/>
      <c r="T815" s="144"/>
      <c r="U815" s="144"/>
      <c r="V815" s="144"/>
      <c r="W815" s="144"/>
      <c r="X815" s="144"/>
      <c r="Y815" s="144"/>
      <c r="Z815" s="144"/>
      <c r="AA815" s="144"/>
      <c r="AB815" s="144"/>
      <c r="AC815" s="144"/>
      <c r="AD815" s="144"/>
      <c r="AE815" s="144"/>
      <c r="AF815" s="144"/>
      <c r="AG815" s="144"/>
      <c r="AH815" s="144"/>
    </row>
    <row r="816">
      <c r="A816" s="144"/>
      <c r="B816" s="144"/>
      <c r="C816" s="144"/>
      <c r="D816" s="144"/>
      <c r="E816" s="144"/>
      <c r="F816" s="144"/>
      <c r="G816" s="144"/>
      <c r="H816" s="144"/>
      <c r="I816" s="144"/>
      <c r="J816" s="144"/>
      <c r="K816" s="144"/>
      <c r="L816" s="144"/>
      <c r="M816" s="144"/>
      <c r="N816" s="149"/>
      <c r="O816" s="144"/>
      <c r="P816" s="144"/>
      <c r="Q816" s="144"/>
      <c r="R816" s="144"/>
      <c r="S816" s="144"/>
      <c r="T816" s="144"/>
      <c r="U816" s="144"/>
      <c r="V816" s="144"/>
      <c r="W816" s="144"/>
      <c r="X816" s="144"/>
      <c r="Y816" s="144"/>
      <c r="Z816" s="144"/>
      <c r="AA816" s="144"/>
      <c r="AB816" s="144"/>
      <c r="AC816" s="144"/>
      <c r="AD816" s="144"/>
      <c r="AE816" s="144"/>
      <c r="AF816" s="144"/>
      <c r="AG816" s="144"/>
      <c r="AH816" s="144"/>
    </row>
    <row r="817">
      <c r="A817" s="144"/>
      <c r="B817" s="144"/>
      <c r="C817" s="144"/>
      <c r="D817" s="144"/>
      <c r="E817" s="144"/>
      <c r="F817" s="144"/>
      <c r="G817" s="144"/>
      <c r="H817" s="144"/>
      <c r="I817" s="144"/>
      <c r="J817" s="144"/>
      <c r="K817" s="144"/>
      <c r="L817" s="144"/>
      <c r="M817" s="144"/>
      <c r="N817" s="149"/>
      <c r="O817" s="144"/>
      <c r="P817" s="144"/>
      <c r="Q817" s="144"/>
      <c r="R817" s="144"/>
      <c r="S817" s="144"/>
      <c r="T817" s="144"/>
      <c r="U817" s="144"/>
      <c r="V817" s="144"/>
      <c r="W817" s="144"/>
      <c r="X817" s="144"/>
      <c r="Y817" s="144"/>
      <c r="Z817" s="144"/>
      <c r="AA817" s="144"/>
      <c r="AB817" s="144"/>
      <c r="AC817" s="144"/>
      <c r="AD817" s="144"/>
      <c r="AE817" s="144"/>
      <c r="AF817" s="144"/>
      <c r="AG817" s="144"/>
      <c r="AH817" s="144"/>
    </row>
    <row r="818">
      <c r="A818" s="144"/>
      <c r="B818" s="144"/>
      <c r="C818" s="144"/>
      <c r="D818" s="144"/>
      <c r="E818" s="144"/>
      <c r="F818" s="144"/>
      <c r="G818" s="144"/>
      <c r="H818" s="144"/>
      <c r="I818" s="144"/>
      <c r="J818" s="144"/>
      <c r="K818" s="144"/>
      <c r="L818" s="144"/>
      <c r="M818" s="144"/>
      <c r="N818" s="149"/>
      <c r="O818" s="144"/>
      <c r="P818" s="144"/>
      <c r="Q818" s="144"/>
      <c r="R818" s="144"/>
      <c r="S818" s="144"/>
      <c r="T818" s="144"/>
      <c r="U818" s="144"/>
      <c r="V818" s="144"/>
      <c r="W818" s="144"/>
      <c r="X818" s="144"/>
      <c r="Y818" s="144"/>
      <c r="Z818" s="144"/>
      <c r="AA818" s="144"/>
      <c r="AB818" s="144"/>
      <c r="AC818" s="144"/>
      <c r="AD818" s="144"/>
      <c r="AE818" s="144"/>
      <c r="AF818" s="144"/>
      <c r="AG818" s="144"/>
      <c r="AH818" s="144"/>
    </row>
    <row r="819">
      <c r="A819" s="144"/>
      <c r="B819" s="144"/>
      <c r="C819" s="144"/>
      <c r="D819" s="144"/>
      <c r="E819" s="144"/>
      <c r="F819" s="144"/>
      <c r="G819" s="144"/>
      <c r="H819" s="144"/>
      <c r="I819" s="144"/>
      <c r="J819" s="144"/>
      <c r="K819" s="144"/>
      <c r="L819" s="144"/>
      <c r="M819" s="144"/>
      <c r="N819" s="149"/>
      <c r="O819" s="144"/>
      <c r="P819" s="144"/>
      <c r="Q819" s="144"/>
      <c r="R819" s="144"/>
      <c r="S819" s="144"/>
      <c r="T819" s="144"/>
      <c r="U819" s="144"/>
      <c r="V819" s="144"/>
      <c r="W819" s="144"/>
      <c r="X819" s="144"/>
      <c r="Y819" s="144"/>
      <c r="Z819" s="144"/>
      <c r="AA819" s="144"/>
      <c r="AB819" s="144"/>
      <c r="AC819" s="144"/>
      <c r="AD819" s="144"/>
      <c r="AE819" s="144"/>
      <c r="AF819" s="144"/>
      <c r="AG819" s="144"/>
      <c r="AH819" s="144"/>
    </row>
    <row r="820">
      <c r="A820" s="144"/>
      <c r="B820" s="144"/>
      <c r="C820" s="144"/>
      <c r="D820" s="144"/>
      <c r="E820" s="144"/>
      <c r="F820" s="144"/>
      <c r="G820" s="144"/>
      <c r="H820" s="144"/>
      <c r="I820" s="144"/>
      <c r="J820" s="144"/>
      <c r="K820" s="144"/>
      <c r="L820" s="144"/>
      <c r="M820" s="144"/>
      <c r="N820" s="149"/>
      <c r="O820" s="144"/>
      <c r="P820" s="144"/>
      <c r="Q820" s="144"/>
      <c r="R820" s="144"/>
      <c r="S820" s="144"/>
      <c r="T820" s="144"/>
      <c r="U820" s="144"/>
      <c r="V820" s="144"/>
      <c r="W820" s="144"/>
      <c r="X820" s="144"/>
      <c r="Y820" s="144"/>
      <c r="Z820" s="144"/>
      <c r="AA820" s="144"/>
      <c r="AB820" s="144"/>
      <c r="AC820" s="144"/>
      <c r="AD820" s="144"/>
      <c r="AE820" s="144"/>
      <c r="AF820" s="144"/>
      <c r="AG820" s="144"/>
      <c r="AH820" s="144"/>
    </row>
    <row r="821">
      <c r="A821" s="144"/>
      <c r="B821" s="144"/>
      <c r="C821" s="144"/>
      <c r="D821" s="144"/>
      <c r="E821" s="144"/>
      <c r="F821" s="144"/>
      <c r="G821" s="144"/>
      <c r="H821" s="144"/>
      <c r="I821" s="144"/>
      <c r="J821" s="144"/>
      <c r="K821" s="144"/>
      <c r="L821" s="144"/>
      <c r="M821" s="144"/>
      <c r="N821" s="149"/>
      <c r="O821" s="144"/>
      <c r="P821" s="144"/>
      <c r="Q821" s="144"/>
      <c r="R821" s="144"/>
      <c r="S821" s="144"/>
      <c r="T821" s="144"/>
      <c r="U821" s="144"/>
      <c r="V821" s="144"/>
      <c r="W821" s="144"/>
      <c r="X821" s="144"/>
      <c r="Y821" s="144"/>
      <c r="Z821" s="144"/>
      <c r="AA821" s="144"/>
      <c r="AB821" s="144"/>
      <c r="AC821" s="144"/>
      <c r="AD821" s="144"/>
      <c r="AE821" s="144"/>
      <c r="AF821" s="144"/>
      <c r="AG821" s="144"/>
      <c r="AH821" s="144"/>
    </row>
    <row r="822">
      <c r="A822" s="144"/>
      <c r="B822" s="144"/>
      <c r="C822" s="144"/>
      <c r="D822" s="144"/>
      <c r="E822" s="144"/>
      <c r="F822" s="144"/>
      <c r="G822" s="144"/>
      <c r="H822" s="144"/>
      <c r="I822" s="144"/>
      <c r="J822" s="144"/>
      <c r="K822" s="144"/>
      <c r="L822" s="144"/>
      <c r="M822" s="144"/>
      <c r="N822" s="149"/>
      <c r="O822" s="144"/>
      <c r="P822" s="144"/>
      <c r="Q822" s="144"/>
      <c r="R822" s="144"/>
      <c r="S822" s="144"/>
      <c r="T822" s="144"/>
      <c r="U822" s="144"/>
      <c r="V822" s="144"/>
      <c r="W822" s="144"/>
      <c r="X822" s="144"/>
      <c r="Y822" s="144"/>
      <c r="Z822" s="144"/>
      <c r="AA822" s="144"/>
      <c r="AB822" s="144"/>
      <c r="AC822" s="144"/>
      <c r="AD822" s="144"/>
      <c r="AE822" s="144"/>
      <c r="AF822" s="144"/>
      <c r="AG822" s="144"/>
      <c r="AH822" s="144"/>
    </row>
    <row r="823">
      <c r="A823" s="144"/>
      <c r="B823" s="144"/>
      <c r="C823" s="144"/>
      <c r="D823" s="144"/>
      <c r="E823" s="144"/>
      <c r="F823" s="144"/>
      <c r="G823" s="144"/>
      <c r="H823" s="144"/>
      <c r="I823" s="144"/>
      <c r="J823" s="144"/>
      <c r="K823" s="144"/>
      <c r="L823" s="144"/>
      <c r="M823" s="144"/>
      <c r="N823" s="149"/>
      <c r="O823" s="144"/>
      <c r="P823" s="144"/>
      <c r="Q823" s="144"/>
      <c r="R823" s="144"/>
      <c r="S823" s="144"/>
      <c r="T823" s="144"/>
      <c r="U823" s="144"/>
      <c r="V823" s="144"/>
      <c r="W823" s="144"/>
      <c r="X823" s="144"/>
      <c r="Y823" s="144"/>
      <c r="Z823" s="144"/>
      <c r="AA823" s="144"/>
      <c r="AB823" s="144"/>
      <c r="AC823" s="144"/>
      <c r="AD823" s="144"/>
      <c r="AE823" s="144"/>
      <c r="AF823" s="144"/>
      <c r="AG823" s="144"/>
      <c r="AH823" s="144"/>
    </row>
    <row r="824">
      <c r="A824" s="144"/>
      <c r="B824" s="144"/>
      <c r="C824" s="144"/>
      <c r="D824" s="144"/>
      <c r="E824" s="144"/>
      <c r="F824" s="144"/>
      <c r="G824" s="144"/>
      <c r="H824" s="144"/>
      <c r="I824" s="144"/>
      <c r="J824" s="144"/>
      <c r="K824" s="144"/>
      <c r="L824" s="144"/>
      <c r="M824" s="144"/>
      <c r="N824" s="149"/>
      <c r="O824" s="144"/>
      <c r="P824" s="144"/>
      <c r="Q824" s="144"/>
      <c r="R824" s="144"/>
      <c r="S824" s="144"/>
      <c r="T824" s="144"/>
      <c r="U824" s="144"/>
      <c r="V824" s="144"/>
      <c r="W824" s="144"/>
      <c r="X824" s="144"/>
      <c r="Y824" s="144"/>
      <c r="Z824" s="144"/>
      <c r="AA824" s="144"/>
      <c r="AB824" s="144"/>
      <c r="AC824" s="144"/>
      <c r="AD824" s="144"/>
      <c r="AE824" s="144"/>
      <c r="AF824" s="144"/>
      <c r="AG824" s="144"/>
      <c r="AH824" s="144"/>
    </row>
    <row r="825">
      <c r="A825" s="144"/>
      <c r="B825" s="144"/>
      <c r="C825" s="144"/>
      <c r="D825" s="144"/>
      <c r="E825" s="144"/>
      <c r="F825" s="144"/>
      <c r="G825" s="144"/>
      <c r="H825" s="144"/>
      <c r="I825" s="144"/>
      <c r="J825" s="144"/>
      <c r="K825" s="144"/>
      <c r="L825" s="144"/>
      <c r="M825" s="144"/>
      <c r="N825" s="149"/>
      <c r="O825" s="144"/>
      <c r="P825" s="144"/>
      <c r="Q825" s="144"/>
      <c r="R825" s="144"/>
      <c r="S825" s="144"/>
      <c r="T825" s="144"/>
      <c r="U825" s="144"/>
      <c r="V825" s="144"/>
      <c r="W825" s="144"/>
      <c r="X825" s="144"/>
      <c r="Y825" s="144"/>
      <c r="Z825" s="144"/>
      <c r="AA825" s="144"/>
      <c r="AB825" s="144"/>
      <c r="AC825" s="144"/>
      <c r="AD825" s="144"/>
      <c r="AE825" s="144"/>
      <c r="AF825" s="144"/>
      <c r="AG825" s="144"/>
      <c r="AH825" s="144"/>
    </row>
    <row r="826">
      <c r="A826" s="144"/>
      <c r="B826" s="144"/>
      <c r="C826" s="144"/>
      <c r="D826" s="144"/>
      <c r="E826" s="144"/>
      <c r="F826" s="144"/>
      <c r="G826" s="144"/>
      <c r="H826" s="144"/>
      <c r="I826" s="144"/>
      <c r="J826" s="144"/>
      <c r="K826" s="144"/>
      <c r="L826" s="144"/>
      <c r="M826" s="144"/>
      <c r="N826" s="149"/>
      <c r="O826" s="144"/>
      <c r="P826" s="144"/>
      <c r="Q826" s="144"/>
      <c r="R826" s="144"/>
      <c r="S826" s="144"/>
      <c r="T826" s="144"/>
      <c r="U826" s="144"/>
      <c r="V826" s="144"/>
      <c r="W826" s="144"/>
      <c r="X826" s="144"/>
      <c r="Y826" s="144"/>
      <c r="Z826" s="144"/>
      <c r="AA826" s="144"/>
      <c r="AB826" s="144"/>
      <c r="AC826" s="144"/>
      <c r="AD826" s="144"/>
      <c r="AE826" s="144"/>
      <c r="AF826" s="144"/>
      <c r="AG826" s="144"/>
      <c r="AH826" s="144"/>
    </row>
    <row r="827">
      <c r="A827" s="144"/>
      <c r="B827" s="144"/>
      <c r="C827" s="144"/>
      <c r="D827" s="144"/>
      <c r="E827" s="144"/>
      <c r="F827" s="144"/>
      <c r="G827" s="144"/>
      <c r="H827" s="144"/>
      <c r="I827" s="144"/>
      <c r="J827" s="144"/>
      <c r="K827" s="144"/>
      <c r="L827" s="144"/>
      <c r="M827" s="144"/>
      <c r="N827" s="149"/>
      <c r="O827" s="144"/>
      <c r="P827" s="144"/>
      <c r="Q827" s="144"/>
      <c r="R827" s="144"/>
      <c r="S827" s="144"/>
      <c r="T827" s="144"/>
      <c r="U827" s="144"/>
      <c r="V827" s="144"/>
      <c r="W827" s="144"/>
      <c r="X827" s="144"/>
      <c r="Y827" s="144"/>
      <c r="Z827" s="144"/>
      <c r="AA827" s="144"/>
      <c r="AB827" s="144"/>
      <c r="AC827" s="144"/>
      <c r="AD827" s="144"/>
      <c r="AE827" s="144"/>
      <c r="AF827" s="144"/>
      <c r="AG827" s="144"/>
      <c r="AH827" s="144"/>
    </row>
    <row r="828">
      <c r="A828" s="144"/>
      <c r="B828" s="144"/>
      <c r="C828" s="144"/>
      <c r="D828" s="144"/>
      <c r="E828" s="144"/>
      <c r="F828" s="144"/>
      <c r="G828" s="144"/>
      <c r="H828" s="144"/>
      <c r="I828" s="144"/>
      <c r="J828" s="144"/>
      <c r="K828" s="144"/>
      <c r="L828" s="144"/>
      <c r="M828" s="144"/>
      <c r="N828" s="149"/>
      <c r="O828" s="144"/>
      <c r="P828" s="144"/>
      <c r="Q828" s="144"/>
      <c r="R828" s="144"/>
      <c r="S828" s="144"/>
      <c r="T828" s="144"/>
      <c r="U828" s="144"/>
      <c r="V828" s="144"/>
      <c r="W828" s="144"/>
      <c r="X828" s="144"/>
      <c r="Y828" s="144"/>
      <c r="Z828" s="144"/>
      <c r="AA828" s="144"/>
      <c r="AB828" s="144"/>
      <c r="AC828" s="144"/>
      <c r="AD828" s="144"/>
      <c r="AE828" s="144"/>
      <c r="AF828" s="144"/>
      <c r="AG828" s="144"/>
      <c r="AH828" s="144"/>
    </row>
    <row r="829">
      <c r="A829" s="144"/>
      <c r="B829" s="144"/>
      <c r="C829" s="144"/>
      <c r="D829" s="144"/>
      <c r="E829" s="144"/>
      <c r="F829" s="144"/>
      <c r="G829" s="144"/>
      <c r="H829" s="144"/>
      <c r="I829" s="144"/>
      <c r="J829" s="144"/>
      <c r="K829" s="144"/>
      <c r="L829" s="144"/>
      <c r="M829" s="144"/>
      <c r="N829" s="149"/>
      <c r="O829" s="144"/>
      <c r="P829" s="144"/>
      <c r="Q829" s="144"/>
      <c r="R829" s="144"/>
      <c r="S829" s="144"/>
      <c r="T829" s="144"/>
      <c r="U829" s="144"/>
      <c r="V829" s="144"/>
      <c r="W829" s="144"/>
      <c r="X829" s="144"/>
      <c r="Y829" s="144"/>
      <c r="Z829" s="144"/>
      <c r="AA829" s="144"/>
      <c r="AB829" s="144"/>
      <c r="AC829" s="144"/>
      <c r="AD829" s="144"/>
      <c r="AE829" s="144"/>
      <c r="AF829" s="144"/>
      <c r="AG829" s="144"/>
      <c r="AH829" s="144"/>
    </row>
    <row r="830">
      <c r="A830" s="144"/>
      <c r="B830" s="144"/>
      <c r="C830" s="144"/>
      <c r="D830" s="144"/>
      <c r="E830" s="144"/>
      <c r="F830" s="144"/>
      <c r="G830" s="144"/>
      <c r="H830" s="144"/>
      <c r="I830" s="144"/>
      <c r="J830" s="144"/>
      <c r="K830" s="144"/>
      <c r="L830" s="144"/>
      <c r="M830" s="144"/>
      <c r="N830" s="149"/>
      <c r="O830" s="144"/>
      <c r="P830" s="144"/>
      <c r="Q830" s="144"/>
      <c r="R830" s="144"/>
      <c r="S830" s="144"/>
      <c r="T830" s="144"/>
      <c r="U830" s="144"/>
      <c r="V830" s="144"/>
      <c r="W830" s="144"/>
      <c r="X830" s="144"/>
      <c r="Y830" s="144"/>
      <c r="Z830" s="144"/>
      <c r="AA830" s="144"/>
      <c r="AB830" s="144"/>
      <c r="AC830" s="144"/>
      <c r="AD830" s="144"/>
      <c r="AE830" s="144"/>
      <c r="AF830" s="144"/>
      <c r="AG830" s="144"/>
      <c r="AH830" s="144"/>
    </row>
    <row r="831">
      <c r="A831" s="144"/>
      <c r="B831" s="144"/>
      <c r="C831" s="144"/>
      <c r="D831" s="144"/>
      <c r="E831" s="144"/>
      <c r="F831" s="144"/>
      <c r="G831" s="144"/>
      <c r="H831" s="144"/>
      <c r="I831" s="144"/>
      <c r="J831" s="144"/>
      <c r="K831" s="144"/>
      <c r="L831" s="144"/>
      <c r="M831" s="144"/>
      <c r="N831" s="149"/>
      <c r="O831" s="144"/>
      <c r="P831" s="144"/>
      <c r="Q831" s="144"/>
      <c r="R831" s="144"/>
      <c r="S831" s="144"/>
      <c r="T831" s="144"/>
      <c r="U831" s="144"/>
      <c r="V831" s="144"/>
      <c r="W831" s="144"/>
      <c r="X831" s="144"/>
      <c r="Y831" s="144"/>
      <c r="Z831" s="144"/>
      <c r="AA831" s="144"/>
      <c r="AB831" s="144"/>
      <c r="AC831" s="144"/>
      <c r="AD831" s="144"/>
      <c r="AE831" s="144"/>
      <c r="AF831" s="144"/>
      <c r="AG831" s="144"/>
      <c r="AH831" s="144"/>
    </row>
    <row r="832">
      <c r="A832" s="144"/>
      <c r="B832" s="144"/>
      <c r="C832" s="144"/>
      <c r="D832" s="144"/>
      <c r="E832" s="144"/>
      <c r="F832" s="144"/>
      <c r="G832" s="144"/>
      <c r="H832" s="144"/>
      <c r="I832" s="144"/>
      <c r="J832" s="144"/>
      <c r="K832" s="144"/>
      <c r="L832" s="144"/>
      <c r="M832" s="144"/>
      <c r="N832" s="149"/>
      <c r="O832" s="144"/>
      <c r="P832" s="144"/>
      <c r="Q832" s="144"/>
      <c r="R832" s="144"/>
      <c r="S832" s="144"/>
      <c r="T832" s="144"/>
      <c r="U832" s="144"/>
      <c r="V832" s="144"/>
      <c r="W832" s="144"/>
      <c r="X832" s="144"/>
      <c r="Y832" s="144"/>
      <c r="Z832" s="144"/>
      <c r="AA832" s="144"/>
      <c r="AB832" s="144"/>
      <c r="AC832" s="144"/>
      <c r="AD832" s="144"/>
      <c r="AE832" s="144"/>
      <c r="AF832" s="144"/>
      <c r="AG832" s="144"/>
      <c r="AH832" s="144"/>
    </row>
    <row r="833">
      <c r="A833" s="144"/>
      <c r="B833" s="144"/>
      <c r="C833" s="144"/>
      <c r="D833" s="144"/>
      <c r="E833" s="144"/>
      <c r="F833" s="144"/>
      <c r="G833" s="144"/>
      <c r="H833" s="144"/>
      <c r="I833" s="144"/>
      <c r="J833" s="144"/>
      <c r="K833" s="144"/>
      <c r="L833" s="144"/>
      <c r="M833" s="144"/>
      <c r="N833" s="149"/>
      <c r="O833" s="144"/>
      <c r="P833" s="144"/>
      <c r="Q833" s="144"/>
      <c r="R833" s="144"/>
      <c r="S833" s="144"/>
      <c r="T833" s="144"/>
      <c r="U833" s="144"/>
      <c r="V833" s="144"/>
      <c r="W833" s="144"/>
      <c r="X833" s="144"/>
      <c r="Y833" s="144"/>
      <c r="Z833" s="144"/>
      <c r="AA833" s="144"/>
      <c r="AB833" s="144"/>
      <c r="AC833" s="144"/>
      <c r="AD833" s="144"/>
      <c r="AE833" s="144"/>
      <c r="AF833" s="144"/>
      <c r="AG833" s="144"/>
      <c r="AH833" s="144"/>
    </row>
    <row r="834">
      <c r="A834" s="144"/>
      <c r="B834" s="144"/>
      <c r="C834" s="144"/>
      <c r="D834" s="144"/>
      <c r="E834" s="144"/>
      <c r="F834" s="144"/>
      <c r="G834" s="144"/>
      <c r="H834" s="144"/>
      <c r="I834" s="144"/>
      <c r="J834" s="144"/>
      <c r="K834" s="144"/>
      <c r="L834" s="144"/>
      <c r="M834" s="144"/>
      <c r="N834" s="149"/>
      <c r="O834" s="144"/>
      <c r="P834" s="144"/>
      <c r="Q834" s="144"/>
      <c r="R834" s="144"/>
      <c r="S834" s="144"/>
      <c r="T834" s="144"/>
      <c r="U834" s="144"/>
      <c r="V834" s="144"/>
      <c r="W834" s="144"/>
      <c r="X834" s="144"/>
      <c r="Y834" s="144"/>
      <c r="Z834" s="144"/>
      <c r="AA834" s="144"/>
      <c r="AB834" s="144"/>
      <c r="AC834" s="144"/>
      <c r="AD834" s="144"/>
      <c r="AE834" s="144"/>
      <c r="AF834" s="144"/>
      <c r="AG834" s="144"/>
      <c r="AH834" s="144"/>
    </row>
    <row r="835">
      <c r="A835" s="144"/>
      <c r="B835" s="144"/>
      <c r="C835" s="144"/>
      <c r="D835" s="144"/>
      <c r="E835" s="144"/>
      <c r="F835" s="144"/>
      <c r="G835" s="144"/>
      <c r="H835" s="144"/>
      <c r="I835" s="144"/>
      <c r="J835" s="144"/>
      <c r="K835" s="144"/>
      <c r="L835" s="144"/>
      <c r="M835" s="144"/>
      <c r="N835" s="149"/>
      <c r="O835" s="144"/>
      <c r="P835" s="144"/>
      <c r="Q835" s="144"/>
      <c r="R835" s="144"/>
      <c r="S835" s="144"/>
      <c r="T835" s="144"/>
      <c r="U835" s="144"/>
      <c r="V835" s="144"/>
      <c r="W835" s="144"/>
      <c r="X835" s="144"/>
      <c r="Y835" s="144"/>
      <c r="Z835" s="144"/>
      <c r="AA835" s="144"/>
      <c r="AB835" s="144"/>
      <c r="AC835" s="144"/>
      <c r="AD835" s="144"/>
      <c r="AE835" s="144"/>
      <c r="AF835" s="144"/>
      <c r="AG835" s="144"/>
      <c r="AH835" s="144"/>
    </row>
    <row r="836">
      <c r="A836" s="144"/>
      <c r="B836" s="144"/>
      <c r="C836" s="144"/>
      <c r="D836" s="144"/>
      <c r="E836" s="144"/>
      <c r="F836" s="144"/>
      <c r="G836" s="144"/>
      <c r="H836" s="144"/>
      <c r="I836" s="144"/>
      <c r="J836" s="144"/>
      <c r="K836" s="144"/>
      <c r="L836" s="144"/>
      <c r="M836" s="144"/>
      <c r="N836" s="149"/>
      <c r="O836" s="144"/>
      <c r="P836" s="144"/>
      <c r="Q836" s="144"/>
      <c r="R836" s="144"/>
      <c r="S836" s="144"/>
      <c r="T836" s="144"/>
      <c r="U836" s="144"/>
      <c r="V836" s="144"/>
      <c r="W836" s="144"/>
      <c r="X836" s="144"/>
      <c r="Y836" s="144"/>
      <c r="Z836" s="144"/>
      <c r="AA836" s="144"/>
      <c r="AB836" s="144"/>
      <c r="AC836" s="144"/>
      <c r="AD836" s="144"/>
      <c r="AE836" s="144"/>
      <c r="AF836" s="144"/>
      <c r="AG836" s="144"/>
      <c r="AH836" s="144"/>
    </row>
    <row r="837">
      <c r="A837" s="144"/>
      <c r="B837" s="144"/>
      <c r="C837" s="144"/>
      <c r="D837" s="144"/>
      <c r="E837" s="144"/>
      <c r="F837" s="144"/>
      <c r="G837" s="144"/>
      <c r="H837" s="144"/>
      <c r="I837" s="144"/>
      <c r="J837" s="144"/>
      <c r="K837" s="144"/>
      <c r="L837" s="144"/>
      <c r="M837" s="144"/>
      <c r="N837" s="149"/>
      <c r="O837" s="144"/>
      <c r="P837" s="144"/>
      <c r="Q837" s="144"/>
      <c r="R837" s="144"/>
      <c r="S837" s="144"/>
      <c r="T837" s="144"/>
      <c r="U837" s="144"/>
      <c r="V837" s="144"/>
      <c r="W837" s="144"/>
      <c r="X837" s="144"/>
      <c r="Y837" s="144"/>
      <c r="Z837" s="144"/>
      <c r="AA837" s="144"/>
      <c r="AB837" s="144"/>
      <c r="AC837" s="144"/>
      <c r="AD837" s="144"/>
      <c r="AE837" s="144"/>
      <c r="AF837" s="144"/>
      <c r="AG837" s="144"/>
      <c r="AH837" s="144"/>
    </row>
    <row r="838">
      <c r="A838" s="144"/>
      <c r="B838" s="144"/>
      <c r="C838" s="144"/>
      <c r="D838" s="144"/>
      <c r="E838" s="144"/>
      <c r="F838" s="144"/>
      <c r="G838" s="144"/>
      <c r="H838" s="144"/>
      <c r="I838" s="144"/>
      <c r="J838" s="144"/>
      <c r="K838" s="144"/>
      <c r="L838" s="144"/>
      <c r="M838" s="144"/>
      <c r="N838" s="149"/>
      <c r="O838" s="144"/>
      <c r="P838" s="144"/>
      <c r="Q838" s="144"/>
      <c r="R838" s="144"/>
      <c r="S838" s="144"/>
      <c r="T838" s="144"/>
      <c r="U838" s="144"/>
      <c r="V838" s="144"/>
      <c r="W838" s="144"/>
      <c r="X838" s="144"/>
      <c r="Y838" s="144"/>
      <c r="Z838" s="144"/>
      <c r="AA838" s="144"/>
      <c r="AB838" s="144"/>
      <c r="AC838" s="144"/>
      <c r="AD838" s="144"/>
      <c r="AE838" s="144"/>
      <c r="AF838" s="144"/>
      <c r="AG838" s="144"/>
      <c r="AH838" s="144"/>
    </row>
    <row r="839">
      <c r="A839" s="144"/>
      <c r="B839" s="144"/>
      <c r="C839" s="144"/>
      <c r="D839" s="144"/>
      <c r="E839" s="144"/>
      <c r="F839" s="144"/>
      <c r="G839" s="144"/>
      <c r="H839" s="144"/>
      <c r="I839" s="144"/>
      <c r="J839" s="144"/>
      <c r="K839" s="144"/>
      <c r="L839" s="144"/>
      <c r="M839" s="144"/>
      <c r="N839" s="149"/>
      <c r="O839" s="144"/>
      <c r="P839" s="144"/>
      <c r="Q839" s="144"/>
      <c r="R839" s="144"/>
      <c r="S839" s="144"/>
      <c r="T839" s="144"/>
      <c r="U839" s="144"/>
      <c r="V839" s="144"/>
      <c r="W839" s="144"/>
      <c r="X839" s="144"/>
      <c r="Y839" s="144"/>
      <c r="Z839" s="144"/>
      <c r="AA839" s="144"/>
      <c r="AB839" s="144"/>
      <c r="AC839" s="144"/>
      <c r="AD839" s="144"/>
      <c r="AE839" s="144"/>
      <c r="AF839" s="144"/>
      <c r="AG839" s="144"/>
      <c r="AH839" s="144"/>
    </row>
    <row r="840">
      <c r="A840" s="144"/>
      <c r="B840" s="144"/>
      <c r="C840" s="144"/>
      <c r="D840" s="144"/>
      <c r="E840" s="144"/>
      <c r="F840" s="144"/>
      <c r="G840" s="144"/>
      <c r="H840" s="144"/>
      <c r="I840" s="144"/>
      <c r="J840" s="144"/>
      <c r="K840" s="144"/>
      <c r="L840" s="144"/>
      <c r="M840" s="144"/>
      <c r="N840" s="149"/>
      <c r="O840" s="144"/>
      <c r="P840" s="144"/>
      <c r="Q840" s="144"/>
      <c r="R840" s="144"/>
      <c r="S840" s="144"/>
      <c r="T840" s="144"/>
      <c r="U840" s="144"/>
      <c r="V840" s="144"/>
      <c r="W840" s="144"/>
      <c r="X840" s="144"/>
      <c r="Y840" s="144"/>
      <c r="Z840" s="144"/>
      <c r="AA840" s="144"/>
      <c r="AB840" s="144"/>
      <c r="AC840" s="144"/>
      <c r="AD840" s="144"/>
      <c r="AE840" s="144"/>
      <c r="AF840" s="144"/>
      <c r="AG840" s="144"/>
      <c r="AH840" s="144"/>
    </row>
    <row r="841">
      <c r="A841" s="144"/>
      <c r="B841" s="144"/>
      <c r="C841" s="144"/>
      <c r="D841" s="144"/>
      <c r="E841" s="144"/>
      <c r="F841" s="144"/>
      <c r="G841" s="144"/>
      <c r="H841" s="144"/>
      <c r="I841" s="144"/>
      <c r="J841" s="144"/>
      <c r="K841" s="144"/>
      <c r="L841" s="144"/>
      <c r="M841" s="144"/>
      <c r="N841" s="149"/>
      <c r="O841" s="144"/>
      <c r="P841" s="144"/>
      <c r="Q841" s="144"/>
      <c r="R841" s="144"/>
      <c r="S841" s="144"/>
      <c r="T841" s="144"/>
      <c r="U841" s="144"/>
      <c r="V841" s="144"/>
      <c r="W841" s="144"/>
      <c r="X841" s="144"/>
      <c r="Y841" s="144"/>
      <c r="Z841" s="144"/>
      <c r="AA841" s="144"/>
      <c r="AB841" s="144"/>
      <c r="AC841" s="144"/>
      <c r="AD841" s="144"/>
      <c r="AE841" s="144"/>
      <c r="AF841" s="144"/>
      <c r="AG841" s="144"/>
      <c r="AH841" s="144"/>
    </row>
    <row r="842">
      <c r="A842" s="144"/>
      <c r="B842" s="144"/>
      <c r="C842" s="144"/>
      <c r="D842" s="144"/>
      <c r="E842" s="144"/>
      <c r="F842" s="144"/>
      <c r="G842" s="144"/>
      <c r="H842" s="144"/>
      <c r="I842" s="144"/>
      <c r="J842" s="144"/>
      <c r="K842" s="144"/>
      <c r="L842" s="144"/>
      <c r="M842" s="144"/>
      <c r="N842" s="149"/>
      <c r="O842" s="144"/>
      <c r="P842" s="144"/>
      <c r="Q842" s="144"/>
      <c r="R842" s="144"/>
      <c r="S842" s="144"/>
      <c r="T842" s="144"/>
      <c r="U842" s="144"/>
      <c r="V842" s="144"/>
      <c r="W842" s="144"/>
      <c r="X842" s="144"/>
      <c r="Y842" s="144"/>
      <c r="Z842" s="144"/>
      <c r="AA842" s="144"/>
      <c r="AB842" s="144"/>
      <c r="AC842" s="144"/>
      <c r="AD842" s="144"/>
      <c r="AE842" s="144"/>
      <c r="AF842" s="144"/>
      <c r="AG842" s="144"/>
      <c r="AH842" s="144"/>
    </row>
    <row r="843">
      <c r="A843" s="144"/>
      <c r="B843" s="144"/>
      <c r="C843" s="144"/>
      <c r="D843" s="144"/>
      <c r="E843" s="144"/>
      <c r="F843" s="144"/>
      <c r="G843" s="144"/>
      <c r="H843" s="144"/>
      <c r="I843" s="144"/>
      <c r="J843" s="144"/>
      <c r="K843" s="144"/>
      <c r="L843" s="144"/>
      <c r="M843" s="144"/>
      <c r="N843" s="149"/>
      <c r="O843" s="144"/>
      <c r="P843" s="144"/>
      <c r="Q843" s="144"/>
      <c r="R843" s="144"/>
      <c r="S843" s="144"/>
      <c r="T843" s="144"/>
      <c r="U843" s="144"/>
      <c r="V843" s="144"/>
      <c r="W843" s="144"/>
      <c r="X843" s="144"/>
      <c r="Y843" s="144"/>
      <c r="Z843" s="144"/>
      <c r="AA843" s="144"/>
      <c r="AB843" s="144"/>
      <c r="AC843" s="144"/>
      <c r="AD843" s="144"/>
      <c r="AE843" s="144"/>
      <c r="AF843" s="144"/>
      <c r="AG843" s="144"/>
      <c r="AH843" s="144"/>
    </row>
    <row r="844">
      <c r="A844" s="144"/>
      <c r="B844" s="144"/>
      <c r="C844" s="144"/>
      <c r="D844" s="144"/>
      <c r="E844" s="144"/>
      <c r="F844" s="144"/>
      <c r="G844" s="144"/>
      <c r="H844" s="144"/>
      <c r="I844" s="144"/>
      <c r="J844" s="144"/>
      <c r="K844" s="144"/>
      <c r="L844" s="144"/>
      <c r="M844" s="144"/>
      <c r="N844" s="149"/>
      <c r="O844" s="144"/>
      <c r="P844" s="144"/>
      <c r="Q844" s="144"/>
      <c r="R844" s="144"/>
      <c r="S844" s="144"/>
      <c r="T844" s="144"/>
      <c r="U844" s="144"/>
      <c r="V844" s="144"/>
      <c r="W844" s="144"/>
      <c r="X844" s="144"/>
      <c r="Y844" s="144"/>
      <c r="Z844" s="144"/>
      <c r="AA844" s="144"/>
      <c r="AB844" s="144"/>
      <c r="AC844" s="144"/>
      <c r="AD844" s="144"/>
      <c r="AE844" s="144"/>
      <c r="AF844" s="144"/>
      <c r="AG844" s="144"/>
      <c r="AH844" s="144"/>
    </row>
    <row r="845">
      <c r="A845" s="144"/>
      <c r="B845" s="144"/>
      <c r="C845" s="144"/>
      <c r="D845" s="144"/>
      <c r="E845" s="144"/>
      <c r="F845" s="144"/>
      <c r="G845" s="144"/>
      <c r="H845" s="144"/>
      <c r="I845" s="144"/>
      <c r="J845" s="144"/>
      <c r="K845" s="144"/>
      <c r="L845" s="144"/>
      <c r="M845" s="144"/>
      <c r="N845" s="149"/>
      <c r="O845" s="144"/>
      <c r="P845" s="144"/>
      <c r="Q845" s="144"/>
      <c r="R845" s="144"/>
      <c r="S845" s="144"/>
      <c r="T845" s="144"/>
      <c r="U845" s="144"/>
      <c r="V845" s="144"/>
      <c r="W845" s="144"/>
      <c r="X845" s="144"/>
      <c r="Y845" s="144"/>
      <c r="Z845" s="144"/>
      <c r="AA845" s="144"/>
      <c r="AB845" s="144"/>
      <c r="AC845" s="144"/>
      <c r="AD845" s="144"/>
      <c r="AE845" s="144"/>
      <c r="AF845" s="144"/>
      <c r="AG845" s="144"/>
      <c r="AH845" s="144"/>
    </row>
    <row r="846">
      <c r="A846" s="144"/>
      <c r="B846" s="144"/>
      <c r="C846" s="144"/>
      <c r="D846" s="144"/>
      <c r="E846" s="144"/>
      <c r="F846" s="144"/>
      <c r="G846" s="144"/>
      <c r="H846" s="144"/>
      <c r="I846" s="144"/>
      <c r="J846" s="144"/>
      <c r="K846" s="144"/>
      <c r="L846" s="144"/>
      <c r="M846" s="144"/>
      <c r="N846" s="149"/>
      <c r="O846" s="144"/>
      <c r="P846" s="144"/>
      <c r="Q846" s="144"/>
      <c r="R846" s="144"/>
      <c r="S846" s="144"/>
      <c r="T846" s="144"/>
      <c r="U846" s="144"/>
      <c r="V846" s="144"/>
      <c r="W846" s="144"/>
      <c r="X846" s="144"/>
      <c r="Y846" s="144"/>
      <c r="Z846" s="144"/>
      <c r="AA846" s="144"/>
      <c r="AB846" s="144"/>
      <c r="AC846" s="144"/>
      <c r="AD846" s="144"/>
      <c r="AE846" s="144"/>
      <c r="AF846" s="144"/>
      <c r="AG846" s="144"/>
      <c r="AH846" s="144"/>
    </row>
    <row r="847">
      <c r="A847" s="144"/>
      <c r="B847" s="144"/>
      <c r="C847" s="144"/>
      <c r="D847" s="144"/>
      <c r="E847" s="144"/>
      <c r="F847" s="144"/>
      <c r="G847" s="144"/>
      <c r="H847" s="144"/>
      <c r="I847" s="144"/>
      <c r="J847" s="144"/>
      <c r="K847" s="144"/>
      <c r="L847" s="144"/>
      <c r="M847" s="144"/>
      <c r="N847" s="149"/>
      <c r="O847" s="144"/>
      <c r="P847" s="144"/>
      <c r="Q847" s="144"/>
      <c r="R847" s="144"/>
      <c r="S847" s="144"/>
      <c r="T847" s="144"/>
      <c r="U847" s="144"/>
      <c r="V847" s="144"/>
      <c r="W847" s="144"/>
      <c r="X847" s="144"/>
      <c r="Y847" s="144"/>
      <c r="Z847" s="144"/>
      <c r="AA847" s="144"/>
      <c r="AB847" s="144"/>
      <c r="AC847" s="144"/>
      <c r="AD847" s="144"/>
      <c r="AE847" s="144"/>
      <c r="AF847" s="144"/>
      <c r="AG847" s="144"/>
      <c r="AH847" s="144"/>
    </row>
    <row r="848">
      <c r="A848" s="144"/>
      <c r="B848" s="144"/>
      <c r="C848" s="144"/>
      <c r="D848" s="144"/>
      <c r="E848" s="144"/>
      <c r="F848" s="144"/>
      <c r="G848" s="144"/>
      <c r="H848" s="144"/>
      <c r="I848" s="144"/>
      <c r="J848" s="144"/>
      <c r="K848" s="144"/>
      <c r="L848" s="144"/>
      <c r="M848" s="144"/>
      <c r="N848" s="149"/>
      <c r="O848" s="144"/>
      <c r="P848" s="144"/>
      <c r="Q848" s="144"/>
      <c r="R848" s="144"/>
      <c r="S848" s="144"/>
      <c r="T848" s="144"/>
      <c r="U848" s="144"/>
      <c r="V848" s="144"/>
      <c r="W848" s="144"/>
      <c r="X848" s="144"/>
      <c r="Y848" s="144"/>
      <c r="Z848" s="144"/>
      <c r="AA848" s="144"/>
      <c r="AB848" s="144"/>
      <c r="AC848" s="144"/>
      <c r="AD848" s="144"/>
      <c r="AE848" s="144"/>
      <c r="AF848" s="144"/>
      <c r="AG848" s="144"/>
      <c r="AH848" s="144"/>
    </row>
    <row r="849">
      <c r="A849" s="144"/>
      <c r="B849" s="144"/>
      <c r="C849" s="144"/>
      <c r="D849" s="144"/>
      <c r="E849" s="144"/>
      <c r="F849" s="144"/>
      <c r="G849" s="144"/>
      <c r="H849" s="144"/>
      <c r="I849" s="144"/>
      <c r="J849" s="144"/>
      <c r="K849" s="144"/>
      <c r="L849" s="144"/>
      <c r="M849" s="144"/>
      <c r="N849" s="149"/>
      <c r="O849" s="144"/>
      <c r="P849" s="144"/>
      <c r="Q849" s="144"/>
      <c r="R849" s="144"/>
      <c r="S849" s="144"/>
      <c r="T849" s="144"/>
      <c r="U849" s="144"/>
      <c r="V849" s="144"/>
      <c r="W849" s="144"/>
      <c r="X849" s="144"/>
      <c r="Y849" s="144"/>
      <c r="Z849" s="144"/>
      <c r="AA849" s="144"/>
      <c r="AB849" s="144"/>
      <c r="AC849" s="144"/>
      <c r="AD849" s="144"/>
      <c r="AE849" s="144"/>
      <c r="AF849" s="144"/>
      <c r="AG849" s="144"/>
      <c r="AH849" s="144"/>
    </row>
    <row r="850">
      <c r="A850" s="144"/>
      <c r="B850" s="144"/>
      <c r="C850" s="144"/>
      <c r="D850" s="144"/>
      <c r="E850" s="144"/>
      <c r="F850" s="144"/>
      <c r="G850" s="144"/>
      <c r="H850" s="144"/>
      <c r="I850" s="144"/>
      <c r="J850" s="144"/>
      <c r="K850" s="144"/>
      <c r="L850" s="144"/>
      <c r="M850" s="144"/>
      <c r="N850" s="149"/>
      <c r="O850" s="144"/>
      <c r="P850" s="144"/>
      <c r="Q850" s="144"/>
      <c r="R850" s="144"/>
      <c r="S850" s="144"/>
      <c r="T850" s="144"/>
      <c r="U850" s="144"/>
      <c r="V850" s="144"/>
      <c r="W850" s="144"/>
      <c r="X850" s="144"/>
      <c r="Y850" s="144"/>
      <c r="Z850" s="144"/>
      <c r="AA850" s="144"/>
      <c r="AB850" s="144"/>
      <c r="AC850" s="144"/>
      <c r="AD850" s="144"/>
      <c r="AE850" s="144"/>
      <c r="AF850" s="144"/>
      <c r="AG850" s="144"/>
      <c r="AH850" s="144"/>
    </row>
    <row r="851">
      <c r="A851" s="144"/>
      <c r="B851" s="144"/>
      <c r="C851" s="144"/>
      <c r="D851" s="144"/>
      <c r="E851" s="144"/>
      <c r="F851" s="144"/>
      <c r="G851" s="144"/>
      <c r="H851" s="144"/>
      <c r="I851" s="144"/>
      <c r="J851" s="144"/>
      <c r="K851" s="144"/>
      <c r="L851" s="144"/>
      <c r="M851" s="144"/>
      <c r="N851" s="149"/>
      <c r="O851" s="144"/>
      <c r="P851" s="144"/>
      <c r="Q851" s="144"/>
      <c r="R851" s="144"/>
      <c r="S851" s="144"/>
      <c r="T851" s="144"/>
      <c r="U851" s="144"/>
      <c r="V851" s="144"/>
      <c r="W851" s="144"/>
      <c r="X851" s="144"/>
      <c r="Y851" s="144"/>
      <c r="Z851" s="144"/>
      <c r="AA851" s="144"/>
      <c r="AB851" s="144"/>
      <c r="AC851" s="144"/>
      <c r="AD851" s="144"/>
      <c r="AE851" s="144"/>
      <c r="AF851" s="144"/>
      <c r="AG851" s="144"/>
      <c r="AH851" s="144"/>
    </row>
    <row r="852">
      <c r="A852" s="144"/>
      <c r="B852" s="144"/>
      <c r="C852" s="144"/>
      <c r="D852" s="144"/>
      <c r="E852" s="144"/>
      <c r="F852" s="144"/>
      <c r="G852" s="144"/>
      <c r="H852" s="144"/>
      <c r="I852" s="144"/>
      <c r="J852" s="144"/>
      <c r="K852" s="144"/>
      <c r="L852" s="144"/>
      <c r="M852" s="144"/>
      <c r="N852" s="149"/>
      <c r="O852" s="144"/>
      <c r="P852" s="144"/>
      <c r="Q852" s="144"/>
      <c r="R852" s="144"/>
      <c r="S852" s="144"/>
      <c r="T852" s="144"/>
      <c r="U852" s="144"/>
      <c r="V852" s="144"/>
      <c r="W852" s="144"/>
      <c r="X852" s="144"/>
      <c r="Y852" s="144"/>
      <c r="Z852" s="144"/>
      <c r="AA852" s="144"/>
      <c r="AB852" s="144"/>
      <c r="AC852" s="144"/>
      <c r="AD852" s="144"/>
      <c r="AE852" s="144"/>
      <c r="AF852" s="144"/>
      <c r="AG852" s="144"/>
      <c r="AH852" s="144"/>
    </row>
    <row r="853">
      <c r="A853" s="144"/>
      <c r="B853" s="144"/>
      <c r="C853" s="144"/>
      <c r="D853" s="144"/>
      <c r="E853" s="144"/>
      <c r="F853" s="144"/>
      <c r="G853" s="144"/>
      <c r="H853" s="144"/>
      <c r="I853" s="144"/>
      <c r="J853" s="144"/>
      <c r="K853" s="144"/>
      <c r="L853" s="144"/>
      <c r="M853" s="144"/>
      <c r="N853" s="149"/>
      <c r="O853" s="144"/>
      <c r="P853" s="144"/>
      <c r="Q853" s="144"/>
      <c r="R853" s="144"/>
      <c r="S853" s="144"/>
      <c r="T853" s="144"/>
      <c r="U853" s="144"/>
      <c r="V853" s="144"/>
      <c r="W853" s="144"/>
      <c r="X853" s="144"/>
      <c r="Y853" s="144"/>
      <c r="Z853" s="144"/>
      <c r="AA853" s="144"/>
      <c r="AB853" s="144"/>
      <c r="AC853" s="144"/>
      <c r="AD853" s="144"/>
      <c r="AE853" s="144"/>
      <c r="AF853" s="144"/>
      <c r="AG853" s="144"/>
      <c r="AH853" s="144"/>
    </row>
    <row r="854">
      <c r="A854" s="144"/>
      <c r="B854" s="144"/>
      <c r="C854" s="144"/>
      <c r="D854" s="144"/>
      <c r="E854" s="144"/>
      <c r="F854" s="144"/>
      <c r="G854" s="144"/>
      <c r="H854" s="144"/>
      <c r="I854" s="144"/>
      <c r="J854" s="144"/>
      <c r="K854" s="144"/>
      <c r="L854" s="144"/>
      <c r="M854" s="144"/>
      <c r="N854" s="149"/>
      <c r="O854" s="144"/>
      <c r="P854" s="144"/>
      <c r="Q854" s="144"/>
      <c r="R854" s="144"/>
      <c r="S854" s="144"/>
      <c r="T854" s="144"/>
      <c r="U854" s="144"/>
      <c r="V854" s="144"/>
      <c r="W854" s="144"/>
      <c r="X854" s="144"/>
      <c r="Y854" s="144"/>
      <c r="Z854" s="144"/>
      <c r="AA854" s="144"/>
      <c r="AB854" s="144"/>
      <c r="AC854" s="144"/>
      <c r="AD854" s="144"/>
      <c r="AE854" s="144"/>
      <c r="AF854" s="144"/>
      <c r="AG854" s="144"/>
      <c r="AH854" s="144"/>
    </row>
    <row r="855">
      <c r="A855" s="144"/>
      <c r="B855" s="144"/>
      <c r="C855" s="144"/>
      <c r="D855" s="144"/>
      <c r="E855" s="144"/>
      <c r="F855" s="144"/>
      <c r="G855" s="144"/>
      <c r="H855" s="144"/>
      <c r="I855" s="144"/>
      <c r="J855" s="144"/>
      <c r="K855" s="144"/>
      <c r="L855" s="144"/>
      <c r="M855" s="144"/>
      <c r="N855" s="149"/>
      <c r="O855" s="144"/>
      <c r="P855" s="144"/>
      <c r="Q855" s="144"/>
      <c r="R855" s="144"/>
      <c r="S855" s="144"/>
      <c r="T855" s="144"/>
      <c r="U855" s="144"/>
      <c r="V855" s="144"/>
      <c r="W855" s="144"/>
      <c r="X855" s="144"/>
      <c r="Y855" s="144"/>
      <c r="Z855" s="144"/>
      <c r="AA855" s="144"/>
      <c r="AB855" s="144"/>
      <c r="AC855" s="144"/>
      <c r="AD855" s="144"/>
      <c r="AE855" s="144"/>
      <c r="AF855" s="144"/>
      <c r="AG855" s="144"/>
      <c r="AH855" s="144"/>
    </row>
    <row r="856">
      <c r="A856" s="144"/>
      <c r="B856" s="144"/>
      <c r="C856" s="144"/>
      <c r="D856" s="144"/>
      <c r="E856" s="144"/>
      <c r="F856" s="144"/>
      <c r="G856" s="144"/>
      <c r="H856" s="144"/>
      <c r="I856" s="144"/>
      <c r="J856" s="144"/>
      <c r="K856" s="144"/>
      <c r="L856" s="144"/>
      <c r="M856" s="144"/>
      <c r="N856" s="149"/>
      <c r="O856" s="144"/>
      <c r="P856" s="144"/>
      <c r="Q856" s="144"/>
      <c r="R856" s="144"/>
      <c r="S856" s="144"/>
      <c r="T856" s="144"/>
      <c r="U856" s="144"/>
      <c r="V856" s="144"/>
      <c r="W856" s="144"/>
      <c r="X856" s="144"/>
      <c r="Y856" s="144"/>
      <c r="Z856" s="144"/>
      <c r="AA856" s="144"/>
      <c r="AB856" s="144"/>
      <c r="AC856" s="144"/>
      <c r="AD856" s="144"/>
      <c r="AE856" s="144"/>
      <c r="AF856" s="144"/>
      <c r="AG856" s="144"/>
      <c r="AH856" s="144"/>
    </row>
    <row r="857">
      <c r="A857" s="144"/>
      <c r="B857" s="144"/>
      <c r="C857" s="144"/>
      <c r="D857" s="144"/>
      <c r="E857" s="144"/>
      <c r="F857" s="144"/>
      <c r="G857" s="144"/>
      <c r="H857" s="144"/>
      <c r="I857" s="144"/>
      <c r="J857" s="144"/>
      <c r="K857" s="144"/>
      <c r="L857" s="144"/>
      <c r="M857" s="144"/>
      <c r="N857" s="149"/>
      <c r="O857" s="144"/>
      <c r="P857" s="144"/>
      <c r="Q857" s="144"/>
      <c r="R857" s="144"/>
      <c r="S857" s="144"/>
      <c r="T857" s="144"/>
      <c r="U857" s="144"/>
      <c r="V857" s="144"/>
      <c r="W857" s="144"/>
      <c r="X857" s="144"/>
      <c r="Y857" s="144"/>
      <c r="Z857" s="144"/>
      <c r="AA857" s="144"/>
      <c r="AB857" s="144"/>
      <c r="AC857" s="144"/>
      <c r="AD857" s="144"/>
      <c r="AE857" s="144"/>
      <c r="AF857" s="144"/>
      <c r="AG857" s="144"/>
      <c r="AH857" s="144"/>
    </row>
    <row r="858">
      <c r="A858" s="144"/>
      <c r="B858" s="144"/>
      <c r="C858" s="144"/>
      <c r="D858" s="144"/>
      <c r="E858" s="144"/>
      <c r="F858" s="144"/>
      <c r="G858" s="144"/>
      <c r="H858" s="144"/>
      <c r="I858" s="144"/>
      <c r="J858" s="144"/>
      <c r="K858" s="144"/>
      <c r="L858" s="144"/>
      <c r="M858" s="144"/>
      <c r="N858" s="149"/>
      <c r="O858" s="144"/>
      <c r="P858" s="144"/>
      <c r="Q858" s="144"/>
      <c r="R858" s="144"/>
      <c r="S858" s="144"/>
      <c r="T858" s="144"/>
      <c r="U858" s="144"/>
      <c r="V858" s="144"/>
      <c r="W858" s="144"/>
      <c r="X858" s="144"/>
      <c r="Y858" s="144"/>
      <c r="Z858" s="144"/>
      <c r="AA858" s="144"/>
      <c r="AB858" s="144"/>
      <c r="AC858" s="144"/>
      <c r="AD858" s="144"/>
      <c r="AE858" s="144"/>
      <c r="AF858" s="144"/>
      <c r="AG858" s="144"/>
      <c r="AH858" s="144"/>
    </row>
    <row r="859">
      <c r="A859" s="144"/>
      <c r="B859" s="144"/>
      <c r="C859" s="144"/>
      <c r="D859" s="144"/>
      <c r="E859" s="144"/>
      <c r="F859" s="144"/>
      <c r="G859" s="144"/>
      <c r="H859" s="144"/>
      <c r="I859" s="144"/>
      <c r="J859" s="144"/>
      <c r="K859" s="144"/>
      <c r="L859" s="144"/>
      <c r="M859" s="144"/>
      <c r="N859" s="149"/>
      <c r="O859" s="144"/>
      <c r="P859" s="144"/>
      <c r="Q859" s="144"/>
      <c r="R859" s="144"/>
      <c r="S859" s="144"/>
      <c r="T859" s="144"/>
      <c r="U859" s="144"/>
      <c r="V859" s="144"/>
      <c r="W859" s="144"/>
      <c r="X859" s="144"/>
      <c r="Y859" s="144"/>
      <c r="Z859" s="144"/>
      <c r="AA859" s="144"/>
      <c r="AB859" s="144"/>
      <c r="AC859" s="144"/>
      <c r="AD859" s="144"/>
      <c r="AE859" s="144"/>
      <c r="AF859" s="144"/>
      <c r="AG859" s="144"/>
      <c r="AH859" s="144"/>
    </row>
    <row r="860">
      <c r="A860" s="144"/>
      <c r="B860" s="144"/>
      <c r="C860" s="144"/>
      <c r="D860" s="144"/>
      <c r="E860" s="144"/>
      <c r="F860" s="144"/>
      <c r="G860" s="144"/>
      <c r="H860" s="144"/>
      <c r="I860" s="144"/>
      <c r="J860" s="144"/>
      <c r="K860" s="144"/>
      <c r="L860" s="144"/>
      <c r="M860" s="144"/>
      <c r="N860" s="149"/>
      <c r="O860" s="144"/>
      <c r="P860" s="144"/>
      <c r="Q860" s="144"/>
      <c r="R860" s="144"/>
      <c r="S860" s="144"/>
      <c r="T860" s="144"/>
      <c r="U860" s="144"/>
      <c r="V860" s="144"/>
      <c r="W860" s="144"/>
      <c r="X860" s="144"/>
      <c r="Y860" s="144"/>
      <c r="Z860" s="144"/>
      <c r="AA860" s="144"/>
      <c r="AB860" s="144"/>
      <c r="AC860" s="144"/>
      <c r="AD860" s="144"/>
      <c r="AE860" s="144"/>
      <c r="AF860" s="144"/>
      <c r="AG860" s="144"/>
      <c r="AH860" s="144"/>
    </row>
    <row r="861">
      <c r="A861" s="144"/>
      <c r="B861" s="144"/>
      <c r="C861" s="144"/>
      <c r="D861" s="144"/>
      <c r="E861" s="144"/>
      <c r="F861" s="144"/>
      <c r="G861" s="144"/>
      <c r="H861" s="144"/>
      <c r="I861" s="144"/>
      <c r="J861" s="144"/>
      <c r="K861" s="144"/>
      <c r="L861" s="144"/>
      <c r="M861" s="144"/>
      <c r="N861" s="149"/>
      <c r="O861" s="144"/>
      <c r="P861" s="144"/>
      <c r="Q861" s="144"/>
      <c r="R861" s="144"/>
      <c r="S861" s="144"/>
      <c r="T861" s="144"/>
      <c r="U861" s="144"/>
      <c r="V861" s="144"/>
      <c r="W861" s="144"/>
      <c r="X861" s="144"/>
      <c r="Y861" s="144"/>
      <c r="Z861" s="144"/>
      <c r="AA861" s="144"/>
      <c r="AB861" s="144"/>
      <c r="AC861" s="144"/>
      <c r="AD861" s="144"/>
      <c r="AE861" s="144"/>
      <c r="AF861" s="144"/>
      <c r="AG861" s="144"/>
      <c r="AH861" s="144"/>
    </row>
    <row r="862">
      <c r="A862" s="144"/>
      <c r="B862" s="144"/>
      <c r="C862" s="144"/>
      <c r="D862" s="144"/>
      <c r="E862" s="144"/>
      <c r="F862" s="144"/>
      <c r="G862" s="144"/>
      <c r="H862" s="144"/>
      <c r="I862" s="144"/>
      <c r="J862" s="144"/>
      <c r="K862" s="144"/>
      <c r="L862" s="144"/>
      <c r="M862" s="144"/>
      <c r="N862" s="149"/>
      <c r="O862" s="144"/>
      <c r="P862" s="144"/>
      <c r="Q862" s="144"/>
      <c r="R862" s="144"/>
      <c r="S862" s="144"/>
      <c r="T862" s="144"/>
      <c r="U862" s="144"/>
      <c r="V862" s="144"/>
      <c r="W862" s="144"/>
      <c r="X862" s="144"/>
      <c r="Y862" s="144"/>
      <c r="Z862" s="144"/>
      <c r="AA862" s="144"/>
      <c r="AB862" s="144"/>
      <c r="AC862" s="144"/>
      <c r="AD862" s="144"/>
      <c r="AE862" s="144"/>
      <c r="AF862" s="144"/>
      <c r="AG862" s="144"/>
      <c r="AH862" s="144"/>
    </row>
    <row r="863">
      <c r="A863" s="144"/>
      <c r="B863" s="144"/>
      <c r="C863" s="144"/>
      <c r="D863" s="144"/>
      <c r="E863" s="144"/>
      <c r="F863" s="144"/>
      <c r="G863" s="144"/>
      <c r="H863" s="144"/>
      <c r="I863" s="144"/>
      <c r="J863" s="144"/>
      <c r="K863" s="144"/>
      <c r="L863" s="144"/>
      <c r="M863" s="144"/>
      <c r="N863" s="149"/>
      <c r="O863" s="144"/>
      <c r="P863" s="144"/>
      <c r="Q863" s="144"/>
      <c r="R863" s="144"/>
      <c r="S863" s="144"/>
      <c r="T863" s="144"/>
      <c r="U863" s="144"/>
      <c r="V863" s="144"/>
      <c r="W863" s="144"/>
      <c r="X863" s="144"/>
      <c r="Y863" s="144"/>
      <c r="Z863" s="144"/>
      <c r="AA863" s="144"/>
      <c r="AB863" s="144"/>
      <c r="AC863" s="144"/>
      <c r="AD863" s="144"/>
      <c r="AE863" s="144"/>
      <c r="AF863" s="144"/>
      <c r="AG863" s="144"/>
      <c r="AH863" s="144"/>
    </row>
    <row r="864">
      <c r="A864" s="144"/>
      <c r="B864" s="144"/>
      <c r="C864" s="144"/>
      <c r="D864" s="144"/>
      <c r="E864" s="144"/>
      <c r="F864" s="144"/>
      <c r="G864" s="144"/>
      <c r="H864" s="144"/>
      <c r="I864" s="144"/>
      <c r="J864" s="144"/>
      <c r="K864" s="144"/>
      <c r="L864" s="144"/>
      <c r="M864" s="144"/>
      <c r="N864" s="149"/>
      <c r="O864" s="144"/>
      <c r="P864" s="144"/>
      <c r="Q864" s="144"/>
      <c r="R864" s="144"/>
      <c r="S864" s="144"/>
      <c r="T864" s="144"/>
      <c r="U864" s="144"/>
      <c r="V864" s="144"/>
      <c r="W864" s="144"/>
      <c r="X864" s="144"/>
      <c r="Y864" s="144"/>
      <c r="Z864" s="144"/>
      <c r="AA864" s="144"/>
      <c r="AB864" s="144"/>
      <c r="AC864" s="144"/>
      <c r="AD864" s="144"/>
      <c r="AE864" s="144"/>
      <c r="AF864" s="144"/>
      <c r="AG864" s="144"/>
      <c r="AH864" s="144"/>
    </row>
    <row r="865">
      <c r="A865" s="144"/>
      <c r="B865" s="144"/>
      <c r="C865" s="144"/>
      <c r="D865" s="144"/>
      <c r="E865" s="144"/>
      <c r="F865" s="144"/>
      <c r="G865" s="144"/>
      <c r="H865" s="144"/>
      <c r="I865" s="144"/>
      <c r="J865" s="144"/>
      <c r="K865" s="144"/>
      <c r="L865" s="144"/>
      <c r="M865" s="144"/>
      <c r="N865" s="149"/>
      <c r="O865" s="144"/>
      <c r="P865" s="144"/>
      <c r="Q865" s="144"/>
      <c r="R865" s="144"/>
      <c r="S865" s="144"/>
      <c r="T865" s="144"/>
      <c r="U865" s="144"/>
      <c r="V865" s="144"/>
      <c r="W865" s="144"/>
      <c r="X865" s="144"/>
      <c r="Y865" s="144"/>
      <c r="Z865" s="144"/>
      <c r="AA865" s="144"/>
      <c r="AB865" s="144"/>
      <c r="AC865" s="144"/>
      <c r="AD865" s="144"/>
      <c r="AE865" s="144"/>
      <c r="AF865" s="144"/>
      <c r="AG865" s="144"/>
      <c r="AH865" s="144"/>
    </row>
    <row r="866">
      <c r="A866" s="144"/>
      <c r="B866" s="144"/>
      <c r="C866" s="144"/>
      <c r="D866" s="144"/>
      <c r="E866" s="144"/>
      <c r="F866" s="144"/>
      <c r="G866" s="144"/>
      <c r="H866" s="144"/>
      <c r="I866" s="144"/>
      <c r="J866" s="144"/>
      <c r="K866" s="144"/>
      <c r="L866" s="144"/>
      <c r="M866" s="144"/>
      <c r="N866" s="149"/>
      <c r="O866" s="144"/>
      <c r="P866" s="144"/>
      <c r="Q866" s="144"/>
      <c r="R866" s="144"/>
      <c r="S866" s="144"/>
      <c r="T866" s="144"/>
      <c r="U866" s="144"/>
      <c r="V866" s="144"/>
      <c r="W866" s="144"/>
      <c r="X866" s="144"/>
      <c r="Y866" s="144"/>
      <c r="Z866" s="144"/>
      <c r="AA866" s="144"/>
      <c r="AB866" s="144"/>
      <c r="AC866" s="144"/>
      <c r="AD866" s="144"/>
      <c r="AE866" s="144"/>
      <c r="AF866" s="144"/>
      <c r="AG866" s="144"/>
      <c r="AH866" s="144"/>
    </row>
    <row r="867">
      <c r="A867" s="144"/>
      <c r="B867" s="144"/>
      <c r="C867" s="144"/>
      <c r="D867" s="144"/>
      <c r="E867" s="144"/>
      <c r="F867" s="144"/>
      <c r="G867" s="144"/>
      <c r="H867" s="144"/>
      <c r="I867" s="144"/>
      <c r="J867" s="144"/>
      <c r="K867" s="144"/>
      <c r="L867" s="144"/>
      <c r="M867" s="144"/>
      <c r="N867" s="149"/>
      <c r="O867" s="144"/>
      <c r="P867" s="144"/>
      <c r="Q867" s="144"/>
      <c r="R867" s="144"/>
      <c r="S867" s="144"/>
      <c r="T867" s="144"/>
      <c r="U867" s="144"/>
      <c r="V867" s="144"/>
      <c r="W867" s="144"/>
      <c r="X867" s="144"/>
      <c r="Y867" s="144"/>
      <c r="Z867" s="144"/>
      <c r="AA867" s="144"/>
      <c r="AB867" s="144"/>
      <c r="AC867" s="144"/>
      <c r="AD867" s="144"/>
      <c r="AE867" s="144"/>
      <c r="AF867" s="144"/>
      <c r="AG867" s="144"/>
      <c r="AH867" s="144"/>
    </row>
    <row r="868">
      <c r="A868" s="144"/>
      <c r="B868" s="144"/>
      <c r="C868" s="144"/>
      <c r="D868" s="144"/>
      <c r="E868" s="144"/>
      <c r="F868" s="144"/>
      <c r="G868" s="144"/>
      <c r="H868" s="144"/>
      <c r="I868" s="144"/>
      <c r="J868" s="144"/>
      <c r="K868" s="144"/>
      <c r="L868" s="144"/>
      <c r="M868" s="144"/>
      <c r="N868" s="149"/>
      <c r="O868" s="144"/>
      <c r="P868" s="144"/>
      <c r="Q868" s="144"/>
      <c r="R868" s="144"/>
      <c r="S868" s="144"/>
      <c r="T868" s="144"/>
      <c r="U868" s="144"/>
      <c r="V868" s="144"/>
      <c r="W868" s="144"/>
      <c r="X868" s="144"/>
      <c r="Y868" s="144"/>
      <c r="Z868" s="144"/>
      <c r="AA868" s="144"/>
      <c r="AB868" s="144"/>
      <c r="AC868" s="144"/>
      <c r="AD868" s="144"/>
      <c r="AE868" s="144"/>
      <c r="AF868" s="144"/>
      <c r="AG868" s="144"/>
      <c r="AH868" s="144"/>
    </row>
    <row r="869">
      <c r="A869" s="144"/>
      <c r="B869" s="144"/>
      <c r="C869" s="144"/>
      <c r="D869" s="144"/>
      <c r="E869" s="144"/>
      <c r="F869" s="144"/>
      <c r="G869" s="144"/>
      <c r="H869" s="144"/>
      <c r="I869" s="144"/>
      <c r="J869" s="144"/>
      <c r="K869" s="144"/>
      <c r="L869" s="144"/>
      <c r="M869" s="144"/>
      <c r="N869" s="149"/>
      <c r="O869" s="144"/>
      <c r="P869" s="144"/>
      <c r="Q869" s="144"/>
      <c r="R869" s="144"/>
      <c r="S869" s="144"/>
      <c r="T869" s="144"/>
      <c r="U869" s="144"/>
      <c r="V869" s="144"/>
      <c r="W869" s="144"/>
      <c r="X869" s="144"/>
      <c r="Y869" s="144"/>
      <c r="Z869" s="144"/>
      <c r="AA869" s="144"/>
      <c r="AB869" s="144"/>
      <c r="AC869" s="144"/>
      <c r="AD869" s="144"/>
      <c r="AE869" s="144"/>
      <c r="AF869" s="144"/>
      <c r="AG869" s="144"/>
      <c r="AH869" s="144"/>
    </row>
    <row r="870">
      <c r="A870" s="144"/>
      <c r="B870" s="144"/>
      <c r="C870" s="144"/>
      <c r="D870" s="144"/>
      <c r="E870" s="144"/>
      <c r="F870" s="144"/>
      <c r="G870" s="144"/>
      <c r="H870" s="144"/>
      <c r="I870" s="144"/>
      <c r="J870" s="144"/>
      <c r="K870" s="144"/>
      <c r="L870" s="144"/>
      <c r="M870" s="144"/>
      <c r="N870" s="149"/>
      <c r="O870" s="144"/>
      <c r="P870" s="144"/>
      <c r="Q870" s="144"/>
      <c r="R870" s="144"/>
      <c r="S870" s="144"/>
      <c r="T870" s="144"/>
      <c r="U870" s="144"/>
      <c r="V870" s="144"/>
      <c r="W870" s="144"/>
      <c r="X870" s="144"/>
      <c r="Y870" s="144"/>
      <c r="Z870" s="144"/>
      <c r="AA870" s="144"/>
      <c r="AB870" s="144"/>
      <c r="AC870" s="144"/>
      <c r="AD870" s="144"/>
      <c r="AE870" s="144"/>
      <c r="AF870" s="144"/>
      <c r="AG870" s="144"/>
      <c r="AH870" s="144"/>
    </row>
    <row r="871">
      <c r="A871" s="144"/>
      <c r="B871" s="144"/>
      <c r="C871" s="144"/>
      <c r="D871" s="144"/>
      <c r="E871" s="144"/>
      <c r="F871" s="144"/>
      <c r="G871" s="144"/>
      <c r="H871" s="144"/>
      <c r="I871" s="144"/>
      <c r="J871" s="144"/>
      <c r="K871" s="144"/>
      <c r="L871" s="144"/>
      <c r="M871" s="144"/>
      <c r="N871" s="149"/>
      <c r="O871" s="144"/>
      <c r="P871" s="144"/>
      <c r="Q871" s="144"/>
      <c r="R871" s="144"/>
      <c r="S871" s="144"/>
      <c r="T871" s="144"/>
      <c r="U871" s="144"/>
      <c r="V871" s="144"/>
      <c r="W871" s="144"/>
      <c r="X871" s="144"/>
      <c r="Y871" s="144"/>
      <c r="Z871" s="144"/>
      <c r="AA871" s="144"/>
      <c r="AB871" s="144"/>
      <c r="AC871" s="144"/>
      <c r="AD871" s="144"/>
      <c r="AE871" s="144"/>
      <c r="AF871" s="144"/>
      <c r="AG871" s="144"/>
      <c r="AH871" s="144"/>
    </row>
    <row r="872">
      <c r="A872" s="144"/>
      <c r="B872" s="144"/>
      <c r="C872" s="144"/>
      <c r="D872" s="144"/>
      <c r="E872" s="144"/>
      <c r="F872" s="144"/>
      <c r="G872" s="144"/>
      <c r="H872" s="144"/>
      <c r="I872" s="144"/>
      <c r="J872" s="144"/>
      <c r="K872" s="144"/>
      <c r="L872" s="144"/>
      <c r="M872" s="144"/>
      <c r="N872" s="149"/>
      <c r="O872" s="144"/>
      <c r="P872" s="144"/>
      <c r="Q872" s="144"/>
      <c r="R872" s="144"/>
      <c r="S872" s="144"/>
      <c r="T872" s="144"/>
      <c r="U872" s="144"/>
      <c r="V872" s="144"/>
      <c r="W872" s="144"/>
      <c r="X872" s="144"/>
      <c r="Y872" s="144"/>
      <c r="Z872" s="144"/>
      <c r="AA872" s="144"/>
      <c r="AB872" s="144"/>
      <c r="AC872" s="144"/>
      <c r="AD872" s="144"/>
      <c r="AE872" s="144"/>
      <c r="AF872" s="144"/>
      <c r="AG872" s="144"/>
      <c r="AH872" s="144"/>
    </row>
    <row r="873">
      <c r="A873" s="144"/>
      <c r="B873" s="144"/>
      <c r="C873" s="144"/>
      <c r="D873" s="144"/>
      <c r="E873" s="144"/>
      <c r="F873" s="144"/>
      <c r="G873" s="144"/>
      <c r="H873" s="144"/>
      <c r="I873" s="144"/>
      <c r="J873" s="144"/>
      <c r="K873" s="144"/>
      <c r="L873" s="144"/>
      <c r="M873" s="144"/>
      <c r="N873" s="149"/>
      <c r="O873" s="144"/>
      <c r="P873" s="144"/>
      <c r="Q873" s="144"/>
      <c r="R873" s="144"/>
      <c r="S873" s="144"/>
      <c r="T873" s="144"/>
      <c r="U873" s="144"/>
      <c r="V873" s="144"/>
      <c r="W873" s="144"/>
      <c r="X873" s="144"/>
      <c r="Y873" s="144"/>
      <c r="Z873" s="144"/>
      <c r="AA873" s="144"/>
      <c r="AB873" s="144"/>
      <c r="AC873" s="144"/>
      <c r="AD873" s="144"/>
      <c r="AE873" s="144"/>
      <c r="AF873" s="144"/>
      <c r="AG873" s="144"/>
      <c r="AH873" s="144"/>
    </row>
    <row r="874">
      <c r="A874" s="144"/>
      <c r="B874" s="144"/>
      <c r="C874" s="144"/>
      <c r="D874" s="144"/>
      <c r="E874" s="144"/>
      <c r="F874" s="144"/>
      <c r="G874" s="144"/>
      <c r="H874" s="144"/>
      <c r="I874" s="144"/>
      <c r="J874" s="144"/>
      <c r="K874" s="144"/>
      <c r="L874" s="144"/>
      <c r="M874" s="144"/>
      <c r="N874" s="149"/>
      <c r="O874" s="144"/>
      <c r="P874" s="144"/>
      <c r="Q874" s="144"/>
      <c r="R874" s="144"/>
      <c r="S874" s="144"/>
      <c r="T874" s="144"/>
      <c r="U874" s="144"/>
      <c r="V874" s="144"/>
      <c r="W874" s="144"/>
      <c r="X874" s="144"/>
      <c r="Y874" s="144"/>
      <c r="Z874" s="144"/>
      <c r="AA874" s="144"/>
      <c r="AB874" s="144"/>
      <c r="AC874" s="144"/>
      <c r="AD874" s="144"/>
      <c r="AE874" s="144"/>
      <c r="AF874" s="144"/>
      <c r="AG874" s="144"/>
      <c r="AH874" s="144"/>
    </row>
    <row r="875">
      <c r="A875" s="144"/>
      <c r="B875" s="144"/>
      <c r="C875" s="144"/>
      <c r="D875" s="144"/>
      <c r="E875" s="144"/>
      <c r="F875" s="144"/>
      <c r="G875" s="144"/>
      <c r="H875" s="144"/>
      <c r="I875" s="144"/>
      <c r="J875" s="144"/>
      <c r="K875" s="144"/>
      <c r="L875" s="144"/>
      <c r="M875" s="144"/>
      <c r="N875" s="149"/>
      <c r="O875" s="144"/>
      <c r="P875" s="144"/>
      <c r="Q875" s="144"/>
      <c r="R875" s="144"/>
      <c r="S875" s="144"/>
      <c r="T875" s="144"/>
      <c r="U875" s="144"/>
      <c r="V875" s="144"/>
      <c r="W875" s="144"/>
      <c r="X875" s="144"/>
      <c r="Y875" s="144"/>
      <c r="Z875" s="144"/>
      <c r="AA875" s="144"/>
      <c r="AB875" s="144"/>
      <c r="AC875" s="144"/>
      <c r="AD875" s="144"/>
      <c r="AE875" s="144"/>
      <c r="AF875" s="144"/>
      <c r="AG875" s="144"/>
      <c r="AH875" s="144"/>
    </row>
    <row r="876">
      <c r="A876" s="144"/>
      <c r="B876" s="144"/>
      <c r="C876" s="144"/>
      <c r="D876" s="144"/>
      <c r="E876" s="144"/>
      <c r="F876" s="144"/>
      <c r="G876" s="144"/>
      <c r="H876" s="144"/>
      <c r="I876" s="144"/>
      <c r="J876" s="144"/>
      <c r="K876" s="144"/>
      <c r="L876" s="144"/>
      <c r="M876" s="144"/>
      <c r="N876" s="149"/>
      <c r="O876" s="144"/>
      <c r="P876" s="144"/>
      <c r="Q876" s="144"/>
      <c r="R876" s="144"/>
      <c r="S876" s="144"/>
      <c r="T876" s="144"/>
      <c r="U876" s="144"/>
      <c r="V876" s="144"/>
      <c r="W876" s="144"/>
      <c r="X876" s="144"/>
      <c r="Y876" s="144"/>
      <c r="Z876" s="144"/>
      <c r="AA876" s="144"/>
      <c r="AB876" s="144"/>
      <c r="AC876" s="144"/>
      <c r="AD876" s="144"/>
      <c r="AE876" s="144"/>
      <c r="AF876" s="144"/>
      <c r="AG876" s="144"/>
      <c r="AH876" s="144"/>
    </row>
    <row r="877">
      <c r="A877" s="144"/>
      <c r="B877" s="144"/>
      <c r="C877" s="144"/>
      <c r="D877" s="144"/>
      <c r="E877" s="144"/>
      <c r="F877" s="144"/>
      <c r="G877" s="144"/>
      <c r="H877" s="144"/>
      <c r="I877" s="144"/>
      <c r="J877" s="144"/>
      <c r="K877" s="144"/>
      <c r="L877" s="144"/>
      <c r="M877" s="144"/>
      <c r="N877" s="149"/>
      <c r="O877" s="144"/>
      <c r="P877" s="144"/>
      <c r="Q877" s="144"/>
      <c r="R877" s="144"/>
      <c r="S877" s="144"/>
      <c r="T877" s="144"/>
      <c r="U877" s="144"/>
      <c r="V877" s="144"/>
      <c r="W877" s="144"/>
      <c r="X877" s="144"/>
      <c r="Y877" s="144"/>
      <c r="Z877" s="144"/>
      <c r="AA877" s="144"/>
      <c r="AB877" s="144"/>
      <c r="AC877" s="144"/>
      <c r="AD877" s="144"/>
      <c r="AE877" s="144"/>
      <c r="AF877" s="144"/>
      <c r="AG877" s="144"/>
      <c r="AH877" s="144"/>
    </row>
    <row r="878">
      <c r="A878" s="144"/>
      <c r="B878" s="144"/>
      <c r="C878" s="144"/>
      <c r="D878" s="144"/>
      <c r="E878" s="144"/>
      <c r="F878" s="144"/>
      <c r="G878" s="144"/>
      <c r="H878" s="144"/>
      <c r="I878" s="144"/>
      <c r="J878" s="144"/>
      <c r="K878" s="144"/>
      <c r="L878" s="144"/>
      <c r="M878" s="144"/>
      <c r="N878" s="149"/>
      <c r="O878" s="144"/>
      <c r="P878" s="144"/>
      <c r="Q878" s="144"/>
      <c r="R878" s="144"/>
      <c r="S878" s="144"/>
      <c r="T878" s="144"/>
      <c r="U878" s="144"/>
      <c r="V878" s="144"/>
      <c r="W878" s="144"/>
      <c r="X878" s="144"/>
      <c r="Y878" s="144"/>
      <c r="Z878" s="144"/>
      <c r="AA878" s="144"/>
      <c r="AB878" s="144"/>
      <c r="AC878" s="144"/>
      <c r="AD878" s="144"/>
      <c r="AE878" s="144"/>
      <c r="AF878" s="144"/>
      <c r="AG878" s="144"/>
      <c r="AH878" s="144"/>
    </row>
    <row r="879">
      <c r="A879" s="144"/>
      <c r="B879" s="144"/>
      <c r="C879" s="144"/>
      <c r="D879" s="144"/>
      <c r="E879" s="144"/>
      <c r="F879" s="144"/>
      <c r="G879" s="144"/>
      <c r="H879" s="144"/>
      <c r="I879" s="144"/>
      <c r="J879" s="144"/>
      <c r="K879" s="144"/>
      <c r="L879" s="144"/>
      <c r="M879" s="144"/>
      <c r="N879" s="149"/>
      <c r="O879" s="144"/>
      <c r="P879" s="144"/>
      <c r="Q879" s="144"/>
      <c r="R879" s="144"/>
      <c r="S879" s="144"/>
      <c r="T879" s="144"/>
      <c r="U879" s="144"/>
      <c r="V879" s="144"/>
      <c r="W879" s="144"/>
      <c r="X879" s="144"/>
      <c r="Y879" s="144"/>
      <c r="Z879" s="144"/>
      <c r="AA879" s="144"/>
      <c r="AB879" s="144"/>
      <c r="AC879" s="144"/>
      <c r="AD879" s="144"/>
      <c r="AE879" s="144"/>
      <c r="AF879" s="144"/>
      <c r="AG879" s="144"/>
      <c r="AH879" s="144"/>
    </row>
    <row r="880">
      <c r="A880" s="144"/>
      <c r="B880" s="144"/>
      <c r="C880" s="144"/>
      <c r="D880" s="144"/>
      <c r="E880" s="144"/>
      <c r="F880" s="144"/>
      <c r="G880" s="144"/>
      <c r="H880" s="144"/>
      <c r="I880" s="144"/>
      <c r="J880" s="144"/>
      <c r="K880" s="144"/>
      <c r="L880" s="144"/>
      <c r="M880" s="144"/>
      <c r="N880" s="149"/>
      <c r="O880" s="144"/>
      <c r="P880" s="144"/>
      <c r="Q880" s="144"/>
      <c r="R880" s="144"/>
      <c r="S880" s="144"/>
      <c r="T880" s="144"/>
      <c r="U880" s="144"/>
      <c r="V880" s="144"/>
      <c r="W880" s="144"/>
      <c r="X880" s="144"/>
      <c r="Y880" s="144"/>
      <c r="Z880" s="144"/>
      <c r="AA880" s="144"/>
      <c r="AB880" s="144"/>
      <c r="AC880" s="144"/>
      <c r="AD880" s="144"/>
      <c r="AE880" s="144"/>
      <c r="AF880" s="144"/>
      <c r="AG880" s="144"/>
      <c r="AH880" s="144"/>
    </row>
    <row r="881">
      <c r="A881" s="144"/>
      <c r="B881" s="144"/>
      <c r="C881" s="144"/>
      <c r="D881" s="144"/>
      <c r="E881" s="144"/>
      <c r="F881" s="144"/>
      <c r="G881" s="144"/>
      <c r="H881" s="144"/>
      <c r="I881" s="144"/>
      <c r="J881" s="144"/>
      <c r="K881" s="144"/>
      <c r="L881" s="144"/>
      <c r="M881" s="144"/>
      <c r="N881" s="149"/>
      <c r="O881" s="144"/>
      <c r="P881" s="144"/>
      <c r="Q881" s="144"/>
      <c r="R881" s="144"/>
      <c r="S881" s="144"/>
      <c r="T881" s="144"/>
      <c r="U881" s="144"/>
      <c r="V881" s="144"/>
      <c r="W881" s="144"/>
      <c r="X881" s="144"/>
      <c r="Y881" s="144"/>
      <c r="Z881" s="144"/>
      <c r="AA881" s="144"/>
      <c r="AB881" s="144"/>
      <c r="AC881" s="144"/>
      <c r="AD881" s="144"/>
      <c r="AE881" s="144"/>
      <c r="AF881" s="144"/>
      <c r="AG881" s="144"/>
      <c r="AH881" s="144"/>
    </row>
    <row r="882">
      <c r="A882" s="144"/>
      <c r="B882" s="144"/>
      <c r="C882" s="144"/>
      <c r="D882" s="144"/>
      <c r="E882" s="144"/>
      <c r="F882" s="144"/>
      <c r="G882" s="144"/>
      <c r="H882" s="144"/>
      <c r="I882" s="144"/>
      <c r="J882" s="144"/>
      <c r="K882" s="144"/>
      <c r="L882" s="144"/>
      <c r="M882" s="144"/>
      <c r="N882" s="149"/>
      <c r="O882" s="144"/>
      <c r="P882" s="144"/>
      <c r="Q882" s="144"/>
      <c r="R882" s="144"/>
      <c r="S882" s="144"/>
      <c r="T882" s="144"/>
      <c r="U882" s="144"/>
      <c r="V882" s="144"/>
      <c r="W882" s="144"/>
      <c r="X882" s="144"/>
      <c r="Y882" s="144"/>
      <c r="Z882" s="144"/>
      <c r="AA882" s="144"/>
      <c r="AB882" s="144"/>
      <c r="AC882" s="144"/>
      <c r="AD882" s="144"/>
      <c r="AE882" s="144"/>
      <c r="AF882" s="144"/>
      <c r="AG882" s="144"/>
      <c r="AH882" s="144"/>
    </row>
    <row r="883">
      <c r="A883" s="144"/>
      <c r="B883" s="144"/>
      <c r="C883" s="144"/>
      <c r="D883" s="144"/>
      <c r="E883" s="144"/>
      <c r="F883" s="144"/>
      <c r="G883" s="144"/>
      <c r="H883" s="144"/>
      <c r="I883" s="144"/>
      <c r="J883" s="144"/>
      <c r="K883" s="144"/>
      <c r="L883" s="144"/>
      <c r="M883" s="144"/>
      <c r="N883" s="149"/>
      <c r="O883" s="144"/>
      <c r="P883" s="144"/>
      <c r="Q883" s="144"/>
      <c r="R883" s="144"/>
      <c r="S883" s="144"/>
      <c r="T883" s="144"/>
      <c r="U883" s="144"/>
      <c r="V883" s="144"/>
      <c r="W883" s="144"/>
      <c r="X883" s="144"/>
      <c r="Y883" s="144"/>
      <c r="Z883" s="144"/>
      <c r="AA883" s="144"/>
      <c r="AB883" s="144"/>
      <c r="AC883" s="144"/>
      <c r="AD883" s="144"/>
      <c r="AE883" s="144"/>
      <c r="AF883" s="144"/>
      <c r="AG883" s="144"/>
      <c r="AH883" s="144"/>
    </row>
    <row r="884">
      <c r="A884" s="144"/>
      <c r="B884" s="144"/>
      <c r="C884" s="144"/>
      <c r="D884" s="144"/>
      <c r="E884" s="144"/>
      <c r="F884" s="144"/>
      <c r="G884" s="144"/>
      <c r="H884" s="144"/>
      <c r="I884" s="144"/>
      <c r="J884" s="144"/>
      <c r="K884" s="144"/>
      <c r="L884" s="144"/>
      <c r="M884" s="144"/>
      <c r="N884" s="149"/>
      <c r="O884" s="144"/>
      <c r="P884" s="144"/>
      <c r="Q884" s="144"/>
      <c r="R884" s="144"/>
      <c r="S884" s="144"/>
      <c r="T884" s="144"/>
      <c r="U884" s="144"/>
      <c r="V884" s="144"/>
      <c r="W884" s="144"/>
      <c r="X884" s="144"/>
      <c r="Y884" s="144"/>
      <c r="Z884" s="144"/>
      <c r="AA884" s="144"/>
      <c r="AB884" s="144"/>
      <c r="AC884" s="144"/>
      <c r="AD884" s="144"/>
      <c r="AE884" s="144"/>
      <c r="AF884" s="144"/>
      <c r="AG884" s="144"/>
      <c r="AH884" s="144"/>
    </row>
    <row r="885">
      <c r="A885" s="144"/>
      <c r="B885" s="144"/>
      <c r="C885" s="144"/>
      <c r="D885" s="144"/>
      <c r="E885" s="144"/>
      <c r="F885" s="144"/>
      <c r="G885" s="144"/>
      <c r="H885" s="144"/>
      <c r="I885" s="144"/>
      <c r="J885" s="144"/>
      <c r="K885" s="144"/>
      <c r="L885" s="144"/>
      <c r="M885" s="144"/>
      <c r="N885" s="149"/>
      <c r="O885" s="144"/>
      <c r="P885" s="144"/>
      <c r="Q885" s="144"/>
      <c r="R885" s="144"/>
      <c r="S885" s="144"/>
      <c r="T885" s="144"/>
      <c r="U885" s="144"/>
      <c r="V885" s="144"/>
      <c r="W885" s="144"/>
      <c r="X885" s="144"/>
      <c r="Y885" s="144"/>
      <c r="Z885" s="144"/>
      <c r="AA885" s="144"/>
      <c r="AB885" s="144"/>
      <c r="AC885" s="144"/>
      <c r="AD885" s="144"/>
      <c r="AE885" s="144"/>
      <c r="AF885" s="144"/>
      <c r="AG885" s="144"/>
      <c r="AH885" s="144"/>
    </row>
    <row r="886">
      <c r="A886" s="144"/>
      <c r="B886" s="144"/>
      <c r="C886" s="144"/>
      <c r="D886" s="144"/>
      <c r="E886" s="144"/>
      <c r="F886" s="144"/>
      <c r="G886" s="144"/>
      <c r="H886" s="144"/>
      <c r="I886" s="144"/>
      <c r="J886" s="144"/>
      <c r="K886" s="144"/>
      <c r="L886" s="144"/>
      <c r="M886" s="144"/>
      <c r="N886" s="149"/>
      <c r="O886" s="144"/>
      <c r="P886" s="144"/>
      <c r="Q886" s="144"/>
      <c r="R886" s="144"/>
      <c r="S886" s="144"/>
      <c r="T886" s="144"/>
      <c r="U886" s="144"/>
      <c r="V886" s="144"/>
      <c r="W886" s="144"/>
      <c r="X886" s="144"/>
      <c r="Y886" s="144"/>
      <c r="Z886" s="144"/>
      <c r="AA886" s="144"/>
      <c r="AB886" s="144"/>
      <c r="AC886" s="144"/>
      <c r="AD886" s="144"/>
      <c r="AE886" s="144"/>
      <c r="AF886" s="144"/>
      <c r="AG886" s="144"/>
      <c r="AH886" s="144"/>
    </row>
    <row r="887">
      <c r="A887" s="144"/>
      <c r="B887" s="144"/>
      <c r="C887" s="144"/>
      <c r="D887" s="144"/>
      <c r="E887" s="144"/>
      <c r="F887" s="144"/>
      <c r="G887" s="144"/>
      <c r="H887" s="144"/>
      <c r="I887" s="144"/>
      <c r="J887" s="144"/>
      <c r="K887" s="144"/>
      <c r="L887" s="144"/>
      <c r="M887" s="144"/>
      <c r="N887" s="149"/>
      <c r="O887" s="144"/>
      <c r="P887" s="144"/>
      <c r="Q887" s="144"/>
      <c r="R887" s="144"/>
      <c r="S887" s="144"/>
      <c r="T887" s="144"/>
      <c r="U887" s="144"/>
      <c r="V887" s="144"/>
      <c r="W887" s="144"/>
      <c r="X887" s="144"/>
      <c r="Y887" s="144"/>
      <c r="Z887" s="144"/>
      <c r="AA887" s="144"/>
      <c r="AB887" s="144"/>
      <c r="AC887" s="144"/>
      <c r="AD887" s="144"/>
      <c r="AE887" s="144"/>
      <c r="AF887" s="144"/>
      <c r="AG887" s="144"/>
      <c r="AH887" s="144"/>
    </row>
    <row r="888">
      <c r="A888" s="144"/>
      <c r="B888" s="144"/>
      <c r="C888" s="144"/>
      <c r="D888" s="144"/>
      <c r="E888" s="144"/>
      <c r="F888" s="144"/>
      <c r="G888" s="144"/>
      <c r="H888" s="144"/>
      <c r="I888" s="144"/>
      <c r="J888" s="144"/>
      <c r="K888" s="144"/>
      <c r="L888" s="144"/>
      <c r="M888" s="144"/>
      <c r="N888" s="149"/>
      <c r="O888" s="144"/>
      <c r="P888" s="144"/>
      <c r="Q888" s="144"/>
      <c r="R888" s="144"/>
      <c r="S888" s="144"/>
      <c r="T888" s="144"/>
      <c r="U888" s="144"/>
      <c r="V888" s="144"/>
      <c r="W888" s="144"/>
      <c r="X888" s="144"/>
      <c r="Y888" s="144"/>
      <c r="Z888" s="144"/>
      <c r="AA888" s="144"/>
      <c r="AB888" s="144"/>
      <c r="AC888" s="144"/>
      <c r="AD888" s="144"/>
      <c r="AE888" s="144"/>
      <c r="AF888" s="144"/>
      <c r="AG888" s="144"/>
      <c r="AH888" s="144"/>
    </row>
    <row r="889">
      <c r="A889" s="144"/>
      <c r="B889" s="144"/>
      <c r="C889" s="144"/>
      <c r="D889" s="144"/>
      <c r="E889" s="144"/>
      <c r="F889" s="144"/>
      <c r="G889" s="144"/>
      <c r="H889" s="144"/>
      <c r="I889" s="144"/>
      <c r="J889" s="144"/>
      <c r="K889" s="144"/>
      <c r="L889" s="144"/>
      <c r="M889" s="144"/>
      <c r="N889" s="149"/>
      <c r="O889" s="144"/>
      <c r="P889" s="144"/>
      <c r="Q889" s="144"/>
      <c r="R889" s="144"/>
      <c r="S889" s="144"/>
      <c r="T889" s="144"/>
      <c r="U889" s="144"/>
      <c r="V889" s="144"/>
      <c r="W889" s="144"/>
      <c r="X889" s="144"/>
      <c r="Y889" s="144"/>
      <c r="Z889" s="144"/>
      <c r="AA889" s="144"/>
      <c r="AB889" s="144"/>
      <c r="AC889" s="144"/>
      <c r="AD889" s="144"/>
      <c r="AE889" s="144"/>
      <c r="AF889" s="144"/>
      <c r="AG889" s="144"/>
      <c r="AH889" s="144"/>
    </row>
    <row r="890">
      <c r="A890" s="144"/>
      <c r="B890" s="144"/>
      <c r="C890" s="144"/>
      <c r="D890" s="144"/>
      <c r="E890" s="144"/>
      <c r="F890" s="144"/>
      <c r="G890" s="144"/>
      <c r="H890" s="144"/>
      <c r="I890" s="144"/>
      <c r="J890" s="144"/>
      <c r="K890" s="144"/>
      <c r="L890" s="144"/>
      <c r="M890" s="144"/>
      <c r="N890" s="149"/>
      <c r="O890" s="144"/>
      <c r="P890" s="144"/>
      <c r="Q890" s="144"/>
      <c r="R890" s="144"/>
      <c r="S890" s="144"/>
      <c r="T890" s="144"/>
      <c r="U890" s="144"/>
      <c r="V890" s="144"/>
      <c r="W890" s="144"/>
      <c r="X890" s="144"/>
      <c r="Y890" s="144"/>
      <c r="Z890" s="144"/>
      <c r="AA890" s="144"/>
      <c r="AB890" s="144"/>
      <c r="AC890" s="144"/>
      <c r="AD890" s="144"/>
      <c r="AE890" s="144"/>
      <c r="AF890" s="144"/>
      <c r="AG890" s="144"/>
      <c r="AH890" s="144"/>
    </row>
    <row r="891">
      <c r="A891" s="144"/>
      <c r="B891" s="144"/>
      <c r="C891" s="144"/>
      <c r="D891" s="144"/>
      <c r="E891" s="144"/>
      <c r="F891" s="144"/>
      <c r="G891" s="144"/>
      <c r="H891" s="144"/>
      <c r="I891" s="144"/>
      <c r="J891" s="144"/>
      <c r="K891" s="144"/>
      <c r="L891" s="144"/>
      <c r="M891" s="144"/>
      <c r="N891" s="149"/>
      <c r="O891" s="144"/>
      <c r="P891" s="144"/>
      <c r="Q891" s="144"/>
      <c r="R891" s="144"/>
      <c r="S891" s="144"/>
      <c r="T891" s="144"/>
      <c r="U891" s="144"/>
      <c r="V891" s="144"/>
      <c r="W891" s="144"/>
      <c r="X891" s="144"/>
      <c r="Y891" s="144"/>
      <c r="Z891" s="144"/>
      <c r="AA891" s="144"/>
      <c r="AB891" s="144"/>
      <c r="AC891" s="144"/>
      <c r="AD891" s="144"/>
      <c r="AE891" s="144"/>
      <c r="AF891" s="144"/>
      <c r="AG891" s="144"/>
      <c r="AH891" s="144"/>
    </row>
    <row r="892">
      <c r="A892" s="144"/>
      <c r="B892" s="144"/>
      <c r="C892" s="144"/>
      <c r="D892" s="144"/>
      <c r="E892" s="144"/>
      <c r="F892" s="144"/>
      <c r="G892" s="144"/>
      <c r="H892" s="144"/>
      <c r="I892" s="144"/>
      <c r="J892" s="144"/>
      <c r="K892" s="144"/>
      <c r="L892" s="144"/>
      <c r="M892" s="144"/>
      <c r="N892" s="149"/>
      <c r="O892" s="144"/>
      <c r="P892" s="144"/>
      <c r="Q892" s="144"/>
      <c r="R892" s="144"/>
      <c r="S892" s="144"/>
      <c r="T892" s="144"/>
      <c r="U892" s="144"/>
      <c r="V892" s="144"/>
      <c r="W892" s="144"/>
      <c r="X892" s="144"/>
      <c r="Y892" s="144"/>
      <c r="Z892" s="144"/>
      <c r="AA892" s="144"/>
      <c r="AB892" s="144"/>
      <c r="AC892" s="144"/>
      <c r="AD892" s="144"/>
      <c r="AE892" s="144"/>
      <c r="AF892" s="144"/>
      <c r="AG892" s="144"/>
      <c r="AH892" s="144"/>
    </row>
    <row r="893">
      <c r="A893" s="144"/>
      <c r="B893" s="144"/>
      <c r="C893" s="144"/>
      <c r="D893" s="144"/>
      <c r="E893" s="144"/>
      <c r="F893" s="144"/>
      <c r="G893" s="144"/>
      <c r="H893" s="144"/>
      <c r="I893" s="144"/>
      <c r="J893" s="144"/>
      <c r="K893" s="144"/>
      <c r="L893" s="144"/>
      <c r="M893" s="144"/>
      <c r="N893" s="149"/>
      <c r="O893" s="144"/>
      <c r="P893" s="144"/>
      <c r="Q893" s="144"/>
      <c r="R893" s="144"/>
      <c r="S893" s="144"/>
      <c r="T893" s="144"/>
      <c r="U893" s="144"/>
      <c r="V893" s="144"/>
      <c r="W893" s="144"/>
      <c r="X893" s="144"/>
      <c r="Y893" s="144"/>
      <c r="Z893" s="144"/>
      <c r="AA893" s="144"/>
      <c r="AB893" s="144"/>
      <c r="AC893" s="144"/>
      <c r="AD893" s="144"/>
      <c r="AE893" s="144"/>
      <c r="AF893" s="144"/>
      <c r="AG893" s="144"/>
      <c r="AH893" s="144"/>
    </row>
    <row r="894">
      <c r="A894" s="144"/>
      <c r="B894" s="144"/>
      <c r="C894" s="144"/>
      <c r="D894" s="144"/>
      <c r="E894" s="144"/>
      <c r="F894" s="144"/>
      <c r="G894" s="144"/>
      <c r="H894" s="144"/>
      <c r="I894" s="144"/>
      <c r="J894" s="144"/>
      <c r="K894" s="144"/>
      <c r="L894" s="144"/>
      <c r="M894" s="144"/>
      <c r="N894" s="149"/>
      <c r="O894" s="144"/>
      <c r="P894" s="144"/>
      <c r="Q894" s="144"/>
      <c r="R894" s="144"/>
      <c r="S894" s="144"/>
      <c r="T894" s="144"/>
      <c r="U894" s="144"/>
      <c r="V894" s="144"/>
      <c r="W894" s="144"/>
      <c r="X894" s="144"/>
      <c r="Y894" s="144"/>
      <c r="Z894" s="144"/>
      <c r="AA894" s="144"/>
      <c r="AB894" s="144"/>
      <c r="AC894" s="144"/>
      <c r="AD894" s="144"/>
      <c r="AE894" s="144"/>
      <c r="AF894" s="144"/>
      <c r="AG894" s="144"/>
      <c r="AH894" s="144"/>
    </row>
    <row r="895">
      <c r="A895" s="144"/>
      <c r="B895" s="144"/>
      <c r="C895" s="144"/>
      <c r="D895" s="144"/>
      <c r="E895" s="144"/>
      <c r="F895" s="144"/>
      <c r="G895" s="144"/>
      <c r="H895" s="144"/>
      <c r="I895" s="144"/>
      <c r="J895" s="144"/>
      <c r="K895" s="144"/>
      <c r="L895" s="144"/>
      <c r="M895" s="144"/>
      <c r="N895" s="149"/>
      <c r="O895" s="144"/>
      <c r="P895" s="144"/>
      <c r="Q895" s="144"/>
      <c r="R895" s="144"/>
      <c r="S895" s="144"/>
      <c r="T895" s="144"/>
      <c r="U895" s="144"/>
      <c r="V895" s="144"/>
      <c r="W895" s="144"/>
      <c r="X895" s="144"/>
      <c r="Y895" s="144"/>
      <c r="Z895" s="144"/>
      <c r="AA895" s="144"/>
      <c r="AB895" s="144"/>
      <c r="AC895" s="144"/>
      <c r="AD895" s="144"/>
      <c r="AE895" s="144"/>
      <c r="AF895" s="144"/>
      <c r="AG895" s="144"/>
      <c r="AH895" s="144"/>
    </row>
    <row r="896">
      <c r="A896" s="144"/>
      <c r="B896" s="144"/>
      <c r="C896" s="144"/>
      <c r="D896" s="144"/>
      <c r="E896" s="144"/>
      <c r="F896" s="144"/>
      <c r="G896" s="144"/>
      <c r="H896" s="144"/>
      <c r="I896" s="144"/>
      <c r="J896" s="144"/>
      <c r="K896" s="144"/>
      <c r="L896" s="144"/>
      <c r="M896" s="144"/>
      <c r="N896" s="149"/>
      <c r="O896" s="144"/>
      <c r="P896" s="144"/>
      <c r="Q896" s="144"/>
      <c r="R896" s="144"/>
      <c r="S896" s="144"/>
      <c r="T896" s="144"/>
      <c r="U896" s="144"/>
      <c r="V896" s="144"/>
      <c r="W896" s="144"/>
      <c r="X896" s="144"/>
      <c r="Y896" s="144"/>
      <c r="Z896" s="144"/>
      <c r="AA896" s="144"/>
      <c r="AB896" s="144"/>
      <c r="AC896" s="144"/>
      <c r="AD896" s="144"/>
      <c r="AE896" s="144"/>
      <c r="AF896" s="144"/>
      <c r="AG896" s="144"/>
      <c r="AH896" s="144"/>
    </row>
    <row r="897">
      <c r="A897" s="144"/>
      <c r="B897" s="144"/>
      <c r="C897" s="144"/>
      <c r="D897" s="144"/>
      <c r="E897" s="144"/>
      <c r="F897" s="144"/>
      <c r="G897" s="144"/>
      <c r="H897" s="144"/>
      <c r="I897" s="144"/>
      <c r="J897" s="144"/>
      <c r="K897" s="144"/>
      <c r="L897" s="144"/>
      <c r="M897" s="144"/>
      <c r="N897" s="149"/>
      <c r="O897" s="144"/>
      <c r="P897" s="144"/>
      <c r="Q897" s="144"/>
      <c r="R897" s="144"/>
      <c r="S897" s="144"/>
      <c r="T897" s="144"/>
      <c r="U897" s="144"/>
      <c r="V897" s="144"/>
      <c r="W897" s="144"/>
      <c r="X897" s="144"/>
      <c r="Y897" s="144"/>
      <c r="Z897" s="144"/>
      <c r="AA897" s="144"/>
      <c r="AB897" s="144"/>
      <c r="AC897" s="144"/>
      <c r="AD897" s="144"/>
      <c r="AE897" s="144"/>
      <c r="AF897" s="144"/>
      <c r="AG897" s="144"/>
      <c r="AH897" s="144"/>
    </row>
    <row r="898">
      <c r="A898" s="144"/>
      <c r="B898" s="144"/>
      <c r="C898" s="144"/>
      <c r="D898" s="144"/>
      <c r="E898" s="144"/>
      <c r="F898" s="144"/>
      <c r="G898" s="144"/>
      <c r="H898" s="144"/>
      <c r="I898" s="144"/>
      <c r="J898" s="144"/>
      <c r="K898" s="144"/>
      <c r="L898" s="144"/>
      <c r="M898" s="144"/>
      <c r="N898" s="149"/>
      <c r="O898" s="144"/>
      <c r="P898" s="144"/>
      <c r="Q898" s="144"/>
      <c r="R898" s="144"/>
      <c r="S898" s="144"/>
      <c r="T898" s="144"/>
      <c r="U898" s="144"/>
      <c r="V898" s="144"/>
      <c r="W898" s="144"/>
      <c r="X898" s="144"/>
      <c r="Y898" s="144"/>
      <c r="Z898" s="144"/>
      <c r="AA898" s="144"/>
      <c r="AB898" s="144"/>
      <c r="AC898" s="144"/>
      <c r="AD898" s="144"/>
      <c r="AE898" s="144"/>
      <c r="AF898" s="144"/>
      <c r="AG898" s="144"/>
      <c r="AH898" s="144"/>
    </row>
    <row r="899">
      <c r="A899" s="144"/>
      <c r="B899" s="144"/>
      <c r="C899" s="144"/>
      <c r="D899" s="144"/>
      <c r="E899" s="144"/>
      <c r="F899" s="144"/>
      <c r="G899" s="144"/>
      <c r="H899" s="144"/>
      <c r="I899" s="144"/>
      <c r="J899" s="144"/>
      <c r="K899" s="144"/>
      <c r="L899" s="144"/>
      <c r="M899" s="144"/>
      <c r="N899" s="149"/>
      <c r="O899" s="144"/>
      <c r="P899" s="144"/>
      <c r="Q899" s="144"/>
      <c r="R899" s="144"/>
      <c r="S899" s="144"/>
      <c r="T899" s="144"/>
      <c r="U899" s="144"/>
      <c r="V899" s="144"/>
      <c r="W899" s="144"/>
      <c r="X899" s="144"/>
      <c r="Y899" s="144"/>
      <c r="Z899" s="144"/>
      <c r="AA899" s="144"/>
      <c r="AB899" s="144"/>
      <c r="AC899" s="144"/>
      <c r="AD899" s="144"/>
      <c r="AE899" s="144"/>
      <c r="AF899" s="144"/>
      <c r="AG899" s="144"/>
      <c r="AH899" s="144"/>
    </row>
    <row r="900">
      <c r="A900" s="144"/>
      <c r="B900" s="144"/>
      <c r="C900" s="144"/>
      <c r="D900" s="144"/>
      <c r="E900" s="144"/>
      <c r="F900" s="144"/>
      <c r="G900" s="144"/>
      <c r="H900" s="144"/>
      <c r="I900" s="144"/>
      <c r="J900" s="144"/>
      <c r="K900" s="144"/>
      <c r="L900" s="144"/>
      <c r="M900" s="144"/>
      <c r="N900" s="149"/>
      <c r="O900" s="144"/>
      <c r="P900" s="144"/>
      <c r="Q900" s="144"/>
      <c r="R900" s="144"/>
      <c r="S900" s="144"/>
      <c r="T900" s="144"/>
      <c r="U900" s="144"/>
      <c r="V900" s="144"/>
      <c r="W900" s="144"/>
      <c r="X900" s="144"/>
      <c r="Y900" s="144"/>
      <c r="Z900" s="144"/>
      <c r="AA900" s="144"/>
      <c r="AB900" s="144"/>
      <c r="AC900" s="144"/>
      <c r="AD900" s="144"/>
      <c r="AE900" s="144"/>
      <c r="AF900" s="144"/>
      <c r="AG900" s="144"/>
      <c r="AH900" s="144"/>
    </row>
    <row r="901">
      <c r="A901" s="144"/>
      <c r="B901" s="144"/>
      <c r="C901" s="144"/>
      <c r="D901" s="144"/>
      <c r="E901" s="144"/>
      <c r="F901" s="144"/>
      <c r="G901" s="144"/>
      <c r="H901" s="144"/>
      <c r="I901" s="144"/>
      <c r="J901" s="144"/>
      <c r="K901" s="144"/>
      <c r="L901" s="144"/>
      <c r="M901" s="144"/>
      <c r="N901" s="149"/>
      <c r="O901" s="144"/>
      <c r="P901" s="144"/>
      <c r="Q901" s="144"/>
      <c r="R901" s="144"/>
      <c r="S901" s="144"/>
      <c r="T901" s="144"/>
      <c r="U901" s="144"/>
      <c r="V901" s="144"/>
      <c r="W901" s="144"/>
      <c r="X901" s="144"/>
      <c r="Y901" s="144"/>
      <c r="Z901" s="144"/>
      <c r="AA901" s="144"/>
      <c r="AB901" s="144"/>
      <c r="AC901" s="144"/>
      <c r="AD901" s="144"/>
      <c r="AE901" s="144"/>
      <c r="AF901" s="144"/>
      <c r="AG901" s="144"/>
      <c r="AH901" s="144"/>
    </row>
    <row r="902">
      <c r="A902" s="144"/>
      <c r="B902" s="144"/>
      <c r="C902" s="144"/>
      <c r="D902" s="144"/>
      <c r="E902" s="144"/>
      <c r="F902" s="144"/>
      <c r="G902" s="144"/>
      <c r="H902" s="144"/>
      <c r="I902" s="144"/>
      <c r="J902" s="144"/>
      <c r="K902" s="144"/>
      <c r="L902" s="144"/>
      <c r="M902" s="144"/>
      <c r="N902" s="149"/>
      <c r="O902" s="144"/>
      <c r="P902" s="144"/>
      <c r="Q902" s="144"/>
      <c r="R902" s="144"/>
      <c r="S902" s="144"/>
      <c r="T902" s="144"/>
      <c r="U902" s="144"/>
      <c r="V902" s="144"/>
      <c r="W902" s="144"/>
      <c r="X902" s="144"/>
      <c r="Y902" s="144"/>
      <c r="Z902" s="144"/>
      <c r="AA902" s="144"/>
      <c r="AB902" s="144"/>
      <c r="AC902" s="144"/>
      <c r="AD902" s="144"/>
      <c r="AE902" s="144"/>
      <c r="AF902" s="144"/>
      <c r="AG902" s="144"/>
      <c r="AH902" s="144"/>
    </row>
    <row r="903">
      <c r="A903" s="144"/>
      <c r="B903" s="144"/>
      <c r="C903" s="144"/>
      <c r="D903" s="144"/>
      <c r="E903" s="144"/>
      <c r="F903" s="144"/>
      <c r="G903" s="144"/>
      <c r="H903" s="144"/>
      <c r="I903" s="144"/>
      <c r="J903" s="144"/>
      <c r="K903" s="144"/>
      <c r="L903" s="144"/>
      <c r="M903" s="144"/>
      <c r="N903" s="149"/>
      <c r="O903" s="144"/>
      <c r="P903" s="144"/>
      <c r="Q903" s="144"/>
      <c r="R903" s="144"/>
      <c r="S903" s="144"/>
      <c r="T903" s="144"/>
      <c r="U903" s="144"/>
      <c r="V903" s="144"/>
      <c r="W903" s="144"/>
      <c r="X903" s="144"/>
      <c r="Y903" s="144"/>
      <c r="Z903" s="144"/>
      <c r="AA903" s="144"/>
      <c r="AB903" s="144"/>
      <c r="AC903" s="144"/>
      <c r="AD903" s="144"/>
      <c r="AE903" s="144"/>
      <c r="AF903" s="144"/>
      <c r="AG903" s="144"/>
      <c r="AH903" s="144"/>
    </row>
    <row r="904">
      <c r="A904" s="144"/>
      <c r="B904" s="144"/>
      <c r="C904" s="144"/>
      <c r="D904" s="144"/>
      <c r="E904" s="144"/>
      <c r="F904" s="144"/>
      <c r="G904" s="144"/>
      <c r="H904" s="144"/>
      <c r="I904" s="144"/>
      <c r="J904" s="144"/>
      <c r="K904" s="144"/>
      <c r="L904" s="144"/>
      <c r="M904" s="144"/>
      <c r="N904" s="149"/>
      <c r="O904" s="144"/>
      <c r="P904" s="144"/>
      <c r="Q904" s="144"/>
      <c r="R904" s="144"/>
      <c r="S904" s="144"/>
      <c r="T904" s="144"/>
      <c r="U904" s="144"/>
      <c r="V904" s="144"/>
      <c r="W904" s="144"/>
      <c r="X904" s="144"/>
      <c r="Y904" s="144"/>
      <c r="Z904" s="144"/>
      <c r="AA904" s="144"/>
      <c r="AB904" s="144"/>
      <c r="AC904" s="144"/>
      <c r="AD904" s="144"/>
      <c r="AE904" s="144"/>
      <c r="AF904" s="144"/>
      <c r="AG904" s="144"/>
      <c r="AH904" s="144"/>
    </row>
    <row r="905">
      <c r="A905" s="144"/>
      <c r="B905" s="144"/>
      <c r="C905" s="144"/>
      <c r="D905" s="144"/>
      <c r="E905" s="144"/>
      <c r="F905" s="144"/>
      <c r="G905" s="144"/>
      <c r="H905" s="144"/>
      <c r="I905" s="144"/>
      <c r="J905" s="144"/>
      <c r="K905" s="144"/>
      <c r="L905" s="144"/>
      <c r="M905" s="144"/>
      <c r="N905" s="149"/>
      <c r="O905" s="144"/>
      <c r="P905" s="144"/>
      <c r="Q905" s="144"/>
      <c r="R905" s="144"/>
      <c r="S905" s="144"/>
      <c r="T905" s="144"/>
      <c r="U905" s="144"/>
      <c r="V905" s="144"/>
      <c r="W905" s="144"/>
      <c r="X905" s="144"/>
      <c r="Y905" s="144"/>
      <c r="Z905" s="144"/>
      <c r="AA905" s="144"/>
      <c r="AB905" s="144"/>
      <c r="AC905" s="144"/>
      <c r="AD905" s="144"/>
      <c r="AE905" s="144"/>
      <c r="AF905" s="144"/>
      <c r="AG905" s="144"/>
      <c r="AH905" s="144"/>
    </row>
    <row r="906">
      <c r="A906" s="144"/>
      <c r="B906" s="144"/>
      <c r="C906" s="144"/>
      <c r="D906" s="144"/>
      <c r="E906" s="144"/>
      <c r="F906" s="144"/>
      <c r="G906" s="144"/>
      <c r="H906" s="144"/>
      <c r="I906" s="144"/>
      <c r="J906" s="144"/>
      <c r="K906" s="144"/>
      <c r="L906" s="144"/>
      <c r="M906" s="144"/>
      <c r="N906" s="149"/>
      <c r="O906" s="144"/>
      <c r="P906" s="144"/>
      <c r="Q906" s="144"/>
      <c r="R906" s="144"/>
      <c r="S906" s="144"/>
      <c r="T906" s="144"/>
      <c r="U906" s="144"/>
      <c r="V906" s="144"/>
      <c r="W906" s="144"/>
      <c r="X906" s="144"/>
      <c r="Y906" s="144"/>
      <c r="Z906" s="144"/>
      <c r="AA906" s="144"/>
      <c r="AB906" s="144"/>
      <c r="AC906" s="144"/>
      <c r="AD906" s="144"/>
      <c r="AE906" s="144"/>
      <c r="AF906" s="144"/>
      <c r="AG906" s="144"/>
      <c r="AH906" s="144"/>
    </row>
    <row r="907">
      <c r="A907" s="144"/>
      <c r="B907" s="144"/>
      <c r="C907" s="144"/>
      <c r="D907" s="144"/>
      <c r="E907" s="144"/>
      <c r="F907" s="144"/>
      <c r="G907" s="144"/>
      <c r="H907" s="144"/>
      <c r="I907" s="144"/>
      <c r="J907" s="144"/>
      <c r="K907" s="144"/>
      <c r="L907" s="144"/>
      <c r="M907" s="144"/>
      <c r="N907" s="149"/>
      <c r="O907" s="144"/>
      <c r="P907" s="144"/>
      <c r="Q907" s="144"/>
      <c r="R907" s="144"/>
      <c r="S907" s="144"/>
      <c r="T907" s="144"/>
      <c r="U907" s="144"/>
      <c r="V907" s="144"/>
      <c r="W907" s="144"/>
      <c r="X907" s="144"/>
      <c r="Y907" s="144"/>
      <c r="Z907" s="144"/>
      <c r="AA907" s="144"/>
      <c r="AB907" s="144"/>
      <c r="AC907" s="144"/>
      <c r="AD907" s="144"/>
      <c r="AE907" s="144"/>
      <c r="AF907" s="144"/>
      <c r="AG907" s="144"/>
      <c r="AH907" s="144"/>
    </row>
    <row r="908">
      <c r="A908" s="144"/>
      <c r="B908" s="144"/>
      <c r="C908" s="144"/>
      <c r="D908" s="144"/>
      <c r="E908" s="144"/>
      <c r="F908" s="144"/>
      <c r="G908" s="144"/>
      <c r="H908" s="144"/>
      <c r="I908" s="144"/>
      <c r="J908" s="144"/>
      <c r="K908" s="144"/>
      <c r="L908" s="144"/>
      <c r="M908" s="144"/>
      <c r="N908" s="149"/>
      <c r="O908" s="144"/>
      <c r="P908" s="144"/>
      <c r="Q908" s="144"/>
      <c r="R908" s="144"/>
      <c r="S908" s="144"/>
      <c r="T908" s="144"/>
      <c r="U908" s="144"/>
      <c r="V908" s="144"/>
      <c r="W908" s="144"/>
      <c r="X908" s="144"/>
      <c r="Y908" s="144"/>
      <c r="Z908" s="144"/>
      <c r="AA908" s="144"/>
      <c r="AB908" s="144"/>
      <c r="AC908" s="144"/>
      <c r="AD908" s="144"/>
      <c r="AE908" s="144"/>
      <c r="AF908" s="144"/>
      <c r="AG908" s="144"/>
      <c r="AH908" s="144"/>
    </row>
    <row r="909">
      <c r="A909" s="144"/>
      <c r="B909" s="144"/>
      <c r="C909" s="144"/>
      <c r="D909" s="144"/>
      <c r="E909" s="144"/>
      <c r="F909" s="144"/>
      <c r="G909" s="144"/>
      <c r="H909" s="144"/>
      <c r="I909" s="144"/>
      <c r="J909" s="144"/>
      <c r="K909" s="144"/>
      <c r="L909" s="144"/>
      <c r="M909" s="144"/>
      <c r="N909" s="149"/>
      <c r="O909" s="144"/>
      <c r="P909" s="144"/>
      <c r="Q909" s="144"/>
      <c r="R909" s="144"/>
      <c r="S909" s="144"/>
      <c r="T909" s="144"/>
      <c r="U909" s="144"/>
      <c r="V909" s="144"/>
      <c r="W909" s="144"/>
      <c r="X909" s="144"/>
      <c r="Y909" s="144"/>
      <c r="Z909" s="144"/>
      <c r="AA909" s="144"/>
      <c r="AB909" s="144"/>
      <c r="AC909" s="144"/>
      <c r="AD909" s="144"/>
      <c r="AE909" s="144"/>
      <c r="AF909" s="144"/>
      <c r="AG909" s="144"/>
      <c r="AH909" s="144"/>
    </row>
    <row r="910">
      <c r="A910" s="144"/>
      <c r="B910" s="144"/>
      <c r="C910" s="144"/>
      <c r="D910" s="144"/>
      <c r="E910" s="144"/>
      <c r="F910" s="144"/>
      <c r="G910" s="144"/>
      <c r="H910" s="144"/>
      <c r="I910" s="144"/>
      <c r="J910" s="144"/>
      <c r="K910" s="144"/>
      <c r="L910" s="144"/>
      <c r="M910" s="144"/>
      <c r="N910" s="149"/>
      <c r="O910" s="144"/>
      <c r="P910" s="144"/>
      <c r="Q910" s="144"/>
      <c r="R910" s="144"/>
      <c r="S910" s="144"/>
      <c r="T910" s="144"/>
      <c r="U910" s="144"/>
      <c r="V910" s="144"/>
      <c r="W910" s="144"/>
      <c r="X910" s="144"/>
      <c r="Y910" s="144"/>
      <c r="Z910" s="144"/>
      <c r="AA910" s="144"/>
      <c r="AB910" s="144"/>
      <c r="AC910" s="144"/>
      <c r="AD910" s="144"/>
      <c r="AE910" s="144"/>
      <c r="AF910" s="144"/>
      <c r="AG910" s="144"/>
      <c r="AH910" s="144"/>
    </row>
    <row r="911">
      <c r="A911" s="144"/>
      <c r="B911" s="144"/>
      <c r="C911" s="144"/>
      <c r="D911" s="144"/>
      <c r="E911" s="144"/>
      <c r="F911" s="144"/>
      <c r="G911" s="144"/>
      <c r="H911" s="144"/>
      <c r="I911" s="144"/>
      <c r="J911" s="144"/>
      <c r="K911" s="144"/>
      <c r="L911" s="144"/>
      <c r="M911" s="144"/>
      <c r="N911" s="149"/>
      <c r="O911" s="144"/>
      <c r="P911" s="144"/>
      <c r="Q911" s="144"/>
      <c r="R911" s="144"/>
      <c r="S911" s="144"/>
      <c r="T911" s="144"/>
      <c r="U911" s="144"/>
      <c r="V911" s="144"/>
      <c r="W911" s="144"/>
      <c r="X911" s="144"/>
      <c r="Y911" s="144"/>
      <c r="Z911" s="144"/>
      <c r="AA911" s="144"/>
      <c r="AB911" s="144"/>
      <c r="AC911" s="144"/>
      <c r="AD911" s="144"/>
      <c r="AE911" s="144"/>
      <c r="AF911" s="144"/>
      <c r="AG911" s="144"/>
      <c r="AH911" s="144"/>
    </row>
    <row r="912">
      <c r="A912" s="144"/>
      <c r="B912" s="144"/>
      <c r="C912" s="144"/>
      <c r="D912" s="144"/>
      <c r="E912" s="144"/>
      <c r="F912" s="144"/>
      <c r="G912" s="144"/>
      <c r="H912" s="144"/>
      <c r="I912" s="144"/>
      <c r="J912" s="144"/>
      <c r="K912" s="144"/>
      <c r="L912" s="144"/>
      <c r="M912" s="144"/>
      <c r="N912" s="149"/>
      <c r="O912" s="144"/>
      <c r="P912" s="144"/>
      <c r="Q912" s="144"/>
      <c r="R912" s="144"/>
      <c r="S912" s="144"/>
      <c r="T912" s="144"/>
      <c r="U912" s="144"/>
      <c r="V912" s="144"/>
      <c r="W912" s="144"/>
      <c r="X912" s="144"/>
      <c r="Y912" s="144"/>
      <c r="Z912" s="144"/>
      <c r="AA912" s="144"/>
      <c r="AB912" s="144"/>
      <c r="AC912" s="144"/>
      <c r="AD912" s="144"/>
      <c r="AE912" s="144"/>
      <c r="AF912" s="144"/>
      <c r="AG912" s="144"/>
      <c r="AH912" s="144"/>
    </row>
    <row r="913">
      <c r="A913" s="144"/>
      <c r="B913" s="144"/>
      <c r="C913" s="144"/>
      <c r="D913" s="144"/>
      <c r="E913" s="144"/>
      <c r="F913" s="144"/>
      <c r="G913" s="144"/>
      <c r="H913" s="144"/>
      <c r="I913" s="144"/>
      <c r="J913" s="144"/>
      <c r="K913" s="144"/>
      <c r="L913" s="144"/>
      <c r="M913" s="144"/>
      <c r="N913" s="149"/>
      <c r="O913" s="144"/>
      <c r="P913" s="144"/>
      <c r="Q913" s="144"/>
      <c r="R913" s="144"/>
      <c r="S913" s="144"/>
      <c r="T913" s="144"/>
      <c r="U913" s="144"/>
      <c r="V913" s="144"/>
      <c r="W913" s="144"/>
      <c r="X913" s="144"/>
      <c r="Y913" s="144"/>
      <c r="Z913" s="144"/>
      <c r="AA913" s="144"/>
      <c r="AB913" s="144"/>
      <c r="AC913" s="144"/>
      <c r="AD913" s="144"/>
      <c r="AE913" s="144"/>
      <c r="AF913" s="144"/>
      <c r="AG913" s="144"/>
      <c r="AH913" s="144"/>
    </row>
    <row r="914">
      <c r="A914" s="144"/>
      <c r="B914" s="144"/>
      <c r="C914" s="144"/>
      <c r="D914" s="144"/>
      <c r="E914" s="144"/>
      <c r="F914" s="144"/>
      <c r="G914" s="144"/>
      <c r="H914" s="144"/>
      <c r="I914" s="144"/>
      <c r="J914" s="144"/>
      <c r="K914" s="144"/>
      <c r="L914" s="144"/>
      <c r="M914" s="144"/>
      <c r="N914" s="149"/>
      <c r="O914" s="144"/>
      <c r="P914" s="144"/>
      <c r="Q914" s="144"/>
      <c r="R914" s="144"/>
      <c r="S914" s="144"/>
      <c r="T914" s="144"/>
      <c r="U914" s="144"/>
      <c r="V914" s="144"/>
      <c r="W914" s="144"/>
      <c r="X914" s="144"/>
      <c r="Y914" s="144"/>
      <c r="Z914" s="144"/>
      <c r="AA914" s="144"/>
      <c r="AB914" s="144"/>
      <c r="AC914" s="144"/>
      <c r="AD914" s="144"/>
      <c r="AE914" s="144"/>
      <c r="AF914" s="144"/>
      <c r="AG914" s="144"/>
      <c r="AH914" s="144"/>
    </row>
    <row r="915">
      <c r="A915" s="144"/>
      <c r="B915" s="144"/>
      <c r="C915" s="144"/>
      <c r="D915" s="144"/>
      <c r="E915" s="144"/>
      <c r="F915" s="144"/>
      <c r="G915" s="144"/>
      <c r="H915" s="144"/>
      <c r="I915" s="144"/>
      <c r="J915" s="144"/>
      <c r="K915" s="144"/>
      <c r="L915" s="144"/>
      <c r="M915" s="144"/>
      <c r="N915" s="149"/>
      <c r="O915" s="144"/>
      <c r="P915" s="144"/>
      <c r="Q915" s="144"/>
      <c r="R915" s="144"/>
      <c r="S915" s="144"/>
      <c r="T915" s="144"/>
      <c r="U915" s="144"/>
      <c r="V915" s="144"/>
      <c r="W915" s="144"/>
      <c r="X915" s="144"/>
      <c r="Y915" s="144"/>
      <c r="Z915" s="144"/>
      <c r="AA915" s="144"/>
      <c r="AB915" s="144"/>
      <c r="AC915" s="144"/>
      <c r="AD915" s="144"/>
      <c r="AE915" s="144"/>
      <c r="AF915" s="144"/>
      <c r="AG915" s="144"/>
      <c r="AH915" s="144"/>
    </row>
    <row r="916">
      <c r="A916" s="144"/>
      <c r="B916" s="144"/>
      <c r="C916" s="144"/>
      <c r="D916" s="144"/>
      <c r="E916" s="144"/>
      <c r="F916" s="144"/>
      <c r="G916" s="144"/>
      <c r="H916" s="144"/>
      <c r="I916" s="144"/>
      <c r="J916" s="144"/>
      <c r="K916" s="144"/>
      <c r="L916" s="144"/>
      <c r="M916" s="144"/>
      <c r="N916" s="149"/>
      <c r="O916" s="144"/>
      <c r="P916" s="144"/>
      <c r="Q916" s="144"/>
      <c r="R916" s="144"/>
      <c r="S916" s="144"/>
      <c r="T916" s="144"/>
      <c r="U916" s="144"/>
      <c r="V916" s="144"/>
      <c r="W916" s="144"/>
      <c r="X916" s="144"/>
      <c r="Y916" s="144"/>
      <c r="Z916" s="144"/>
      <c r="AA916" s="144"/>
      <c r="AB916" s="144"/>
      <c r="AC916" s="144"/>
      <c r="AD916" s="144"/>
      <c r="AE916" s="144"/>
      <c r="AF916" s="144"/>
      <c r="AG916" s="144"/>
      <c r="AH916" s="144"/>
    </row>
    <row r="917">
      <c r="A917" s="144"/>
      <c r="B917" s="144"/>
      <c r="C917" s="144"/>
      <c r="D917" s="144"/>
      <c r="E917" s="144"/>
      <c r="F917" s="144"/>
      <c r="G917" s="144"/>
      <c r="H917" s="144"/>
      <c r="I917" s="144"/>
      <c r="J917" s="144"/>
      <c r="K917" s="144"/>
      <c r="L917" s="144"/>
      <c r="M917" s="144"/>
      <c r="N917" s="149"/>
      <c r="O917" s="144"/>
      <c r="P917" s="144"/>
      <c r="Q917" s="144"/>
      <c r="R917" s="144"/>
      <c r="S917" s="144"/>
      <c r="T917" s="144"/>
      <c r="U917" s="144"/>
      <c r="V917" s="144"/>
      <c r="W917" s="144"/>
      <c r="X917" s="144"/>
      <c r="Y917" s="144"/>
      <c r="Z917" s="144"/>
      <c r="AA917" s="144"/>
      <c r="AB917" s="144"/>
      <c r="AC917" s="144"/>
      <c r="AD917" s="144"/>
      <c r="AE917" s="144"/>
      <c r="AF917" s="144"/>
      <c r="AG917" s="144"/>
      <c r="AH917" s="144"/>
    </row>
    <row r="918">
      <c r="A918" s="144"/>
      <c r="B918" s="144"/>
      <c r="C918" s="144"/>
      <c r="D918" s="144"/>
      <c r="E918" s="144"/>
      <c r="F918" s="144"/>
      <c r="G918" s="144"/>
      <c r="H918" s="144"/>
      <c r="I918" s="144"/>
      <c r="J918" s="144"/>
      <c r="K918" s="144"/>
      <c r="L918" s="144"/>
      <c r="M918" s="144"/>
      <c r="N918" s="149"/>
      <c r="O918" s="144"/>
      <c r="P918" s="144"/>
      <c r="Q918" s="144"/>
      <c r="R918" s="144"/>
      <c r="S918" s="144"/>
      <c r="T918" s="144"/>
      <c r="U918" s="144"/>
      <c r="V918" s="144"/>
      <c r="W918" s="144"/>
      <c r="X918" s="144"/>
      <c r="Y918" s="144"/>
      <c r="Z918" s="144"/>
      <c r="AA918" s="144"/>
      <c r="AB918" s="144"/>
      <c r="AC918" s="144"/>
      <c r="AD918" s="144"/>
      <c r="AE918" s="144"/>
      <c r="AF918" s="144"/>
      <c r="AG918" s="144"/>
      <c r="AH918" s="144"/>
    </row>
    <row r="919">
      <c r="A919" s="144"/>
      <c r="B919" s="144"/>
      <c r="C919" s="144"/>
      <c r="D919" s="144"/>
      <c r="E919" s="144"/>
      <c r="F919" s="144"/>
      <c r="G919" s="144"/>
      <c r="H919" s="144"/>
      <c r="I919" s="144"/>
      <c r="J919" s="144"/>
      <c r="K919" s="144"/>
      <c r="L919" s="144"/>
      <c r="M919" s="144"/>
      <c r="N919" s="149"/>
      <c r="O919" s="144"/>
      <c r="P919" s="144"/>
      <c r="Q919" s="144"/>
      <c r="R919" s="144"/>
      <c r="S919" s="144"/>
      <c r="T919" s="144"/>
      <c r="U919" s="144"/>
      <c r="V919" s="144"/>
      <c r="W919" s="144"/>
      <c r="X919" s="144"/>
      <c r="Y919" s="144"/>
      <c r="Z919" s="144"/>
      <c r="AA919" s="144"/>
      <c r="AB919" s="144"/>
      <c r="AC919" s="144"/>
      <c r="AD919" s="144"/>
      <c r="AE919" s="144"/>
      <c r="AF919" s="144"/>
      <c r="AG919" s="144"/>
      <c r="AH919" s="144"/>
    </row>
    <row r="920">
      <c r="A920" s="144"/>
      <c r="B920" s="144"/>
      <c r="C920" s="144"/>
      <c r="D920" s="144"/>
      <c r="E920" s="144"/>
      <c r="F920" s="144"/>
      <c r="G920" s="144"/>
      <c r="H920" s="144"/>
      <c r="I920" s="144"/>
      <c r="J920" s="144"/>
      <c r="K920" s="144"/>
      <c r="L920" s="144"/>
      <c r="M920" s="144"/>
      <c r="N920" s="149"/>
      <c r="O920" s="144"/>
      <c r="P920" s="144"/>
      <c r="Q920" s="144"/>
      <c r="R920" s="144"/>
      <c r="S920" s="144"/>
      <c r="T920" s="144"/>
      <c r="U920" s="144"/>
      <c r="V920" s="144"/>
      <c r="W920" s="144"/>
      <c r="X920" s="144"/>
      <c r="Y920" s="144"/>
      <c r="Z920" s="144"/>
      <c r="AA920" s="144"/>
      <c r="AB920" s="144"/>
      <c r="AC920" s="144"/>
      <c r="AD920" s="144"/>
      <c r="AE920" s="144"/>
      <c r="AF920" s="144"/>
      <c r="AG920" s="144"/>
      <c r="AH920" s="144"/>
    </row>
    <row r="921">
      <c r="A921" s="144"/>
      <c r="B921" s="144"/>
      <c r="C921" s="144"/>
      <c r="D921" s="144"/>
      <c r="E921" s="144"/>
      <c r="F921" s="144"/>
      <c r="G921" s="144"/>
      <c r="H921" s="144"/>
      <c r="I921" s="144"/>
      <c r="J921" s="144"/>
      <c r="K921" s="144"/>
      <c r="L921" s="144"/>
      <c r="M921" s="144"/>
      <c r="N921" s="149"/>
      <c r="O921" s="144"/>
      <c r="P921" s="144"/>
      <c r="Q921" s="144"/>
      <c r="R921" s="144"/>
      <c r="S921" s="144"/>
      <c r="T921" s="144"/>
      <c r="U921" s="144"/>
      <c r="V921" s="144"/>
      <c r="W921" s="144"/>
      <c r="X921" s="144"/>
      <c r="Y921" s="144"/>
      <c r="Z921" s="144"/>
      <c r="AA921" s="144"/>
      <c r="AB921" s="144"/>
      <c r="AC921" s="144"/>
      <c r="AD921" s="144"/>
      <c r="AE921" s="144"/>
      <c r="AF921" s="144"/>
      <c r="AG921" s="144"/>
      <c r="AH921" s="144"/>
    </row>
    <row r="922">
      <c r="A922" s="144"/>
      <c r="B922" s="144"/>
      <c r="C922" s="144"/>
      <c r="D922" s="144"/>
      <c r="E922" s="144"/>
      <c r="F922" s="144"/>
      <c r="G922" s="144"/>
      <c r="H922" s="144"/>
      <c r="I922" s="144"/>
      <c r="J922" s="144"/>
      <c r="K922" s="144"/>
      <c r="L922" s="144"/>
      <c r="M922" s="144"/>
      <c r="N922" s="149"/>
      <c r="O922" s="144"/>
      <c r="P922" s="144"/>
      <c r="Q922" s="144"/>
      <c r="R922" s="144"/>
      <c r="S922" s="144"/>
      <c r="T922" s="144"/>
      <c r="U922" s="144"/>
      <c r="V922" s="144"/>
      <c r="W922" s="144"/>
      <c r="X922" s="144"/>
      <c r="Y922" s="144"/>
      <c r="Z922" s="144"/>
      <c r="AA922" s="144"/>
      <c r="AB922" s="144"/>
      <c r="AC922" s="144"/>
      <c r="AD922" s="144"/>
      <c r="AE922" s="144"/>
      <c r="AF922" s="144"/>
      <c r="AG922" s="144"/>
      <c r="AH922" s="144"/>
    </row>
    <row r="923">
      <c r="A923" s="144"/>
      <c r="B923" s="144"/>
      <c r="C923" s="144"/>
      <c r="D923" s="144"/>
      <c r="E923" s="144"/>
      <c r="F923" s="144"/>
      <c r="G923" s="144"/>
      <c r="H923" s="144"/>
      <c r="I923" s="144"/>
      <c r="J923" s="144"/>
      <c r="K923" s="144"/>
      <c r="L923" s="144"/>
      <c r="M923" s="144"/>
      <c r="N923" s="149"/>
      <c r="O923" s="144"/>
      <c r="P923" s="144"/>
      <c r="Q923" s="144"/>
      <c r="R923" s="144"/>
      <c r="S923" s="144"/>
      <c r="T923" s="144"/>
      <c r="U923" s="144"/>
      <c r="V923" s="144"/>
      <c r="W923" s="144"/>
      <c r="X923" s="144"/>
      <c r="Y923" s="144"/>
      <c r="Z923" s="144"/>
      <c r="AA923" s="144"/>
      <c r="AB923" s="144"/>
      <c r="AC923" s="144"/>
      <c r="AD923" s="144"/>
      <c r="AE923" s="144"/>
      <c r="AF923" s="144"/>
      <c r="AG923" s="144"/>
      <c r="AH923" s="144"/>
    </row>
    <row r="924">
      <c r="A924" s="144"/>
      <c r="B924" s="144"/>
      <c r="C924" s="144"/>
      <c r="D924" s="144"/>
      <c r="E924" s="144"/>
      <c r="F924" s="144"/>
      <c r="G924" s="144"/>
      <c r="H924" s="144"/>
      <c r="I924" s="144"/>
      <c r="J924" s="144"/>
      <c r="K924" s="144"/>
      <c r="L924" s="144"/>
      <c r="M924" s="144"/>
      <c r="N924" s="149"/>
      <c r="O924" s="144"/>
      <c r="P924" s="144"/>
      <c r="Q924" s="144"/>
      <c r="R924" s="144"/>
      <c r="S924" s="144"/>
      <c r="T924" s="144"/>
      <c r="U924" s="144"/>
      <c r="V924" s="144"/>
      <c r="W924" s="144"/>
      <c r="X924" s="144"/>
      <c r="Y924" s="144"/>
      <c r="Z924" s="144"/>
      <c r="AA924" s="144"/>
      <c r="AB924" s="144"/>
      <c r="AC924" s="144"/>
      <c r="AD924" s="144"/>
      <c r="AE924" s="144"/>
      <c r="AF924" s="144"/>
      <c r="AG924" s="144"/>
      <c r="AH924" s="144"/>
    </row>
    <row r="925">
      <c r="A925" s="144"/>
      <c r="B925" s="144"/>
      <c r="C925" s="144"/>
      <c r="D925" s="144"/>
      <c r="E925" s="144"/>
      <c r="F925" s="144"/>
      <c r="G925" s="144"/>
      <c r="H925" s="144"/>
      <c r="I925" s="144"/>
      <c r="J925" s="144"/>
      <c r="K925" s="144"/>
      <c r="L925" s="144"/>
      <c r="M925" s="144"/>
      <c r="N925" s="149"/>
      <c r="O925" s="144"/>
      <c r="P925" s="144"/>
      <c r="Q925" s="144"/>
      <c r="R925" s="144"/>
      <c r="S925" s="144"/>
      <c r="T925" s="144"/>
      <c r="U925" s="144"/>
      <c r="V925" s="144"/>
      <c r="W925" s="144"/>
      <c r="X925" s="144"/>
      <c r="Y925" s="144"/>
      <c r="Z925" s="144"/>
      <c r="AA925" s="144"/>
      <c r="AB925" s="144"/>
      <c r="AC925" s="144"/>
      <c r="AD925" s="144"/>
      <c r="AE925" s="144"/>
      <c r="AF925" s="144"/>
      <c r="AG925" s="144"/>
      <c r="AH925" s="144"/>
    </row>
    <row r="926">
      <c r="A926" s="144"/>
      <c r="B926" s="144"/>
      <c r="C926" s="144"/>
      <c r="D926" s="144"/>
      <c r="E926" s="144"/>
      <c r="F926" s="144"/>
      <c r="G926" s="144"/>
      <c r="H926" s="144"/>
      <c r="I926" s="144"/>
      <c r="J926" s="144"/>
      <c r="K926" s="144"/>
      <c r="L926" s="144"/>
      <c r="M926" s="144"/>
      <c r="N926" s="149"/>
      <c r="O926" s="144"/>
      <c r="P926" s="144"/>
      <c r="Q926" s="144"/>
      <c r="R926" s="144"/>
      <c r="S926" s="144"/>
      <c r="T926" s="144"/>
      <c r="U926" s="144"/>
      <c r="V926" s="144"/>
      <c r="W926" s="144"/>
      <c r="X926" s="144"/>
      <c r="Y926" s="144"/>
      <c r="Z926" s="144"/>
      <c r="AA926" s="144"/>
      <c r="AB926" s="144"/>
      <c r="AC926" s="144"/>
      <c r="AD926" s="144"/>
      <c r="AE926" s="144"/>
      <c r="AF926" s="144"/>
      <c r="AG926" s="144"/>
      <c r="AH926" s="144"/>
    </row>
    <row r="927">
      <c r="A927" s="144"/>
      <c r="B927" s="144"/>
      <c r="C927" s="144"/>
      <c r="D927" s="144"/>
      <c r="E927" s="144"/>
      <c r="F927" s="144"/>
      <c r="G927" s="144"/>
      <c r="H927" s="144"/>
      <c r="I927" s="144"/>
      <c r="J927" s="144"/>
      <c r="K927" s="144"/>
      <c r="L927" s="144"/>
      <c r="M927" s="144"/>
      <c r="N927" s="149"/>
      <c r="O927" s="144"/>
      <c r="P927" s="144"/>
      <c r="Q927" s="144"/>
      <c r="R927" s="144"/>
      <c r="S927" s="144"/>
      <c r="T927" s="144"/>
      <c r="U927" s="144"/>
      <c r="V927" s="144"/>
      <c r="W927" s="144"/>
      <c r="X927" s="144"/>
      <c r="Y927" s="144"/>
      <c r="Z927" s="144"/>
      <c r="AA927" s="144"/>
      <c r="AB927" s="144"/>
      <c r="AC927" s="144"/>
      <c r="AD927" s="144"/>
      <c r="AE927" s="144"/>
      <c r="AF927" s="144"/>
      <c r="AG927" s="144"/>
      <c r="AH927" s="144"/>
    </row>
    <row r="928">
      <c r="A928" s="144"/>
      <c r="B928" s="144"/>
      <c r="C928" s="144"/>
      <c r="D928" s="144"/>
      <c r="E928" s="144"/>
      <c r="F928" s="144"/>
      <c r="G928" s="144"/>
      <c r="H928" s="144"/>
      <c r="I928" s="144"/>
      <c r="J928" s="144"/>
      <c r="K928" s="144"/>
      <c r="L928" s="144"/>
      <c r="M928" s="144"/>
      <c r="N928" s="149"/>
      <c r="O928" s="144"/>
      <c r="P928" s="144"/>
      <c r="Q928" s="144"/>
      <c r="R928" s="144"/>
      <c r="S928" s="144"/>
      <c r="T928" s="144"/>
      <c r="U928" s="144"/>
      <c r="V928" s="144"/>
      <c r="W928" s="144"/>
      <c r="X928" s="144"/>
      <c r="Y928" s="144"/>
      <c r="Z928" s="144"/>
      <c r="AA928" s="144"/>
      <c r="AB928" s="144"/>
      <c r="AC928" s="144"/>
      <c r="AD928" s="144"/>
      <c r="AE928" s="144"/>
      <c r="AF928" s="144"/>
      <c r="AG928" s="144"/>
      <c r="AH928" s="144"/>
    </row>
    <row r="929">
      <c r="A929" s="144"/>
      <c r="B929" s="144"/>
      <c r="C929" s="144"/>
      <c r="D929" s="144"/>
      <c r="E929" s="144"/>
      <c r="F929" s="144"/>
      <c r="G929" s="144"/>
      <c r="H929" s="144"/>
      <c r="I929" s="144"/>
      <c r="J929" s="144"/>
      <c r="K929" s="144"/>
      <c r="L929" s="144"/>
      <c r="M929" s="144"/>
      <c r="N929" s="149"/>
      <c r="O929" s="144"/>
      <c r="P929" s="144"/>
      <c r="Q929" s="144"/>
      <c r="R929" s="144"/>
      <c r="S929" s="144"/>
      <c r="T929" s="144"/>
      <c r="U929" s="144"/>
      <c r="V929" s="144"/>
      <c r="W929" s="144"/>
      <c r="X929" s="144"/>
      <c r="Y929" s="144"/>
      <c r="Z929" s="144"/>
      <c r="AA929" s="144"/>
      <c r="AB929" s="144"/>
      <c r="AC929" s="144"/>
      <c r="AD929" s="144"/>
      <c r="AE929" s="144"/>
      <c r="AF929" s="144"/>
      <c r="AG929" s="144"/>
      <c r="AH929" s="144"/>
    </row>
    <row r="930">
      <c r="A930" s="144"/>
      <c r="B930" s="144"/>
      <c r="C930" s="144"/>
      <c r="D930" s="144"/>
      <c r="E930" s="144"/>
      <c r="F930" s="144"/>
      <c r="G930" s="144"/>
      <c r="H930" s="144"/>
      <c r="I930" s="144"/>
      <c r="J930" s="144"/>
      <c r="K930" s="144"/>
      <c r="L930" s="144"/>
      <c r="M930" s="144"/>
      <c r="N930" s="149"/>
      <c r="O930" s="144"/>
      <c r="P930" s="144"/>
      <c r="Q930" s="144"/>
      <c r="R930" s="144"/>
      <c r="S930" s="144"/>
      <c r="T930" s="144"/>
      <c r="U930" s="144"/>
      <c r="V930" s="144"/>
      <c r="W930" s="144"/>
      <c r="X930" s="144"/>
      <c r="Y930" s="144"/>
      <c r="Z930" s="144"/>
      <c r="AA930" s="144"/>
      <c r="AB930" s="144"/>
      <c r="AC930" s="144"/>
      <c r="AD930" s="144"/>
      <c r="AE930" s="144"/>
      <c r="AF930" s="144"/>
      <c r="AG930" s="144"/>
      <c r="AH930" s="144"/>
    </row>
    <row r="931">
      <c r="A931" s="144"/>
      <c r="B931" s="144"/>
      <c r="C931" s="144"/>
      <c r="D931" s="144"/>
      <c r="E931" s="144"/>
      <c r="F931" s="144"/>
      <c r="G931" s="144"/>
      <c r="H931" s="144"/>
      <c r="I931" s="144"/>
      <c r="J931" s="144"/>
      <c r="K931" s="144"/>
      <c r="L931" s="144"/>
      <c r="M931" s="144"/>
      <c r="N931" s="149"/>
      <c r="O931" s="144"/>
      <c r="P931" s="144"/>
      <c r="Q931" s="144"/>
      <c r="R931" s="144"/>
      <c r="S931" s="144"/>
      <c r="T931" s="144"/>
      <c r="U931" s="144"/>
      <c r="V931" s="144"/>
      <c r="W931" s="144"/>
      <c r="X931" s="144"/>
      <c r="Y931" s="144"/>
      <c r="Z931" s="144"/>
      <c r="AA931" s="144"/>
      <c r="AB931" s="144"/>
      <c r="AC931" s="144"/>
      <c r="AD931" s="144"/>
      <c r="AE931" s="144"/>
      <c r="AF931" s="144"/>
      <c r="AG931" s="144"/>
      <c r="AH931" s="144"/>
    </row>
    <row r="932">
      <c r="A932" s="144"/>
      <c r="B932" s="144"/>
      <c r="C932" s="144"/>
      <c r="D932" s="144"/>
      <c r="E932" s="144"/>
      <c r="F932" s="144"/>
      <c r="G932" s="144"/>
      <c r="H932" s="144"/>
      <c r="I932" s="144"/>
      <c r="J932" s="144"/>
      <c r="K932" s="144"/>
      <c r="L932" s="144"/>
      <c r="M932" s="144"/>
      <c r="N932" s="149"/>
      <c r="O932" s="144"/>
      <c r="P932" s="144"/>
      <c r="Q932" s="144"/>
      <c r="R932" s="144"/>
      <c r="S932" s="144"/>
      <c r="T932" s="144"/>
      <c r="U932" s="144"/>
      <c r="V932" s="144"/>
      <c r="W932" s="144"/>
      <c r="X932" s="144"/>
      <c r="Y932" s="144"/>
      <c r="Z932" s="144"/>
      <c r="AA932" s="144"/>
      <c r="AB932" s="144"/>
      <c r="AC932" s="144"/>
      <c r="AD932" s="144"/>
      <c r="AE932" s="144"/>
      <c r="AF932" s="144"/>
      <c r="AG932" s="144"/>
      <c r="AH932" s="144"/>
    </row>
    <row r="933">
      <c r="A933" s="144"/>
      <c r="B933" s="144"/>
      <c r="C933" s="144"/>
      <c r="D933" s="144"/>
      <c r="E933" s="144"/>
      <c r="F933" s="144"/>
      <c r="G933" s="144"/>
      <c r="H933" s="144"/>
      <c r="I933" s="144"/>
      <c r="J933" s="144"/>
      <c r="K933" s="144"/>
      <c r="L933" s="144"/>
      <c r="M933" s="144"/>
      <c r="N933" s="149"/>
      <c r="O933" s="144"/>
      <c r="P933" s="144"/>
      <c r="Q933" s="144"/>
      <c r="R933" s="144"/>
      <c r="S933" s="144"/>
      <c r="T933" s="144"/>
      <c r="U933" s="144"/>
      <c r="V933" s="144"/>
      <c r="W933" s="144"/>
      <c r="X933" s="144"/>
      <c r="Y933" s="144"/>
      <c r="Z933" s="144"/>
      <c r="AA933" s="144"/>
      <c r="AB933" s="144"/>
      <c r="AC933" s="144"/>
      <c r="AD933" s="144"/>
      <c r="AE933" s="144"/>
      <c r="AF933" s="144"/>
      <c r="AG933" s="144"/>
      <c r="AH933" s="144"/>
    </row>
    <row r="934">
      <c r="A934" s="144"/>
      <c r="B934" s="144"/>
      <c r="C934" s="144"/>
      <c r="D934" s="144"/>
      <c r="E934" s="144"/>
      <c r="F934" s="144"/>
      <c r="G934" s="144"/>
      <c r="H934" s="144"/>
      <c r="I934" s="144"/>
      <c r="J934" s="144"/>
      <c r="K934" s="144"/>
      <c r="L934" s="144"/>
      <c r="M934" s="144"/>
      <c r="N934" s="149"/>
      <c r="O934" s="144"/>
      <c r="P934" s="144"/>
      <c r="Q934" s="144"/>
      <c r="R934" s="144"/>
      <c r="S934" s="144"/>
      <c r="T934" s="144"/>
      <c r="U934" s="144"/>
      <c r="V934" s="144"/>
      <c r="W934" s="144"/>
      <c r="X934" s="144"/>
      <c r="Y934" s="144"/>
      <c r="Z934" s="144"/>
      <c r="AA934" s="144"/>
      <c r="AB934" s="144"/>
      <c r="AC934" s="144"/>
      <c r="AD934" s="144"/>
      <c r="AE934" s="144"/>
      <c r="AF934" s="144"/>
      <c r="AG934" s="144"/>
      <c r="AH934" s="144"/>
    </row>
    <row r="935">
      <c r="A935" s="144"/>
      <c r="B935" s="144"/>
      <c r="C935" s="144"/>
      <c r="D935" s="144"/>
      <c r="E935" s="144"/>
      <c r="F935" s="144"/>
      <c r="G935" s="144"/>
      <c r="H935" s="144"/>
      <c r="I935" s="144"/>
      <c r="J935" s="144"/>
      <c r="K935" s="144"/>
      <c r="L935" s="144"/>
      <c r="M935" s="144"/>
      <c r="N935" s="149"/>
      <c r="O935" s="144"/>
      <c r="P935" s="144"/>
      <c r="Q935" s="144"/>
      <c r="R935" s="144"/>
      <c r="S935" s="144"/>
      <c r="T935" s="144"/>
      <c r="U935" s="144"/>
      <c r="V935" s="144"/>
      <c r="W935" s="144"/>
      <c r="X935" s="144"/>
      <c r="Y935" s="144"/>
      <c r="Z935" s="144"/>
      <c r="AA935" s="144"/>
      <c r="AB935" s="144"/>
      <c r="AC935" s="144"/>
      <c r="AD935" s="144"/>
      <c r="AE935" s="144"/>
      <c r="AF935" s="144"/>
      <c r="AG935" s="144"/>
      <c r="AH935" s="144"/>
    </row>
    <row r="936">
      <c r="A936" s="144"/>
      <c r="B936" s="144"/>
      <c r="C936" s="144"/>
      <c r="D936" s="144"/>
      <c r="E936" s="144"/>
      <c r="F936" s="144"/>
      <c r="G936" s="144"/>
      <c r="H936" s="144"/>
      <c r="I936" s="144"/>
      <c r="J936" s="144"/>
      <c r="K936" s="144"/>
      <c r="L936" s="144"/>
      <c r="M936" s="144"/>
      <c r="N936" s="149"/>
      <c r="O936" s="144"/>
      <c r="P936" s="144"/>
      <c r="Q936" s="144"/>
      <c r="R936" s="144"/>
      <c r="S936" s="144"/>
      <c r="T936" s="144"/>
      <c r="U936" s="144"/>
      <c r="V936" s="144"/>
      <c r="W936" s="144"/>
      <c r="X936" s="144"/>
      <c r="Y936" s="144"/>
      <c r="Z936" s="144"/>
      <c r="AA936" s="144"/>
      <c r="AB936" s="144"/>
      <c r="AC936" s="144"/>
      <c r="AD936" s="144"/>
      <c r="AE936" s="144"/>
      <c r="AF936" s="144"/>
      <c r="AG936" s="144"/>
      <c r="AH936" s="144"/>
    </row>
    <row r="937">
      <c r="A937" s="144"/>
      <c r="B937" s="144"/>
      <c r="C937" s="144"/>
      <c r="D937" s="144"/>
      <c r="E937" s="144"/>
      <c r="F937" s="144"/>
      <c r="G937" s="144"/>
      <c r="H937" s="144"/>
      <c r="I937" s="144"/>
      <c r="J937" s="144"/>
      <c r="K937" s="144"/>
      <c r="L937" s="144"/>
      <c r="M937" s="144"/>
      <c r="N937" s="149"/>
      <c r="O937" s="144"/>
      <c r="P937" s="144"/>
      <c r="Q937" s="144"/>
      <c r="R937" s="144"/>
      <c r="S937" s="144"/>
      <c r="T937" s="144"/>
      <c r="U937" s="144"/>
      <c r="V937" s="144"/>
      <c r="W937" s="144"/>
      <c r="X937" s="144"/>
      <c r="Y937" s="144"/>
      <c r="Z937" s="144"/>
      <c r="AA937" s="144"/>
      <c r="AB937" s="144"/>
      <c r="AC937" s="144"/>
      <c r="AD937" s="144"/>
      <c r="AE937" s="144"/>
      <c r="AF937" s="144"/>
      <c r="AG937" s="144"/>
      <c r="AH937" s="144"/>
    </row>
    <row r="938">
      <c r="A938" s="144"/>
      <c r="B938" s="144"/>
      <c r="C938" s="144"/>
      <c r="D938" s="144"/>
      <c r="E938" s="144"/>
      <c r="F938" s="144"/>
      <c r="G938" s="144"/>
      <c r="H938" s="144"/>
      <c r="I938" s="144"/>
      <c r="J938" s="144"/>
      <c r="K938" s="144"/>
      <c r="L938" s="144"/>
      <c r="M938" s="144"/>
      <c r="N938" s="149"/>
      <c r="O938" s="144"/>
      <c r="P938" s="144"/>
      <c r="Q938" s="144"/>
      <c r="R938" s="144"/>
      <c r="S938" s="144"/>
      <c r="T938" s="144"/>
      <c r="U938" s="144"/>
      <c r="V938" s="144"/>
      <c r="W938" s="144"/>
      <c r="X938" s="144"/>
      <c r="Y938" s="144"/>
      <c r="Z938" s="144"/>
      <c r="AA938" s="144"/>
      <c r="AB938" s="144"/>
      <c r="AC938" s="144"/>
      <c r="AD938" s="144"/>
      <c r="AE938" s="144"/>
      <c r="AF938" s="144"/>
      <c r="AG938" s="144"/>
      <c r="AH938" s="144"/>
    </row>
    <row r="939">
      <c r="A939" s="144"/>
      <c r="B939" s="144"/>
      <c r="C939" s="144"/>
      <c r="D939" s="144"/>
      <c r="E939" s="144"/>
      <c r="F939" s="144"/>
      <c r="G939" s="144"/>
      <c r="H939" s="144"/>
      <c r="I939" s="144"/>
      <c r="J939" s="144"/>
      <c r="K939" s="144"/>
      <c r="L939" s="144"/>
      <c r="M939" s="144"/>
      <c r="N939" s="149"/>
      <c r="O939" s="144"/>
      <c r="P939" s="144"/>
      <c r="Q939" s="144"/>
      <c r="R939" s="144"/>
      <c r="S939" s="144"/>
      <c r="T939" s="144"/>
      <c r="U939" s="144"/>
      <c r="V939" s="144"/>
      <c r="W939" s="144"/>
      <c r="X939" s="144"/>
      <c r="Y939" s="144"/>
      <c r="Z939" s="144"/>
      <c r="AA939" s="144"/>
      <c r="AB939" s="144"/>
      <c r="AC939" s="144"/>
      <c r="AD939" s="144"/>
      <c r="AE939" s="144"/>
      <c r="AF939" s="144"/>
      <c r="AG939" s="144"/>
      <c r="AH939" s="144"/>
    </row>
    <row r="940">
      <c r="A940" s="144"/>
      <c r="B940" s="144"/>
      <c r="C940" s="144"/>
      <c r="D940" s="144"/>
      <c r="E940" s="144"/>
      <c r="F940" s="144"/>
      <c r="G940" s="144"/>
      <c r="H940" s="144"/>
      <c r="I940" s="144"/>
      <c r="J940" s="144"/>
      <c r="K940" s="144"/>
      <c r="L940" s="144"/>
      <c r="M940" s="144"/>
      <c r="N940" s="149"/>
      <c r="O940" s="144"/>
      <c r="P940" s="144"/>
      <c r="Q940" s="144"/>
      <c r="R940" s="144"/>
      <c r="S940" s="144"/>
      <c r="T940" s="144"/>
      <c r="U940" s="144"/>
      <c r="V940" s="144"/>
      <c r="W940" s="144"/>
      <c r="X940" s="144"/>
      <c r="Y940" s="144"/>
      <c r="Z940" s="144"/>
      <c r="AA940" s="144"/>
      <c r="AB940" s="144"/>
      <c r="AC940" s="144"/>
      <c r="AD940" s="144"/>
      <c r="AE940" s="144"/>
      <c r="AF940" s="144"/>
      <c r="AG940" s="144"/>
      <c r="AH940" s="144"/>
    </row>
    <row r="941">
      <c r="A941" s="144"/>
      <c r="B941" s="144"/>
      <c r="C941" s="144"/>
      <c r="D941" s="144"/>
      <c r="E941" s="144"/>
      <c r="F941" s="144"/>
      <c r="G941" s="144"/>
      <c r="H941" s="144"/>
      <c r="I941" s="144"/>
      <c r="J941" s="144"/>
      <c r="K941" s="144"/>
      <c r="L941" s="144"/>
      <c r="M941" s="144"/>
      <c r="N941" s="149"/>
      <c r="O941" s="144"/>
      <c r="P941" s="144"/>
      <c r="Q941" s="144"/>
      <c r="R941" s="144"/>
      <c r="S941" s="144"/>
      <c r="T941" s="144"/>
      <c r="U941" s="144"/>
      <c r="V941" s="144"/>
      <c r="W941" s="144"/>
      <c r="X941" s="144"/>
      <c r="Y941" s="144"/>
      <c r="Z941" s="144"/>
      <c r="AA941" s="144"/>
      <c r="AB941" s="144"/>
      <c r="AC941" s="144"/>
      <c r="AD941" s="144"/>
      <c r="AE941" s="144"/>
      <c r="AF941" s="144"/>
      <c r="AG941" s="144"/>
      <c r="AH941" s="144"/>
    </row>
    <row r="942">
      <c r="A942" s="144"/>
      <c r="B942" s="144"/>
      <c r="C942" s="144"/>
      <c r="D942" s="144"/>
      <c r="E942" s="144"/>
      <c r="F942" s="144"/>
      <c r="G942" s="144"/>
      <c r="H942" s="144"/>
      <c r="I942" s="144"/>
      <c r="J942" s="144"/>
      <c r="K942" s="144"/>
      <c r="L942" s="144"/>
      <c r="M942" s="144"/>
      <c r="N942" s="149"/>
      <c r="O942" s="144"/>
      <c r="P942" s="144"/>
      <c r="Q942" s="144"/>
      <c r="R942" s="144"/>
      <c r="S942" s="144"/>
      <c r="T942" s="144"/>
      <c r="U942" s="144"/>
      <c r="V942" s="144"/>
      <c r="W942" s="144"/>
      <c r="X942" s="144"/>
      <c r="Y942" s="144"/>
      <c r="Z942" s="144"/>
      <c r="AA942" s="144"/>
      <c r="AB942" s="144"/>
      <c r="AC942" s="144"/>
      <c r="AD942" s="144"/>
      <c r="AE942" s="144"/>
      <c r="AF942" s="144"/>
      <c r="AG942" s="144"/>
      <c r="AH942" s="144"/>
    </row>
    <row r="943">
      <c r="A943" s="144"/>
      <c r="B943" s="144"/>
      <c r="C943" s="144"/>
      <c r="D943" s="144"/>
      <c r="E943" s="144"/>
      <c r="F943" s="144"/>
      <c r="G943" s="144"/>
      <c r="H943" s="144"/>
      <c r="I943" s="144"/>
      <c r="J943" s="144"/>
      <c r="K943" s="144"/>
      <c r="L943" s="144"/>
      <c r="M943" s="144"/>
      <c r="N943" s="149"/>
      <c r="O943" s="144"/>
      <c r="P943" s="144"/>
      <c r="Q943" s="144"/>
      <c r="R943" s="144"/>
      <c r="S943" s="144"/>
      <c r="T943" s="144"/>
      <c r="U943" s="144"/>
      <c r="V943" s="144"/>
      <c r="W943" s="144"/>
      <c r="X943" s="144"/>
      <c r="Y943" s="144"/>
      <c r="Z943" s="144"/>
      <c r="AA943" s="144"/>
      <c r="AB943" s="144"/>
      <c r="AC943" s="144"/>
      <c r="AD943" s="144"/>
      <c r="AE943" s="144"/>
      <c r="AF943" s="144"/>
      <c r="AG943" s="144"/>
      <c r="AH943" s="144"/>
    </row>
    <row r="944">
      <c r="A944" s="144"/>
      <c r="B944" s="144"/>
      <c r="C944" s="144"/>
      <c r="D944" s="144"/>
      <c r="E944" s="144"/>
      <c r="F944" s="144"/>
      <c r="G944" s="144"/>
      <c r="H944" s="144"/>
      <c r="I944" s="144"/>
      <c r="J944" s="144"/>
      <c r="K944" s="144"/>
      <c r="L944" s="144"/>
      <c r="M944" s="144"/>
      <c r="N944" s="149"/>
      <c r="O944" s="144"/>
      <c r="P944" s="144"/>
      <c r="Q944" s="144"/>
      <c r="R944" s="144"/>
      <c r="S944" s="144"/>
      <c r="T944" s="144"/>
      <c r="U944" s="144"/>
      <c r="V944" s="144"/>
      <c r="W944" s="144"/>
      <c r="X944" s="144"/>
      <c r="Y944" s="144"/>
      <c r="Z944" s="144"/>
      <c r="AA944" s="144"/>
      <c r="AB944" s="144"/>
      <c r="AC944" s="144"/>
      <c r="AD944" s="144"/>
      <c r="AE944" s="144"/>
      <c r="AF944" s="144"/>
      <c r="AG944" s="144"/>
      <c r="AH944" s="144"/>
    </row>
    <row r="945">
      <c r="A945" s="144"/>
      <c r="B945" s="144"/>
      <c r="C945" s="144"/>
      <c r="D945" s="144"/>
      <c r="E945" s="144"/>
      <c r="F945" s="144"/>
      <c r="G945" s="144"/>
      <c r="H945" s="144"/>
      <c r="I945" s="144"/>
      <c r="J945" s="144"/>
      <c r="K945" s="144"/>
      <c r="L945" s="144"/>
      <c r="M945" s="144"/>
      <c r="N945" s="149"/>
      <c r="O945" s="144"/>
      <c r="P945" s="144"/>
      <c r="Q945" s="144"/>
      <c r="R945" s="144"/>
      <c r="S945" s="144"/>
      <c r="T945" s="144"/>
      <c r="U945" s="144"/>
      <c r="V945" s="144"/>
      <c r="W945" s="144"/>
      <c r="X945" s="144"/>
      <c r="Y945" s="144"/>
      <c r="Z945" s="144"/>
      <c r="AA945" s="144"/>
      <c r="AB945" s="144"/>
      <c r="AC945" s="144"/>
      <c r="AD945" s="144"/>
      <c r="AE945" s="144"/>
      <c r="AF945" s="144"/>
      <c r="AG945" s="144"/>
      <c r="AH945" s="144"/>
    </row>
    <row r="946">
      <c r="A946" s="144"/>
      <c r="B946" s="144"/>
      <c r="C946" s="144"/>
      <c r="D946" s="144"/>
      <c r="E946" s="144"/>
      <c r="F946" s="144"/>
      <c r="G946" s="144"/>
      <c r="H946" s="144"/>
      <c r="I946" s="144"/>
      <c r="J946" s="144"/>
      <c r="K946" s="144"/>
      <c r="L946" s="144"/>
      <c r="M946" s="144"/>
      <c r="N946" s="149"/>
      <c r="O946" s="144"/>
      <c r="P946" s="144"/>
      <c r="Q946" s="144"/>
      <c r="R946" s="144"/>
      <c r="S946" s="144"/>
      <c r="T946" s="144"/>
      <c r="U946" s="144"/>
      <c r="V946" s="144"/>
      <c r="W946" s="144"/>
      <c r="X946" s="144"/>
      <c r="Y946" s="144"/>
      <c r="Z946" s="144"/>
      <c r="AA946" s="144"/>
      <c r="AB946" s="144"/>
      <c r="AC946" s="144"/>
      <c r="AD946" s="144"/>
      <c r="AE946" s="144"/>
      <c r="AF946" s="144"/>
      <c r="AG946" s="144"/>
      <c r="AH946" s="144"/>
    </row>
    <row r="947">
      <c r="A947" s="144"/>
      <c r="B947" s="144"/>
      <c r="C947" s="144"/>
      <c r="D947" s="144"/>
      <c r="E947" s="144"/>
      <c r="F947" s="144"/>
      <c r="G947" s="144"/>
      <c r="H947" s="144"/>
      <c r="I947" s="144"/>
      <c r="J947" s="144"/>
      <c r="K947" s="144"/>
      <c r="L947" s="144"/>
      <c r="M947" s="144"/>
      <c r="N947" s="149"/>
      <c r="O947" s="144"/>
      <c r="P947" s="144"/>
      <c r="Q947" s="144"/>
      <c r="R947" s="144"/>
      <c r="S947" s="144"/>
      <c r="T947" s="144"/>
      <c r="U947" s="144"/>
      <c r="V947" s="144"/>
      <c r="W947" s="144"/>
      <c r="X947" s="144"/>
      <c r="Y947" s="144"/>
      <c r="Z947" s="144"/>
      <c r="AA947" s="144"/>
      <c r="AB947" s="144"/>
      <c r="AC947" s="144"/>
      <c r="AD947" s="144"/>
      <c r="AE947" s="144"/>
      <c r="AF947" s="144"/>
      <c r="AG947" s="144"/>
      <c r="AH947" s="144"/>
    </row>
    <row r="948">
      <c r="A948" s="144"/>
      <c r="B948" s="144"/>
      <c r="C948" s="144"/>
      <c r="D948" s="144"/>
      <c r="E948" s="144"/>
      <c r="F948" s="144"/>
      <c r="G948" s="144"/>
      <c r="H948" s="144"/>
      <c r="I948" s="144"/>
      <c r="J948" s="144"/>
      <c r="K948" s="144"/>
      <c r="L948" s="144"/>
      <c r="M948" s="144"/>
      <c r="N948" s="149"/>
      <c r="O948" s="144"/>
      <c r="P948" s="144"/>
      <c r="Q948" s="144"/>
      <c r="R948" s="144"/>
      <c r="S948" s="144"/>
      <c r="T948" s="144"/>
      <c r="U948" s="144"/>
      <c r="V948" s="144"/>
      <c r="W948" s="144"/>
      <c r="X948" s="144"/>
      <c r="Y948" s="144"/>
      <c r="Z948" s="144"/>
      <c r="AA948" s="144"/>
      <c r="AB948" s="144"/>
      <c r="AC948" s="144"/>
      <c r="AD948" s="144"/>
      <c r="AE948" s="144"/>
      <c r="AF948" s="144"/>
      <c r="AG948" s="144"/>
      <c r="AH948" s="144"/>
    </row>
    <row r="949">
      <c r="A949" s="144"/>
      <c r="B949" s="144"/>
      <c r="C949" s="144"/>
      <c r="D949" s="144"/>
      <c r="E949" s="144"/>
      <c r="F949" s="144"/>
      <c r="G949" s="144"/>
      <c r="H949" s="144"/>
      <c r="I949" s="144"/>
      <c r="J949" s="144"/>
      <c r="K949" s="144"/>
      <c r="L949" s="144"/>
      <c r="M949" s="144"/>
      <c r="N949" s="149"/>
      <c r="O949" s="144"/>
      <c r="P949" s="144"/>
      <c r="Q949" s="144"/>
      <c r="R949" s="144"/>
      <c r="S949" s="144"/>
      <c r="T949" s="144"/>
      <c r="U949" s="144"/>
      <c r="V949" s="144"/>
      <c r="W949" s="144"/>
      <c r="X949" s="144"/>
      <c r="Y949" s="144"/>
      <c r="Z949" s="144"/>
      <c r="AA949" s="144"/>
      <c r="AB949" s="144"/>
      <c r="AC949" s="144"/>
      <c r="AD949" s="144"/>
      <c r="AE949" s="144"/>
      <c r="AF949" s="144"/>
      <c r="AG949" s="144"/>
      <c r="AH949" s="144"/>
    </row>
    <row r="950">
      <c r="A950" s="144"/>
      <c r="B950" s="144"/>
      <c r="C950" s="144"/>
      <c r="D950" s="144"/>
      <c r="E950" s="144"/>
      <c r="F950" s="144"/>
      <c r="G950" s="144"/>
      <c r="H950" s="144"/>
      <c r="I950" s="144"/>
      <c r="J950" s="144"/>
      <c r="K950" s="144"/>
      <c r="L950" s="144"/>
      <c r="M950" s="144"/>
      <c r="N950" s="149"/>
      <c r="O950" s="144"/>
      <c r="P950" s="144"/>
      <c r="Q950" s="144"/>
      <c r="R950" s="144"/>
      <c r="S950" s="144"/>
      <c r="T950" s="144"/>
      <c r="U950" s="144"/>
      <c r="V950" s="144"/>
      <c r="W950" s="144"/>
      <c r="X950" s="144"/>
      <c r="Y950" s="144"/>
      <c r="Z950" s="144"/>
      <c r="AA950" s="144"/>
      <c r="AB950" s="144"/>
      <c r="AC950" s="144"/>
      <c r="AD950" s="144"/>
      <c r="AE950" s="144"/>
      <c r="AF950" s="144"/>
      <c r="AG950" s="144"/>
      <c r="AH950" s="144"/>
    </row>
    <row r="951">
      <c r="A951" s="144"/>
      <c r="B951" s="144"/>
      <c r="C951" s="144"/>
      <c r="D951" s="144"/>
      <c r="E951" s="144"/>
      <c r="F951" s="144"/>
      <c r="G951" s="144"/>
      <c r="H951" s="144"/>
      <c r="I951" s="144"/>
      <c r="J951" s="144"/>
      <c r="K951" s="144"/>
      <c r="L951" s="144"/>
      <c r="M951" s="144"/>
      <c r="N951" s="149"/>
      <c r="O951" s="144"/>
      <c r="P951" s="144"/>
      <c r="Q951" s="144"/>
      <c r="R951" s="144"/>
      <c r="S951" s="144"/>
      <c r="T951" s="144"/>
      <c r="U951" s="144"/>
      <c r="V951" s="144"/>
      <c r="W951" s="144"/>
      <c r="X951" s="144"/>
      <c r="Y951" s="144"/>
      <c r="Z951" s="144"/>
      <c r="AA951" s="144"/>
      <c r="AB951" s="144"/>
      <c r="AC951" s="144"/>
      <c r="AD951" s="144"/>
      <c r="AE951" s="144"/>
      <c r="AF951" s="144"/>
      <c r="AG951" s="144"/>
      <c r="AH951" s="144"/>
    </row>
    <row r="952">
      <c r="A952" s="144"/>
      <c r="B952" s="144"/>
      <c r="C952" s="144"/>
      <c r="D952" s="144"/>
      <c r="E952" s="144"/>
      <c r="F952" s="144"/>
      <c r="G952" s="144"/>
      <c r="H952" s="144"/>
      <c r="I952" s="144"/>
      <c r="J952" s="144"/>
      <c r="K952" s="144"/>
      <c r="L952" s="144"/>
      <c r="M952" s="144"/>
      <c r="N952" s="149"/>
      <c r="O952" s="144"/>
      <c r="P952" s="144"/>
      <c r="Q952" s="144"/>
      <c r="R952" s="144"/>
      <c r="S952" s="144"/>
      <c r="T952" s="144"/>
      <c r="U952" s="144"/>
      <c r="V952" s="144"/>
      <c r="W952" s="144"/>
      <c r="X952" s="144"/>
      <c r="Y952" s="144"/>
      <c r="Z952" s="144"/>
      <c r="AA952" s="144"/>
      <c r="AB952" s="144"/>
      <c r="AC952" s="144"/>
      <c r="AD952" s="144"/>
      <c r="AE952" s="144"/>
      <c r="AF952" s="144"/>
      <c r="AG952" s="144"/>
      <c r="AH952" s="144"/>
    </row>
    <row r="953">
      <c r="A953" s="144"/>
      <c r="B953" s="144"/>
      <c r="C953" s="144"/>
      <c r="D953" s="144"/>
      <c r="E953" s="144"/>
      <c r="F953" s="144"/>
      <c r="G953" s="144"/>
      <c r="H953" s="144"/>
      <c r="I953" s="144"/>
      <c r="J953" s="144"/>
      <c r="K953" s="144"/>
      <c r="L953" s="144"/>
      <c r="M953" s="144"/>
      <c r="N953" s="149"/>
      <c r="O953" s="144"/>
      <c r="P953" s="144"/>
      <c r="Q953" s="144"/>
      <c r="R953" s="144"/>
      <c r="S953" s="144"/>
      <c r="T953" s="144"/>
      <c r="U953" s="144"/>
      <c r="V953" s="144"/>
      <c r="W953" s="144"/>
      <c r="X953" s="144"/>
      <c r="Y953" s="144"/>
      <c r="Z953" s="144"/>
      <c r="AA953" s="144"/>
      <c r="AB953" s="144"/>
      <c r="AC953" s="144"/>
      <c r="AD953" s="144"/>
      <c r="AE953" s="144"/>
      <c r="AF953" s="144"/>
      <c r="AG953" s="144"/>
      <c r="AH953" s="144"/>
    </row>
    <row r="954">
      <c r="A954" s="144"/>
      <c r="B954" s="144"/>
      <c r="C954" s="144"/>
      <c r="D954" s="144"/>
      <c r="E954" s="144"/>
      <c r="F954" s="144"/>
      <c r="G954" s="144"/>
      <c r="H954" s="144"/>
      <c r="I954" s="144"/>
      <c r="J954" s="144"/>
      <c r="K954" s="144"/>
      <c r="L954" s="144"/>
      <c r="M954" s="144"/>
      <c r="N954" s="149"/>
      <c r="O954" s="144"/>
      <c r="P954" s="144"/>
      <c r="Q954" s="144"/>
      <c r="R954" s="144"/>
      <c r="S954" s="144"/>
      <c r="T954" s="144"/>
      <c r="U954" s="144"/>
      <c r="V954" s="144"/>
      <c r="W954" s="144"/>
      <c r="X954" s="144"/>
      <c r="Y954" s="144"/>
      <c r="Z954" s="144"/>
      <c r="AA954" s="144"/>
      <c r="AB954" s="144"/>
      <c r="AC954" s="144"/>
      <c r="AD954" s="144"/>
      <c r="AE954" s="144"/>
      <c r="AF954" s="144"/>
      <c r="AG954" s="144"/>
      <c r="AH954" s="144"/>
    </row>
    <row r="955">
      <c r="A955" s="144"/>
      <c r="B955" s="144"/>
      <c r="C955" s="144"/>
      <c r="D955" s="144"/>
      <c r="E955" s="144"/>
      <c r="F955" s="144"/>
      <c r="G955" s="144"/>
      <c r="H955" s="144"/>
      <c r="I955" s="144"/>
      <c r="J955" s="144"/>
      <c r="K955" s="144"/>
      <c r="L955" s="144"/>
      <c r="M955" s="144"/>
      <c r="N955" s="149"/>
      <c r="O955" s="144"/>
      <c r="P955" s="144"/>
      <c r="Q955" s="144"/>
      <c r="R955" s="144"/>
      <c r="S955" s="144"/>
      <c r="T955" s="144"/>
      <c r="U955" s="144"/>
      <c r="V955" s="144"/>
      <c r="W955" s="144"/>
      <c r="X955" s="144"/>
      <c r="Y955" s="144"/>
      <c r="Z955" s="144"/>
      <c r="AA955" s="144"/>
      <c r="AB955" s="144"/>
      <c r="AC955" s="144"/>
      <c r="AD955" s="144"/>
      <c r="AE955" s="144"/>
      <c r="AF955" s="144"/>
      <c r="AG955" s="144"/>
      <c r="AH955" s="144"/>
    </row>
    <row r="956">
      <c r="A956" s="144"/>
      <c r="B956" s="144"/>
      <c r="C956" s="144"/>
      <c r="D956" s="144"/>
      <c r="E956" s="144"/>
      <c r="F956" s="144"/>
      <c r="G956" s="144"/>
      <c r="H956" s="144"/>
      <c r="I956" s="144"/>
      <c r="J956" s="144"/>
      <c r="K956" s="144"/>
      <c r="L956" s="144"/>
      <c r="M956" s="144"/>
      <c r="N956" s="149"/>
      <c r="O956" s="144"/>
      <c r="P956" s="144"/>
      <c r="Q956" s="144"/>
      <c r="R956" s="144"/>
      <c r="S956" s="144"/>
      <c r="T956" s="144"/>
      <c r="U956" s="144"/>
      <c r="V956" s="144"/>
      <c r="W956" s="144"/>
      <c r="X956" s="144"/>
      <c r="Y956" s="144"/>
      <c r="Z956" s="144"/>
      <c r="AA956" s="144"/>
      <c r="AB956" s="144"/>
      <c r="AC956" s="144"/>
      <c r="AD956" s="144"/>
      <c r="AE956" s="144"/>
      <c r="AF956" s="144"/>
      <c r="AG956" s="144"/>
      <c r="AH956" s="144"/>
    </row>
    <row r="957">
      <c r="A957" s="144"/>
      <c r="B957" s="144"/>
      <c r="C957" s="144"/>
      <c r="D957" s="144"/>
      <c r="E957" s="144"/>
      <c r="F957" s="144"/>
      <c r="G957" s="144"/>
      <c r="H957" s="144"/>
      <c r="I957" s="144"/>
      <c r="J957" s="144"/>
      <c r="K957" s="144"/>
      <c r="L957" s="144"/>
      <c r="M957" s="144"/>
      <c r="N957" s="149"/>
      <c r="O957" s="144"/>
      <c r="P957" s="144"/>
      <c r="Q957" s="144"/>
      <c r="R957" s="144"/>
      <c r="S957" s="144"/>
      <c r="T957" s="144"/>
      <c r="U957" s="144"/>
      <c r="V957" s="144"/>
      <c r="W957" s="144"/>
      <c r="X957" s="144"/>
      <c r="Y957" s="144"/>
      <c r="Z957" s="144"/>
      <c r="AA957" s="144"/>
      <c r="AB957" s="144"/>
      <c r="AC957" s="144"/>
      <c r="AD957" s="144"/>
      <c r="AE957" s="144"/>
      <c r="AF957" s="144"/>
      <c r="AG957" s="144"/>
      <c r="AH957" s="144"/>
    </row>
    <row r="958">
      <c r="A958" s="144"/>
      <c r="B958" s="144"/>
      <c r="C958" s="144"/>
      <c r="D958" s="144"/>
      <c r="E958" s="144"/>
      <c r="F958" s="144"/>
      <c r="G958" s="144"/>
      <c r="H958" s="144"/>
      <c r="I958" s="144"/>
      <c r="J958" s="144"/>
      <c r="K958" s="144"/>
      <c r="L958" s="144"/>
      <c r="M958" s="144"/>
      <c r="N958" s="149"/>
      <c r="O958" s="144"/>
      <c r="P958" s="144"/>
      <c r="Q958" s="144"/>
      <c r="R958" s="144"/>
      <c r="S958" s="144"/>
      <c r="T958" s="144"/>
      <c r="U958" s="144"/>
      <c r="V958" s="144"/>
      <c r="W958" s="144"/>
      <c r="X958" s="144"/>
      <c r="Y958" s="144"/>
      <c r="Z958" s="144"/>
      <c r="AA958" s="144"/>
      <c r="AB958" s="144"/>
      <c r="AC958" s="144"/>
      <c r="AD958" s="144"/>
      <c r="AE958" s="144"/>
      <c r="AF958" s="144"/>
      <c r="AG958" s="144"/>
      <c r="AH958" s="144"/>
    </row>
    <row r="959">
      <c r="A959" s="144"/>
      <c r="B959" s="144"/>
      <c r="C959" s="144"/>
      <c r="D959" s="144"/>
      <c r="E959" s="144"/>
      <c r="F959" s="144"/>
      <c r="G959" s="144"/>
      <c r="H959" s="144"/>
      <c r="I959" s="144"/>
      <c r="J959" s="144"/>
      <c r="K959" s="144"/>
      <c r="L959" s="144"/>
      <c r="M959" s="144"/>
      <c r="N959" s="149"/>
      <c r="O959" s="144"/>
      <c r="P959" s="144"/>
      <c r="Q959" s="144"/>
      <c r="R959" s="144"/>
      <c r="S959" s="144"/>
      <c r="T959" s="144"/>
      <c r="U959" s="144"/>
      <c r="V959" s="144"/>
      <c r="W959" s="144"/>
      <c r="X959" s="144"/>
      <c r="Y959" s="144"/>
      <c r="Z959" s="144"/>
      <c r="AA959" s="144"/>
      <c r="AB959" s="144"/>
      <c r="AC959" s="144"/>
      <c r="AD959" s="144"/>
      <c r="AE959" s="144"/>
      <c r="AF959" s="144"/>
      <c r="AG959" s="144"/>
      <c r="AH959" s="144"/>
    </row>
    <row r="960">
      <c r="A960" s="144"/>
      <c r="B960" s="144"/>
      <c r="C960" s="144"/>
      <c r="D960" s="144"/>
      <c r="E960" s="144"/>
      <c r="F960" s="144"/>
      <c r="G960" s="144"/>
      <c r="H960" s="144"/>
      <c r="I960" s="144"/>
      <c r="J960" s="144"/>
      <c r="K960" s="144"/>
      <c r="L960" s="144"/>
      <c r="M960" s="144"/>
      <c r="N960" s="149"/>
      <c r="O960" s="144"/>
      <c r="P960" s="144"/>
      <c r="Q960" s="144"/>
      <c r="R960" s="144"/>
      <c r="S960" s="144"/>
      <c r="T960" s="144"/>
      <c r="U960" s="144"/>
      <c r="V960" s="144"/>
      <c r="W960" s="144"/>
      <c r="X960" s="144"/>
      <c r="Y960" s="144"/>
      <c r="Z960" s="144"/>
      <c r="AA960" s="144"/>
      <c r="AB960" s="144"/>
      <c r="AC960" s="144"/>
      <c r="AD960" s="144"/>
      <c r="AE960" s="144"/>
      <c r="AF960" s="144"/>
      <c r="AG960" s="144"/>
      <c r="AH960" s="144"/>
    </row>
    <row r="961">
      <c r="A961" s="144"/>
      <c r="B961" s="144"/>
      <c r="C961" s="144"/>
      <c r="D961" s="144"/>
      <c r="E961" s="144"/>
      <c r="F961" s="144"/>
      <c r="G961" s="144"/>
      <c r="H961" s="144"/>
      <c r="I961" s="144"/>
      <c r="J961" s="144"/>
      <c r="K961" s="144"/>
      <c r="L961" s="144"/>
      <c r="M961" s="144"/>
      <c r="N961" s="149"/>
      <c r="O961" s="144"/>
      <c r="P961" s="144"/>
      <c r="Q961" s="144"/>
      <c r="R961" s="144"/>
      <c r="S961" s="144"/>
      <c r="T961" s="144"/>
      <c r="U961" s="144"/>
      <c r="V961" s="144"/>
      <c r="W961" s="144"/>
      <c r="X961" s="144"/>
      <c r="Y961" s="144"/>
      <c r="Z961" s="144"/>
      <c r="AA961" s="144"/>
      <c r="AB961" s="144"/>
      <c r="AC961" s="144"/>
      <c r="AD961" s="144"/>
      <c r="AE961" s="144"/>
      <c r="AF961" s="144"/>
      <c r="AG961" s="144"/>
      <c r="AH961" s="144"/>
    </row>
    <row r="962">
      <c r="A962" s="144"/>
      <c r="B962" s="144"/>
      <c r="C962" s="144"/>
      <c r="D962" s="144"/>
      <c r="E962" s="144"/>
      <c r="F962" s="144"/>
      <c r="G962" s="144"/>
      <c r="H962" s="144"/>
      <c r="I962" s="144"/>
      <c r="J962" s="144"/>
      <c r="K962" s="144"/>
      <c r="L962" s="144"/>
      <c r="M962" s="144"/>
      <c r="N962" s="149"/>
      <c r="O962" s="144"/>
      <c r="P962" s="144"/>
      <c r="Q962" s="144"/>
      <c r="R962" s="144"/>
      <c r="S962" s="144"/>
      <c r="T962" s="144"/>
      <c r="U962" s="144"/>
      <c r="V962" s="144"/>
      <c r="W962" s="144"/>
      <c r="X962" s="144"/>
      <c r="Y962" s="144"/>
      <c r="Z962" s="144"/>
      <c r="AA962" s="144"/>
      <c r="AB962" s="144"/>
      <c r="AC962" s="144"/>
      <c r="AD962" s="144"/>
      <c r="AE962" s="144"/>
      <c r="AF962" s="144"/>
      <c r="AG962" s="144"/>
      <c r="AH962" s="144"/>
    </row>
    <row r="963">
      <c r="A963" s="144"/>
      <c r="B963" s="144"/>
      <c r="C963" s="144"/>
      <c r="D963" s="144"/>
      <c r="E963" s="144"/>
      <c r="F963" s="144"/>
      <c r="G963" s="144"/>
      <c r="H963" s="144"/>
      <c r="I963" s="144"/>
      <c r="J963" s="144"/>
      <c r="K963" s="144"/>
      <c r="L963" s="144"/>
      <c r="M963" s="144"/>
      <c r="N963" s="149"/>
      <c r="O963" s="144"/>
      <c r="P963" s="144"/>
      <c r="Q963" s="144"/>
      <c r="R963" s="144"/>
      <c r="S963" s="144"/>
      <c r="T963" s="144"/>
      <c r="U963" s="144"/>
      <c r="V963" s="144"/>
      <c r="W963" s="144"/>
      <c r="X963" s="144"/>
      <c r="Y963" s="144"/>
      <c r="Z963" s="144"/>
      <c r="AA963" s="144"/>
      <c r="AB963" s="144"/>
      <c r="AC963" s="144"/>
      <c r="AD963" s="144"/>
      <c r="AE963" s="144"/>
      <c r="AF963" s="144"/>
      <c r="AG963" s="144"/>
      <c r="AH963" s="144"/>
    </row>
    <row r="964">
      <c r="A964" s="144"/>
      <c r="B964" s="144"/>
      <c r="C964" s="144"/>
      <c r="D964" s="144"/>
      <c r="E964" s="144"/>
      <c r="F964" s="144"/>
      <c r="G964" s="144"/>
      <c r="H964" s="144"/>
      <c r="I964" s="144"/>
      <c r="J964" s="144"/>
      <c r="K964" s="144"/>
      <c r="L964" s="144"/>
      <c r="M964" s="144"/>
      <c r="N964" s="149"/>
      <c r="O964" s="144"/>
      <c r="P964" s="144"/>
      <c r="Q964" s="144"/>
      <c r="R964" s="144"/>
      <c r="S964" s="144"/>
      <c r="T964" s="144"/>
      <c r="U964" s="144"/>
      <c r="V964" s="144"/>
      <c r="W964" s="144"/>
      <c r="X964" s="144"/>
      <c r="Y964" s="144"/>
      <c r="Z964" s="144"/>
      <c r="AA964" s="144"/>
      <c r="AB964" s="144"/>
      <c r="AC964" s="144"/>
      <c r="AD964" s="144"/>
      <c r="AE964" s="144"/>
      <c r="AF964" s="144"/>
      <c r="AG964" s="144"/>
      <c r="AH964" s="144"/>
    </row>
    <row r="965">
      <c r="A965" s="144"/>
      <c r="B965" s="144"/>
      <c r="C965" s="144"/>
      <c r="D965" s="144"/>
      <c r="E965" s="144"/>
      <c r="F965" s="144"/>
      <c r="G965" s="144"/>
      <c r="H965" s="144"/>
      <c r="I965" s="144"/>
      <c r="J965" s="144"/>
      <c r="K965" s="144"/>
      <c r="L965" s="144"/>
      <c r="M965" s="144"/>
      <c r="N965" s="149"/>
      <c r="O965" s="144"/>
      <c r="P965" s="144"/>
      <c r="Q965" s="144"/>
      <c r="R965" s="144"/>
      <c r="S965" s="144"/>
      <c r="T965" s="144"/>
      <c r="U965" s="144"/>
      <c r="V965" s="144"/>
      <c r="W965" s="144"/>
      <c r="X965" s="144"/>
      <c r="Y965" s="144"/>
      <c r="Z965" s="144"/>
      <c r="AA965" s="144"/>
      <c r="AB965" s="144"/>
      <c r="AC965" s="144"/>
      <c r="AD965" s="144"/>
      <c r="AE965" s="144"/>
      <c r="AF965" s="144"/>
      <c r="AG965" s="144"/>
      <c r="AH965" s="144"/>
    </row>
    <row r="966">
      <c r="A966" s="144"/>
      <c r="B966" s="144"/>
      <c r="C966" s="144"/>
      <c r="D966" s="144"/>
      <c r="E966" s="144"/>
      <c r="F966" s="144"/>
      <c r="G966" s="144"/>
      <c r="H966" s="144"/>
      <c r="I966" s="144"/>
      <c r="J966" s="144"/>
      <c r="K966" s="144"/>
      <c r="L966" s="144"/>
      <c r="M966" s="144"/>
      <c r="N966" s="149"/>
      <c r="O966" s="144"/>
      <c r="P966" s="144"/>
      <c r="Q966" s="144"/>
      <c r="R966" s="144"/>
      <c r="S966" s="144"/>
      <c r="T966" s="144"/>
      <c r="U966" s="144"/>
      <c r="V966" s="144"/>
      <c r="W966" s="144"/>
      <c r="X966" s="144"/>
      <c r="Y966" s="144"/>
      <c r="Z966" s="144"/>
      <c r="AA966" s="144"/>
      <c r="AB966" s="144"/>
      <c r="AC966" s="144"/>
      <c r="AD966" s="144"/>
      <c r="AE966" s="144"/>
      <c r="AF966" s="144"/>
      <c r="AG966" s="144"/>
      <c r="AH966" s="144"/>
    </row>
    <row r="967">
      <c r="A967" s="144"/>
      <c r="B967" s="144"/>
      <c r="C967" s="144"/>
      <c r="D967" s="144"/>
      <c r="E967" s="144"/>
      <c r="F967" s="144"/>
      <c r="G967" s="144"/>
      <c r="H967" s="144"/>
      <c r="I967" s="144"/>
      <c r="J967" s="144"/>
      <c r="K967" s="144"/>
      <c r="L967" s="144"/>
      <c r="M967" s="144"/>
      <c r="N967" s="149"/>
      <c r="O967" s="144"/>
      <c r="P967" s="144"/>
      <c r="Q967" s="144"/>
      <c r="R967" s="144"/>
      <c r="S967" s="144"/>
      <c r="T967" s="144"/>
      <c r="U967" s="144"/>
      <c r="V967" s="144"/>
      <c r="W967" s="144"/>
      <c r="X967" s="144"/>
      <c r="Y967" s="144"/>
      <c r="Z967" s="144"/>
      <c r="AA967" s="144"/>
      <c r="AB967" s="144"/>
      <c r="AC967" s="144"/>
      <c r="AD967" s="144"/>
      <c r="AE967" s="144"/>
      <c r="AF967" s="144"/>
      <c r="AG967" s="144"/>
      <c r="AH967" s="144"/>
    </row>
    <row r="968">
      <c r="A968" s="144"/>
      <c r="B968" s="144"/>
      <c r="C968" s="144"/>
      <c r="D968" s="144"/>
      <c r="E968" s="144"/>
      <c r="F968" s="144"/>
      <c r="G968" s="144"/>
      <c r="H968" s="144"/>
      <c r="I968" s="144"/>
      <c r="J968" s="144"/>
      <c r="K968" s="144"/>
      <c r="L968" s="144"/>
      <c r="M968" s="144"/>
      <c r="N968" s="149"/>
      <c r="O968" s="144"/>
      <c r="P968" s="144"/>
      <c r="Q968" s="144"/>
      <c r="R968" s="144"/>
      <c r="S968" s="144"/>
      <c r="T968" s="144"/>
      <c r="U968" s="144"/>
      <c r="V968" s="144"/>
      <c r="W968" s="144"/>
      <c r="X968" s="144"/>
      <c r="Y968" s="144"/>
      <c r="Z968" s="144"/>
      <c r="AA968" s="144"/>
      <c r="AB968" s="144"/>
      <c r="AC968" s="144"/>
      <c r="AD968" s="144"/>
      <c r="AE968" s="144"/>
      <c r="AF968" s="144"/>
      <c r="AG968" s="144"/>
      <c r="AH968" s="144"/>
    </row>
    <row r="969">
      <c r="A969" s="144"/>
      <c r="B969" s="144"/>
      <c r="C969" s="144"/>
      <c r="D969" s="144"/>
      <c r="E969" s="144"/>
      <c r="F969" s="144"/>
      <c r="G969" s="144"/>
      <c r="H969" s="144"/>
      <c r="I969" s="144"/>
      <c r="J969" s="144"/>
      <c r="K969" s="144"/>
      <c r="L969" s="144"/>
      <c r="M969" s="144"/>
      <c r="N969" s="149"/>
      <c r="O969" s="144"/>
      <c r="P969" s="144"/>
      <c r="Q969" s="144"/>
      <c r="R969" s="144"/>
      <c r="S969" s="144"/>
      <c r="T969" s="144"/>
      <c r="U969" s="144"/>
      <c r="V969" s="144"/>
      <c r="W969" s="144"/>
      <c r="X969" s="144"/>
      <c r="Y969" s="144"/>
      <c r="Z969" s="144"/>
      <c r="AA969" s="144"/>
      <c r="AB969" s="144"/>
      <c r="AC969" s="144"/>
      <c r="AD969" s="144"/>
      <c r="AE969" s="144"/>
      <c r="AF969" s="144"/>
      <c r="AG969" s="144"/>
      <c r="AH969" s="144"/>
    </row>
    <row r="970">
      <c r="A970" s="144"/>
      <c r="B970" s="144"/>
      <c r="C970" s="144"/>
      <c r="D970" s="144"/>
      <c r="E970" s="144"/>
      <c r="F970" s="144"/>
      <c r="G970" s="144"/>
      <c r="H970" s="144"/>
      <c r="I970" s="144"/>
      <c r="J970" s="144"/>
      <c r="K970" s="144"/>
      <c r="L970" s="144"/>
      <c r="M970" s="144"/>
      <c r="N970" s="149"/>
      <c r="O970" s="144"/>
      <c r="P970" s="144"/>
      <c r="Q970" s="144"/>
      <c r="R970" s="144"/>
      <c r="S970" s="144"/>
      <c r="T970" s="144"/>
      <c r="U970" s="144"/>
      <c r="V970" s="144"/>
      <c r="W970" s="144"/>
      <c r="X970" s="144"/>
      <c r="Y970" s="144"/>
      <c r="Z970" s="144"/>
      <c r="AA970" s="144"/>
      <c r="AB970" s="144"/>
      <c r="AC970" s="144"/>
      <c r="AD970" s="144"/>
      <c r="AE970" s="144"/>
      <c r="AF970" s="144"/>
      <c r="AG970" s="144"/>
      <c r="AH970" s="144"/>
    </row>
    <row r="971">
      <c r="A971" s="144"/>
      <c r="B971" s="144"/>
      <c r="C971" s="144"/>
      <c r="D971" s="144"/>
      <c r="E971" s="144"/>
      <c r="F971" s="144"/>
      <c r="G971" s="144"/>
      <c r="H971" s="144"/>
      <c r="I971" s="144"/>
      <c r="J971" s="144"/>
      <c r="K971" s="144"/>
      <c r="L971" s="144"/>
      <c r="M971" s="144"/>
      <c r="N971" s="149"/>
      <c r="O971" s="144"/>
      <c r="P971" s="144"/>
      <c r="Q971" s="144"/>
      <c r="R971" s="144"/>
      <c r="S971" s="144"/>
      <c r="T971" s="144"/>
      <c r="U971" s="144"/>
      <c r="V971" s="144"/>
      <c r="W971" s="144"/>
      <c r="X971" s="144"/>
      <c r="Y971" s="144"/>
      <c r="Z971" s="144"/>
      <c r="AA971" s="144"/>
      <c r="AB971" s="144"/>
      <c r="AC971" s="144"/>
      <c r="AD971" s="144"/>
      <c r="AE971" s="144"/>
      <c r="AF971" s="144"/>
      <c r="AG971" s="144"/>
      <c r="AH971" s="144"/>
    </row>
    <row r="972">
      <c r="A972" s="144"/>
      <c r="B972" s="144"/>
      <c r="C972" s="144"/>
      <c r="D972" s="144"/>
      <c r="E972" s="144"/>
      <c r="F972" s="144"/>
      <c r="G972" s="144"/>
      <c r="H972" s="144"/>
      <c r="I972" s="144"/>
      <c r="J972" s="144"/>
      <c r="K972" s="144"/>
      <c r="L972" s="144"/>
      <c r="M972" s="144"/>
      <c r="N972" s="149"/>
      <c r="O972" s="144"/>
      <c r="P972" s="144"/>
      <c r="Q972" s="144"/>
      <c r="R972" s="144"/>
      <c r="S972" s="144"/>
      <c r="T972" s="144"/>
      <c r="U972" s="144"/>
      <c r="V972" s="144"/>
      <c r="W972" s="144"/>
      <c r="X972" s="144"/>
      <c r="Y972" s="144"/>
      <c r="Z972" s="144"/>
      <c r="AA972" s="144"/>
      <c r="AB972" s="144"/>
      <c r="AC972" s="144"/>
      <c r="AD972" s="144"/>
      <c r="AE972" s="144"/>
      <c r="AF972" s="144"/>
      <c r="AG972" s="144"/>
      <c r="AH972" s="144"/>
    </row>
    <row r="973">
      <c r="A973" s="144"/>
      <c r="B973" s="144"/>
      <c r="C973" s="144"/>
      <c r="D973" s="144"/>
      <c r="E973" s="144"/>
      <c r="F973" s="144"/>
      <c r="G973" s="144"/>
      <c r="H973" s="144"/>
      <c r="I973" s="144"/>
      <c r="J973" s="144"/>
      <c r="K973" s="144"/>
      <c r="L973" s="144"/>
      <c r="M973" s="144"/>
      <c r="N973" s="149"/>
      <c r="O973" s="144"/>
      <c r="P973" s="144"/>
      <c r="Q973" s="144"/>
      <c r="R973" s="144"/>
      <c r="S973" s="144"/>
      <c r="T973" s="144"/>
      <c r="U973" s="144"/>
      <c r="V973" s="144"/>
      <c r="W973" s="144"/>
      <c r="X973" s="144"/>
      <c r="Y973" s="144"/>
      <c r="Z973" s="144"/>
      <c r="AA973" s="144"/>
      <c r="AB973" s="144"/>
      <c r="AC973" s="144"/>
      <c r="AD973" s="144"/>
      <c r="AE973" s="144"/>
      <c r="AF973" s="144"/>
      <c r="AG973" s="144"/>
      <c r="AH973" s="144"/>
    </row>
    <row r="974">
      <c r="A974" s="144"/>
      <c r="B974" s="144"/>
      <c r="C974" s="144"/>
      <c r="D974" s="144"/>
      <c r="E974" s="144"/>
      <c r="F974" s="144"/>
      <c r="G974" s="144"/>
      <c r="H974" s="144"/>
      <c r="I974" s="144"/>
      <c r="J974" s="144"/>
      <c r="K974" s="144"/>
      <c r="L974" s="144"/>
      <c r="M974" s="144"/>
      <c r="N974" s="149"/>
      <c r="O974" s="144"/>
      <c r="P974" s="144"/>
      <c r="Q974" s="144"/>
      <c r="R974" s="144"/>
      <c r="S974" s="144"/>
      <c r="T974" s="144"/>
      <c r="U974" s="144"/>
      <c r="V974" s="144"/>
      <c r="W974" s="144"/>
      <c r="X974" s="144"/>
      <c r="Y974" s="144"/>
      <c r="Z974" s="144"/>
      <c r="AA974" s="144"/>
      <c r="AB974" s="144"/>
      <c r="AC974" s="144"/>
      <c r="AD974" s="144"/>
      <c r="AE974" s="144"/>
      <c r="AF974" s="144"/>
      <c r="AG974" s="144"/>
      <c r="AH974" s="144"/>
    </row>
    <row r="975">
      <c r="A975" s="144"/>
      <c r="B975" s="144"/>
      <c r="C975" s="144"/>
      <c r="D975" s="144"/>
      <c r="E975" s="144"/>
      <c r="F975" s="144"/>
      <c r="G975" s="144"/>
      <c r="H975" s="144"/>
      <c r="I975" s="144"/>
      <c r="J975" s="144"/>
      <c r="K975" s="144"/>
      <c r="L975" s="144"/>
      <c r="M975" s="144"/>
      <c r="N975" s="149"/>
      <c r="O975" s="144"/>
      <c r="P975" s="144"/>
      <c r="Q975" s="144"/>
      <c r="R975" s="144"/>
      <c r="S975" s="144"/>
      <c r="T975" s="144"/>
      <c r="U975" s="144"/>
      <c r="V975" s="144"/>
      <c r="W975" s="144"/>
      <c r="X975" s="144"/>
      <c r="Y975" s="144"/>
      <c r="Z975" s="144"/>
      <c r="AA975" s="144"/>
      <c r="AB975" s="144"/>
      <c r="AC975" s="144"/>
      <c r="AD975" s="144"/>
      <c r="AE975" s="144"/>
      <c r="AF975" s="144"/>
      <c r="AG975" s="144"/>
      <c r="AH975" s="144"/>
    </row>
    <row r="976">
      <c r="A976" s="144"/>
      <c r="B976" s="144"/>
      <c r="C976" s="144"/>
      <c r="D976" s="144"/>
      <c r="E976" s="144"/>
      <c r="F976" s="144"/>
      <c r="G976" s="144"/>
      <c r="H976" s="144"/>
      <c r="I976" s="144"/>
      <c r="J976" s="144"/>
      <c r="K976" s="144"/>
      <c r="L976" s="144"/>
      <c r="M976" s="144"/>
      <c r="N976" s="149"/>
      <c r="O976" s="144"/>
      <c r="P976" s="144"/>
      <c r="Q976" s="144"/>
      <c r="R976" s="144"/>
      <c r="S976" s="144"/>
      <c r="T976" s="144"/>
      <c r="U976" s="144"/>
      <c r="V976" s="144"/>
      <c r="W976" s="144"/>
      <c r="X976" s="144"/>
      <c r="Y976" s="144"/>
      <c r="Z976" s="144"/>
      <c r="AA976" s="144"/>
      <c r="AB976" s="144"/>
      <c r="AC976" s="144"/>
      <c r="AD976" s="144"/>
      <c r="AE976" s="144"/>
      <c r="AF976" s="144"/>
      <c r="AG976" s="144"/>
      <c r="AH976" s="144"/>
    </row>
    <row r="977">
      <c r="A977" s="144"/>
      <c r="B977" s="144"/>
      <c r="C977" s="144"/>
      <c r="D977" s="144"/>
      <c r="E977" s="144"/>
      <c r="F977" s="144"/>
      <c r="G977" s="144"/>
      <c r="H977" s="144"/>
      <c r="I977" s="144"/>
      <c r="J977" s="144"/>
      <c r="K977" s="144"/>
      <c r="L977" s="144"/>
      <c r="M977" s="144"/>
      <c r="N977" s="149"/>
      <c r="O977" s="144"/>
      <c r="P977" s="144"/>
      <c r="Q977" s="144"/>
      <c r="R977" s="144"/>
      <c r="S977" s="144"/>
      <c r="T977" s="144"/>
      <c r="U977" s="144"/>
      <c r="V977" s="144"/>
      <c r="W977" s="144"/>
      <c r="X977" s="144"/>
      <c r="Y977" s="144"/>
      <c r="Z977" s="144"/>
      <c r="AA977" s="144"/>
      <c r="AB977" s="144"/>
      <c r="AC977" s="144"/>
      <c r="AD977" s="144"/>
      <c r="AE977" s="144"/>
      <c r="AF977" s="144"/>
      <c r="AG977" s="144"/>
      <c r="AH977" s="144"/>
    </row>
    <row r="978">
      <c r="A978" s="144"/>
      <c r="B978" s="144"/>
      <c r="C978" s="144"/>
      <c r="D978" s="144"/>
      <c r="E978" s="144"/>
      <c r="F978" s="144"/>
      <c r="G978" s="144"/>
      <c r="H978" s="144"/>
      <c r="I978" s="144"/>
      <c r="J978" s="144"/>
      <c r="K978" s="144"/>
      <c r="L978" s="144"/>
      <c r="M978" s="144"/>
      <c r="N978" s="149"/>
      <c r="O978" s="144"/>
      <c r="P978" s="144"/>
      <c r="Q978" s="144"/>
      <c r="R978" s="144"/>
      <c r="S978" s="144"/>
      <c r="T978" s="144"/>
      <c r="U978" s="144"/>
      <c r="V978" s="144"/>
      <c r="W978" s="144"/>
      <c r="X978" s="144"/>
      <c r="Y978" s="144"/>
      <c r="Z978" s="144"/>
      <c r="AA978" s="144"/>
      <c r="AB978" s="144"/>
      <c r="AC978" s="144"/>
      <c r="AD978" s="144"/>
      <c r="AE978" s="144"/>
      <c r="AF978" s="144"/>
      <c r="AG978" s="144"/>
      <c r="AH978" s="144"/>
    </row>
    <row r="979">
      <c r="A979" s="144"/>
      <c r="B979" s="144"/>
      <c r="C979" s="144"/>
      <c r="D979" s="144"/>
      <c r="E979" s="144"/>
      <c r="F979" s="144"/>
      <c r="G979" s="144"/>
      <c r="H979" s="144"/>
      <c r="I979" s="144"/>
      <c r="J979" s="144"/>
      <c r="K979" s="144"/>
      <c r="L979" s="144"/>
      <c r="M979" s="144"/>
      <c r="N979" s="149"/>
      <c r="O979" s="144"/>
      <c r="P979" s="144"/>
      <c r="Q979" s="144"/>
      <c r="R979" s="144"/>
      <c r="S979" s="144"/>
      <c r="T979" s="144"/>
      <c r="U979" s="144"/>
      <c r="V979" s="144"/>
      <c r="W979" s="144"/>
      <c r="X979" s="144"/>
      <c r="Y979" s="144"/>
      <c r="Z979" s="144"/>
      <c r="AA979" s="144"/>
      <c r="AB979" s="144"/>
      <c r="AC979" s="144"/>
      <c r="AD979" s="144"/>
      <c r="AE979" s="144"/>
      <c r="AF979" s="144"/>
      <c r="AG979" s="144"/>
      <c r="AH979" s="144"/>
    </row>
    <row r="980">
      <c r="A980" s="144"/>
      <c r="B980" s="144"/>
      <c r="C980" s="144"/>
      <c r="D980" s="144"/>
      <c r="E980" s="144"/>
      <c r="F980" s="144"/>
      <c r="G980" s="144"/>
      <c r="H980" s="144"/>
      <c r="I980" s="144"/>
      <c r="J980" s="144"/>
      <c r="K980" s="144"/>
      <c r="L980" s="144"/>
      <c r="M980" s="144"/>
      <c r="N980" s="149"/>
      <c r="O980" s="144"/>
      <c r="P980" s="144"/>
      <c r="Q980" s="144"/>
      <c r="R980" s="144"/>
      <c r="S980" s="144"/>
      <c r="T980" s="144"/>
      <c r="U980" s="144"/>
      <c r="V980" s="144"/>
      <c r="W980" s="144"/>
      <c r="X980" s="144"/>
      <c r="Y980" s="144"/>
      <c r="Z980" s="144"/>
      <c r="AA980" s="144"/>
      <c r="AB980" s="144"/>
      <c r="AC980" s="144"/>
      <c r="AD980" s="144"/>
      <c r="AE980" s="144"/>
      <c r="AF980" s="144"/>
      <c r="AG980" s="144"/>
      <c r="AH980" s="144"/>
    </row>
    <row r="981">
      <c r="A981" s="144"/>
      <c r="B981" s="144"/>
      <c r="C981" s="144"/>
      <c r="D981" s="144"/>
      <c r="E981" s="144"/>
      <c r="F981" s="144"/>
      <c r="G981" s="144"/>
      <c r="H981" s="144"/>
      <c r="I981" s="144"/>
      <c r="J981" s="144"/>
      <c r="K981" s="144"/>
      <c r="L981" s="144"/>
      <c r="M981" s="144"/>
      <c r="N981" s="149"/>
      <c r="O981" s="144"/>
      <c r="P981" s="144"/>
      <c r="Q981" s="144"/>
      <c r="R981" s="144"/>
      <c r="S981" s="144"/>
      <c r="T981" s="144"/>
      <c r="U981" s="144"/>
      <c r="V981" s="144"/>
      <c r="W981" s="144"/>
      <c r="X981" s="144"/>
      <c r="Y981" s="144"/>
      <c r="Z981" s="144"/>
      <c r="AA981" s="144"/>
      <c r="AB981" s="144"/>
      <c r="AC981" s="144"/>
      <c r="AD981" s="144"/>
      <c r="AE981" s="144"/>
      <c r="AF981" s="144"/>
      <c r="AG981" s="144"/>
      <c r="AH981" s="144"/>
    </row>
    <row r="982">
      <c r="A982" s="144"/>
      <c r="B982" s="144"/>
      <c r="C982" s="144"/>
      <c r="D982" s="144"/>
      <c r="E982" s="144"/>
      <c r="F982" s="144"/>
      <c r="G982" s="144"/>
      <c r="H982" s="144"/>
      <c r="I982" s="144"/>
      <c r="J982" s="144"/>
      <c r="K982" s="144"/>
      <c r="L982" s="144"/>
      <c r="M982" s="144"/>
      <c r="N982" s="149"/>
      <c r="O982" s="144"/>
      <c r="P982" s="144"/>
      <c r="Q982" s="144"/>
      <c r="R982" s="144"/>
      <c r="S982" s="144"/>
      <c r="T982" s="144"/>
      <c r="U982" s="144"/>
      <c r="V982" s="144"/>
      <c r="W982" s="144"/>
      <c r="X982" s="144"/>
      <c r="Y982" s="144"/>
      <c r="Z982" s="144"/>
      <c r="AA982" s="144"/>
      <c r="AB982" s="144"/>
      <c r="AC982" s="144"/>
      <c r="AD982" s="144"/>
      <c r="AE982" s="144"/>
      <c r="AF982" s="144"/>
      <c r="AG982" s="144"/>
      <c r="AH982" s="144"/>
    </row>
    <row r="983">
      <c r="A983" s="144"/>
      <c r="B983" s="144"/>
      <c r="C983" s="144"/>
      <c r="D983" s="144"/>
      <c r="E983" s="144"/>
      <c r="F983" s="144"/>
      <c r="G983" s="144"/>
      <c r="H983" s="144"/>
      <c r="I983" s="144"/>
      <c r="J983" s="144"/>
      <c r="K983" s="144"/>
      <c r="L983" s="144"/>
      <c r="M983" s="144"/>
      <c r="N983" s="149"/>
      <c r="O983" s="144"/>
      <c r="P983" s="144"/>
      <c r="Q983" s="144"/>
      <c r="R983" s="144"/>
      <c r="S983" s="144"/>
      <c r="T983" s="144"/>
      <c r="U983" s="144"/>
      <c r="V983" s="144"/>
      <c r="W983" s="144"/>
      <c r="X983" s="144"/>
      <c r="Y983" s="144"/>
      <c r="Z983" s="144"/>
      <c r="AA983" s="144"/>
      <c r="AB983" s="144"/>
      <c r="AC983" s="144"/>
      <c r="AD983" s="144"/>
      <c r="AE983" s="144"/>
      <c r="AF983" s="144"/>
      <c r="AG983" s="144"/>
      <c r="AH983" s="144"/>
    </row>
    <row r="984">
      <c r="A984" s="144"/>
      <c r="B984" s="144"/>
      <c r="C984" s="144"/>
      <c r="D984" s="144"/>
      <c r="E984" s="144"/>
      <c r="F984" s="144"/>
      <c r="G984" s="144"/>
      <c r="H984" s="144"/>
      <c r="I984" s="144"/>
      <c r="J984" s="144"/>
      <c r="K984" s="144"/>
      <c r="L984" s="144"/>
      <c r="M984" s="144"/>
      <c r="N984" s="149"/>
      <c r="O984" s="144"/>
      <c r="P984" s="144"/>
      <c r="Q984" s="144"/>
      <c r="R984" s="144"/>
      <c r="S984" s="144"/>
      <c r="T984" s="144"/>
      <c r="U984" s="144"/>
      <c r="V984" s="144"/>
      <c r="W984" s="144"/>
      <c r="X984" s="144"/>
      <c r="Y984" s="144"/>
      <c r="Z984" s="144"/>
      <c r="AA984" s="144"/>
      <c r="AB984" s="144"/>
      <c r="AC984" s="144"/>
      <c r="AD984" s="144"/>
      <c r="AE984" s="144"/>
      <c r="AF984" s="144"/>
      <c r="AG984" s="144"/>
      <c r="AH984" s="144"/>
    </row>
    <row r="985">
      <c r="A985" s="144"/>
      <c r="B985" s="144"/>
      <c r="C985" s="144"/>
      <c r="D985" s="144"/>
      <c r="E985" s="144"/>
      <c r="F985" s="144"/>
      <c r="G985" s="144"/>
      <c r="H985" s="144"/>
      <c r="I985" s="144"/>
      <c r="J985" s="144"/>
      <c r="K985" s="144"/>
      <c r="L985" s="144"/>
      <c r="M985" s="144"/>
      <c r="N985" s="149"/>
      <c r="O985" s="144"/>
      <c r="P985" s="144"/>
      <c r="Q985" s="144"/>
      <c r="R985" s="144"/>
      <c r="S985" s="144"/>
      <c r="T985" s="144"/>
      <c r="U985" s="144"/>
      <c r="V985" s="144"/>
      <c r="W985" s="144"/>
      <c r="X985" s="144"/>
      <c r="Y985" s="144"/>
      <c r="Z985" s="144"/>
      <c r="AA985" s="144"/>
      <c r="AB985" s="144"/>
      <c r="AC985" s="144"/>
      <c r="AD985" s="144"/>
      <c r="AE985" s="144"/>
      <c r="AF985" s="144"/>
      <c r="AG985" s="144"/>
      <c r="AH985" s="144"/>
    </row>
    <row r="986">
      <c r="A986" s="144"/>
      <c r="B986" s="144"/>
      <c r="C986" s="144"/>
      <c r="D986" s="144"/>
      <c r="E986" s="144"/>
      <c r="F986" s="144"/>
      <c r="G986" s="144"/>
      <c r="H986" s="144"/>
      <c r="I986" s="144"/>
      <c r="J986" s="144"/>
      <c r="K986" s="144"/>
      <c r="L986" s="144"/>
      <c r="M986" s="144"/>
      <c r="N986" s="149"/>
      <c r="O986" s="144"/>
      <c r="P986" s="144"/>
      <c r="Q986" s="144"/>
      <c r="R986" s="144"/>
      <c r="S986" s="144"/>
      <c r="T986" s="144"/>
      <c r="U986" s="144"/>
      <c r="V986" s="144"/>
      <c r="W986" s="144"/>
      <c r="X986" s="144"/>
      <c r="Y986" s="144"/>
      <c r="Z986" s="144"/>
      <c r="AA986" s="144"/>
      <c r="AB986" s="144"/>
      <c r="AC986" s="144"/>
      <c r="AD986" s="144"/>
      <c r="AE986" s="144"/>
      <c r="AF986" s="144"/>
      <c r="AG986" s="144"/>
      <c r="AH986" s="144"/>
    </row>
    <row r="987">
      <c r="A987" s="144"/>
      <c r="B987" s="144"/>
      <c r="C987" s="144"/>
      <c r="D987" s="144"/>
      <c r="E987" s="144"/>
      <c r="F987" s="144"/>
      <c r="G987" s="144"/>
      <c r="H987" s="144"/>
      <c r="I987" s="144"/>
      <c r="J987" s="144"/>
      <c r="K987" s="144"/>
      <c r="L987" s="144"/>
      <c r="M987" s="144"/>
      <c r="N987" s="149"/>
      <c r="O987" s="144"/>
      <c r="P987" s="144"/>
      <c r="Q987" s="144"/>
      <c r="R987" s="144"/>
      <c r="S987" s="144"/>
      <c r="T987" s="144"/>
      <c r="U987" s="144"/>
      <c r="V987" s="144"/>
      <c r="W987" s="144"/>
      <c r="X987" s="144"/>
      <c r="Y987" s="144"/>
      <c r="Z987" s="144"/>
      <c r="AA987" s="144"/>
      <c r="AB987" s="144"/>
      <c r="AC987" s="144"/>
      <c r="AD987" s="144"/>
      <c r="AE987" s="144"/>
      <c r="AF987" s="144"/>
      <c r="AG987" s="144"/>
      <c r="AH987" s="144"/>
    </row>
    <row r="988">
      <c r="A988" s="144"/>
      <c r="B988" s="144"/>
      <c r="C988" s="144"/>
      <c r="D988" s="144"/>
      <c r="E988" s="144"/>
      <c r="F988" s="144"/>
      <c r="G988" s="144"/>
      <c r="H988" s="144"/>
      <c r="I988" s="144"/>
      <c r="J988" s="144"/>
      <c r="K988" s="144"/>
      <c r="L988" s="144"/>
      <c r="M988" s="144"/>
      <c r="N988" s="149"/>
      <c r="O988" s="144"/>
      <c r="P988" s="144"/>
      <c r="Q988" s="144"/>
      <c r="R988" s="144"/>
      <c r="S988" s="144"/>
      <c r="T988" s="144"/>
      <c r="U988" s="144"/>
      <c r="V988" s="144"/>
      <c r="W988" s="144"/>
      <c r="X988" s="144"/>
      <c r="Y988" s="144"/>
      <c r="Z988" s="144"/>
      <c r="AA988" s="144"/>
      <c r="AB988" s="144"/>
      <c r="AC988" s="144"/>
      <c r="AD988" s="144"/>
      <c r="AE988" s="144"/>
      <c r="AF988" s="144"/>
      <c r="AG988" s="144"/>
      <c r="AH988" s="144"/>
    </row>
    <row r="989">
      <c r="A989" s="144"/>
      <c r="B989" s="144"/>
      <c r="C989" s="144"/>
      <c r="D989" s="144"/>
      <c r="E989" s="144"/>
      <c r="F989" s="144"/>
      <c r="G989" s="144"/>
      <c r="H989" s="144"/>
      <c r="I989" s="144"/>
      <c r="J989" s="144"/>
      <c r="K989" s="144"/>
      <c r="L989" s="144"/>
      <c r="M989" s="144"/>
      <c r="N989" s="149"/>
      <c r="O989" s="144"/>
      <c r="P989" s="144"/>
      <c r="Q989" s="144"/>
      <c r="R989" s="144"/>
      <c r="S989" s="144"/>
      <c r="T989" s="144"/>
      <c r="U989" s="144"/>
      <c r="V989" s="144"/>
      <c r="W989" s="144"/>
      <c r="X989" s="144"/>
      <c r="Y989" s="144"/>
      <c r="Z989" s="144"/>
      <c r="AA989" s="144"/>
      <c r="AB989" s="144"/>
      <c r="AC989" s="144"/>
      <c r="AD989" s="144"/>
      <c r="AE989" s="144"/>
      <c r="AF989" s="144"/>
      <c r="AG989" s="144"/>
      <c r="AH989" s="144"/>
    </row>
    <row r="990">
      <c r="A990" s="144"/>
      <c r="B990" s="144"/>
      <c r="C990" s="144"/>
      <c r="D990" s="144"/>
      <c r="E990" s="144"/>
      <c r="F990" s="144"/>
      <c r="G990" s="144"/>
      <c r="H990" s="144"/>
      <c r="I990" s="144"/>
      <c r="J990" s="144"/>
      <c r="K990" s="144"/>
      <c r="L990" s="144"/>
      <c r="M990" s="144"/>
      <c r="N990" s="149"/>
      <c r="O990" s="144"/>
      <c r="P990" s="144"/>
      <c r="Q990" s="144"/>
      <c r="R990" s="144"/>
      <c r="S990" s="144"/>
      <c r="T990" s="144"/>
      <c r="U990" s="144"/>
      <c r="V990" s="144"/>
      <c r="W990" s="144"/>
      <c r="X990" s="144"/>
      <c r="Y990" s="144"/>
      <c r="Z990" s="144"/>
      <c r="AA990" s="144"/>
      <c r="AB990" s="144"/>
      <c r="AC990" s="144"/>
      <c r="AD990" s="144"/>
      <c r="AE990" s="144"/>
      <c r="AF990" s="144"/>
      <c r="AG990" s="144"/>
      <c r="AH990" s="144"/>
    </row>
    <row r="991">
      <c r="A991" s="144"/>
      <c r="B991" s="144"/>
      <c r="C991" s="144"/>
      <c r="D991" s="144"/>
      <c r="E991" s="144"/>
      <c r="F991" s="144"/>
      <c r="G991" s="144"/>
      <c r="H991" s="144"/>
      <c r="I991" s="144"/>
      <c r="J991" s="144"/>
      <c r="K991" s="144"/>
      <c r="L991" s="144"/>
      <c r="M991" s="144"/>
      <c r="N991" s="149"/>
      <c r="O991" s="144"/>
      <c r="P991" s="144"/>
      <c r="Q991" s="144"/>
      <c r="R991" s="144"/>
      <c r="S991" s="144"/>
      <c r="T991" s="144"/>
      <c r="U991" s="144"/>
      <c r="V991" s="144"/>
      <c r="W991" s="144"/>
      <c r="X991" s="144"/>
      <c r="Y991" s="144"/>
      <c r="Z991" s="144"/>
      <c r="AA991" s="144"/>
      <c r="AB991" s="144"/>
      <c r="AC991" s="144"/>
      <c r="AD991" s="144"/>
      <c r="AE991" s="144"/>
      <c r="AF991" s="144"/>
      <c r="AG991" s="144"/>
      <c r="AH991" s="144"/>
    </row>
    <row r="992">
      <c r="A992" s="144"/>
      <c r="B992" s="144"/>
      <c r="C992" s="144"/>
      <c r="D992" s="144"/>
      <c r="E992" s="144"/>
      <c r="F992" s="144"/>
      <c r="G992" s="144"/>
      <c r="H992" s="144"/>
      <c r="I992" s="144"/>
      <c r="J992" s="144"/>
      <c r="K992" s="144"/>
      <c r="L992" s="144"/>
      <c r="M992" s="144"/>
      <c r="N992" s="149"/>
      <c r="O992" s="144"/>
      <c r="P992" s="144"/>
      <c r="Q992" s="144"/>
      <c r="R992" s="144"/>
      <c r="S992" s="144"/>
      <c r="T992" s="144"/>
      <c r="U992" s="144"/>
      <c r="V992" s="144"/>
      <c r="W992" s="144"/>
      <c r="X992" s="144"/>
      <c r="Y992" s="144"/>
      <c r="Z992" s="144"/>
      <c r="AA992" s="144"/>
      <c r="AB992" s="144"/>
      <c r="AC992" s="144"/>
      <c r="AD992" s="144"/>
      <c r="AE992" s="144"/>
      <c r="AF992" s="144"/>
      <c r="AG992" s="144"/>
      <c r="AH992" s="144"/>
    </row>
    <row r="993">
      <c r="A993" s="144"/>
      <c r="B993" s="144"/>
      <c r="C993" s="144"/>
      <c r="D993" s="144"/>
      <c r="E993" s="144"/>
      <c r="F993" s="144"/>
      <c r="G993" s="144"/>
      <c r="H993" s="144"/>
      <c r="I993" s="144"/>
      <c r="J993" s="144"/>
      <c r="K993" s="144"/>
      <c r="L993" s="144"/>
      <c r="M993" s="144"/>
      <c r="N993" s="149"/>
      <c r="O993" s="144"/>
      <c r="P993" s="144"/>
      <c r="Q993" s="144"/>
      <c r="R993" s="144"/>
      <c r="S993" s="144"/>
      <c r="T993" s="144"/>
      <c r="U993" s="144"/>
      <c r="V993" s="144"/>
      <c r="W993" s="144"/>
      <c r="X993" s="144"/>
      <c r="Y993" s="144"/>
      <c r="Z993" s="144"/>
      <c r="AA993" s="144"/>
      <c r="AB993" s="144"/>
      <c r="AC993" s="144"/>
      <c r="AD993" s="144"/>
      <c r="AE993" s="144"/>
      <c r="AF993" s="144"/>
      <c r="AG993" s="144"/>
      <c r="AH993" s="144"/>
    </row>
    <row r="994">
      <c r="A994" s="144"/>
      <c r="B994" s="144"/>
      <c r="C994" s="144"/>
      <c r="D994" s="144"/>
      <c r="E994" s="144"/>
      <c r="F994" s="144"/>
      <c r="G994" s="144"/>
      <c r="H994" s="144"/>
      <c r="I994" s="144"/>
      <c r="J994" s="144"/>
      <c r="K994" s="144"/>
      <c r="L994" s="144"/>
      <c r="M994" s="144"/>
      <c r="N994" s="149"/>
      <c r="O994" s="144"/>
      <c r="P994" s="144"/>
      <c r="Q994" s="144"/>
      <c r="R994" s="144"/>
      <c r="S994" s="144"/>
      <c r="T994" s="144"/>
      <c r="U994" s="144"/>
      <c r="V994" s="144"/>
      <c r="W994" s="144"/>
      <c r="X994" s="144"/>
      <c r="Y994" s="144"/>
      <c r="Z994" s="144"/>
      <c r="AA994" s="144"/>
      <c r="AB994" s="144"/>
      <c r="AC994" s="144"/>
      <c r="AD994" s="144"/>
      <c r="AE994" s="144"/>
      <c r="AF994" s="144"/>
      <c r="AG994" s="144"/>
      <c r="AH994" s="144"/>
    </row>
    <row r="995">
      <c r="A995" s="144"/>
      <c r="B995" s="144"/>
      <c r="C995" s="144"/>
      <c r="D995" s="144"/>
      <c r="E995" s="144"/>
      <c r="F995" s="144"/>
      <c r="G995" s="144"/>
      <c r="H995" s="144"/>
      <c r="I995" s="144"/>
      <c r="J995" s="144"/>
      <c r="K995" s="144"/>
      <c r="L995" s="144"/>
      <c r="M995" s="144"/>
      <c r="N995" s="149"/>
      <c r="O995" s="144"/>
      <c r="P995" s="144"/>
      <c r="Q995" s="144"/>
      <c r="R995" s="144"/>
      <c r="S995" s="144"/>
      <c r="T995" s="144"/>
      <c r="U995" s="144"/>
      <c r="V995" s="144"/>
      <c r="W995" s="144"/>
      <c r="X995" s="144"/>
      <c r="Y995" s="144"/>
      <c r="Z995" s="144"/>
      <c r="AA995" s="144"/>
      <c r="AB995" s="144"/>
      <c r="AC995" s="144"/>
      <c r="AD995" s="144"/>
      <c r="AE995" s="144"/>
      <c r="AF995" s="144"/>
      <c r="AG995" s="144"/>
      <c r="AH995" s="144"/>
    </row>
    <row r="996">
      <c r="A996" s="144"/>
      <c r="B996" s="144"/>
      <c r="C996" s="144"/>
      <c r="D996" s="144"/>
      <c r="E996" s="144"/>
      <c r="F996" s="144"/>
      <c r="G996" s="144"/>
      <c r="H996" s="144"/>
      <c r="I996" s="144"/>
      <c r="J996" s="144"/>
      <c r="K996" s="144"/>
      <c r="L996" s="144"/>
      <c r="M996" s="144"/>
      <c r="N996" s="149"/>
      <c r="O996" s="144"/>
      <c r="P996" s="144"/>
      <c r="Q996" s="144"/>
      <c r="R996" s="144"/>
      <c r="S996" s="144"/>
      <c r="T996" s="144"/>
      <c r="U996" s="144"/>
      <c r="V996" s="144"/>
      <c r="W996" s="144"/>
      <c r="X996" s="144"/>
      <c r="Y996" s="144"/>
      <c r="Z996" s="144"/>
      <c r="AA996" s="144"/>
      <c r="AB996" s="144"/>
      <c r="AC996" s="144"/>
      <c r="AD996" s="144"/>
      <c r="AE996" s="144"/>
      <c r="AF996" s="144"/>
      <c r="AG996" s="144"/>
      <c r="AH996" s="144"/>
    </row>
    <row r="997">
      <c r="A997" s="144"/>
      <c r="B997" s="144"/>
      <c r="C997" s="144"/>
      <c r="D997" s="144"/>
      <c r="E997" s="144"/>
      <c r="F997" s="144"/>
      <c r="G997" s="144"/>
      <c r="H997" s="144"/>
      <c r="I997" s="144"/>
      <c r="J997" s="144"/>
      <c r="K997" s="144"/>
      <c r="L997" s="144"/>
      <c r="M997" s="144"/>
      <c r="N997" s="149"/>
      <c r="O997" s="144"/>
      <c r="P997" s="144"/>
      <c r="Q997" s="144"/>
      <c r="R997" s="144"/>
      <c r="S997" s="144"/>
      <c r="T997" s="144"/>
      <c r="U997" s="144"/>
      <c r="V997" s="144"/>
      <c r="W997" s="144"/>
      <c r="X997" s="144"/>
      <c r="Y997" s="144"/>
      <c r="Z997" s="144"/>
      <c r="AA997" s="144"/>
      <c r="AB997" s="144"/>
      <c r="AC997" s="144"/>
      <c r="AD997" s="144"/>
      <c r="AE997" s="144"/>
      <c r="AF997" s="144"/>
      <c r="AG997" s="144"/>
      <c r="AH997" s="144"/>
    </row>
    <row r="998">
      <c r="A998" s="144"/>
      <c r="B998" s="144"/>
      <c r="C998" s="144"/>
      <c r="D998" s="144"/>
      <c r="E998" s="144"/>
      <c r="F998" s="144"/>
      <c r="G998" s="144"/>
      <c r="H998" s="144"/>
      <c r="I998" s="144"/>
      <c r="J998" s="144"/>
      <c r="K998" s="144"/>
      <c r="L998" s="144"/>
      <c r="M998" s="144"/>
      <c r="N998" s="149"/>
      <c r="O998" s="144"/>
      <c r="P998" s="144"/>
      <c r="Q998" s="144"/>
      <c r="R998" s="144"/>
      <c r="S998" s="144"/>
      <c r="T998" s="144"/>
      <c r="U998" s="144"/>
      <c r="V998" s="144"/>
      <c r="W998" s="144"/>
      <c r="X998" s="144"/>
      <c r="Y998" s="144"/>
      <c r="Z998" s="144"/>
      <c r="AA998" s="144"/>
      <c r="AB998" s="144"/>
      <c r="AC998" s="144"/>
      <c r="AD998" s="144"/>
      <c r="AE998" s="144"/>
      <c r="AF998" s="144"/>
      <c r="AG998" s="144"/>
      <c r="AH998" s="144"/>
    </row>
    <row r="999">
      <c r="A999" s="144"/>
      <c r="B999" s="144"/>
      <c r="C999" s="144"/>
      <c r="D999" s="144"/>
      <c r="E999" s="144"/>
      <c r="F999" s="144"/>
      <c r="G999" s="144"/>
      <c r="H999" s="144"/>
      <c r="I999" s="144"/>
      <c r="J999" s="144"/>
      <c r="K999" s="144"/>
      <c r="L999" s="144"/>
      <c r="M999" s="144"/>
      <c r="N999" s="149"/>
      <c r="O999" s="144"/>
      <c r="P999" s="144"/>
      <c r="Q999" s="144"/>
      <c r="R999" s="144"/>
      <c r="S999" s="144"/>
      <c r="T999" s="144"/>
      <c r="U999" s="144"/>
      <c r="V999" s="144"/>
      <c r="W999" s="144"/>
      <c r="X999" s="144"/>
      <c r="Y999" s="144"/>
      <c r="Z999" s="144"/>
      <c r="AA999" s="144"/>
      <c r="AB999" s="144"/>
      <c r="AC999" s="144"/>
      <c r="AD999" s="144"/>
      <c r="AE999" s="144"/>
      <c r="AF999" s="144"/>
      <c r="AG999" s="144"/>
      <c r="AH999" s="144"/>
    </row>
    <row r="1000">
      <c r="A1000" s="144"/>
      <c r="B1000" s="144"/>
      <c r="C1000" s="144"/>
      <c r="D1000" s="144"/>
      <c r="E1000" s="144"/>
      <c r="F1000" s="144"/>
      <c r="G1000" s="144"/>
      <c r="H1000" s="144"/>
      <c r="I1000" s="144"/>
      <c r="J1000" s="144"/>
      <c r="K1000" s="144"/>
      <c r="L1000" s="144"/>
      <c r="M1000" s="144"/>
      <c r="N1000" s="149"/>
      <c r="O1000" s="144"/>
      <c r="P1000" s="144"/>
      <c r="Q1000" s="144"/>
      <c r="R1000" s="144"/>
      <c r="S1000" s="144"/>
      <c r="T1000" s="144"/>
      <c r="U1000" s="144"/>
      <c r="V1000" s="144"/>
      <c r="W1000" s="144"/>
      <c r="X1000" s="144"/>
      <c r="Y1000" s="144"/>
      <c r="Z1000" s="144"/>
      <c r="AA1000" s="144"/>
      <c r="AB1000" s="144"/>
      <c r="AC1000" s="144"/>
      <c r="AD1000" s="144"/>
      <c r="AE1000" s="144"/>
      <c r="AF1000" s="144"/>
      <c r="AG1000" s="144"/>
      <c r="AH1000" s="144"/>
    </row>
    <row r="1001">
      <c r="A1001" s="144"/>
      <c r="B1001" s="144"/>
      <c r="C1001" s="144"/>
      <c r="D1001" s="144"/>
      <c r="E1001" s="144"/>
      <c r="F1001" s="144"/>
      <c r="G1001" s="144"/>
      <c r="H1001" s="144"/>
      <c r="I1001" s="144"/>
      <c r="J1001" s="144"/>
      <c r="K1001" s="144"/>
      <c r="L1001" s="144"/>
      <c r="M1001" s="144"/>
      <c r="N1001" s="149"/>
      <c r="O1001" s="144"/>
      <c r="P1001" s="144"/>
      <c r="Q1001" s="144"/>
      <c r="R1001" s="144"/>
      <c r="S1001" s="144"/>
      <c r="T1001" s="144"/>
      <c r="U1001" s="144"/>
      <c r="V1001" s="144"/>
      <c r="W1001" s="144"/>
      <c r="X1001" s="144"/>
      <c r="Y1001" s="144"/>
      <c r="Z1001" s="144"/>
      <c r="AA1001" s="144"/>
      <c r="AB1001" s="144"/>
      <c r="AC1001" s="144"/>
      <c r="AD1001" s="144"/>
      <c r="AE1001" s="144"/>
      <c r="AF1001" s="144"/>
      <c r="AG1001" s="144"/>
      <c r="AH1001" s="144"/>
    </row>
    <row r="1002">
      <c r="A1002" s="144"/>
      <c r="B1002" s="144"/>
      <c r="C1002" s="144"/>
      <c r="D1002" s="144"/>
      <c r="E1002" s="144"/>
      <c r="F1002" s="144"/>
      <c r="G1002" s="144"/>
      <c r="H1002" s="144"/>
      <c r="I1002" s="144"/>
      <c r="J1002" s="144"/>
      <c r="K1002" s="144"/>
      <c r="L1002" s="144"/>
      <c r="M1002" s="144"/>
      <c r="N1002" s="149"/>
      <c r="O1002" s="144"/>
      <c r="P1002" s="144"/>
      <c r="Q1002" s="144"/>
      <c r="R1002" s="144"/>
      <c r="S1002" s="144"/>
      <c r="T1002" s="144"/>
      <c r="U1002" s="144"/>
      <c r="V1002" s="144"/>
      <c r="W1002" s="144"/>
      <c r="X1002" s="144"/>
      <c r="Y1002" s="144"/>
      <c r="Z1002" s="144"/>
      <c r="AA1002" s="144"/>
      <c r="AB1002" s="144"/>
      <c r="AC1002" s="144"/>
      <c r="AD1002" s="144"/>
      <c r="AE1002" s="144"/>
      <c r="AF1002" s="144"/>
      <c r="AG1002" s="144"/>
      <c r="AH1002" s="144"/>
    </row>
    <row r="1003">
      <c r="A1003" s="144"/>
      <c r="B1003" s="144"/>
      <c r="C1003" s="144"/>
      <c r="D1003" s="144"/>
      <c r="E1003" s="144"/>
      <c r="F1003" s="144"/>
      <c r="G1003" s="144"/>
      <c r="H1003" s="144"/>
      <c r="I1003" s="144"/>
      <c r="J1003" s="144"/>
      <c r="K1003" s="144"/>
      <c r="L1003" s="144"/>
      <c r="M1003" s="144"/>
      <c r="N1003" s="149"/>
      <c r="O1003" s="144"/>
      <c r="P1003" s="144"/>
      <c r="Q1003" s="144"/>
      <c r="R1003" s="144"/>
      <c r="S1003" s="144"/>
      <c r="T1003" s="144"/>
      <c r="U1003" s="144"/>
      <c r="V1003" s="144"/>
      <c r="W1003" s="144"/>
      <c r="X1003" s="144"/>
      <c r="Y1003" s="144"/>
      <c r="Z1003" s="144"/>
      <c r="AA1003" s="144"/>
      <c r="AB1003" s="144"/>
      <c r="AC1003" s="144"/>
      <c r="AD1003" s="144"/>
      <c r="AE1003" s="144"/>
      <c r="AF1003" s="144"/>
      <c r="AG1003" s="144"/>
      <c r="AH1003" s="144"/>
    </row>
    <row r="1004">
      <c r="A1004" s="144"/>
      <c r="B1004" s="144"/>
      <c r="C1004" s="144"/>
      <c r="D1004" s="144"/>
      <c r="E1004" s="144"/>
      <c r="F1004" s="144"/>
      <c r="G1004" s="144"/>
      <c r="H1004" s="144"/>
      <c r="I1004" s="144"/>
      <c r="J1004" s="144"/>
      <c r="K1004" s="144"/>
      <c r="L1004" s="144"/>
      <c r="M1004" s="144"/>
      <c r="N1004" s="149"/>
      <c r="O1004" s="144"/>
      <c r="P1004" s="144"/>
      <c r="Q1004" s="144"/>
      <c r="R1004" s="144"/>
      <c r="S1004" s="144"/>
      <c r="T1004" s="144"/>
      <c r="U1004" s="144"/>
      <c r="V1004" s="144"/>
      <c r="W1004" s="144"/>
      <c r="X1004" s="144"/>
      <c r="Y1004" s="144"/>
      <c r="Z1004" s="144"/>
      <c r="AA1004" s="144"/>
      <c r="AB1004" s="144"/>
      <c r="AC1004" s="144"/>
      <c r="AD1004" s="144"/>
      <c r="AE1004" s="144"/>
      <c r="AF1004" s="144"/>
      <c r="AG1004" s="144"/>
      <c r="AH1004" s="144"/>
    </row>
    <row r="1005">
      <c r="A1005" s="144"/>
      <c r="B1005" s="144"/>
      <c r="C1005" s="144"/>
      <c r="D1005" s="144"/>
      <c r="E1005" s="144"/>
      <c r="F1005" s="144"/>
      <c r="G1005" s="144"/>
      <c r="H1005" s="144"/>
      <c r="I1005" s="144"/>
      <c r="J1005" s="144"/>
      <c r="K1005" s="144"/>
      <c r="L1005" s="144"/>
      <c r="M1005" s="144"/>
      <c r="N1005" s="149"/>
      <c r="O1005" s="144"/>
      <c r="P1005" s="144"/>
      <c r="Q1005" s="144"/>
      <c r="R1005" s="144"/>
      <c r="S1005" s="144"/>
      <c r="T1005" s="144"/>
      <c r="U1005" s="144"/>
      <c r="V1005" s="144"/>
      <c r="W1005" s="144"/>
      <c r="X1005" s="144"/>
      <c r="Y1005" s="144"/>
      <c r="Z1005" s="144"/>
      <c r="AA1005" s="144"/>
      <c r="AB1005" s="144"/>
      <c r="AC1005" s="144"/>
      <c r="AD1005" s="144"/>
      <c r="AE1005" s="144"/>
      <c r="AF1005" s="144"/>
      <c r="AG1005" s="144"/>
      <c r="AH1005" s="144"/>
    </row>
    <row r="1006">
      <c r="A1006" s="144"/>
      <c r="B1006" s="144"/>
      <c r="C1006" s="144"/>
      <c r="D1006" s="144"/>
      <c r="E1006" s="144"/>
      <c r="F1006" s="144"/>
      <c r="G1006" s="144"/>
      <c r="H1006" s="144"/>
      <c r="I1006" s="144"/>
      <c r="J1006" s="144"/>
      <c r="K1006" s="144"/>
      <c r="L1006" s="144"/>
      <c r="M1006" s="144"/>
      <c r="N1006" s="149"/>
      <c r="O1006" s="144"/>
      <c r="P1006" s="144"/>
      <c r="Q1006" s="144"/>
      <c r="R1006" s="144"/>
      <c r="S1006" s="144"/>
      <c r="T1006" s="144"/>
      <c r="U1006" s="144"/>
      <c r="V1006" s="144"/>
      <c r="W1006" s="144"/>
      <c r="X1006" s="144"/>
      <c r="Y1006" s="144"/>
      <c r="Z1006" s="144"/>
      <c r="AA1006" s="144"/>
      <c r="AB1006" s="144"/>
      <c r="AC1006" s="144"/>
      <c r="AD1006" s="144"/>
      <c r="AE1006" s="144"/>
      <c r="AF1006" s="144"/>
      <c r="AG1006" s="144"/>
      <c r="AH1006" s="144"/>
    </row>
    <row r="1007">
      <c r="A1007" s="144"/>
      <c r="B1007" s="144"/>
      <c r="C1007" s="144"/>
      <c r="D1007" s="144"/>
      <c r="E1007" s="144"/>
      <c r="F1007" s="144"/>
      <c r="G1007" s="144"/>
      <c r="H1007" s="144"/>
      <c r="I1007" s="144"/>
      <c r="J1007" s="144"/>
      <c r="K1007" s="144"/>
      <c r="L1007" s="144"/>
      <c r="M1007" s="144"/>
      <c r="N1007" s="149"/>
      <c r="O1007" s="144"/>
      <c r="P1007" s="144"/>
      <c r="Q1007" s="144"/>
      <c r="R1007" s="144"/>
      <c r="S1007" s="144"/>
      <c r="T1007" s="144"/>
      <c r="U1007" s="144"/>
      <c r="V1007" s="144"/>
      <c r="W1007" s="144"/>
      <c r="X1007" s="144"/>
      <c r="Y1007" s="144"/>
      <c r="Z1007" s="144"/>
      <c r="AA1007" s="144"/>
      <c r="AB1007" s="144"/>
      <c r="AC1007" s="144"/>
      <c r="AD1007" s="144"/>
      <c r="AE1007" s="144"/>
      <c r="AF1007" s="144"/>
      <c r="AG1007" s="144"/>
      <c r="AH1007" s="144"/>
    </row>
    <row r="1008">
      <c r="A1008" s="144"/>
      <c r="B1008" s="144"/>
      <c r="C1008" s="144"/>
      <c r="D1008" s="144"/>
      <c r="E1008" s="144"/>
      <c r="F1008" s="144"/>
      <c r="G1008" s="144"/>
      <c r="H1008" s="144"/>
      <c r="I1008" s="144"/>
      <c r="J1008" s="144"/>
      <c r="K1008" s="144"/>
      <c r="L1008" s="144"/>
      <c r="M1008" s="144"/>
      <c r="N1008" s="149"/>
      <c r="O1008" s="144"/>
      <c r="P1008" s="144"/>
      <c r="Q1008" s="144"/>
      <c r="R1008" s="144"/>
      <c r="S1008" s="144"/>
      <c r="T1008" s="144"/>
      <c r="U1008" s="144"/>
      <c r="V1008" s="144"/>
      <c r="W1008" s="144"/>
      <c r="X1008" s="144"/>
      <c r="Y1008" s="144"/>
      <c r="Z1008" s="144"/>
      <c r="AA1008" s="144"/>
      <c r="AB1008" s="144"/>
      <c r="AC1008" s="144"/>
      <c r="AD1008" s="144"/>
      <c r="AE1008" s="144"/>
      <c r="AF1008" s="144"/>
      <c r="AG1008" s="144"/>
      <c r="AH1008" s="144"/>
    </row>
    <row r="1009">
      <c r="A1009" s="144"/>
      <c r="B1009" s="144"/>
      <c r="C1009" s="144"/>
      <c r="D1009" s="144"/>
      <c r="E1009" s="144"/>
      <c r="F1009" s="144"/>
      <c r="G1009" s="144"/>
      <c r="H1009" s="144"/>
      <c r="I1009" s="144"/>
      <c r="J1009" s="144"/>
      <c r="K1009" s="144"/>
      <c r="L1009" s="144"/>
      <c r="M1009" s="144"/>
      <c r="N1009" s="149"/>
      <c r="O1009" s="144"/>
      <c r="P1009" s="144"/>
      <c r="Q1009" s="144"/>
      <c r="R1009" s="144"/>
      <c r="S1009" s="144"/>
      <c r="T1009" s="144"/>
      <c r="U1009" s="144"/>
      <c r="V1009" s="144"/>
      <c r="W1009" s="144"/>
      <c r="X1009" s="144"/>
      <c r="Y1009" s="144"/>
      <c r="Z1009" s="144"/>
      <c r="AA1009" s="144"/>
      <c r="AB1009" s="144"/>
      <c r="AC1009" s="144"/>
      <c r="AD1009" s="144"/>
      <c r="AE1009" s="144"/>
      <c r="AF1009" s="144"/>
      <c r="AG1009" s="144"/>
      <c r="AH1009" s="144"/>
    </row>
    <row r="1010">
      <c r="A1010" s="144"/>
      <c r="B1010" s="144"/>
      <c r="C1010" s="144"/>
      <c r="D1010" s="144"/>
      <c r="E1010" s="144"/>
      <c r="F1010" s="144"/>
      <c r="G1010" s="144"/>
      <c r="H1010" s="144"/>
      <c r="I1010" s="144"/>
      <c r="J1010" s="144"/>
      <c r="K1010" s="144"/>
      <c r="L1010" s="144"/>
      <c r="M1010" s="144"/>
      <c r="N1010" s="149"/>
      <c r="O1010" s="144"/>
      <c r="P1010" s="144"/>
      <c r="Q1010" s="144"/>
      <c r="R1010" s="144"/>
      <c r="S1010" s="144"/>
      <c r="T1010" s="144"/>
      <c r="U1010" s="144"/>
      <c r="V1010" s="144"/>
      <c r="W1010" s="144"/>
      <c r="X1010" s="144"/>
      <c r="Y1010" s="144"/>
      <c r="Z1010" s="144"/>
      <c r="AA1010" s="144"/>
      <c r="AB1010" s="144"/>
      <c r="AC1010" s="144"/>
      <c r="AD1010" s="144"/>
      <c r="AE1010" s="144"/>
      <c r="AF1010" s="144"/>
      <c r="AG1010" s="144"/>
      <c r="AH1010" s="144"/>
    </row>
    <row r="1011">
      <c r="A1011" s="144"/>
      <c r="B1011" s="144"/>
      <c r="C1011" s="144"/>
      <c r="D1011" s="144"/>
      <c r="E1011" s="144"/>
      <c r="F1011" s="144"/>
      <c r="G1011" s="144"/>
      <c r="H1011" s="144"/>
      <c r="I1011" s="144"/>
      <c r="J1011" s="144"/>
      <c r="K1011" s="144"/>
      <c r="L1011" s="144"/>
      <c r="M1011" s="144"/>
      <c r="N1011" s="149"/>
      <c r="O1011" s="144"/>
      <c r="P1011" s="144"/>
      <c r="Q1011" s="144"/>
      <c r="R1011" s="144"/>
      <c r="S1011" s="144"/>
      <c r="T1011" s="144"/>
      <c r="U1011" s="144"/>
      <c r="V1011" s="144"/>
      <c r="W1011" s="144"/>
      <c r="X1011" s="144"/>
      <c r="Y1011" s="144"/>
      <c r="Z1011" s="144"/>
      <c r="AA1011" s="144"/>
      <c r="AB1011" s="144"/>
      <c r="AC1011" s="144"/>
      <c r="AD1011" s="144"/>
      <c r="AE1011" s="144"/>
      <c r="AF1011" s="144"/>
      <c r="AG1011" s="144"/>
      <c r="AH1011" s="144"/>
    </row>
    <row r="1012">
      <c r="A1012" s="144"/>
      <c r="B1012" s="144"/>
      <c r="C1012" s="144"/>
      <c r="D1012" s="144"/>
      <c r="E1012" s="144"/>
      <c r="F1012" s="144"/>
      <c r="G1012" s="144"/>
      <c r="H1012" s="144"/>
      <c r="I1012" s="144"/>
      <c r="J1012" s="144"/>
      <c r="K1012" s="144"/>
      <c r="L1012" s="144"/>
      <c r="M1012" s="144"/>
      <c r="N1012" s="149"/>
      <c r="O1012" s="144"/>
      <c r="P1012" s="144"/>
      <c r="Q1012" s="144"/>
      <c r="R1012" s="144"/>
      <c r="S1012" s="144"/>
      <c r="T1012" s="144"/>
      <c r="U1012" s="144"/>
      <c r="V1012" s="144"/>
      <c r="W1012" s="144"/>
      <c r="X1012" s="144"/>
      <c r="Y1012" s="144"/>
      <c r="Z1012" s="144"/>
      <c r="AA1012" s="144"/>
      <c r="AB1012" s="144"/>
      <c r="AC1012" s="144"/>
      <c r="AD1012" s="144"/>
      <c r="AE1012" s="144"/>
      <c r="AF1012" s="144"/>
      <c r="AG1012" s="144"/>
      <c r="AH1012" s="144"/>
    </row>
    <row r="1013">
      <c r="A1013" s="144"/>
      <c r="B1013" s="144"/>
      <c r="C1013" s="144"/>
      <c r="D1013" s="144"/>
      <c r="E1013" s="144"/>
      <c r="F1013" s="144"/>
      <c r="G1013" s="144"/>
      <c r="H1013" s="144"/>
      <c r="I1013" s="144"/>
      <c r="J1013" s="144"/>
      <c r="K1013" s="144"/>
      <c r="L1013" s="144"/>
      <c r="M1013" s="144"/>
      <c r="N1013" s="149"/>
      <c r="O1013" s="144"/>
      <c r="P1013" s="144"/>
      <c r="Q1013" s="144"/>
      <c r="R1013" s="144"/>
      <c r="S1013" s="144"/>
      <c r="T1013" s="144"/>
      <c r="U1013" s="144"/>
      <c r="V1013" s="144"/>
      <c r="W1013" s="144"/>
      <c r="X1013" s="144"/>
      <c r="Y1013" s="144"/>
      <c r="Z1013" s="144"/>
      <c r="AA1013" s="144"/>
      <c r="AB1013" s="144"/>
      <c r="AC1013" s="144"/>
      <c r="AD1013" s="144"/>
      <c r="AE1013" s="144"/>
      <c r="AF1013" s="144"/>
      <c r="AG1013" s="144"/>
      <c r="AH1013" s="144"/>
    </row>
    <row r="1014">
      <c r="A1014" s="144"/>
      <c r="B1014" s="144"/>
      <c r="C1014" s="144"/>
      <c r="D1014" s="144"/>
      <c r="E1014" s="144"/>
      <c r="F1014" s="144"/>
      <c r="G1014" s="144"/>
      <c r="H1014" s="144"/>
      <c r="I1014" s="144"/>
      <c r="J1014" s="144"/>
      <c r="K1014" s="144"/>
      <c r="L1014" s="144"/>
      <c r="M1014" s="144"/>
      <c r="N1014" s="149"/>
      <c r="O1014" s="144"/>
      <c r="P1014" s="144"/>
      <c r="Q1014" s="144"/>
      <c r="R1014" s="144"/>
      <c r="S1014" s="144"/>
      <c r="T1014" s="144"/>
      <c r="U1014" s="144"/>
      <c r="V1014" s="144"/>
      <c r="W1014" s="144"/>
      <c r="X1014" s="144"/>
      <c r="Y1014" s="144"/>
      <c r="Z1014" s="144"/>
      <c r="AA1014" s="144"/>
      <c r="AB1014" s="144"/>
      <c r="AC1014" s="144"/>
      <c r="AD1014" s="144"/>
      <c r="AE1014" s="144"/>
      <c r="AF1014" s="144"/>
      <c r="AG1014" s="144"/>
      <c r="AH1014" s="144"/>
    </row>
    <row r="1015">
      <c r="A1015" s="144"/>
      <c r="B1015" s="144"/>
      <c r="C1015" s="144"/>
      <c r="D1015" s="144"/>
      <c r="E1015" s="144"/>
      <c r="F1015" s="144"/>
      <c r="G1015" s="144"/>
      <c r="H1015" s="144"/>
      <c r="I1015" s="144"/>
      <c r="J1015" s="144"/>
      <c r="K1015" s="144"/>
      <c r="L1015" s="144"/>
      <c r="M1015" s="144"/>
      <c r="N1015" s="149"/>
      <c r="O1015" s="144"/>
      <c r="P1015" s="144"/>
      <c r="Q1015" s="144"/>
      <c r="R1015" s="144"/>
      <c r="S1015" s="144"/>
      <c r="T1015" s="144"/>
      <c r="U1015" s="144"/>
      <c r="V1015" s="144"/>
      <c r="W1015" s="144"/>
      <c r="X1015" s="144"/>
      <c r="Y1015" s="144"/>
      <c r="Z1015" s="144"/>
      <c r="AA1015" s="144"/>
      <c r="AB1015" s="144"/>
      <c r="AC1015" s="144"/>
      <c r="AD1015" s="144"/>
      <c r="AE1015" s="144"/>
      <c r="AF1015" s="144"/>
      <c r="AG1015" s="144"/>
      <c r="AH1015" s="144"/>
    </row>
    <row r="1016">
      <c r="A1016" s="144"/>
      <c r="B1016" s="144"/>
      <c r="C1016" s="144"/>
      <c r="D1016" s="144"/>
      <c r="E1016" s="144"/>
      <c r="F1016" s="144"/>
      <c r="G1016" s="144"/>
      <c r="H1016" s="144"/>
      <c r="I1016" s="144"/>
      <c r="J1016" s="144"/>
      <c r="K1016" s="144"/>
      <c r="L1016" s="144"/>
      <c r="M1016" s="144"/>
      <c r="N1016" s="149"/>
      <c r="O1016" s="144"/>
      <c r="P1016" s="144"/>
      <c r="Q1016" s="144"/>
      <c r="R1016" s="144"/>
      <c r="S1016" s="144"/>
      <c r="T1016" s="144"/>
      <c r="U1016" s="144"/>
      <c r="V1016" s="144"/>
      <c r="W1016" s="144"/>
      <c r="X1016" s="144"/>
      <c r="Y1016" s="144"/>
      <c r="Z1016" s="144"/>
      <c r="AA1016" s="144"/>
      <c r="AB1016" s="144"/>
      <c r="AC1016" s="144"/>
      <c r="AD1016" s="144"/>
      <c r="AE1016" s="144"/>
      <c r="AF1016" s="144"/>
      <c r="AG1016" s="144"/>
      <c r="AH1016" s="144"/>
    </row>
    <row r="1017">
      <c r="A1017" s="144"/>
      <c r="B1017" s="144"/>
      <c r="C1017" s="144"/>
      <c r="D1017" s="144"/>
      <c r="E1017" s="144"/>
      <c r="F1017" s="144"/>
      <c r="G1017" s="144"/>
      <c r="H1017" s="144"/>
      <c r="I1017" s="144"/>
      <c r="J1017" s="144"/>
      <c r="K1017" s="144"/>
      <c r="L1017" s="144"/>
      <c r="M1017" s="144"/>
      <c r="N1017" s="149"/>
      <c r="O1017" s="144"/>
      <c r="P1017" s="144"/>
      <c r="Q1017" s="144"/>
      <c r="R1017" s="144"/>
      <c r="S1017" s="144"/>
      <c r="T1017" s="144"/>
      <c r="U1017" s="144"/>
      <c r="V1017" s="144"/>
      <c r="W1017" s="144"/>
      <c r="X1017" s="144"/>
      <c r="Y1017" s="144"/>
      <c r="Z1017" s="144"/>
      <c r="AA1017" s="144"/>
      <c r="AB1017" s="144"/>
      <c r="AC1017" s="144"/>
      <c r="AD1017" s="144"/>
      <c r="AE1017" s="144"/>
      <c r="AF1017" s="144"/>
      <c r="AG1017" s="144"/>
      <c r="AH1017" s="144"/>
    </row>
    <row r="1018">
      <c r="A1018" s="144"/>
      <c r="B1018" s="144"/>
      <c r="C1018" s="144"/>
      <c r="D1018" s="144"/>
      <c r="E1018" s="144"/>
      <c r="F1018" s="144"/>
      <c r="G1018" s="144"/>
      <c r="H1018" s="144"/>
      <c r="I1018" s="144"/>
      <c r="J1018" s="144"/>
      <c r="K1018" s="144"/>
      <c r="L1018" s="144"/>
      <c r="M1018" s="144"/>
      <c r="N1018" s="149"/>
      <c r="O1018" s="144"/>
      <c r="P1018" s="144"/>
      <c r="Q1018" s="144"/>
      <c r="R1018" s="144"/>
      <c r="S1018" s="144"/>
      <c r="T1018" s="144"/>
      <c r="U1018" s="144"/>
      <c r="V1018" s="144"/>
      <c r="W1018" s="144"/>
      <c r="X1018" s="144"/>
      <c r="Y1018" s="144"/>
      <c r="Z1018" s="144"/>
      <c r="AA1018" s="144"/>
      <c r="AB1018" s="144"/>
      <c r="AC1018" s="144"/>
      <c r="AD1018" s="144"/>
      <c r="AE1018" s="144"/>
      <c r="AF1018" s="144"/>
      <c r="AG1018" s="144"/>
      <c r="AH1018" s="144"/>
    </row>
  </sheetData>
  <dataValidations>
    <dataValidation type="list" allowBlank="1" showErrorMessage="1" sqref="H2:I31 I32 H33:I33 I34 H35:I38 H40:I57 H61:I65 H67:I76 H78:I85 H94:I94">
      <formula1>"대기,수정완료,보류"</formula1>
    </dataValidation>
    <dataValidation type="list" allowBlank="1" showErrorMessage="1" sqref="F2:F38 F40:F59 F61:F65 F67:F76 F78:F85 F94">
      <formula1>"진행중,대기중,작업완료,미진행,공토UI사용-커스텀,보류"</formula1>
    </dataValidation>
    <dataValidation type="list" allowBlank="1" showErrorMessage="1" sqref="G2:G38 G40:G59 G61:G65 G67:G76 G78:G85 G94">
      <formula1>"10%,30%,50%,70%,90%,100%"</formula1>
    </dataValidation>
    <dataValidation type="list" allowBlank="1" showErrorMessage="1" sqref="H32 H34 J2:J38 J40:J57 H58:J59 J61:J65 J67:J76 J78:J85 J94">
      <formula1>"미확인,확인완료,보류"</formula1>
    </dataValidation>
  </dataValidations>
  <hyperlinks>
    <hyperlink r:id="rId1" ref="O2"/>
    <hyperlink r:id="rId2" ref="O16"/>
    <hyperlink r:id="rId3" location="basic-example" ref="L17"/>
    <hyperlink r:id="rId4" ref="L18"/>
    <hyperlink r:id="rId5" ref="O28"/>
    <hyperlink r:id="rId6" ref="O29"/>
    <hyperlink r:id="rId7" ref="K46"/>
    <hyperlink r:id="rId8" ref="O46"/>
    <hyperlink r:id="rId9" ref="P46"/>
    <hyperlink r:id="rId10" ref="O48"/>
    <hyperlink r:id="rId11" ref="K83"/>
    <hyperlink r:id="rId12" ref="N84"/>
    <hyperlink r:id="rId13" ref="O84"/>
  </hyperlinks>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29"/>
    <col customWidth="1" min="2" max="2" width="39.57"/>
    <col customWidth="1" min="3" max="3" width="76.0"/>
    <col customWidth="1" min="4" max="5" width="31.43"/>
    <col customWidth="1" min="6" max="7" width="39.43"/>
    <col customWidth="1" min="8" max="8" width="33.57"/>
  </cols>
  <sheetData>
    <row r="2">
      <c r="A2" s="188" t="s">
        <v>583</v>
      </c>
      <c r="B2" s="188" t="s">
        <v>584</v>
      </c>
      <c r="C2" s="188" t="s">
        <v>585</v>
      </c>
      <c r="D2" s="188" t="s">
        <v>586</v>
      </c>
      <c r="E2" s="188" t="s">
        <v>587</v>
      </c>
      <c r="F2" s="188" t="s">
        <v>588</v>
      </c>
      <c r="G2" s="189" t="s">
        <v>589</v>
      </c>
      <c r="H2" s="190" t="s">
        <v>590</v>
      </c>
    </row>
    <row r="3">
      <c r="A3" s="191" t="s">
        <v>591</v>
      </c>
      <c r="B3" s="191" t="s">
        <v>592</v>
      </c>
      <c r="C3" s="191" t="s">
        <v>593</v>
      </c>
      <c r="D3" s="192"/>
      <c r="E3" s="193" t="s">
        <v>594</v>
      </c>
      <c r="F3" s="191" t="s">
        <v>595</v>
      </c>
      <c r="G3" s="194" t="s">
        <v>596</v>
      </c>
      <c r="H3" s="193" t="s">
        <v>597</v>
      </c>
    </row>
    <row r="4">
      <c r="A4" s="195" t="s">
        <v>598</v>
      </c>
      <c r="B4" s="191" t="s">
        <v>599</v>
      </c>
      <c r="C4" s="196" t="s">
        <v>600</v>
      </c>
      <c r="D4" s="192"/>
      <c r="E4" s="192"/>
      <c r="F4" s="193" t="s">
        <v>601</v>
      </c>
      <c r="G4" s="197" t="s">
        <v>602</v>
      </c>
      <c r="H4" s="198"/>
    </row>
    <row r="5">
      <c r="A5" s="191" t="s">
        <v>603</v>
      </c>
      <c r="B5" s="193" t="s">
        <v>604</v>
      </c>
      <c r="C5" s="196" t="s">
        <v>605</v>
      </c>
      <c r="D5" s="192"/>
      <c r="E5" s="192"/>
      <c r="F5" s="193" t="s">
        <v>606</v>
      </c>
      <c r="G5" s="193" t="s">
        <v>607</v>
      </c>
      <c r="H5" s="198"/>
    </row>
    <row r="6">
      <c r="A6" s="199" t="s">
        <v>608</v>
      </c>
      <c r="B6" s="200" t="s">
        <v>609</v>
      </c>
      <c r="C6" s="196" t="s">
        <v>610</v>
      </c>
      <c r="D6" s="201"/>
      <c r="E6" s="201"/>
      <c r="F6" s="200" t="s">
        <v>611</v>
      </c>
      <c r="G6" s="198"/>
      <c r="H6" s="198"/>
    </row>
    <row r="7">
      <c r="A7" s="193" t="s">
        <v>612</v>
      </c>
      <c r="B7" s="200" t="s">
        <v>613</v>
      </c>
      <c r="C7" s="196" t="s">
        <v>614</v>
      </c>
      <c r="D7" s="202"/>
      <c r="E7" s="202"/>
      <c r="F7" s="191" t="s">
        <v>615</v>
      </c>
      <c r="G7" s="198"/>
      <c r="H7" s="198"/>
    </row>
    <row r="8">
      <c r="A8" s="203"/>
      <c r="B8" s="193" t="s">
        <v>616</v>
      </c>
      <c r="C8" s="196" t="s">
        <v>617</v>
      </c>
      <c r="D8" s="203"/>
      <c r="E8" s="203"/>
      <c r="F8" s="193" t="s">
        <v>618</v>
      </c>
      <c r="G8" s="198"/>
      <c r="H8" s="198"/>
    </row>
    <row r="9">
      <c r="A9" s="203"/>
      <c r="B9" s="193" t="s">
        <v>619</v>
      </c>
      <c r="C9" s="196" t="s">
        <v>620</v>
      </c>
      <c r="D9" s="203"/>
      <c r="E9" s="203"/>
      <c r="F9" s="203"/>
      <c r="G9" s="198"/>
      <c r="H9" s="198"/>
    </row>
    <row r="10">
      <c r="A10" s="196"/>
      <c r="B10" s="193" t="s">
        <v>621</v>
      </c>
      <c r="C10" s="196" t="s">
        <v>622</v>
      </c>
      <c r="D10" s="203"/>
      <c r="E10" s="203"/>
      <c r="F10" s="203"/>
      <c r="G10" s="198"/>
      <c r="H10" s="198"/>
    </row>
    <row r="11">
      <c r="A11" s="196"/>
      <c r="B11" s="196" t="s">
        <v>623</v>
      </c>
      <c r="C11" s="196" t="s">
        <v>624</v>
      </c>
      <c r="D11" s="203"/>
      <c r="E11" s="203"/>
      <c r="F11" s="203"/>
      <c r="G11" s="198"/>
      <c r="H11" s="198"/>
    </row>
    <row r="12">
      <c r="A12" s="203"/>
      <c r="B12" s="193" t="s">
        <v>625</v>
      </c>
      <c r="C12" s="196" t="s">
        <v>626</v>
      </c>
      <c r="D12" s="203"/>
      <c r="E12" s="203"/>
      <c r="F12" s="203"/>
      <c r="G12" s="198"/>
      <c r="H12" s="198"/>
    </row>
    <row r="13">
      <c r="A13" s="204"/>
      <c r="B13" s="193" t="s">
        <v>627</v>
      </c>
      <c r="C13" s="200" t="s">
        <v>628</v>
      </c>
      <c r="D13" s="198"/>
      <c r="E13" s="198"/>
      <c r="F13" s="198"/>
      <c r="G13" s="198"/>
      <c r="H13" s="198"/>
    </row>
    <row r="14">
      <c r="A14" s="204"/>
      <c r="B14" s="193" t="s">
        <v>629</v>
      </c>
      <c r="C14" s="193" t="s">
        <v>630</v>
      </c>
      <c r="D14" s="193" t="s">
        <v>631</v>
      </c>
      <c r="E14" s="198"/>
      <c r="F14" s="198"/>
      <c r="G14" s="198"/>
      <c r="H14" s="198"/>
    </row>
    <row r="15">
      <c r="A15" s="204"/>
      <c r="B15" s="193" t="s">
        <v>632</v>
      </c>
      <c r="C15" s="192" t="s">
        <v>633</v>
      </c>
      <c r="D15" s="198"/>
      <c r="E15" s="198"/>
      <c r="F15" s="198"/>
      <c r="G15" s="198"/>
      <c r="H15" s="198"/>
    </row>
    <row r="16">
      <c r="A16" s="204"/>
      <c r="B16" s="193" t="s">
        <v>634</v>
      </c>
      <c r="C16" s="193" t="s">
        <v>635</v>
      </c>
      <c r="D16" s="198"/>
      <c r="E16" s="198"/>
      <c r="F16" s="198"/>
      <c r="G16" s="198"/>
      <c r="H16" s="198"/>
    </row>
    <row r="17">
      <c r="A17" s="204"/>
      <c r="B17" s="193" t="s">
        <v>636</v>
      </c>
      <c r="C17" s="193" t="s">
        <v>637</v>
      </c>
      <c r="D17" s="198"/>
      <c r="E17" s="198"/>
      <c r="F17" s="198"/>
      <c r="G17" s="198"/>
      <c r="H17" s="198"/>
    </row>
    <row r="18">
      <c r="A18" s="204"/>
      <c r="B18" s="193" t="s">
        <v>638</v>
      </c>
      <c r="C18" s="193" t="s">
        <v>639</v>
      </c>
      <c r="D18" s="198"/>
      <c r="E18" s="198"/>
      <c r="F18" s="198"/>
      <c r="G18" s="198"/>
      <c r="H18" s="198"/>
    </row>
    <row r="19">
      <c r="A19" s="204"/>
      <c r="B19" s="193" t="s">
        <v>640</v>
      </c>
      <c r="C19" s="193" t="s">
        <v>641</v>
      </c>
      <c r="D19" s="198"/>
      <c r="E19" s="198"/>
      <c r="F19" s="198"/>
      <c r="G19" s="198"/>
      <c r="H19" s="198"/>
    </row>
    <row r="20">
      <c r="A20" s="204"/>
      <c r="B20" s="193" t="s">
        <v>642</v>
      </c>
      <c r="C20" s="193" t="s">
        <v>643</v>
      </c>
      <c r="D20" s="198"/>
      <c r="E20" s="198"/>
      <c r="F20" s="198"/>
      <c r="G20" s="198"/>
      <c r="H20" s="198"/>
    </row>
    <row r="21">
      <c r="A21" s="204"/>
      <c r="B21" s="193" t="s">
        <v>644</v>
      </c>
      <c r="C21" s="193" t="s">
        <v>645</v>
      </c>
      <c r="D21" s="198"/>
      <c r="E21" s="198"/>
      <c r="F21" s="198"/>
      <c r="G21" s="198"/>
      <c r="H21" s="198"/>
    </row>
    <row r="22">
      <c r="A22" s="204"/>
      <c r="B22" s="193" t="s">
        <v>646</v>
      </c>
      <c r="C22" s="193" t="s">
        <v>647</v>
      </c>
      <c r="D22" s="198"/>
      <c r="E22" s="198"/>
      <c r="F22" s="198"/>
      <c r="G22" s="198"/>
      <c r="H22" s="198"/>
    </row>
    <row r="23">
      <c r="A23" s="198"/>
      <c r="B23" s="198"/>
      <c r="C23" s="198"/>
      <c r="D23" s="198"/>
      <c r="E23" s="198"/>
      <c r="F23" s="198"/>
      <c r="G23" s="198"/>
      <c r="H23" s="198"/>
    </row>
    <row r="24">
      <c r="A24" s="198"/>
      <c r="B24" s="198"/>
      <c r="C24" s="198"/>
      <c r="D24" s="198"/>
      <c r="E24" s="198"/>
      <c r="F24" s="198"/>
      <c r="G24" s="198"/>
      <c r="H24" s="198"/>
    </row>
    <row r="25">
      <c r="A25" s="198"/>
      <c r="B25" s="198"/>
      <c r="C25" s="198"/>
      <c r="D25" s="198"/>
      <c r="E25" s="198"/>
      <c r="F25" s="198"/>
      <c r="G25" s="198"/>
      <c r="H25" s="198"/>
    </row>
    <row r="26">
      <c r="A26" s="198"/>
      <c r="B26" s="198"/>
      <c r="C26" s="198"/>
      <c r="D26" s="198"/>
      <c r="E26" s="198"/>
      <c r="F26" s="198"/>
      <c r="G26" s="198"/>
      <c r="H26" s="198"/>
    </row>
    <row r="27">
      <c r="A27" s="198"/>
      <c r="B27" s="198"/>
      <c r="C27" s="198"/>
      <c r="D27" s="198"/>
      <c r="E27" s="198"/>
      <c r="F27" s="198"/>
      <c r="G27" s="198"/>
      <c r="H27" s="198"/>
    </row>
    <row r="28">
      <c r="A28" s="198"/>
      <c r="B28" s="198"/>
      <c r="C28" s="198"/>
      <c r="D28" s="198"/>
      <c r="E28" s="198"/>
      <c r="F28" s="198"/>
      <c r="G28" s="198"/>
      <c r="H28" s="198"/>
    </row>
    <row r="29">
      <c r="A29" s="198"/>
      <c r="B29" s="198"/>
      <c r="C29" s="198"/>
      <c r="D29" s="198"/>
      <c r="E29" s="198"/>
      <c r="F29" s="198"/>
      <c r="G29" s="198"/>
      <c r="H29" s="198"/>
    </row>
  </sheetData>
  <mergeCells count="1">
    <mergeCell ref="A1:F1"/>
  </mergeCells>
  <hyperlinks>
    <hyperlink r:id="rId1" ref="A3"/>
    <hyperlink r:id="rId2" ref="B3"/>
    <hyperlink r:id="rId3" ref="C3"/>
    <hyperlink r:id="rId4" ref="E3"/>
    <hyperlink r:id="rId5" ref="F3"/>
    <hyperlink r:id="rId6" ref="G3"/>
    <hyperlink r:id="rId7" ref="H3"/>
    <hyperlink r:id="rId8" ref="A4"/>
    <hyperlink r:id="rId9" ref="B4"/>
    <hyperlink r:id="rId10" ref="F4"/>
    <hyperlink r:id="rId11" ref="G4"/>
    <hyperlink r:id="rId12" ref="A5"/>
    <hyperlink r:id="rId13" ref="B5"/>
    <hyperlink r:id="rId14" ref="F5"/>
    <hyperlink r:id="rId15" ref="G5"/>
    <hyperlink r:id="rId16" ref="A6"/>
    <hyperlink r:id="rId17" ref="B6"/>
    <hyperlink r:id="rId18" ref="F6"/>
    <hyperlink r:id="rId19" ref="A7"/>
    <hyperlink r:id="rId20" ref="B7"/>
    <hyperlink r:id="rId21" ref="F7"/>
    <hyperlink r:id="rId22" ref="B8"/>
    <hyperlink r:id="rId23" ref="F8"/>
    <hyperlink r:id="rId24" ref="B9"/>
    <hyperlink r:id="rId25" ref="B10"/>
    <hyperlink r:id="rId26" ref="B12"/>
    <hyperlink r:id="rId27" ref="B13"/>
    <hyperlink r:id="rId28" ref="C13"/>
    <hyperlink r:id="rId29" ref="B14"/>
    <hyperlink r:id="rId30" ref="C14"/>
    <hyperlink r:id="rId31" ref="D14"/>
    <hyperlink r:id="rId32" ref="B15"/>
    <hyperlink r:id="rId33" ref="B16"/>
    <hyperlink r:id="rId34" ref="C16"/>
    <hyperlink r:id="rId35" ref="B17"/>
    <hyperlink r:id="rId36" ref="C17"/>
    <hyperlink r:id="rId37" ref="B18"/>
    <hyperlink r:id="rId38" ref="C18"/>
    <hyperlink r:id="rId39" ref="B19"/>
    <hyperlink r:id="rId40" location="/push" ref="C19"/>
    <hyperlink r:id="rId41" ref="B20"/>
    <hyperlink r:id="rId42" ref="C20"/>
    <hyperlink r:id="rId43" ref="B21"/>
    <hyperlink r:id="rId44" ref="C21"/>
    <hyperlink r:id="rId45" ref="B22"/>
    <hyperlink r:id="rId46" ref="C22"/>
  </hyperlinks>
  <drawing r:id="rId4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4"/>
    <col customWidth="1" min="2" max="2" width="25.14"/>
    <col customWidth="1" min="3" max="3" width="38.71"/>
    <col customWidth="1" min="4" max="4" width="25.14"/>
    <col customWidth="1" min="5" max="5" width="29.57"/>
    <col customWidth="1" min="6" max="6" width="25.14"/>
    <col customWidth="1" min="7" max="7" width="29.57"/>
    <col customWidth="1" min="8" max="8" width="2.14"/>
    <col customWidth="1" min="9" max="9" width="66.71"/>
    <col customWidth="1" min="10" max="10" width="27.57"/>
    <col customWidth="1" min="11" max="11" width="36.43"/>
    <col customWidth="1" min="12" max="13" width="54.71"/>
  </cols>
  <sheetData>
    <row r="1">
      <c r="A1" s="205"/>
      <c r="B1" s="206"/>
      <c r="H1" s="207"/>
      <c r="I1" s="208"/>
      <c r="N1" s="205"/>
      <c r="O1" s="205"/>
      <c r="P1" s="205"/>
      <c r="Q1" s="205"/>
      <c r="R1" s="205"/>
      <c r="S1" s="205"/>
      <c r="T1" s="205"/>
      <c r="U1" s="205"/>
      <c r="V1" s="205"/>
      <c r="W1" s="205"/>
      <c r="X1" s="205"/>
      <c r="Y1" s="205"/>
      <c r="Z1" s="205"/>
    </row>
    <row r="2">
      <c r="A2" s="209"/>
      <c r="B2" s="210"/>
      <c r="C2" s="211"/>
      <c r="D2" s="211"/>
      <c r="E2" s="211"/>
      <c r="F2" s="211"/>
      <c r="G2" s="211"/>
      <c r="H2" s="212"/>
      <c r="I2" s="213" t="s">
        <v>648</v>
      </c>
      <c r="J2" s="8" t="s">
        <v>649</v>
      </c>
      <c r="N2" s="209"/>
      <c r="O2" s="209"/>
      <c r="P2" s="209"/>
      <c r="Q2" s="209"/>
      <c r="R2" s="209"/>
      <c r="S2" s="209"/>
      <c r="T2" s="209"/>
      <c r="U2" s="209"/>
      <c r="V2" s="209"/>
      <c r="W2" s="209"/>
      <c r="X2" s="209"/>
      <c r="Y2" s="209"/>
      <c r="Z2" s="209"/>
    </row>
    <row r="3">
      <c r="A3" s="209"/>
      <c r="B3" s="214" t="s">
        <v>650</v>
      </c>
      <c r="C3" s="215" t="s">
        <v>651</v>
      </c>
      <c r="D3" s="216" t="s">
        <v>652</v>
      </c>
      <c r="E3" s="215" t="s">
        <v>653</v>
      </c>
      <c r="F3" s="216" t="s">
        <v>654</v>
      </c>
      <c r="G3" s="217" t="s">
        <v>655</v>
      </c>
      <c r="H3" s="212"/>
      <c r="I3" s="213" t="s">
        <v>656</v>
      </c>
      <c r="N3" s="209"/>
      <c r="O3" s="209"/>
      <c r="P3" s="209"/>
      <c r="Q3" s="209"/>
      <c r="R3" s="209"/>
      <c r="S3" s="209"/>
      <c r="T3" s="209"/>
      <c r="U3" s="209"/>
      <c r="V3" s="209"/>
      <c r="W3" s="209"/>
      <c r="X3" s="209"/>
      <c r="Y3" s="209"/>
      <c r="Z3" s="209"/>
    </row>
    <row r="4">
      <c r="A4" s="209"/>
      <c r="B4" s="218" t="s">
        <v>436</v>
      </c>
      <c r="C4" s="219" t="s">
        <v>434</v>
      </c>
      <c r="D4" s="220" t="s">
        <v>657</v>
      </c>
      <c r="E4" s="221" t="s">
        <v>658</v>
      </c>
      <c r="F4" s="222" t="s">
        <v>659</v>
      </c>
      <c r="G4" s="223"/>
      <c r="H4" s="212"/>
      <c r="I4" s="208"/>
      <c r="N4" s="209"/>
      <c r="O4" s="209"/>
      <c r="P4" s="209"/>
      <c r="Q4" s="209"/>
      <c r="R4" s="209"/>
      <c r="S4" s="209"/>
      <c r="T4" s="209"/>
      <c r="U4" s="209"/>
      <c r="V4" s="209"/>
      <c r="W4" s="209"/>
      <c r="X4" s="209"/>
      <c r="Y4" s="209"/>
      <c r="Z4" s="209"/>
    </row>
    <row r="5">
      <c r="A5" s="209"/>
      <c r="B5" s="218" t="s">
        <v>660</v>
      </c>
      <c r="C5" s="224" t="s">
        <v>661</v>
      </c>
      <c r="D5" s="225"/>
      <c r="E5" s="225"/>
      <c r="F5" s="225"/>
      <c r="G5" s="226"/>
      <c r="H5" s="212"/>
      <c r="I5" s="208"/>
      <c r="N5" s="209"/>
      <c r="O5" s="209"/>
      <c r="P5" s="209"/>
      <c r="Q5" s="209"/>
      <c r="R5" s="209"/>
      <c r="S5" s="209"/>
      <c r="T5" s="209"/>
      <c r="U5" s="209"/>
      <c r="V5" s="209"/>
      <c r="W5" s="209"/>
      <c r="X5" s="209"/>
      <c r="Y5" s="209"/>
      <c r="Z5" s="209"/>
    </row>
    <row r="6">
      <c r="A6" s="209"/>
      <c r="B6" s="227"/>
      <c r="C6" s="228" t="s">
        <v>662</v>
      </c>
      <c r="D6" s="225"/>
      <c r="E6" s="225"/>
      <c r="F6" s="225"/>
      <c r="G6" s="226"/>
      <c r="H6" s="212"/>
      <c r="I6" s="208"/>
      <c r="N6" s="209"/>
      <c r="O6" s="209"/>
      <c r="P6" s="209"/>
      <c r="Q6" s="209"/>
      <c r="R6" s="209"/>
      <c r="S6" s="209"/>
      <c r="T6" s="209"/>
      <c r="U6" s="209"/>
      <c r="V6" s="209"/>
      <c r="W6" s="209"/>
      <c r="X6" s="209"/>
      <c r="Y6" s="209"/>
      <c r="Z6" s="209"/>
    </row>
    <row r="7">
      <c r="A7" s="209"/>
      <c r="B7" s="227"/>
      <c r="C7" s="228" t="s">
        <v>663</v>
      </c>
      <c r="D7" s="225"/>
      <c r="E7" s="225"/>
      <c r="F7" s="225"/>
      <c r="G7" s="226"/>
      <c r="H7" s="212"/>
      <c r="I7" s="213" t="s">
        <v>664</v>
      </c>
      <c r="N7" s="209"/>
      <c r="O7" s="209"/>
      <c r="P7" s="209"/>
      <c r="Q7" s="209"/>
      <c r="R7" s="209"/>
      <c r="S7" s="209"/>
      <c r="T7" s="209"/>
      <c r="U7" s="209"/>
      <c r="V7" s="209"/>
      <c r="W7" s="209"/>
      <c r="X7" s="209"/>
      <c r="Y7" s="209"/>
      <c r="Z7" s="209"/>
    </row>
    <row r="8">
      <c r="A8" s="209"/>
      <c r="B8" s="227"/>
      <c r="C8" s="229" t="s">
        <v>665</v>
      </c>
      <c r="D8" s="225"/>
      <c r="E8" s="225"/>
      <c r="F8" s="225"/>
      <c r="G8" s="18"/>
      <c r="H8" s="212"/>
      <c r="I8" s="213" t="s">
        <v>666</v>
      </c>
      <c r="N8" s="209"/>
      <c r="O8" s="209"/>
      <c r="P8" s="209"/>
      <c r="Q8" s="209"/>
      <c r="R8" s="209"/>
      <c r="S8" s="209"/>
      <c r="T8" s="209"/>
      <c r="U8" s="209"/>
      <c r="V8" s="209"/>
      <c r="W8" s="209"/>
      <c r="X8" s="209"/>
      <c r="Y8" s="209"/>
      <c r="Z8" s="209"/>
    </row>
    <row r="9">
      <c r="A9" s="209"/>
      <c r="B9" s="227"/>
      <c r="C9" s="228" t="s">
        <v>667</v>
      </c>
      <c r="D9" s="225"/>
      <c r="E9" s="225"/>
      <c r="F9" s="225"/>
      <c r="G9" s="226"/>
      <c r="H9" s="212"/>
      <c r="I9" s="213" t="s">
        <v>668</v>
      </c>
      <c r="N9" s="209"/>
      <c r="O9" s="209"/>
      <c r="P9" s="209"/>
      <c r="Q9" s="209"/>
      <c r="R9" s="209"/>
      <c r="S9" s="209"/>
      <c r="T9" s="209"/>
      <c r="U9" s="209"/>
      <c r="V9" s="209"/>
      <c r="W9" s="209"/>
      <c r="X9" s="209"/>
      <c r="Y9" s="209"/>
      <c r="Z9" s="209"/>
    </row>
    <row r="10">
      <c r="A10" s="209"/>
      <c r="B10" s="227"/>
      <c r="C10" s="228" t="s">
        <v>669</v>
      </c>
      <c r="D10" s="225"/>
      <c r="E10" s="225"/>
      <c r="F10" s="225"/>
      <c r="G10" s="226"/>
      <c r="H10" s="212"/>
      <c r="I10" s="208"/>
      <c r="N10" s="209"/>
      <c r="O10" s="209"/>
      <c r="P10" s="209"/>
      <c r="Q10" s="209"/>
      <c r="R10" s="209"/>
      <c r="S10" s="209"/>
      <c r="T10" s="209"/>
      <c r="U10" s="209"/>
      <c r="V10" s="209"/>
      <c r="W10" s="209"/>
      <c r="X10" s="209"/>
      <c r="Y10" s="209"/>
      <c r="Z10" s="209"/>
    </row>
    <row r="11">
      <c r="A11" s="209"/>
      <c r="B11" s="227"/>
      <c r="C11" s="228" t="s">
        <v>670</v>
      </c>
      <c r="D11" s="225"/>
      <c r="E11" s="225"/>
      <c r="F11" s="225"/>
      <c r="G11" s="226"/>
      <c r="H11" s="212"/>
      <c r="I11" s="208"/>
      <c r="N11" s="209"/>
      <c r="O11" s="209"/>
      <c r="P11" s="209"/>
      <c r="Q11" s="209"/>
      <c r="R11" s="209"/>
      <c r="S11" s="209"/>
      <c r="T11" s="209"/>
      <c r="U11" s="209"/>
      <c r="V11" s="209"/>
      <c r="W11" s="209"/>
      <c r="X11" s="209"/>
      <c r="Y11" s="209"/>
      <c r="Z11" s="209"/>
    </row>
    <row r="12">
      <c r="A12" s="209"/>
      <c r="B12" s="227"/>
      <c r="C12" s="228" t="s">
        <v>671</v>
      </c>
      <c r="D12" s="225"/>
      <c r="E12" s="225"/>
      <c r="F12" s="225"/>
      <c r="G12" s="226"/>
      <c r="H12" s="212"/>
      <c r="I12" s="208"/>
      <c r="N12" s="209"/>
      <c r="O12" s="209"/>
      <c r="P12" s="209"/>
      <c r="Q12" s="209"/>
      <c r="R12" s="209"/>
      <c r="S12" s="209"/>
      <c r="T12" s="209"/>
      <c r="U12" s="209"/>
      <c r="V12" s="209"/>
      <c r="W12" s="209"/>
      <c r="X12" s="209"/>
      <c r="Y12" s="209"/>
      <c r="Z12" s="209"/>
    </row>
    <row r="13">
      <c r="A13" s="209"/>
      <c r="B13" s="227"/>
      <c r="C13" s="228" t="s">
        <v>672</v>
      </c>
      <c r="D13" s="225"/>
      <c r="E13" s="225"/>
      <c r="F13" s="225"/>
      <c r="G13" s="226"/>
      <c r="H13" s="212"/>
      <c r="I13" s="208"/>
      <c r="N13" s="209"/>
      <c r="O13" s="209"/>
      <c r="P13" s="209"/>
      <c r="Q13" s="209"/>
      <c r="R13" s="209"/>
      <c r="S13" s="209"/>
      <c r="T13" s="209"/>
      <c r="U13" s="209"/>
      <c r="V13" s="209"/>
      <c r="W13" s="209"/>
      <c r="X13" s="209"/>
      <c r="Y13" s="209"/>
      <c r="Z13" s="209"/>
    </row>
    <row r="14">
      <c r="A14" s="209"/>
      <c r="B14" s="227"/>
      <c r="C14" s="228" t="s">
        <v>673</v>
      </c>
      <c r="D14" s="225"/>
      <c r="E14" s="225"/>
      <c r="F14" s="225"/>
      <c r="G14" s="226"/>
      <c r="H14" s="212"/>
      <c r="I14" s="208"/>
      <c r="N14" s="209"/>
      <c r="O14" s="209"/>
      <c r="P14" s="209"/>
      <c r="Q14" s="209"/>
      <c r="R14" s="209"/>
      <c r="S14" s="209"/>
      <c r="T14" s="209"/>
      <c r="U14" s="209"/>
      <c r="V14" s="209"/>
      <c r="W14" s="209"/>
      <c r="X14" s="209"/>
      <c r="Y14" s="209"/>
      <c r="Z14" s="209"/>
    </row>
    <row r="15">
      <c r="A15" s="209"/>
      <c r="B15" s="227"/>
      <c r="C15" s="228" t="s">
        <v>674</v>
      </c>
      <c r="D15" s="225"/>
      <c r="E15" s="225"/>
      <c r="F15" s="225"/>
      <c r="G15" s="226"/>
      <c r="H15" s="212"/>
      <c r="I15" s="213" t="s">
        <v>675</v>
      </c>
      <c r="N15" s="209"/>
      <c r="O15" s="209"/>
      <c r="P15" s="209"/>
      <c r="Q15" s="209"/>
      <c r="R15" s="209"/>
      <c r="S15" s="209"/>
      <c r="T15" s="209"/>
      <c r="U15" s="209"/>
      <c r="V15" s="209"/>
      <c r="W15" s="209"/>
      <c r="X15" s="209"/>
      <c r="Y15" s="209"/>
      <c r="Z15" s="209"/>
    </row>
    <row r="16">
      <c r="A16" s="209"/>
      <c r="B16" s="230"/>
      <c r="C16" s="231" t="s">
        <v>676</v>
      </c>
      <c r="D16" s="232"/>
      <c r="E16" s="232"/>
      <c r="F16" s="232"/>
      <c r="G16" s="233"/>
      <c r="H16" s="212"/>
      <c r="I16" s="213" t="s">
        <v>677</v>
      </c>
      <c r="N16" s="209"/>
      <c r="O16" s="209"/>
      <c r="P16" s="209"/>
      <c r="Q16" s="209"/>
      <c r="R16" s="209"/>
      <c r="S16" s="209"/>
      <c r="T16" s="209"/>
      <c r="U16" s="209"/>
      <c r="V16" s="209"/>
      <c r="W16" s="209"/>
      <c r="X16" s="209"/>
      <c r="Y16" s="209"/>
      <c r="Z16" s="209"/>
    </row>
    <row r="17">
      <c r="A17" s="209"/>
      <c r="B17" s="210"/>
      <c r="C17" s="211"/>
      <c r="D17" s="211"/>
      <c r="E17" s="211"/>
      <c r="F17" s="211"/>
      <c r="G17" s="211"/>
      <c r="H17" s="212"/>
      <c r="I17" s="211"/>
      <c r="J17" s="234" t="s">
        <v>678</v>
      </c>
      <c r="K17" s="209"/>
      <c r="L17" s="209"/>
      <c r="M17" s="209"/>
      <c r="N17" s="209"/>
      <c r="O17" s="209"/>
      <c r="P17" s="209"/>
      <c r="Q17" s="209"/>
      <c r="R17" s="209"/>
      <c r="S17" s="209"/>
      <c r="T17" s="209"/>
      <c r="U17" s="209"/>
      <c r="V17" s="209"/>
      <c r="W17" s="209"/>
      <c r="X17" s="209"/>
      <c r="Y17" s="209"/>
      <c r="Z17" s="209"/>
    </row>
    <row r="18">
      <c r="A18" s="209"/>
      <c r="B18" s="214" t="s">
        <v>650</v>
      </c>
      <c r="C18" s="215" t="s">
        <v>679</v>
      </c>
      <c r="D18" s="216" t="s">
        <v>652</v>
      </c>
      <c r="E18" s="215" t="s">
        <v>653</v>
      </c>
      <c r="F18" s="216" t="s">
        <v>654</v>
      </c>
      <c r="G18" s="217" t="s">
        <v>655</v>
      </c>
      <c r="H18" s="212"/>
      <c r="I18" s="211"/>
      <c r="J18" s="209"/>
      <c r="K18" s="209"/>
      <c r="L18" s="209"/>
      <c r="M18" s="209"/>
      <c r="N18" s="209"/>
      <c r="O18" s="209"/>
      <c r="P18" s="209"/>
      <c r="Q18" s="209"/>
      <c r="R18" s="209"/>
      <c r="S18" s="209"/>
      <c r="T18" s="209"/>
      <c r="U18" s="209"/>
      <c r="V18" s="209"/>
      <c r="W18" s="209"/>
      <c r="X18" s="209"/>
      <c r="Y18" s="209"/>
      <c r="Z18" s="209"/>
    </row>
    <row r="19">
      <c r="A19" s="209"/>
      <c r="B19" s="218" t="s">
        <v>436</v>
      </c>
      <c r="C19" s="219" t="s">
        <v>434</v>
      </c>
      <c r="D19" s="220" t="s">
        <v>657</v>
      </c>
      <c r="E19" s="221" t="s">
        <v>658</v>
      </c>
      <c r="F19" s="222" t="s">
        <v>659</v>
      </c>
      <c r="G19" s="223"/>
      <c r="H19" s="212"/>
      <c r="I19" s="211"/>
      <c r="J19" s="209"/>
      <c r="K19" s="209"/>
      <c r="L19" s="209"/>
      <c r="M19" s="209"/>
      <c r="N19" s="209"/>
      <c r="O19" s="209"/>
      <c r="P19" s="209"/>
      <c r="Q19" s="209"/>
      <c r="R19" s="209"/>
      <c r="S19" s="209"/>
      <c r="T19" s="209"/>
      <c r="U19" s="209"/>
      <c r="V19" s="209"/>
      <c r="W19" s="209"/>
      <c r="X19" s="209"/>
      <c r="Y19" s="209"/>
      <c r="Z19" s="209"/>
    </row>
    <row r="20">
      <c r="A20" s="209"/>
      <c r="B20" s="218" t="s">
        <v>660</v>
      </c>
      <c r="C20" s="224" t="s">
        <v>661</v>
      </c>
      <c r="D20" s="225"/>
      <c r="E20" s="225"/>
      <c r="F20" s="225"/>
      <c r="G20" s="226"/>
      <c r="H20" s="212"/>
      <c r="I20" s="235" t="s">
        <v>680</v>
      </c>
      <c r="J20" s="209"/>
      <c r="K20" s="209"/>
      <c r="L20" s="209"/>
      <c r="M20" s="209"/>
      <c r="N20" s="209"/>
      <c r="O20" s="209"/>
      <c r="P20" s="209"/>
      <c r="Q20" s="209"/>
      <c r="R20" s="209"/>
      <c r="S20" s="209"/>
      <c r="T20" s="209"/>
      <c r="U20" s="209"/>
      <c r="V20" s="209"/>
      <c r="W20" s="209"/>
      <c r="X20" s="209"/>
      <c r="Y20" s="209"/>
      <c r="Z20" s="209"/>
    </row>
    <row r="21">
      <c r="A21" s="209"/>
      <c r="B21" s="227"/>
      <c r="C21" s="228" t="s">
        <v>681</v>
      </c>
      <c r="D21" s="225"/>
      <c r="E21" s="225"/>
      <c r="F21" s="225"/>
      <c r="G21" s="226"/>
      <c r="H21" s="212"/>
      <c r="I21" s="211"/>
      <c r="J21" s="209"/>
      <c r="K21" s="209"/>
      <c r="L21" s="209"/>
      <c r="M21" s="209"/>
      <c r="N21" s="209"/>
      <c r="O21" s="209"/>
      <c r="P21" s="209"/>
      <c r="Q21" s="209"/>
      <c r="R21" s="209"/>
      <c r="S21" s="209"/>
      <c r="T21" s="209"/>
      <c r="U21" s="209"/>
      <c r="V21" s="209"/>
      <c r="W21" s="209"/>
      <c r="X21" s="209"/>
      <c r="Y21" s="209"/>
      <c r="Z21" s="209"/>
    </row>
    <row r="22">
      <c r="A22" s="209"/>
      <c r="B22" s="227"/>
      <c r="C22" s="228" t="s">
        <v>682</v>
      </c>
      <c r="D22" s="225"/>
      <c r="E22" s="225"/>
      <c r="F22" s="225"/>
      <c r="G22" s="226"/>
      <c r="H22" s="212"/>
      <c r="I22" s="211"/>
      <c r="J22" s="209"/>
      <c r="K22" s="209"/>
      <c r="L22" s="209"/>
      <c r="M22" s="209"/>
      <c r="N22" s="209"/>
      <c r="O22" s="209"/>
      <c r="P22" s="209"/>
      <c r="Q22" s="209"/>
      <c r="R22" s="209"/>
      <c r="S22" s="209"/>
      <c r="T22" s="209"/>
      <c r="U22" s="209"/>
      <c r="V22" s="209"/>
      <c r="W22" s="209"/>
      <c r="X22" s="209"/>
      <c r="Y22" s="209"/>
      <c r="Z22" s="209"/>
    </row>
    <row r="23">
      <c r="A23" s="209"/>
      <c r="B23" s="227"/>
      <c r="C23" s="228" t="s">
        <v>683</v>
      </c>
      <c r="D23" s="225"/>
      <c r="E23" s="225"/>
      <c r="F23" s="225"/>
      <c r="G23" s="226"/>
      <c r="H23" s="212"/>
      <c r="I23" s="211"/>
      <c r="J23" s="209"/>
      <c r="K23" s="209"/>
      <c r="L23" s="209"/>
      <c r="M23" s="209"/>
      <c r="N23" s="209"/>
      <c r="O23" s="209"/>
      <c r="P23" s="209"/>
      <c r="Q23" s="209"/>
      <c r="R23" s="209"/>
      <c r="S23" s="209"/>
      <c r="T23" s="209"/>
      <c r="U23" s="209"/>
      <c r="V23" s="209"/>
      <c r="W23" s="209"/>
      <c r="X23" s="209"/>
      <c r="Y23" s="209"/>
      <c r="Z23" s="209"/>
    </row>
    <row r="24">
      <c r="A24" s="209"/>
      <c r="B24" s="227"/>
      <c r="C24" s="228" t="s">
        <v>684</v>
      </c>
      <c r="D24" s="225"/>
      <c r="E24" s="225"/>
      <c r="F24" s="225"/>
      <c r="G24" s="226"/>
      <c r="H24" s="212"/>
      <c r="I24" s="211"/>
      <c r="J24" s="209"/>
      <c r="K24" s="209"/>
      <c r="L24" s="209"/>
      <c r="M24" s="209"/>
      <c r="N24" s="209"/>
      <c r="O24" s="209"/>
      <c r="P24" s="209"/>
      <c r="Q24" s="209"/>
      <c r="R24" s="209"/>
      <c r="S24" s="209"/>
      <c r="T24" s="209"/>
      <c r="U24" s="209"/>
      <c r="V24" s="209"/>
      <c r="W24" s="209"/>
      <c r="X24" s="209"/>
      <c r="Y24" s="209"/>
      <c r="Z24" s="209"/>
    </row>
    <row r="25">
      <c r="A25" s="209"/>
      <c r="B25" s="227"/>
      <c r="C25" s="228" t="s">
        <v>685</v>
      </c>
      <c r="D25" s="225"/>
      <c r="E25" s="225"/>
      <c r="F25" s="225"/>
      <c r="G25" s="226"/>
      <c r="H25" s="212"/>
      <c r="I25" s="211"/>
      <c r="J25" s="209"/>
      <c r="K25" s="209"/>
      <c r="L25" s="209"/>
      <c r="M25" s="209"/>
      <c r="N25" s="209"/>
      <c r="O25" s="209"/>
      <c r="P25" s="209"/>
      <c r="Q25" s="209"/>
      <c r="R25" s="209"/>
      <c r="S25" s="209"/>
      <c r="T25" s="209"/>
      <c r="U25" s="209"/>
      <c r="V25" s="209"/>
      <c r="W25" s="209"/>
      <c r="X25" s="209"/>
      <c r="Y25" s="209"/>
      <c r="Z25" s="209"/>
    </row>
    <row r="26">
      <c r="A26" s="209"/>
      <c r="B26" s="230"/>
      <c r="C26" s="231" t="s">
        <v>686</v>
      </c>
      <c r="D26" s="232"/>
      <c r="E26" s="232"/>
      <c r="F26" s="232"/>
      <c r="G26" s="233"/>
      <c r="H26" s="212"/>
      <c r="I26" s="211"/>
      <c r="J26" s="209"/>
      <c r="K26" s="209"/>
      <c r="L26" s="209"/>
      <c r="M26" s="209"/>
      <c r="N26" s="209"/>
      <c r="O26" s="209"/>
      <c r="P26" s="209"/>
      <c r="Q26" s="209"/>
      <c r="R26" s="209"/>
      <c r="S26" s="209"/>
      <c r="T26" s="209"/>
      <c r="U26" s="209"/>
      <c r="V26" s="209"/>
      <c r="W26" s="209"/>
      <c r="X26" s="209"/>
      <c r="Y26" s="209"/>
      <c r="Z26" s="209"/>
    </row>
    <row r="27">
      <c r="A27" s="209"/>
      <c r="B27" s="210"/>
      <c r="C27" s="211"/>
      <c r="D27" s="211"/>
      <c r="E27" s="211"/>
      <c r="F27" s="211"/>
      <c r="G27" s="211"/>
      <c r="H27" s="212"/>
      <c r="I27" s="211"/>
      <c r="J27" s="209"/>
      <c r="K27" s="209"/>
      <c r="L27" s="209"/>
      <c r="M27" s="209"/>
      <c r="N27" s="209"/>
      <c r="O27" s="209"/>
      <c r="P27" s="209"/>
      <c r="Q27" s="209"/>
      <c r="R27" s="209"/>
      <c r="S27" s="209"/>
      <c r="T27" s="209"/>
      <c r="U27" s="209"/>
      <c r="V27" s="209"/>
      <c r="W27" s="209"/>
      <c r="X27" s="209"/>
      <c r="Y27" s="209"/>
      <c r="Z27" s="209"/>
    </row>
    <row r="28">
      <c r="A28" s="209"/>
      <c r="B28" s="214" t="s">
        <v>650</v>
      </c>
      <c r="C28" s="215" t="s">
        <v>687</v>
      </c>
      <c r="D28" s="216" t="s">
        <v>652</v>
      </c>
      <c r="E28" s="215" t="s">
        <v>653</v>
      </c>
      <c r="F28" s="216" t="s">
        <v>654</v>
      </c>
      <c r="G28" s="217" t="s">
        <v>655</v>
      </c>
      <c r="H28" s="212"/>
      <c r="I28" s="211"/>
      <c r="J28" s="209"/>
      <c r="K28" s="209"/>
      <c r="L28" s="209"/>
      <c r="M28" s="209"/>
      <c r="N28" s="209"/>
      <c r="O28" s="209"/>
      <c r="P28" s="209"/>
      <c r="Q28" s="209"/>
      <c r="R28" s="209"/>
      <c r="S28" s="209"/>
      <c r="T28" s="209"/>
      <c r="U28" s="209"/>
      <c r="V28" s="209"/>
      <c r="W28" s="209"/>
      <c r="X28" s="209"/>
      <c r="Y28" s="209"/>
      <c r="Z28" s="209"/>
    </row>
    <row r="29">
      <c r="A29" s="209"/>
      <c r="B29" s="218" t="s">
        <v>436</v>
      </c>
      <c r="C29" s="219" t="s">
        <v>434</v>
      </c>
      <c r="D29" s="220" t="s">
        <v>657</v>
      </c>
      <c r="E29" s="221" t="s">
        <v>658</v>
      </c>
      <c r="F29" s="222" t="s">
        <v>659</v>
      </c>
      <c r="G29" s="223"/>
      <c r="H29" s="212"/>
      <c r="I29" s="211"/>
      <c r="J29" s="234" t="s">
        <v>688</v>
      </c>
      <c r="K29" s="209"/>
      <c r="L29" s="209"/>
      <c r="M29" s="209"/>
      <c r="N29" s="209"/>
      <c r="O29" s="209"/>
      <c r="P29" s="209"/>
      <c r="Q29" s="209"/>
      <c r="R29" s="209"/>
      <c r="S29" s="209"/>
      <c r="T29" s="209"/>
      <c r="U29" s="209"/>
      <c r="V29" s="209"/>
      <c r="W29" s="209"/>
      <c r="X29" s="209"/>
      <c r="Y29" s="209"/>
      <c r="Z29" s="209"/>
    </row>
    <row r="30">
      <c r="A30" s="209"/>
      <c r="B30" s="218" t="s">
        <v>660</v>
      </c>
      <c r="C30" s="224" t="s">
        <v>661</v>
      </c>
      <c r="D30" s="225"/>
      <c r="E30" s="225"/>
      <c r="F30" s="225"/>
      <c r="G30" s="226"/>
      <c r="H30" s="212"/>
      <c r="I30" s="211"/>
      <c r="J30" s="209"/>
      <c r="K30" s="209"/>
      <c r="L30" s="209"/>
      <c r="M30" s="209"/>
      <c r="N30" s="209"/>
      <c r="O30" s="209"/>
      <c r="P30" s="209"/>
      <c r="Q30" s="209"/>
      <c r="R30" s="209"/>
      <c r="S30" s="209"/>
      <c r="T30" s="209"/>
      <c r="U30" s="209"/>
      <c r="V30" s="209"/>
      <c r="W30" s="209"/>
      <c r="X30" s="209"/>
      <c r="Y30" s="209"/>
      <c r="Z30" s="209"/>
    </row>
    <row r="31">
      <c r="A31" s="209"/>
      <c r="B31" s="227"/>
      <c r="C31" s="228" t="s">
        <v>689</v>
      </c>
      <c r="D31" s="225"/>
      <c r="E31" s="225"/>
      <c r="F31" s="225"/>
      <c r="G31" s="226"/>
      <c r="H31" s="212"/>
      <c r="I31" s="211"/>
      <c r="J31" s="209"/>
      <c r="K31" s="209"/>
      <c r="L31" s="209"/>
      <c r="M31" s="209"/>
      <c r="N31" s="209"/>
      <c r="O31" s="209"/>
      <c r="P31" s="209"/>
      <c r="Q31" s="209"/>
      <c r="R31" s="209"/>
      <c r="S31" s="209"/>
      <c r="T31" s="209"/>
      <c r="U31" s="209"/>
      <c r="V31" s="209"/>
      <c r="W31" s="209"/>
      <c r="X31" s="209"/>
      <c r="Y31" s="209"/>
      <c r="Z31" s="209"/>
    </row>
    <row r="32">
      <c r="A32" s="209"/>
      <c r="B32" s="227"/>
      <c r="C32" s="228" t="s">
        <v>690</v>
      </c>
      <c r="D32" s="225"/>
      <c r="E32" s="225"/>
      <c r="F32" s="225"/>
      <c r="G32" s="226"/>
      <c r="H32" s="212"/>
      <c r="I32" s="211"/>
      <c r="J32" s="209"/>
      <c r="K32" s="209"/>
      <c r="L32" s="209"/>
      <c r="M32" s="209"/>
      <c r="N32" s="209"/>
      <c r="O32" s="209"/>
      <c r="P32" s="209"/>
      <c r="Q32" s="209"/>
      <c r="R32" s="209"/>
      <c r="S32" s="209"/>
      <c r="T32" s="209"/>
      <c r="U32" s="209"/>
      <c r="V32" s="209"/>
      <c r="W32" s="209"/>
      <c r="X32" s="209"/>
      <c r="Y32" s="209"/>
      <c r="Z32" s="209"/>
    </row>
    <row r="33">
      <c r="A33" s="209"/>
      <c r="B33" s="227"/>
      <c r="C33" s="228" t="s">
        <v>691</v>
      </c>
      <c r="D33" s="225"/>
      <c r="E33" s="225"/>
      <c r="F33" s="225"/>
      <c r="G33" s="226"/>
      <c r="H33" s="212"/>
      <c r="I33" s="211"/>
      <c r="J33" s="209"/>
      <c r="K33" s="209"/>
      <c r="L33" s="209"/>
      <c r="M33" s="209"/>
      <c r="N33" s="209"/>
      <c r="O33" s="209"/>
      <c r="P33" s="209"/>
      <c r="Q33" s="209"/>
      <c r="R33" s="209"/>
      <c r="S33" s="209"/>
      <c r="T33" s="209"/>
      <c r="U33" s="209"/>
      <c r="V33" s="209"/>
      <c r="W33" s="209"/>
      <c r="X33" s="209"/>
      <c r="Y33" s="209"/>
      <c r="Z33" s="209"/>
    </row>
    <row r="34">
      <c r="A34" s="209"/>
      <c r="B34" s="227"/>
      <c r="C34" s="228" t="s">
        <v>683</v>
      </c>
      <c r="D34" s="225"/>
      <c r="E34" s="225"/>
      <c r="F34" s="225"/>
      <c r="G34" s="226"/>
      <c r="H34" s="212"/>
      <c r="I34" s="211"/>
      <c r="J34" s="209"/>
      <c r="K34" s="209"/>
      <c r="L34" s="209"/>
      <c r="M34" s="209"/>
      <c r="N34" s="209"/>
      <c r="O34" s="209"/>
      <c r="P34" s="209"/>
      <c r="Q34" s="209"/>
      <c r="R34" s="209"/>
      <c r="S34" s="209"/>
      <c r="T34" s="209"/>
      <c r="U34" s="209"/>
      <c r="V34" s="209"/>
      <c r="W34" s="209"/>
      <c r="X34" s="209"/>
      <c r="Y34" s="209"/>
      <c r="Z34" s="209"/>
    </row>
    <row r="35">
      <c r="A35" s="209"/>
      <c r="B35" s="227"/>
      <c r="C35" s="228" t="s">
        <v>684</v>
      </c>
      <c r="D35" s="225"/>
      <c r="E35" s="225"/>
      <c r="F35" s="225"/>
      <c r="G35" s="226"/>
      <c r="H35" s="212"/>
      <c r="I35" s="211"/>
      <c r="J35" s="209"/>
      <c r="K35" s="209"/>
      <c r="L35" s="209"/>
      <c r="M35" s="209"/>
      <c r="N35" s="209"/>
      <c r="O35" s="209"/>
      <c r="P35" s="209"/>
      <c r="Q35" s="209"/>
      <c r="R35" s="209"/>
      <c r="S35" s="209"/>
      <c r="T35" s="209"/>
      <c r="U35" s="209"/>
      <c r="V35" s="209"/>
      <c r="W35" s="209"/>
      <c r="X35" s="209"/>
      <c r="Y35" s="209"/>
      <c r="Z35" s="209"/>
    </row>
    <row r="36">
      <c r="A36" s="209"/>
      <c r="B36" s="227"/>
      <c r="C36" s="228" t="s">
        <v>685</v>
      </c>
      <c r="D36" s="225"/>
      <c r="E36" s="225"/>
      <c r="F36" s="225"/>
      <c r="G36" s="226"/>
      <c r="H36" s="212"/>
      <c r="I36" s="211"/>
      <c r="J36" s="209"/>
      <c r="K36" s="209"/>
      <c r="L36" s="209"/>
      <c r="M36" s="209"/>
      <c r="N36" s="209"/>
      <c r="O36" s="209"/>
      <c r="P36" s="209"/>
      <c r="Q36" s="209"/>
      <c r="R36" s="209"/>
      <c r="S36" s="209"/>
      <c r="T36" s="209"/>
      <c r="U36" s="209"/>
      <c r="V36" s="209"/>
      <c r="W36" s="209"/>
      <c r="X36" s="209"/>
      <c r="Y36" s="209"/>
      <c r="Z36" s="209"/>
    </row>
    <row r="37">
      <c r="A37" s="209"/>
      <c r="B37" s="230"/>
      <c r="C37" s="231" t="s">
        <v>692</v>
      </c>
      <c r="D37" s="232"/>
      <c r="E37" s="232"/>
      <c r="F37" s="232"/>
      <c r="G37" s="233"/>
      <c r="H37" s="212"/>
      <c r="I37" s="211"/>
      <c r="J37" s="209"/>
      <c r="K37" s="209"/>
      <c r="L37" s="209"/>
      <c r="M37" s="209"/>
      <c r="N37" s="209"/>
      <c r="O37" s="209"/>
      <c r="P37" s="209"/>
      <c r="Q37" s="209"/>
      <c r="R37" s="209"/>
      <c r="S37" s="209"/>
      <c r="T37" s="209"/>
      <c r="U37" s="209"/>
      <c r="V37" s="209"/>
      <c r="W37" s="209"/>
      <c r="X37" s="209"/>
      <c r="Y37" s="209"/>
      <c r="Z37" s="209"/>
    </row>
    <row r="38">
      <c r="A38" s="209"/>
      <c r="B38" s="210"/>
      <c r="C38" s="211"/>
      <c r="D38" s="211"/>
      <c r="E38" s="211"/>
      <c r="F38" s="211"/>
      <c r="G38" s="211"/>
      <c r="H38" s="212"/>
      <c r="I38" s="211"/>
      <c r="J38" s="209"/>
      <c r="K38" s="209"/>
      <c r="L38" s="209"/>
      <c r="M38" s="209"/>
      <c r="N38" s="209"/>
      <c r="O38" s="209"/>
      <c r="P38" s="209"/>
      <c r="Q38" s="209"/>
      <c r="R38" s="209"/>
      <c r="S38" s="209"/>
      <c r="T38" s="209"/>
      <c r="U38" s="209"/>
      <c r="V38" s="209"/>
      <c r="W38" s="209"/>
      <c r="X38" s="209"/>
      <c r="Y38" s="209"/>
      <c r="Z38" s="209"/>
    </row>
    <row r="39">
      <c r="A39" s="209"/>
      <c r="B39" s="214" t="s">
        <v>650</v>
      </c>
      <c r="C39" s="215" t="s">
        <v>693</v>
      </c>
      <c r="D39" s="216" t="s">
        <v>652</v>
      </c>
      <c r="E39" s="215" t="s">
        <v>653</v>
      </c>
      <c r="F39" s="216" t="s">
        <v>654</v>
      </c>
      <c r="G39" s="217" t="s">
        <v>655</v>
      </c>
      <c r="H39" s="212"/>
      <c r="I39" s="211"/>
      <c r="J39" s="234" t="s">
        <v>694</v>
      </c>
      <c r="K39" s="209"/>
      <c r="L39" s="209"/>
      <c r="M39" s="209"/>
      <c r="N39" s="209"/>
      <c r="O39" s="209"/>
      <c r="P39" s="209"/>
      <c r="Q39" s="209"/>
      <c r="R39" s="209"/>
      <c r="S39" s="209"/>
      <c r="T39" s="209"/>
      <c r="U39" s="209"/>
      <c r="V39" s="209"/>
      <c r="W39" s="209"/>
      <c r="X39" s="209"/>
      <c r="Y39" s="209"/>
      <c r="Z39" s="209"/>
    </row>
    <row r="40">
      <c r="A40" s="209"/>
      <c r="B40" s="218" t="s">
        <v>436</v>
      </c>
      <c r="C40" s="219" t="s">
        <v>434</v>
      </c>
      <c r="D40" s="220" t="s">
        <v>657</v>
      </c>
      <c r="E40" s="221" t="s">
        <v>658</v>
      </c>
      <c r="F40" s="222" t="s">
        <v>659</v>
      </c>
      <c r="G40" s="223"/>
      <c r="H40" s="212"/>
      <c r="I40" s="211"/>
      <c r="J40" s="234" t="s">
        <v>695</v>
      </c>
      <c r="K40" s="209"/>
      <c r="L40" s="209"/>
      <c r="M40" s="209"/>
      <c r="N40" s="209"/>
      <c r="O40" s="209"/>
      <c r="P40" s="209"/>
      <c r="Q40" s="209"/>
      <c r="R40" s="209"/>
      <c r="S40" s="209"/>
      <c r="T40" s="209"/>
      <c r="U40" s="209"/>
      <c r="V40" s="209"/>
      <c r="W40" s="209"/>
      <c r="X40" s="209"/>
      <c r="Y40" s="209"/>
      <c r="Z40" s="209"/>
    </row>
    <row r="41">
      <c r="A41" s="209"/>
      <c r="B41" s="218" t="s">
        <v>660</v>
      </c>
      <c r="C41" s="224" t="s">
        <v>661</v>
      </c>
      <c r="D41" s="225"/>
      <c r="E41" s="225"/>
      <c r="F41" s="225"/>
      <c r="G41" s="226"/>
      <c r="H41" s="212"/>
      <c r="I41" s="211"/>
      <c r="J41" s="234" t="s">
        <v>696</v>
      </c>
      <c r="K41" s="209"/>
      <c r="L41" s="209"/>
      <c r="M41" s="209"/>
      <c r="N41" s="209"/>
      <c r="O41" s="209"/>
      <c r="P41" s="209"/>
      <c r="Q41" s="209"/>
      <c r="R41" s="209"/>
      <c r="S41" s="209"/>
      <c r="T41" s="209"/>
      <c r="U41" s="209"/>
      <c r="V41" s="209"/>
      <c r="W41" s="209"/>
      <c r="X41" s="209"/>
      <c r="Y41" s="209"/>
      <c r="Z41" s="209"/>
    </row>
    <row r="42">
      <c r="A42" s="209"/>
      <c r="B42" s="227"/>
      <c r="C42" s="228" t="s">
        <v>689</v>
      </c>
      <c r="D42" s="225"/>
      <c r="E42" s="225"/>
      <c r="F42" s="225"/>
      <c r="G42" s="226"/>
      <c r="H42" s="212"/>
      <c r="I42" s="211"/>
      <c r="J42" s="209"/>
      <c r="K42" s="209"/>
      <c r="L42" s="209"/>
      <c r="M42" s="209"/>
      <c r="N42" s="209"/>
      <c r="O42" s="209"/>
      <c r="P42" s="209"/>
      <c r="Q42" s="209"/>
      <c r="R42" s="209"/>
      <c r="S42" s="209"/>
      <c r="T42" s="209"/>
      <c r="U42" s="209"/>
      <c r="V42" s="209"/>
      <c r="W42" s="209"/>
      <c r="X42" s="209"/>
      <c r="Y42" s="209"/>
      <c r="Z42" s="209"/>
    </row>
    <row r="43">
      <c r="A43" s="209"/>
      <c r="B43" s="227"/>
      <c r="C43" s="228" t="s">
        <v>697</v>
      </c>
      <c r="D43" s="225"/>
      <c r="E43" s="225"/>
      <c r="F43" s="225"/>
      <c r="G43" s="226"/>
      <c r="H43" s="212"/>
      <c r="I43" s="235" t="s">
        <v>698</v>
      </c>
      <c r="J43" s="209"/>
      <c r="K43" s="209"/>
      <c r="L43" s="209"/>
      <c r="M43" s="209"/>
      <c r="N43" s="209"/>
      <c r="O43" s="209"/>
      <c r="P43" s="209"/>
      <c r="Q43" s="209"/>
      <c r="R43" s="209"/>
      <c r="S43" s="209"/>
      <c r="T43" s="209"/>
      <c r="U43" s="209"/>
      <c r="V43" s="209"/>
      <c r="W43" s="209"/>
      <c r="X43" s="209"/>
      <c r="Y43" s="209"/>
      <c r="Z43" s="209"/>
    </row>
    <row r="44">
      <c r="A44" s="209"/>
      <c r="B44" s="227"/>
      <c r="C44" s="228" t="s">
        <v>683</v>
      </c>
      <c r="D44" s="225"/>
      <c r="E44" s="225"/>
      <c r="F44" s="225"/>
      <c r="G44" s="226"/>
      <c r="H44" s="212"/>
      <c r="I44" s="211"/>
      <c r="J44" s="209"/>
      <c r="K44" s="209"/>
      <c r="L44" s="209"/>
      <c r="M44" s="209"/>
      <c r="N44" s="209"/>
      <c r="O44" s="209"/>
      <c r="P44" s="209"/>
      <c r="Q44" s="209"/>
      <c r="R44" s="209"/>
      <c r="S44" s="209"/>
      <c r="T44" s="209"/>
      <c r="U44" s="209"/>
      <c r="V44" s="209"/>
      <c r="W44" s="209"/>
      <c r="X44" s="209"/>
      <c r="Y44" s="209"/>
      <c r="Z44" s="209"/>
    </row>
    <row r="45">
      <c r="A45" s="209"/>
      <c r="B45" s="227"/>
      <c r="C45" s="228" t="s">
        <v>684</v>
      </c>
      <c r="D45" s="225"/>
      <c r="E45" s="225"/>
      <c r="F45" s="225"/>
      <c r="G45" s="226"/>
      <c r="H45" s="212"/>
      <c r="I45" s="211"/>
      <c r="J45" s="209"/>
      <c r="K45" s="209"/>
      <c r="L45" s="209"/>
      <c r="M45" s="209"/>
      <c r="N45" s="209"/>
      <c r="O45" s="209"/>
      <c r="P45" s="209"/>
      <c r="Q45" s="209"/>
      <c r="R45" s="209"/>
      <c r="S45" s="209"/>
      <c r="T45" s="209"/>
      <c r="U45" s="209"/>
      <c r="V45" s="209"/>
      <c r="W45" s="209"/>
      <c r="X45" s="209"/>
      <c r="Y45" s="209"/>
      <c r="Z45" s="209"/>
    </row>
    <row r="46">
      <c r="A46" s="209"/>
      <c r="B46" s="227"/>
      <c r="C46" s="228" t="s">
        <v>685</v>
      </c>
      <c r="D46" s="225"/>
      <c r="E46" s="225"/>
      <c r="F46" s="225"/>
      <c r="G46" s="226"/>
      <c r="H46" s="212"/>
      <c r="I46" s="211"/>
      <c r="J46" s="209"/>
      <c r="K46" s="209"/>
      <c r="L46" s="209"/>
      <c r="M46" s="209"/>
      <c r="N46" s="209"/>
      <c r="O46" s="209"/>
      <c r="P46" s="209"/>
      <c r="Q46" s="209"/>
      <c r="R46" s="209"/>
      <c r="S46" s="209"/>
      <c r="T46" s="209"/>
      <c r="U46" s="209"/>
      <c r="V46" s="209"/>
      <c r="W46" s="209"/>
      <c r="X46" s="209"/>
      <c r="Y46" s="209"/>
      <c r="Z46" s="209"/>
    </row>
    <row r="47">
      <c r="A47" s="209"/>
      <c r="B47" s="230"/>
      <c r="C47" s="231" t="s">
        <v>699</v>
      </c>
      <c r="D47" s="232"/>
      <c r="E47" s="232"/>
      <c r="F47" s="232"/>
      <c r="G47" s="233"/>
      <c r="H47" s="212"/>
      <c r="I47" s="211"/>
      <c r="J47" s="209"/>
      <c r="K47" s="209"/>
      <c r="L47" s="209"/>
      <c r="M47" s="209"/>
      <c r="N47" s="209"/>
      <c r="O47" s="209"/>
      <c r="P47" s="209"/>
      <c r="Q47" s="209"/>
      <c r="R47" s="209"/>
      <c r="S47" s="209"/>
      <c r="T47" s="209"/>
      <c r="U47" s="209"/>
      <c r="V47" s="209"/>
      <c r="W47" s="209"/>
      <c r="X47" s="209"/>
      <c r="Y47" s="209"/>
      <c r="Z47" s="209"/>
    </row>
    <row r="48">
      <c r="A48" s="209"/>
      <c r="B48" s="210"/>
      <c r="C48" s="211"/>
      <c r="D48" s="211"/>
      <c r="E48" s="211"/>
      <c r="F48" s="211"/>
      <c r="G48" s="211"/>
      <c r="H48" s="212"/>
      <c r="I48" s="211"/>
      <c r="J48" s="209"/>
      <c r="K48" s="209"/>
      <c r="L48" s="209"/>
      <c r="M48" s="209"/>
      <c r="N48" s="209"/>
      <c r="O48" s="209"/>
      <c r="P48" s="209"/>
      <c r="Q48" s="209"/>
      <c r="R48" s="209"/>
      <c r="S48" s="209"/>
      <c r="T48" s="209"/>
      <c r="U48" s="209"/>
      <c r="V48" s="209"/>
      <c r="W48" s="209"/>
      <c r="X48" s="209"/>
      <c r="Y48" s="209"/>
      <c r="Z48" s="209"/>
    </row>
    <row r="49">
      <c r="A49" s="209"/>
      <c r="B49" s="214" t="s">
        <v>650</v>
      </c>
      <c r="C49" s="215" t="s">
        <v>700</v>
      </c>
      <c r="D49" s="216" t="s">
        <v>652</v>
      </c>
      <c r="E49" s="215" t="s">
        <v>653</v>
      </c>
      <c r="F49" s="216" t="s">
        <v>654</v>
      </c>
      <c r="G49" s="217" t="s">
        <v>655</v>
      </c>
      <c r="H49" s="212"/>
      <c r="I49" s="211"/>
      <c r="J49" s="209"/>
      <c r="K49" s="209"/>
      <c r="L49" s="209"/>
      <c r="M49" s="209"/>
      <c r="N49" s="209"/>
      <c r="O49" s="209"/>
      <c r="P49" s="209"/>
      <c r="Q49" s="209"/>
      <c r="R49" s="209"/>
      <c r="S49" s="209"/>
      <c r="T49" s="209"/>
      <c r="U49" s="209"/>
      <c r="V49" s="209"/>
      <c r="W49" s="209"/>
      <c r="X49" s="209"/>
      <c r="Y49" s="209"/>
      <c r="Z49" s="209"/>
    </row>
    <row r="50">
      <c r="A50" s="209"/>
      <c r="B50" s="218" t="s">
        <v>436</v>
      </c>
      <c r="C50" s="219" t="s">
        <v>434</v>
      </c>
      <c r="D50" s="220" t="s">
        <v>657</v>
      </c>
      <c r="E50" s="221" t="s">
        <v>658</v>
      </c>
      <c r="F50" s="222" t="s">
        <v>659</v>
      </c>
      <c r="G50" s="223"/>
      <c r="H50" s="212"/>
      <c r="I50" s="211"/>
      <c r="J50" s="209"/>
      <c r="K50" s="209"/>
      <c r="L50" s="209"/>
      <c r="M50" s="209"/>
      <c r="N50" s="209"/>
      <c r="O50" s="209"/>
      <c r="P50" s="209"/>
      <c r="Q50" s="209"/>
      <c r="R50" s="209"/>
      <c r="S50" s="209"/>
      <c r="T50" s="209"/>
      <c r="U50" s="209"/>
      <c r="V50" s="209"/>
      <c r="W50" s="209"/>
      <c r="X50" s="209"/>
      <c r="Y50" s="209"/>
      <c r="Z50" s="209"/>
    </row>
    <row r="51">
      <c r="A51" s="209"/>
      <c r="B51" s="218" t="s">
        <v>660</v>
      </c>
      <c r="C51" s="224" t="s">
        <v>661</v>
      </c>
      <c r="D51" s="225"/>
      <c r="E51" s="225"/>
      <c r="F51" s="225"/>
      <c r="G51" s="226"/>
      <c r="H51" s="212"/>
      <c r="I51" s="211"/>
      <c r="J51" s="209"/>
      <c r="K51" s="209"/>
      <c r="L51" s="209"/>
      <c r="M51" s="209"/>
      <c r="N51" s="209"/>
      <c r="O51" s="209"/>
      <c r="P51" s="209"/>
      <c r="Q51" s="209"/>
      <c r="R51" s="209"/>
      <c r="S51" s="209"/>
      <c r="T51" s="209"/>
      <c r="U51" s="209"/>
      <c r="V51" s="209"/>
      <c r="W51" s="209"/>
      <c r="X51" s="209"/>
      <c r="Y51" s="209"/>
      <c r="Z51" s="209"/>
    </row>
    <row r="52">
      <c r="A52" s="209"/>
      <c r="B52" s="227"/>
      <c r="C52" s="228" t="s">
        <v>684</v>
      </c>
      <c r="D52" s="225"/>
      <c r="E52" s="225"/>
      <c r="F52" s="225"/>
      <c r="G52" s="226"/>
      <c r="H52" s="212"/>
      <c r="I52" s="211"/>
      <c r="J52" s="209"/>
      <c r="K52" s="209"/>
      <c r="L52" s="209"/>
      <c r="M52" s="209"/>
      <c r="N52" s="209"/>
      <c r="O52" s="209"/>
      <c r="P52" s="209"/>
      <c r="Q52" s="209"/>
      <c r="R52" s="209"/>
      <c r="S52" s="209"/>
      <c r="T52" s="209"/>
      <c r="U52" s="209"/>
      <c r="V52" s="209"/>
      <c r="W52" s="209"/>
      <c r="X52" s="209"/>
      <c r="Y52" s="209"/>
      <c r="Z52" s="209"/>
    </row>
    <row r="53">
      <c r="A53" s="209"/>
      <c r="B53" s="227"/>
      <c r="C53" s="228" t="s">
        <v>685</v>
      </c>
      <c r="D53" s="225"/>
      <c r="E53" s="225"/>
      <c r="F53" s="225"/>
      <c r="G53" s="226"/>
      <c r="H53" s="212"/>
      <c r="I53" s="211"/>
      <c r="J53" s="209"/>
      <c r="K53" s="209"/>
      <c r="L53" s="209"/>
      <c r="M53" s="209"/>
      <c r="N53" s="209"/>
      <c r="O53" s="209"/>
      <c r="P53" s="209"/>
      <c r="Q53" s="209"/>
      <c r="R53" s="209"/>
      <c r="S53" s="209"/>
      <c r="T53" s="209"/>
      <c r="U53" s="209"/>
      <c r="V53" s="209"/>
      <c r="W53" s="209"/>
      <c r="X53" s="209"/>
      <c r="Y53" s="209"/>
      <c r="Z53" s="209"/>
    </row>
    <row r="54">
      <c r="A54" s="209"/>
      <c r="B54" s="230"/>
      <c r="C54" s="231" t="s">
        <v>701</v>
      </c>
      <c r="D54" s="232"/>
      <c r="E54" s="232"/>
      <c r="F54" s="232"/>
      <c r="G54" s="233"/>
      <c r="H54" s="212"/>
      <c r="I54" s="211"/>
      <c r="J54" s="209"/>
      <c r="K54" s="209"/>
      <c r="L54" s="209"/>
      <c r="M54" s="209"/>
      <c r="N54" s="209"/>
      <c r="O54" s="209"/>
      <c r="P54" s="209"/>
      <c r="Q54" s="209"/>
      <c r="R54" s="209"/>
      <c r="S54" s="209"/>
      <c r="T54" s="209"/>
      <c r="U54" s="209"/>
      <c r="V54" s="209"/>
      <c r="W54" s="209"/>
      <c r="X54" s="209"/>
      <c r="Y54" s="209"/>
      <c r="Z54" s="209"/>
    </row>
    <row r="55">
      <c r="A55" s="209"/>
      <c r="B55" s="210"/>
      <c r="C55" s="211"/>
      <c r="D55" s="211"/>
      <c r="E55" s="211"/>
      <c r="F55" s="211"/>
      <c r="G55" s="211"/>
      <c r="H55" s="212"/>
      <c r="I55" s="211"/>
      <c r="J55" s="209"/>
      <c r="K55" s="209"/>
      <c r="L55" s="209"/>
      <c r="M55" s="209"/>
      <c r="N55" s="209"/>
      <c r="O55" s="209"/>
      <c r="P55" s="209"/>
      <c r="Q55" s="209"/>
      <c r="R55" s="209"/>
      <c r="S55" s="209"/>
      <c r="T55" s="209"/>
      <c r="U55" s="209"/>
      <c r="V55" s="209"/>
      <c r="W55" s="209"/>
      <c r="X55" s="209"/>
      <c r="Y55" s="209"/>
      <c r="Z55" s="209"/>
    </row>
    <row r="56">
      <c r="A56" s="209"/>
      <c r="B56" s="214" t="s">
        <v>650</v>
      </c>
      <c r="C56" s="215" t="s">
        <v>702</v>
      </c>
      <c r="D56" s="216" t="s">
        <v>652</v>
      </c>
      <c r="E56" s="215" t="s">
        <v>703</v>
      </c>
      <c r="F56" s="216" t="s">
        <v>654</v>
      </c>
      <c r="G56" s="217" t="s">
        <v>655</v>
      </c>
      <c r="H56" s="212"/>
      <c r="I56" s="235" t="s">
        <v>704</v>
      </c>
      <c r="J56" s="209"/>
      <c r="K56" s="209"/>
      <c r="L56" s="209"/>
      <c r="M56" s="209"/>
      <c r="N56" s="209"/>
      <c r="O56" s="209"/>
      <c r="P56" s="209"/>
      <c r="Q56" s="209"/>
      <c r="R56" s="209"/>
      <c r="S56" s="209"/>
      <c r="T56" s="209"/>
      <c r="U56" s="209"/>
      <c r="V56" s="209"/>
      <c r="W56" s="209"/>
      <c r="X56" s="209"/>
      <c r="Y56" s="209"/>
      <c r="Z56" s="209"/>
    </row>
    <row r="57">
      <c r="A57" s="209"/>
      <c r="B57" s="218" t="s">
        <v>436</v>
      </c>
      <c r="C57" s="219" t="s">
        <v>434</v>
      </c>
      <c r="D57" s="220" t="s">
        <v>657</v>
      </c>
      <c r="E57" s="221" t="s">
        <v>658</v>
      </c>
      <c r="F57" s="222" t="s">
        <v>659</v>
      </c>
      <c r="G57" s="236" t="s">
        <v>705</v>
      </c>
      <c r="H57" s="212"/>
      <c r="I57" s="211"/>
      <c r="J57" s="209"/>
      <c r="K57" s="209"/>
      <c r="L57" s="209"/>
      <c r="M57" s="209"/>
      <c r="N57" s="209"/>
      <c r="O57" s="209"/>
      <c r="P57" s="209"/>
      <c r="Q57" s="209"/>
      <c r="R57" s="209"/>
      <c r="S57" s="209"/>
      <c r="T57" s="209"/>
      <c r="U57" s="209"/>
      <c r="V57" s="209"/>
      <c r="W57" s="209"/>
      <c r="X57" s="209"/>
      <c r="Y57" s="209"/>
      <c r="Z57" s="209"/>
    </row>
    <row r="58">
      <c r="A58" s="209"/>
      <c r="B58" s="218" t="s">
        <v>660</v>
      </c>
      <c r="C58" s="224" t="s">
        <v>661</v>
      </c>
      <c r="D58" s="225"/>
      <c r="E58" s="225"/>
      <c r="F58" s="225"/>
      <c r="G58" s="226"/>
      <c r="H58" s="212"/>
      <c r="I58" s="211"/>
      <c r="J58" s="209"/>
      <c r="K58" s="209"/>
      <c r="L58" s="209"/>
      <c r="M58" s="209"/>
      <c r="N58" s="209"/>
      <c r="O58" s="209"/>
      <c r="P58" s="209"/>
      <c r="Q58" s="209"/>
      <c r="R58" s="209"/>
      <c r="S58" s="209"/>
      <c r="T58" s="209"/>
      <c r="U58" s="209"/>
      <c r="V58" s="209"/>
      <c r="W58" s="209"/>
      <c r="X58" s="209"/>
      <c r="Y58" s="209"/>
      <c r="Z58" s="209"/>
    </row>
    <row r="59">
      <c r="A59" s="209"/>
      <c r="B59" s="227"/>
      <c r="C59" s="228" t="s">
        <v>706</v>
      </c>
      <c r="D59" s="225"/>
      <c r="E59" s="225"/>
      <c r="F59" s="225"/>
      <c r="G59" s="226"/>
      <c r="H59" s="212"/>
      <c r="I59" s="211"/>
      <c r="J59" s="209"/>
      <c r="K59" s="209"/>
      <c r="L59" s="209"/>
      <c r="M59" s="209"/>
      <c r="N59" s="209"/>
      <c r="O59" s="209"/>
      <c r="P59" s="209"/>
      <c r="Q59" s="209"/>
      <c r="R59" s="209"/>
      <c r="S59" s="209"/>
      <c r="T59" s="209"/>
      <c r="U59" s="209"/>
      <c r="V59" s="209"/>
      <c r="W59" s="209"/>
      <c r="X59" s="209"/>
      <c r="Y59" s="209"/>
      <c r="Z59" s="209"/>
    </row>
    <row r="60">
      <c r="A60" s="209"/>
      <c r="B60" s="227"/>
      <c r="C60" s="228" t="s">
        <v>707</v>
      </c>
      <c r="D60" s="225"/>
      <c r="E60" s="225"/>
      <c r="F60" s="225"/>
      <c r="G60" s="226"/>
      <c r="H60" s="212"/>
      <c r="I60" s="211"/>
      <c r="J60" s="209"/>
      <c r="K60" s="209"/>
      <c r="L60" s="209"/>
      <c r="M60" s="209"/>
      <c r="N60" s="209"/>
      <c r="O60" s="209"/>
      <c r="P60" s="209"/>
      <c r="Q60" s="209"/>
      <c r="R60" s="209"/>
      <c r="S60" s="209"/>
      <c r="T60" s="209"/>
      <c r="U60" s="209"/>
      <c r="V60" s="209"/>
      <c r="W60" s="209"/>
      <c r="X60" s="209"/>
      <c r="Y60" s="209"/>
      <c r="Z60" s="209"/>
    </row>
    <row r="61">
      <c r="A61" s="209"/>
      <c r="B61" s="230"/>
      <c r="C61" s="231" t="s">
        <v>708</v>
      </c>
      <c r="D61" s="232"/>
      <c r="E61" s="232"/>
      <c r="F61" s="232"/>
      <c r="G61" s="233"/>
      <c r="H61" s="212"/>
      <c r="I61" s="211"/>
      <c r="J61" s="209"/>
      <c r="K61" s="209"/>
      <c r="L61" s="209"/>
      <c r="M61" s="209"/>
      <c r="N61" s="209"/>
      <c r="O61" s="209"/>
      <c r="P61" s="209"/>
      <c r="Q61" s="209"/>
      <c r="R61" s="209"/>
      <c r="S61" s="209"/>
      <c r="T61" s="209"/>
      <c r="U61" s="209"/>
      <c r="V61" s="209"/>
      <c r="W61" s="209"/>
      <c r="X61" s="209"/>
      <c r="Y61" s="209"/>
      <c r="Z61" s="209"/>
    </row>
    <row r="62">
      <c r="A62" s="209"/>
      <c r="B62" s="210"/>
      <c r="C62" s="211"/>
      <c r="D62" s="211"/>
      <c r="E62" s="211"/>
      <c r="F62" s="211"/>
      <c r="G62" s="211"/>
      <c r="H62" s="212"/>
      <c r="I62" s="211"/>
      <c r="J62" s="209"/>
      <c r="K62" s="209"/>
      <c r="L62" s="209"/>
      <c r="M62" s="209"/>
      <c r="N62" s="209"/>
      <c r="O62" s="209"/>
      <c r="P62" s="209"/>
      <c r="Q62" s="209"/>
      <c r="R62" s="209"/>
      <c r="S62" s="209"/>
      <c r="T62" s="209"/>
      <c r="U62" s="209"/>
      <c r="V62" s="209"/>
      <c r="W62" s="209"/>
      <c r="X62" s="209"/>
      <c r="Y62" s="209"/>
      <c r="Z62" s="209"/>
    </row>
    <row r="63">
      <c r="A63" s="209"/>
      <c r="B63" s="214" t="s">
        <v>650</v>
      </c>
      <c r="C63" s="215" t="s">
        <v>702</v>
      </c>
      <c r="D63" s="216" t="s">
        <v>652</v>
      </c>
      <c r="E63" s="215" t="s">
        <v>653</v>
      </c>
      <c r="F63" s="216" t="s">
        <v>654</v>
      </c>
      <c r="G63" s="217" t="s">
        <v>655</v>
      </c>
      <c r="H63" s="212"/>
      <c r="I63" s="211"/>
      <c r="J63" s="209"/>
      <c r="K63" s="209"/>
      <c r="L63" s="209"/>
      <c r="M63" s="209"/>
      <c r="N63" s="209"/>
      <c r="O63" s="209"/>
      <c r="P63" s="209"/>
      <c r="Q63" s="209"/>
      <c r="R63" s="209"/>
      <c r="S63" s="209"/>
      <c r="T63" s="209"/>
      <c r="U63" s="209"/>
      <c r="V63" s="209"/>
      <c r="W63" s="209"/>
      <c r="X63" s="209"/>
      <c r="Y63" s="209"/>
      <c r="Z63" s="209"/>
    </row>
    <row r="64">
      <c r="A64" s="209"/>
      <c r="B64" s="218" t="s">
        <v>436</v>
      </c>
      <c r="C64" s="219" t="s">
        <v>434</v>
      </c>
      <c r="D64" s="220" t="s">
        <v>657</v>
      </c>
      <c r="E64" s="221" t="s">
        <v>658</v>
      </c>
      <c r="F64" s="222" t="s">
        <v>659</v>
      </c>
      <c r="G64" s="236" t="s">
        <v>705</v>
      </c>
      <c r="H64" s="212"/>
      <c r="I64" s="211"/>
      <c r="J64" s="209"/>
      <c r="K64" s="209"/>
      <c r="L64" s="209"/>
      <c r="M64" s="209"/>
      <c r="N64" s="209"/>
      <c r="O64" s="209"/>
      <c r="P64" s="209"/>
      <c r="Q64" s="209"/>
      <c r="R64" s="209"/>
      <c r="S64" s="209"/>
      <c r="T64" s="209"/>
      <c r="U64" s="209"/>
      <c r="V64" s="209"/>
      <c r="W64" s="209"/>
      <c r="X64" s="209"/>
      <c r="Y64" s="209"/>
      <c r="Z64" s="209"/>
    </row>
    <row r="65">
      <c r="A65" s="209"/>
      <c r="B65" s="218" t="s">
        <v>660</v>
      </c>
      <c r="C65" s="224" t="s">
        <v>661</v>
      </c>
      <c r="D65" s="225"/>
      <c r="E65" s="225"/>
      <c r="F65" s="225"/>
      <c r="G65" s="226"/>
      <c r="H65" s="212"/>
      <c r="I65" s="211"/>
      <c r="J65" s="209"/>
      <c r="K65" s="209"/>
      <c r="L65" s="209"/>
      <c r="M65" s="209"/>
      <c r="N65" s="209"/>
      <c r="O65" s="209"/>
      <c r="P65" s="209"/>
      <c r="Q65" s="209"/>
      <c r="R65" s="209"/>
      <c r="S65" s="209"/>
      <c r="T65" s="209"/>
      <c r="U65" s="209"/>
      <c r="V65" s="209"/>
      <c r="W65" s="209"/>
      <c r="X65" s="209"/>
      <c r="Y65" s="209"/>
      <c r="Z65" s="209"/>
    </row>
    <row r="66">
      <c r="A66" s="209"/>
      <c r="B66" s="227"/>
      <c r="C66" s="228" t="s">
        <v>709</v>
      </c>
      <c r="D66" s="225"/>
      <c r="E66" s="225"/>
      <c r="F66" s="225"/>
      <c r="G66" s="226"/>
      <c r="H66" s="212"/>
      <c r="I66" s="211"/>
      <c r="J66" s="209"/>
      <c r="K66" s="209"/>
      <c r="L66" s="209"/>
      <c r="M66" s="209"/>
      <c r="N66" s="209"/>
      <c r="O66" s="209"/>
      <c r="P66" s="209"/>
      <c r="Q66" s="209"/>
      <c r="R66" s="209"/>
      <c r="S66" s="209"/>
      <c r="T66" s="209"/>
      <c r="U66" s="209"/>
      <c r="V66" s="209"/>
      <c r="W66" s="209"/>
      <c r="X66" s="209"/>
      <c r="Y66" s="209"/>
      <c r="Z66" s="209"/>
    </row>
    <row r="67">
      <c r="A67" s="209"/>
      <c r="B67" s="227"/>
      <c r="C67" s="228" t="s">
        <v>710</v>
      </c>
      <c r="D67" s="225"/>
      <c r="E67" s="225"/>
      <c r="F67" s="225"/>
      <c r="G67" s="226"/>
      <c r="H67" s="212"/>
      <c r="I67" s="211"/>
      <c r="J67" s="209"/>
      <c r="K67" s="209"/>
      <c r="L67" s="209"/>
      <c r="M67" s="209"/>
      <c r="N67" s="209"/>
      <c r="O67" s="209"/>
      <c r="P67" s="209"/>
      <c r="Q67" s="209"/>
      <c r="R67" s="209"/>
      <c r="S67" s="209"/>
      <c r="T67" s="209"/>
      <c r="U67" s="209"/>
      <c r="V67" s="209"/>
      <c r="W67" s="209"/>
      <c r="X67" s="209"/>
      <c r="Y67" s="209"/>
      <c r="Z67" s="209"/>
    </row>
    <row r="68">
      <c r="A68" s="209"/>
      <c r="B68" s="227"/>
      <c r="C68" s="228" t="s">
        <v>711</v>
      </c>
      <c r="D68" s="225"/>
      <c r="E68" s="225"/>
      <c r="F68" s="225"/>
      <c r="G68" s="226"/>
      <c r="H68" s="212"/>
      <c r="I68" s="211"/>
      <c r="J68" s="209"/>
      <c r="K68" s="209"/>
      <c r="L68" s="209"/>
      <c r="M68" s="209"/>
      <c r="N68" s="209"/>
      <c r="O68" s="209"/>
      <c r="P68" s="209"/>
      <c r="Q68" s="209"/>
      <c r="R68" s="209"/>
      <c r="S68" s="209"/>
      <c r="T68" s="209"/>
      <c r="U68" s="209"/>
      <c r="V68" s="209"/>
      <c r="W68" s="209"/>
      <c r="X68" s="209"/>
      <c r="Y68" s="209"/>
      <c r="Z68" s="209"/>
    </row>
    <row r="69">
      <c r="A69" s="209"/>
      <c r="B69" s="227"/>
      <c r="C69" s="228" t="s">
        <v>712</v>
      </c>
      <c r="D69" s="225"/>
      <c r="E69" s="225"/>
      <c r="F69" s="225"/>
      <c r="G69" s="226"/>
      <c r="H69" s="212"/>
      <c r="I69" s="211"/>
      <c r="J69" s="209"/>
      <c r="K69" s="209"/>
      <c r="L69" s="209"/>
      <c r="M69" s="209"/>
      <c r="N69" s="209"/>
      <c r="O69" s="209"/>
      <c r="P69" s="209"/>
      <c r="Q69" s="209"/>
      <c r="R69" s="209"/>
      <c r="S69" s="209"/>
      <c r="T69" s="209"/>
      <c r="U69" s="209"/>
      <c r="V69" s="209"/>
      <c r="W69" s="209"/>
      <c r="X69" s="209"/>
      <c r="Y69" s="209"/>
      <c r="Z69" s="209"/>
    </row>
    <row r="70">
      <c r="A70" s="209"/>
      <c r="B70" s="227"/>
      <c r="C70" s="228" t="s">
        <v>713</v>
      </c>
      <c r="D70" s="225"/>
      <c r="E70" s="225"/>
      <c r="F70" s="225"/>
      <c r="G70" s="226"/>
      <c r="H70" s="212"/>
      <c r="I70" s="211"/>
      <c r="J70" s="209"/>
      <c r="K70" s="209"/>
      <c r="L70" s="209"/>
      <c r="M70" s="209"/>
      <c r="N70" s="209"/>
      <c r="O70" s="209"/>
      <c r="P70" s="209"/>
      <c r="Q70" s="209"/>
      <c r="R70" s="209"/>
      <c r="S70" s="209"/>
      <c r="T70" s="209"/>
      <c r="U70" s="209"/>
      <c r="V70" s="209"/>
      <c r="W70" s="209"/>
      <c r="X70" s="209"/>
      <c r="Y70" s="209"/>
      <c r="Z70" s="209"/>
    </row>
    <row r="71">
      <c r="A71" s="209"/>
      <c r="B71" s="227"/>
      <c r="C71" s="228" t="s">
        <v>714</v>
      </c>
      <c r="D71" s="225"/>
      <c r="E71" s="225"/>
      <c r="F71" s="225"/>
      <c r="G71" s="226"/>
      <c r="H71" s="212"/>
      <c r="I71" s="211"/>
      <c r="J71" s="209"/>
      <c r="K71" s="209"/>
      <c r="L71" s="209"/>
      <c r="M71" s="209"/>
      <c r="N71" s="209"/>
      <c r="O71" s="209"/>
      <c r="P71" s="209"/>
      <c r="Q71" s="209"/>
      <c r="R71" s="209"/>
      <c r="S71" s="209"/>
      <c r="T71" s="209"/>
      <c r="U71" s="209"/>
      <c r="V71" s="209"/>
      <c r="W71" s="209"/>
      <c r="X71" s="209"/>
      <c r="Y71" s="209"/>
      <c r="Z71" s="209"/>
    </row>
    <row r="72">
      <c r="A72" s="209"/>
      <c r="B72" s="227"/>
      <c r="C72" s="228" t="s">
        <v>715</v>
      </c>
      <c r="D72" s="225"/>
      <c r="E72" s="225"/>
      <c r="F72" s="225"/>
      <c r="G72" s="226"/>
      <c r="H72" s="212"/>
      <c r="I72" s="211"/>
      <c r="J72" s="209"/>
      <c r="K72" s="209"/>
      <c r="L72" s="209"/>
      <c r="M72" s="209"/>
      <c r="N72" s="209"/>
      <c r="O72" s="209"/>
      <c r="P72" s="209"/>
      <c r="Q72" s="209"/>
      <c r="R72" s="209"/>
      <c r="S72" s="209"/>
      <c r="T72" s="209"/>
      <c r="U72" s="209"/>
      <c r="V72" s="209"/>
      <c r="W72" s="209"/>
      <c r="X72" s="209"/>
      <c r="Y72" s="209"/>
      <c r="Z72" s="209"/>
    </row>
    <row r="73">
      <c r="A73" s="209"/>
      <c r="B73" s="230"/>
      <c r="C73" s="231" t="s">
        <v>716</v>
      </c>
      <c r="D73" s="232"/>
      <c r="E73" s="232"/>
      <c r="F73" s="232"/>
      <c r="G73" s="233"/>
      <c r="H73" s="212"/>
      <c r="I73" s="211"/>
      <c r="J73" s="209"/>
      <c r="K73" s="209"/>
      <c r="L73" s="209"/>
      <c r="M73" s="209"/>
      <c r="N73" s="209"/>
      <c r="O73" s="209"/>
      <c r="P73" s="209"/>
      <c r="Q73" s="209"/>
      <c r="R73" s="209"/>
      <c r="S73" s="209"/>
      <c r="T73" s="209"/>
      <c r="U73" s="209"/>
      <c r="V73" s="209"/>
      <c r="W73" s="209"/>
      <c r="X73" s="209"/>
      <c r="Y73" s="209"/>
      <c r="Z73" s="209"/>
    </row>
    <row r="74">
      <c r="A74" s="209"/>
      <c r="B74" s="210"/>
      <c r="C74" s="211"/>
      <c r="D74" s="211"/>
      <c r="E74" s="211"/>
      <c r="F74" s="211"/>
      <c r="G74" s="211"/>
      <c r="H74" s="212"/>
      <c r="I74" s="211"/>
      <c r="J74" s="209"/>
      <c r="K74" s="209"/>
      <c r="L74" s="209"/>
      <c r="M74" s="209"/>
      <c r="N74" s="209"/>
      <c r="O74" s="209"/>
      <c r="P74" s="209"/>
      <c r="Q74" s="209"/>
      <c r="R74" s="209"/>
      <c r="S74" s="209"/>
      <c r="T74" s="209"/>
      <c r="U74" s="209"/>
      <c r="V74" s="209"/>
      <c r="W74" s="209"/>
      <c r="X74" s="209"/>
      <c r="Y74" s="209"/>
      <c r="Z74" s="209"/>
    </row>
    <row r="75">
      <c r="A75" s="209"/>
      <c r="B75" s="214" t="s">
        <v>650</v>
      </c>
      <c r="C75" s="215" t="s">
        <v>717</v>
      </c>
      <c r="D75" s="216" t="s">
        <v>652</v>
      </c>
      <c r="E75" s="215" t="s">
        <v>718</v>
      </c>
      <c r="F75" s="216" t="s">
        <v>654</v>
      </c>
      <c r="G75" s="217" t="s">
        <v>655</v>
      </c>
      <c r="H75" s="212"/>
      <c r="I75" s="235" t="s">
        <v>719</v>
      </c>
      <c r="J75" s="209"/>
      <c r="K75" s="209"/>
      <c r="L75" s="209"/>
      <c r="M75" s="209"/>
      <c r="N75" s="209"/>
      <c r="O75" s="209"/>
      <c r="P75" s="209"/>
      <c r="Q75" s="209"/>
      <c r="R75" s="209"/>
      <c r="S75" s="209"/>
      <c r="T75" s="209"/>
      <c r="U75" s="209"/>
      <c r="V75" s="209"/>
      <c r="W75" s="209"/>
      <c r="X75" s="209"/>
      <c r="Y75" s="209"/>
      <c r="Z75" s="209"/>
    </row>
    <row r="76">
      <c r="A76" s="209"/>
      <c r="B76" s="218" t="s">
        <v>436</v>
      </c>
      <c r="C76" s="219" t="s">
        <v>434</v>
      </c>
      <c r="D76" s="220" t="s">
        <v>657</v>
      </c>
      <c r="E76" s="221" t="s">
        <v>658</v>
      </c>
      <c r="F76" s="222" t="s">
        <v>659</v>
      </c>
      <c r="G76" s="236" t="s">
        <v>705</v>
      </c>
      <c r="H76" s="212"/>
      <c r="I76" s="211"/>
      <c r="J76" s="209"/>
      <c r="K76" s="209"/>
      <c r="L76" s="209"/>
      <c r="M76" s="209"/>
      <c r="N76" s="209"/>
      <c r="O76" s="209"/>
      <c r="P76" s="209"/>
      <c r="Q76" s="209"/>
      <c r="R76" s="209"/>
      <c r="S76" s="209"/>
      <c r="T76" s="209"/>
      <c r="U76" s="209"/>
      <c r="V76" s="209"/>
      <c r="W76" s="209"/>
      <c r="X76" s="209"/>
      <c r="Y76" s="209"/>
      <c r="Z76" s="209"/>
    </row>
    <row r="77">
      <c r="A77" s="209"/>
      <c r="B77" s="218" t="s">
        <v>660</v>
      </c>
      <c r="C77" s="224" t="s">
        <v>661</v>
      </c>
      <c r="D77" s="225"/>
      <c r="E77" s="225"/>
      <c r="F77" s="225"/>
      <c r="G77" s="226"/>
      <c r="H77" s="212"/>
      <c r="I77" s="211"/>
      <c r="J77" s="209"/>
      <c r="K77" s="209"/>
      <c r="L77" s="209"/>
      <c r="M77" s="209"/>
      <c r="N77" s="209"/>
      <c r="O77" s="209"/>
      <c r="P77" s="209"/>
      <c r="Q77" s="209"/>
      <c r="R77" s="209"/>
      <c r="S77" s="209"/>
      <c r="T77" s="209"/>
      <c r="U77" s="209"/>
      <c r="V77" s="209"/>
      <c r="W77" s="209"/>
      <c r="X77" s="209"/>
      <c r="Y77" s="209"/>
      <c r="Z77" s="209"/>
    </row>
    <row r="78">
      <c r="A78" s="209"/>
      <c r="B78" s="227"/>
      <c r="C78" s="228" t="s">
        <v>720</v>
      </c>
      <c r="D78" s="225"/>
      <c r="E78" s="225"/>
      <c r="F78" s="225"/>
      <c r="G78" s="226"/>
      <c r="H78" s="212"/>
      <c r="I78" s="211"/>
      <c r="J78" s="209"/>
      <c r="K78" s="209"/>
      <c r="L78" s="209"/>
      <c r="M78" s="209"/>
      <c r="N78" s="209"/>
      <c r="O78" s="209"/>
      <c r="P78" s="209"/>
      <c r="Q78" s="209"/>
      <c r="R78" s="209"/>
      <c r="S78" s="209"/>
      <c r="T78" s="209"/>
      <c r="U78" s="209"/>
      <c r="V78" s="209"/>
      <c r="W78" s="209"/>
      <c r="X78" s="209"/>
      <c r="Y78" s="209"/>
      <c r="Z78" s="209"/>
    </row>
    <row r="79">
      <c r="A79" s="209"/>
      <c r="B79" s="227"/>
      <c r="C79" s="228" t="s">
        <v>721</v>
      </c>
      <c r="D79" s="225"/>
      <c r="E79" s="225"/>
      <c r="F79" s="225"/>
      <c r="G79" s="226"/>
      <c r="H79" s="212"/>
      <c r="I79" s="211"/>
      <c r="J79" s="209"/>
      <c r="K79" s="209"/>
      <c r="L79" s="209"/>
      <c r="M79" s="209"/>
      <c r="N79" s="209"/>
      <c r="O79" s="209"/>
      <c r="P79" s="209"/>
      <c r="Q79" s="209"/>
      <c r="R79" s="209"/>
      <c r="S79" s="209"/>
      <c r="T79" s="209"/>
      <c r="U79" s="209"/>
      <c r="V79" s="209"/>
      <c r="W79" s="209"/>
      <c r="X79" s="209"/>
      <c r="Y79" s="209"/>
      <c r="Z79" s="209"/>
    </row>
    <row r="80">
      <c r="A80" s="209"/>
      <c r="B80" s="227"/>
      <c r="C80" s="228" t="s">
        <v>722</v>
      </c>
      <c r="D80" s="225"/>
      <c r="E80" s="225"/>
      <c r="F80" s="225"/>
      <c r="G80" s="226"/>
      <c r="H80" s="212"/>
      <c r="I80" s="211"/>
      <c r="J80" s="209"/>
      <c r="K80" s="209"/>
      <c r="L80" s="209"/>
      <c r="M80" s="209"/>
      <c r="N80" s="209"/>
      <c r="O80" s="209"/>
      <c r="P80" s="209"/>
      <c r="Q80" s="209"/>
      <c r="R80" s="209"/>
      <c r="S80" s="209"/>
      <c r="T80" s="209"/>
      <c r="U80" s="209"/>
      <c r="V80" s="209"/>
      <c r="W80" s="209"/>
      <c r="X80" s="209"/>
      <c r="Y80" s="209"/>
      <c r="Z80" s="209"/>
    </row>
    <row r="81">
      <c r="A81" s="209"/>
      <c r="B81" s="227"/>
      <c r="C81" s="228" t="s">
        <v>723</v>
      </c>
      <c r="D81" s="225"/>
      <c r="E81" s="225"/>
      <c r="F81" s="225"/>
      <c r="G81" s="226"/>
      <c r="H81" s="212"/>
      <c r="I81" s="211"/>
      <c r="J81" s="209"/>
      <c r="K81" s="209"/>
      <c r="L81" s="209"/>
      <c r="M81" s="209"/>
      <c r="N81" s="209"/>
      <c r="O81" s="209"/>
      <c r="P81" s="209"/>
      <c r="Q81" s="209"/>
      <c r="R81" s="209"/>
      <c r="S81" s="209"/>
      <c r="T81" s="209"/>
      <c r="U81" s="209"/>
      <c r="V81" s="209"/>
      <c r="W81" s="209"/>
      <c r="X81" s="209"/>
      <c r="Y81" s="209"/>
      <c r="Z81" s="209"/>
    </row>
    <row r="82">
      <c r="A82" s="209"/>
      <c r="B82" s="227"/>
      <c r="C82" s="228" t="s">
        <v>724</v>
      </c>
      <c r="D82" s="225"/>
      <c r="E82" s="225"/>
      <c r="F82" s="225"/>
      <c r="G82" s="226"/>
      <c r="H82" s="212"/>
      <c r="I82" s="211"/>
      <c r="J82" s="209"/>
      <c r="K82" s="209"/>
      <c r="L82" s="209"/>
      <c r="M82" s="209"/>
      <c r="N82" s="209"/>
      <c r="O82" s="209"/>
      <c r="P82" s="209"/>
      <c r="Q82" s="209"/>
      <c r="R82" s="209"/>
      <c r="S82" s="209"/>
      <c r="T82" s="209"/>
      <c r="U82" s="209"/>
      <c r="V82" s="209"/>
      <c r="W82" s="209"/>
      <c r="X82" s="209"/>
      <c r="Y82" s="209"/>
      <c r="Z82" s="209"/>
    </row>
    <row r="83">
      <c r="A83" s="209"/>
      <c r="B83" s="230"/>
      <c r="C83" s="231" t="s">
        <v>725</v>
      </c>
      <c r="D83" s="232"/>
      <c r="E83" s="232"/>
      <c r="F83" s="232"/>
      <c r="G83" s="233"/>
      <c r="H83" s="212"/>
      <c r="I83" s="211"/>
      <c r="J83" s="209"/>
      <c r="K83" s="209"/>
      <c r="L83" s="209"/>
      <c r="M83" s="209"/>
      <c r="N83" s="209"/>
      <c r="O83" s="209"/>
      <c r="P83" s="209"/>
      <c r="Q83" s="209"/>
      <c r="R83" s="209"/>
      <c r="S83" s="209"/>
      <c r="T83" s="209"/>
      <c r="U83" s="209"/>
      <c r="V83" s="209"/>
      <c r="W83" s="209"/>
      <c r="X83" s="209"/>
      <c r="Y83" s="209"/>
      <c r="Z83" s="209"/>
    </row>
    <row r="84">
      <c r="A84" s="209"/>
      <c r="B84" s="210"/>
      <c r="C84" s="211"/>
      <c r="D84" s="211"/>
      <c r="E84" s="211"/>
      <c r="F84" s="211"/>
      <c r="G84" s="211"/>
      <c r="H84" s="212"/>
      <c r="I84" s="211"/>
      <c r="J84" s="209"/>
      <c r="K84" s="209"/>
      <c r="L84" s="209"/>
      <c r="M84" s="209"/>
      <c r="N84" s="209"/>
      <c r="O84" s="209"/>
      <c r="P84" s="209"/>
      <c r="Q84" s="209"/>
      <c r="R84" s="209"/>
      <c r="S84" s="209"/>
      <c r="T84" s="209"/>
      <c r="U84" s="209"/>
      <c r="V84" s="209"/>
      <c r="W84" s="209"/>
      <c r="X84" s="209"/>
      <c r="Y84" s="209"/>
      <c r="Z84" s="209"/>
    </row>
    <row r="85">
      <c r="A85" s="209"/>
      <c r="B85" s="214" t="s">
        <v>650</v>
      </c>
      <c r="C85" s="215" t="s">
        <v>726</v>
      </c>
      <c r="D85" s="216" t="s">
        <v>652</v>
      </c>
      <c r="E85" s="215" t="s">
        <v>718</v>
      </c>
      <c r="F85" s="216" t="s">
        <v>654</v>
      </c>
      <c r="G85" s="217" t="s">
        <v>655</v>
      </c>
      <c r="H85" s="212"/>
      <c r="I85" s="211"/>
      <c r="J85" s="209"/>
      <c r="K85" s="209"/>
      <c r="L85" s="209"/>
      <c r="M85" s="209"/>
      <c r="N85" s="209"/>
      <c r="O85" s="209"/>
      <c r="P85" s="209"/>
      <c r="Q85" s="209"/>
      <c r="R85" s="209"/>
      <c r="S85" s="209"/>
      <c r="T85" s="209"/>
      <c r="U85" s="209"/>
      <c r="V85" s="209"/>
      <c r="W85" s="209"/>
      <c r="X85" s="209"/>
      <c r="Y85" s="209"/>
      <c r="Z85" s="209"/>
    </row>
    <row r="86">
      <c r="A86" s="209"/>
      <c r="B86" s="218" t="s">
        <v>436</v>
      </c>
      <c r="C86" s="219" t="s">
        <v>434</v>
      </c>
      <c r="D86" s="220" t="s">
        <v>657</v>
      </c>
      <c r="E86" s="221" t="s">
        <v>658</v>
      </c>
      <c r="F86" s="222" t="s">
        <v>659</v>
      </c>
      <c r="G86" s="236" t="s">
        <v>705</v>
      </c>
      <c r="H86" s="212"/>
      <c r="I86" s="211"/>
      <c r="J86" s="209"/>
      <c r="K86" s="209"/>
      <c r="L86" s="209"/>
      <c r="M86" s="209"/>
      <c r="N86" s="209"/>
      <c r="O86" s="209"/>
      <c r="P86" s="209"/>
      <c r="Q86" s="209"/>
      <c r="R86" s="209"/>
      <c r="S86" s="209"/>
      <c r="T86" s="209"/>
      <c r="U86" s="209"/>
      <c r="V86" s="209"/>
      <c r="W86" s="209"/>
      <c r="X86" s="209"/>
      <c r="Y86" s="209"/>
      <c r="Z86" s="209"/>
    </row>
    <row r="87">
      <c r="A87" s="209"/>
      <c r="B87" s="218" t="s">
        <v>660</v>
      </c>
      <c r="C87" s="224" t="s">
        <v>661</v>
      </c>
      <c r="D87" s="225"/>
      <c r="E87" s="225"/>
      <c r="F87" s="225"/>
      <c r="G87" s="226"/>
      <c r="H87" s="212"/>
      <c r="I87" s="211"/>
      <c r="J87" s="209"/>
      <c r="K87" s="209"/>
      <c r="L87" s="209"/>
      <c r="M87" s="209"/>
      <c r="N87" s="209"/>
      <c r="O87" s="209"/>
      <c r="P87" s="209"/>
      <c r="Q87" s="209"/>
      <c r="R87" s="209"/>
      <c r="S87" s="209"/>
      <c r="T87" s="209"/>
      <c r="U87" s="209"/>
      <c r="V87" s="209"/>
      <c r="W87" s="209"/>
      <c r="X87" s="209"/>
      <c r="Y87" s="209"/>
      <c r="Z87" s="209"/>
    </row>
    <row r="88">
      <c r="A88" s="209"/>
      <c r="B88" s="227"/>
      <c r="C88" s="228" t="s">
        <v>727</v>
      </c>
      <c r="D88" s="225"/>
      <c r="E88" s="225"/>
      <c r="F88" s="225"/>
      <c r="G88" s="226"/>
      <c r="H88" s="212"/>
      <c r="I88" s="211"/>
      <c r="J88" s="209"/>
      <c r="K88" s="209"/>
      <c r="L88" s="209"/>
      <c r="M88" s="209"/>
      <c r="N88" s="209"/>
      <c r="O88" s="209"/>
      <c r="P88" s="209"/>
      <c r="Q88" s="209"/>
      <c r="R88" s="209"/>
      <c r="S88" s="209"/>
      <c r="T88" s="209"/>
      <c r="U88" s="209"/>
      <c r="V88" s="209"/>
      <c r="W88" s="209"/>
      <c r="X88" s="209"/>
      <c r="Y88" s="209"/>
      <c r="Z88" s="209"/>
    </row>
    <row r="89">
      <c r="A89" s="209"/>
      <c r="B89" s="227"/>
      <c r="C89" s="228" t="s">
        <v>728</v>
      </c>
      <c r="D89" s="225"/>
      <c r="E89" s="225"/>
      <c r="F89" s="225"/>
      <c r="G89" s="226"/>
      <c r="H89" s="212"/>
      <c r="I89" s="211"/>
      <c r="J89" s="209"/>
      <c r="K89" s="209"/>
      <c r="L89" s="209"/>
      <c r="M89" s="209"/>
      <c r="N89" s="209"/>
      <c r="O89" s="209"/>
      <c r="P89" s="209"/>
      <c r="Q89" s="209"/>
      <c r="R89" s="209"/>
      <c r="S89" s="209"/>
      <c r="T89" s="209"/>
      <c r="U89" s="209"/>
      <c r="V89" s="209"/>
      <c r="W89" s="209"/>
      <c r="X89" s="209"/>
      <c r="Y89" s="209"/>
      <c r="Z89" s="209"/>
    </row>
    <row r="90">
      <c r="A90" s="209"/>
      <c r="B90" s="227"/>
      <c r="C90" s="228" t="s">
        <v>729</v>
      </c>
      <c r="D90" s="225"/>
      <c r="E90" s="225"/>
      <c r="F90" s="225"/>
      <c r="G90" s="226"/>
      <c r="H90" s="212"/>
      <c r="I90" s="211"/>
      <c r="J90" s="209"/>
      <c r="K90" s="209"/>
      <c r="L90" s="209"/>
      <c r="M90" s="209"/>
      <c r="N90" s="209"/>
      <c r="O90" s="209"/>
      <c r="P90" s="209"/>
      <c r="Q90" s="209"/>
      <c r="R90" s="209"/>
      <c r="S90" s="209"/>
      <c r="T90" s="209"/>
      <c r="U90" s="209"/>
      <c r="V90" s="209"/>
      <c r="W90" s="209"/>
      <c r="X90" s="209"/>
      <c r="Y90" s="209"/>
      <c r="Z90" s="209"/>
    </row>
    <row r="91">
      <c r="A91" s="209"/>
      <c r="B91" s="230"/>
      <c r="C91" s="231" t="s">
        <v>730</v>
      </c>
      <c r="D91" s="232"/>
      <c r="E91" s="232"/>
      <c r="F91" s="232"/>
      <c r="G91" s="233"/>
      <c r="H91" s="212"/>
      <c r="I91" s="211"/>
      <c r="J91" s="209"/>
      <c r="K91" s="209"/>
      <c r="L91" s="209"/>
      <c r="M91" s="209"/>
      <c r="N91" s="209"/>
      <c r="O91" s="209"/>
      <c r="P91" s="209"/>
      <c r="Q91" s="209"/>
      <c r="R91" s="209"/>
      <c r="S91" s="209"/>
      <c r="T91" s="209"/>
      <c r="U91" s="209"/>
      <c r="V91" s="209"/>
      <c r="W91" s="209"/>
      <c r="X91" s="209"/>
      <c r="Y91" s="209"/>
      <c r="Z91" s="209"/>
    </row>
    <row r="92">
      <c r="A92" s="209"/>
      <c r="B92" s="210"/>
      <c r="C92" s="211"/>
      <c r="D92" s="211"/>
      <c r="E92" s="211"/>
      <c r="F92" s="211"/>
      <c r="G92" s="211"/>
      <c r="H92" s="212"/>
      <c r="I92" s="211"/>
      <c r="J92" s="209"/>
      <c r="K92" s="209"/>
      <c r="L92" s="209"/>
      <c r="M92" s="209"/>
      <c r="N92" s="209"/>
      <c r="O92" s="209"/>
      <c r="P92" s="209"/>
      <c r="Q92" s="209"/>
      <c r="R92" s="209"/>
      <c r="S92" s="209"/>
      <c r="T92" s="209"/>
      <c r="U92" s="209"/>
      <c r="V92" s="209"/>
      <c r="W92" s="209"/>
      <c r="X92" s="209"/>
      <c r="Y92" s="209"/>
      <c r="Z92" s="209"/>
    </row>
    <row r="93">
      <c r="A93" s="209"/>
      <c r="B93" s="214" t="s">
        <v>650</v>
      </c>
      <c r="C93" s="215" t="s">
        <v>731</v>
      </c>
      <c r="D93" s="216" t="s">
        <v>652</v>
      </c>
      <c r="E93" s="215" t="s">
        <v>718</v>
      </c>
      <c r="F93" s="216" t="s">
        <v>654</v>
      </c>
      <c r="G93" s="217" t="s">
        <v>655</v>
      </c>
      <c r="H93" s="212"/>
      <c r="I93" s="211"/>
      <c r="J93" s="209"/>
      <c r="K93" s="209"/>
      <c r="L93" s="209"/>
      <c r="M93" s="209"/>
      <c r="N93" s="209"/>
      <c r="O93" s="209"/>
      <c r="P93" s="209"/>
      <c r="Q93" s="209"/>
      <c r="R93" s="209"/>
      <c r="S93" s="209"/>
      <c r="T93" s="209"/>
      <c r="U93" s="209"/>
      <c r="V93" s="209"/>
      <c r="W93" s="209"/>
      <c r="X93" s="209"/>
      <c r="Y93" s="209"/>
      <c r="Z93" s="209"/>
    </row>
    <row r="94">
      <c r="A94" s="209"/>
      <c r="B94" s="218" t="s">
        <v>436</v>
      </c>
      <c r="C94" s="219" t="s">
        <v>434</v>
      </c>
      <c r="D94" s="220" t="s">
        <v>657</v>
      </c>
      <c r="E94" s="221" t="s">
        <v>658</v>
      </c>
      <c r="F94" s="222" t="s">
        <v>659</v>
      </c>
      <c r="G94" s="236" t="s">
        <v>705</v>
      </c>
      <c r="H94" s="212"/>
      <c r="I94" s="211"/>
      <c r="J94" s="209"/>
      <c r="K94" s="209"/>
      <c r="L94" s="209"/>
      <c r="M94" s="209"/>
      <c r="N94" s="209"/>
      <c r="O94" s="209"/>
      <c r="P94" s="209"/>
      <c r="Q94" s="209"/>
      <c r="R94" s="209"/>
      <c r="S94" s="209"/>
      <c r="T94" s="209"/>
      <c r="U94" s="209"/>
      <c r="V94" s="209"/>
      <c r="W94" s="209"/>
      <c r="X94" s="209"/>
      <c r="Y94" s="209"/>
      <c r="Z94" s="209"/>
    </row>
    <row r="95">
      <c r="A95" s="209"/>
      <c r="B95" s="218" t="s">
        <v>660</v>
      </c>
      <c r="C95" s="224" t="s">
        <v>661</v>
      </c>
      <c r="D95" s="225"/>
      <c r="E95" s="225"/>
      <c r="F95" s="225"/>
      <c r="G95" s="226"/>
      <c r="H95" s="212"/>
      <c r="I95" s="211"/>
      <c r="J95" s="209"/>
      <c r="K95" s="209"/>
      <c r="L95" s="209"/>
      <c r="M95" s="209"/>
      <c r="N95" s="209"/>
      <c r="O95" s="209"/>
      <c r="P95" s="209"/>
      <c r="Q95" s="209"/>
      <c r="R95" s="209"/>
      <c r="S95" s="209"/>
      <c r="T95" s="209"/>
      <c r="U95" s="209"/>
      <c r="V95" s="209"/>
      <c r="W95" s="209"/>
      <c r="X95" s="209"/>
      <c r="Y95" s="209"/>
      <c r="Z95" s="209"/>
    </row>
    <row r="96">
      <c r="A96" s="209"/>
      <c r="B96" s="227"/>
      <c r="C96" s="228" t="s">
        <v>732</v>
      </c>
      <c r="D96" s="225"/>
      <c r="E96" s="225"/>
      <c r="F96" s="225"/>
      <c r="G96" s="226"/>
      <c r="H96" s="212"/>
      <c r="I96" s="211"/>
      <c r="J96" s="209"/>
      <c r="K96" s="209"/>
      <c r="L96" s="209"/>
      <c r="M96" s="209"/>
      <c r="N96" s="209"/>
      <c r="O96" s="209"/>
      <c r="P96" s="209"/>
      <c r="Q96" s="209"/>
      <c r="R96" s="209"/>
      <c r="S96" s="209"/>
      <c r="T96" s="209"/>
      <c r="U96" s="209"/>
      <c r="V96" s="209"/>
      <c r="W96" s="209"/>
      <c r="X96" s="209"/>
      <c r="Y96" s="209"/>
      <c r="Z96" s="209"/>
    </row>
    <row r="97">
      <c r="A97" s="209"/>
      <c r="B97" s="227"/>
      <c r="C97" s="228" t="s">
        <v>733</v>
      </c>
      <c r="D97" s="225"/>
      <c r="E97" s="225"/>
      <c r="F97" s="225"/>
      <c r="G97" s="226"/>
      <c r="H97" s="212"/>
      <c r="I97" s="211"/>
      <c r="J97" s="209"/>
      <c r="K97" s="209"/>
      <c r="L97" s="209"/>
      <c r="M97" s="209"/>
      <c r="N97" s="209"/>
      <c r="O97" s="209"/>
      <c r="P97" s="209"/>
      <c r="Q97" s="209"/>
      <c r="R97" s="209"/>
      <c r="S97" s="209"/>
      <c r="T97" s="209"/>
      <c r="U97" s="209"/>
      <c r="V97" s="209"/>
      <c r="W97" s="209"/>
      <c r="X97" s="209"/>
      <c r="Y97" s="209"/>
      <c r="Z97" s="209"/>
    </row>
    <row r="98">
      <c r="A98" s="209"/>
      <c r="B98" s="227"/>
      <c r="C98" s="228" t="s">
        <v>734</v>
      </c>
      <c r="D98" s="225"/>
      <c r="E98" s="225"/>
      <c r="F98" s="225"/>
      <c r="G98" s="226"/>
      <c r="H98" s="212"/>
      <c r="I98" s="211"/>
      <c r="J98" s="209"/>
      <c r="K98" s="209"/>
      <c r="L98" s="209"/>
      <c r="M98" s="209"/>
      <c r="N98" s="209"/>
      <c r="O98" s="209"/>
      <c r="P98" s="209"/>
      <c r="Q98" s="209"/>
      <c r="R98" s="209"/>
      <c r="S98" s="209"/>
      <c r="T98" s="209"/>
      <c r="U98" s="209"/>
      <c r="V98" s="209"/>
      <c r="W98" s="209"/>
      <c r="X98" s="209"/>
      <c r="Y98" s="209"/>
      <c r="Z98" s="209"/>
    </row>
    <row r="99">
      <c r="A99" s="209"/>
      <c r="B99" s="230"/>
      <c r="C99" s="231" t="s">
        <v>735</v>
      </c>
      <c r="D99" s="232"/>
      <c r="E99" s="232"/>
      <c r="F99" s="232"/>
      <c r="G99" s="233"/>
      <c r="H99" s="212"/>
      <c r="I99" s="211"/>
      <c r="J99" s="209"/>
      <c r="K99" s="209"/>
      <c r="L99" s="209"/>
      <c r="M99" s="209"/>
      <c r="N99" s="209"/>
      <c r="O99" s="209"/>
      <c r="P99" s="209"/>
      <c r="Q99" s="209"/>
      <c r="R99" s="209"/>
      <c r="S99" s="209"/>
      <c r="T99" s="209"/>
      <c r="U99" s="209"/>
      <c r="V99" s="209"/>
      <c r="W99" s="209"/>
      <c r="X99" s="209"/>
      <c r="Y99" s="209"/>
      <c r="Z99" s="209"/>
    </row>
    <row r="100">
      <c r="A100" s="209"/>
      <c r="B100" s="210"/>
      <c r="C100" s="211"/>
      <c r="D100" s="211"/>
      <c r="E100" s="211"/>
      <c r="F100" s="211"/>
      <c r="G100" s="211"/>
      <c r="H100" s="212"/>
      <c r="I100" s="211"/>
      <c r="J100" s="209"/>
      <c r="K100" s="209"/>
      <c r="L100" s="209"/>
      <c r="M100" s="209"/>
      <c r="N100" s="209"/>
      <c r="O100" s="209"/>
      <c r="P100" s="209"/>
      <c r="Q100" s="209"/>
      <c r="R100" s="209"/>
      <c r="S100" s="209"/>
      <c r="T100" s="209"/>
      <c r="U100" s="209"/>
      <c r="V100" s="209"/>
      <c r="W100" s="209"/>
      <c r="X100" s="209"/>
      <c r="Y100" s="209"/>
      <c r="Z100" s="209"/>
    </row>
    <row r="101">
      <c r="A101" s="209"/>
      <c r="B101" s="214" t="s">
        <v>650</v>
      </c>
      <c r="C101" s="215" t="s">
        <v>736</v>
      </c>
      <c r="D101" s="216" t="s">
        <v>652</v>
      </c>
      <c r="E101" s="215" t="s">
        <v>718</v>
      </c>
      <c r="F101" s="216" t="s">
        <v>654</v>
      </c>
      <c r="G101" s="217" t="s">
        <v>655</v>
      </c>
      <c r="H101" s="212"/>
      <c r="I101" s="211"/>
      <c r="J101" s="209"/>
      <c r="K101" s="209"/>
      <c r="L101" s="209"/>
      <c r="M101" s="209"/>
      <c r="N101" s="209"/>
      <c r="O101" s="209"/>
      <c r="P101" s="209"/>
      <c r="Q101" s="209"/>
      <c r="R101" s="209"/>
      <c r="S101" s="209"/>
      <c r="T101" s="209"/>
      <c r="U101" s="209"/>
      <c r="V101" s="209"/>
      <c r="W101" s="209"/>
      <c r="X101" s="209"/>
      <c r="Y101" s="209"/>
      <c r="Z101" s="209"/>
    </row>
    <row r="102">
      <c r="A102" s="209"/>
      <c r="B102" s="218" t="s">
        <v>436</v>
      </c>
      <c r="C102" s="219" t="s">
        <v>434</v>
      </c>
      <c r="D102" s="220" t="s">
        <v>657</v>
      </c>
      <c r="E102" s="221" t="s">
        <v>658</v>
      </c>
      <c r="F102" s="222" t="s">
        <v>659</v>
      </c>
      <c r="G102" s="236" t="s">
        <v>705</v>
      </c>
      <c r="H102" s="212"/>
      <c r="I102" s="211"/>
      <c r="J102" s="209"/>
      <c r="K102" s="209"/>
      <c r="L102" s="209"/>
      <c r="M102" s="209"/>
      <c r="N102" s="209"/>
      <c r="O102" s="209"/>
      <c r="P102" s="209"/>
      <c r="Q102" s="209"/>
      <c r="R102" s="209"/>
      <c r="S102" s="209"/>
      <c r="T102" s="209"/>
      <c r="U102" s="209"/>
      <c r="V102" s="209"/>
      <c r="W102" s="209"/>
      <c r="X102" s="209"/>
      <c r="Y102" s="209"/>
      <c r="Z102" s="209"/>
    </row>
    <row r="103">
      <c r="A103" s="209"/>
      <c r="B103" s="218" t="s">
        <v>660</v>
      </c>
      <c r="C103" s="224" t="s">
        <v>661</v>
      </c>
      <c r="D103" s="225"/>
      <c r="E103" s="225"/>
      <c r="F103" s="225"/>
      <c r="G103" s="226"/>
      <c r="H103" s="212"/>
      <c r="I103" s="211"/>
      <c r="J103" s="209"/>
      <c r="K103" s="209"/>
      <c r="L103" s="209"/>
      <c r="M103" s="209"/>
      <c r="N103" s="209"/>
      <c r="O103" s="209"/>
      <c r="P103" s="209"/>
      <c r="Q103" s="209"/>
      <c r="R103" s="209"/>
      <c r="S103" s="209"/>
      <c r="T103" s="209"/>
      <c r="U103" s="209"/>
      <c r="V103" s="209"/>
      <c r="W103" s="209"/>
      <c r="X103" s="209"/>
      <c r="Y103" s="209"/>
      <c r="Z103" s="209"/>
    </row>
    <row r="104">
      <c r="A104" s="209"/>
      <c r="B104" s="227"/>
      <c r="C104" s="228" t="s">
        <v>737</v>
      </c>
      <c r="D104" s="225"/>
      <c r="E104" s="225"/>
      <c r="F104" s="225"/>
      <c r="G104" s="226"/>
      <c r="H104" s="212"/>
      <c r="I104" s="211"/>
      <c r="J104" s="209"/>
      <c r="K104" s="209"/>
      <c r="L104" s="209"/>
      <c r="M104" s="209"/>
      <c r="N104" s="209"/>
      <c r="O104" s="209"/>
      <c r="P104" s="209"/>
      <c r="Q104" s="209"/>
      <c r="R104" s="209"/>
      <c r="S104" s="209"/>
      <c r="T104" s="209"/>
      <c r="U104" s="209"/>
      <c r="V104" s="209"/>
      <c r="W104" s="209"/>
      <c r="X104" s="209"/>
      <c r="Y104" s="209"/>
      <c r="Z104" s="209"/>
    </row>
    <row r="105">
      <c r="A105" s="209"/>
      <c r="B105" s="227"/>
      <c r="C105" s="228" t="s">
        <v>738</v>
      </c>
      <c r="D105" s="225"/>
      <c r="E105" s="225"/>
      <c r="F105" s="225"/>
      <c r="G105" s="226"/>
      <c r="H105" s="212"/>
      <c r="I105" s="211"/>
      <c r="J105" s="209"/>
      <c r="K105" s="209"/>
      <c r="L105" s="209"/>
      <c r="M105" s="209"/>
      <c r="N105" s="209"/>
      <c r="O105" s="209"/>
      <c r="P105" s="209"/>
      <c r="Q105" s="209"/>
      <c r="R105" s="209"/>
      <c r="S105" s="209"/>
      <c r="T105" s="209"/>
      <c r="U105" s="209"/>
      <c r="V105" s="209"/>
      <c r="W105" s="209"/>
      <c r="X105" s="209"/>
      <c r="Y105" s="209"/>
      <c r="Z105" s="209"/>
    </row>
    <row r="106">
      <c r="A106" s="209"/>
      <c r="B106" s="227"/>
      <c r="C106" s="228" t="s">
        <v>739</v>
      </c>
      <c r="D106" s="225"/>
      <c r="E106" s="225"/>
      <c r="F106" s="225"/>
      <c r="G106" s="226"/>
      <c r="H106" s="212"/>
      <c r="I106" s="211"/>
      <c r="J106" s="209"/>
      <c r="K106" s="209"/>
      <c r="L106" s="209"/>
      <c r="M106" s="209"/>
      <c r="N106" s="209"/>
      <c r="O106" s="209"/>
      <c r="P106" s="209"/>
      <c r="Q106" s="209"/>
      <c r="R106" s="209"/>
      <c r="S106" s="209"/>
      <c r="T106" s="209"/>
      <c r="U106" s="209"/>
      <c r="V106" s="209"/>
      <c r="W106" s="209"/>
      <c r="X106" s="209"/>
      <c r="Y106" s="209"/>
      <c r="Z106" s="209"/>
    </row>
    <row r="107">
      <c r="A107" s="209"/>
      <c r="B107" s="230"/>
      <c r="C107" s="231" t="s">
        <v>740</v>
      </c>
      <c r="D107" s="232"/>
      <c r="E107" s="232"/>
      <c r="F107" s="232"/>
      <c r="G107" s="233"/>
      <c r="H107" s="212"/>
      <c r="I107" s="211"/>
      <c r="J107" s="209"/>
      <c r="K107" s="209"/>
      <c r="L107" s="209"/>
      <c r="M107" s="209"/>
      <c r="N107" s="209"/>
      <c r="O107" s="209"/>
      <c r="P107" s="209"/>
      <c r="Q107" s="209"/>
      <c r="R107" s="209"/>
      <c r="S107" s="209"/>
      <c r="T107" s="209"/>
      <c r="U107" s="209"/>
      <c r="V107" s="209"/>
      <c r="W107" s="209"/>
      <c r="X107" s="209"/>
      <c r="Y107" s="209"/>
      <c r="Z107" s="209"/>
    </row>
    <row r="108">
      <c r="A108" s="209"/>
      <c r="B108" s="210"/>
      <c r="C108" s="211"/>
      <c r="D108" s="211"/>
      <c r="E108" s="211"/>
      <c r="F108" s="211"/>
      <c r="G108" s="211"/>
      <c r="H108" s="212"/>
      <c r="I108" s="211"/>
      <c r="J108" s="209"/>
      <c r="K108" s="209"/>
      <c r="L108" s="209"/>
      <c r="M108" s="209"/>
      <c r="N108" s="209"/>
      <c r="O108" s="209"/>
      <c r="P108" s="209"/>
      <c r="Q108" s="209"/>
      <c r="R108" s="209"/>
      <c r="S108" s="209"/>
      <c r="T108" s="209"/>
      <c r="U108" s="209"/>
      <c r="V108" s="209"/>
      <c r="W108" s="209"/>
      <c r="X108" s="209"/>
      <c r="Y108" s="209"/>
      <c r="Z108" s="209"/>
    </row>
    <row r="109">
      <c r="A109" s="237"/>
      <c r="B109" s="238"/>
      <c r="C109" s="239"/>
      <c r="D109" s="239"/>
      <c r="E109" s="239"/>
      <c r="F109" s="239"/>
      <c r="G109" s="239"/>
      <c r="H109" s="212"/>
      <c r="I109" s="211"/>
      <c r="J109" s="209"/>
      <c r="K109" s="209"/>
      <c r="L109" s="209"/>
      <c r="M109" s="209"/>
      <c r="N109" s="209"/>
      <c r="O109" s="209"/>
      <c r="P109" s="209"/>
      <c r="Q109" s="209"/>
      <c r="R109" s="209"/>
      <c r="S109" s="209"/>
      <c r="T109" s="209"/>
      <c r="U109" s="209"/>
      <c r="V109" s="209"/>
      <c r="W109" s="209"/>
      <c r="X109" s="209"/>
      <c r="Y109" s="209"/>
      <c r="Z109" s="209"/>
    </row>
    <row r="110">
      <c r="A110" s="209"/>
      <c r="B110" s="214" t="s">
        <v>650</v>
      </c>
      <c r="C110" s="215" t="s">
        <v>741</v>
      </c>
      <c r="D110" s="216" t="s">
        <v>652</v>
      </c>
      <c r="E110" s="215" t="s">
        <v>742</v>
      </c>
      <c r="F110" s="216" t="s">
        <v>654</v>
      </c>
      <c r="G110" s="217" t="s">
        <v>655</v>
      </c>
      <c r="H110" s="212"/>
      <c r="I110" s="211"/>
      <c r="J110" s="209"/>
      <c r="K110" s="209"/>
      <c r="L110" s="209"/>
      <c r="M110" s="209"/>
      <c r="N110" s="209"/>
      <c r="O110" s="209"/>
      <c r="P110" s="209"/>
      <c r="Q110" s="209"/>
      <c r="R110" s="209"/>
      <c r="S110" s="209"/>
      <c r="T110" s="209"/>
      <c r="U110" s="209"/>
      <c r="V110" s="209"/>
      <c r="W110" s="209"/>
      <c r="X110" s="209"/>
      <c r="Y110" s="209"/>
      <c r="Z110" s="209"/>
    </row>
    <row r="111">
      <c r="A111" s="209"/>
      <c r="B111" s="218" t="s">
        <v>436</v>
      </c>
      <c r="C111" s="219" t="s">
        <v>434</v>
      </c>
      <c r="D111" s="220" t="s">
        <v>657</v>
      </c>
      <c r="E111" s="219" t="s">
        <v>743</v>
      </c>
      <c r="F111" s="222" t="s">
        <v>659</v>
      </c>
      <c r="G111" s="223"/>
      <c r="H111" s="212"/>
      <c r="I111" s="211"/>
      <c r="J111" s="209"/>
      <c r="K111" s="209"/>
      <c r="L111" s="209"/>
      <c r="M111" s="209"/>
      <c r="N111" s="209"/>
      <c r="O111" s="209"/>
      <c r="P111" s="209"/>
      <c r="Q111" s="209"/>
      <c r="R111" s="209"/>
      <c r="S111" s="209"/>
      <c r="T111" s="209"/>
      <c r="U111" s="209"/>
      <c r="V111" s="209"/>
      <c r="W111" s="209"/>
      <c r="X111" s="209"/>
      <c r="Y111" s="209"/>
      <c r="Z111" s="209"/>
    </row>
    <row r="112">
      <c r="A112" s="209"/>
      <c r="B112" s="218" t="s">
        <v>660</v>
      </c>
      <c r="C112" s="224" t="s">
        <v>661</v>
      </c>
      <c r="D112" s="225"/>
      <c r="E112" s="225"/>
      <c r="F112" s="225"/>
      <c r="G112" s="226"/>
      <c r="H112" s="212"/>
      <c r="I112" s="211"/>
      <c r="J112" s="209"/>
      <c r="K112" s="209"/>
      <c r="L112" s="209"/>
      <c r="M112" s="209"/>
      <c r="N112" s="209"/>
      <c r="O112" s="209"/>
      <c r="P112" s="209"/>
      <c r="Q112" s="209"/>
      <c r="R112" s="209"/>
      <c r="S112" s="209"/>
      <c r="T112" s="209"/>
      <c r="U112" s="209"/>
      <c r="V112" s="209"/>
      <c r="W112" s="209"/>
      <c r="X112" s="209"/>
      <c r="Y112" s="209"/>
      <c r="Z112" s="209"/>
    </row>
    <row r="113">
      <c r="A113" s="209"/>
      <c r="B113" s="227"/>
      <c r="C113" s="228" t="s">
        <v>744</v>
      </c>
      <c r="D113" s="225"/>
      <c r="E113" s="225"/>
      <c r="F113" s="225"/>
      <c r="G113" s="226"/>
      <c r="H113" s="212"/>
      <c r="I113" s="211"/>
      <c r="J113" s="209"/>
      <c r="K113" s="209"/>
      <c r="L113" s="209"/>
      <c r="M113" s="209"/>
      <c r="N113" s="209"/>
      <c r="O113" s="209"/>
      <c r="P113" s="209"/>
      <c r="Q113" s="209"/>
      <c r="R113" s="209"/>
      <c r="S113" s="209"/>
      <c r="T113" s="209"/>
      <c r="U113" s="209"/>
      <c r="V113" s="209"/>
      <c r="W113" s="209"/>
      <c r="X113" s="209"/>
      <c r="Y113" s="209"/>
      <c r="Z113" s="209"/>
    </row>
    <row r="114">
      <c r="A114" s="209"/>
      <c r="B114" s="227"/>
      <c r="C114" s="228" t="s">
        <v>745</v>
      </c>
      <c r="D114" s="225"/>
      <c r="E114" s="225"/>
      <c r="F114" s="225"/>
      <c r="G114" s="226"/>
      <c r="H114" s="212"/>
      <c r="I114" s="211"/>
      <c r="J114" s="209"/>
      <c r="K114" s="209"/>
      <c r="L114" s="209"/>
      <c r="M114" s="209"/>
      <c r="N114" s="209"/>
      <c r="O114" s="209"/>
      <c r="P114" s="209"/>
      <c r="Q114" s="209"/>
      <c r="R114" s="209"/>
      <c r="S114" s="209"/>
      <c r="T114" s="209"/>
      <c r="U114" s="209"/>
      <c r="V114" s="209"/>
      <c r="W114" s="209"/>
      <c r="X114" s="209"/>
      <c r="Y114" s="209"/>
      <c r="Z114" s="209"/>
    </row>
    <row r="115">
      <c r="A115" s="209"/>
      <c r="B115" s="227"/>
      <c r="C115" s="228" t="s">
        <v>746</v>
      </c>
      <c r="D115" s="225"/>
      <c r="E115" s="225"/>
      <c r="F115" s="225"/>
      <c r="G115" s="226"/>
      <c r="H115" s="212"/>
      <c r="I115" s="211"/>
      <c r="J115" s="209"/>
      <c r="K115" s="209"/>
      <c r="L115" s="209"/>
      <c r="M115" s="209"/>
      <c r="N115" s="209"/>
      <c r="O115" s="209"/>
      <c r="P115" s="209"/>
      <c r="Q115" s="209"/>
      <c r="R115" s="209"/>
      <c r="S115" s="209"/>
      <c r="T115" s="209"/>
      <c r="U115" s="209"/>
      <c r="V115" s="209"/>
      <c r="W115" s="209"/>
      <c r="X115" s="209"/>
      <c r="Y115" s="209"/>
      <c r="Z115" s="209"/>
    </row>
    <row r="116">
      <c r="A116" s="209"/>
      <c r="B116" s="227"/>
      <c r="C116" s="228" t="s">
        <v>747</v>
      </c>
      <c r="D116" s="225"/>
      <c r="E116" s="225"/>
      <c r="F116" s="225"/>
      <c r="G116" s="226"/>
      <c r="H116" s="212"/>
      <c r="I116" s="211"/>
      <c r="J116" s="209"/>
      <c r="K116" s="209"/>
      <c r="L116" s="209"/>
      <c r="M116" s="209"/>
      <c r="N116" s="209"/>
      <c r="O116" s="209"/>
      <c r="P116" s="209"/>
      <c r="Q116" s="209"/>
      <c r="R116" s="209"/>
      <c r="S116" s="209"/>
      <c r="T116" s="209"/>
      <c r="U116" s="209"/>
      <c r="V116" s="209"/>
      <c r="W116" s="209"/>
      <c r="X116" s="209"/>
      <c r="Y116" s="209"/>
      <c r="Z116" s="209"/>
    </row>
    <row r="117">
      <c r="A117" s="209"/>
      <c r="B117" s="230"/>
      <c r="C117" s="231" t="s">
        <v>748</v>
      </c>
      <c r="D117" s="232"/>
      <c r="E117" s="232"/>
      <c r="F117" s="232"/>
      <c r="G117" s="233"/>
      <c r="H117" s="212"/>
      <c r="I117" s="211"/>
      <c r="J117" s="209"/>
      <c r="K117" s="209"/>
      <c r="L117" s="209"/>
      <c r="M117" s="209"/>
      <c r="N117" s="209"/>
      <c r="O117" s="209"/>
      <c r="P117" s="209"/>
      <c r="Q117" s="209"/>
      <c r="R117" s="209"/>
      <c r="S117" s="209"/>
      <c r="T117" s="209"/>
      <c r="U117" s="209"/>
      <c r="V117" s="209"/>
      <c r="W117" s="209"/>
      <c r="X117" s="209"/>
      <c r="Y117" s="209"/>
      <c r="Z117" s="209"/>
    </row>
    <row r="118">
      <c r="A118" s="209"/>
      <c r="B118" s="210"/>
      <c r="C118" s="211"/>
      <c r="D118" s="211"/>
      <c r="E118" s="211"/>
      <c r="F118" s="211"/>
      <c r="G118" s="211"/>
      <c r="H118" s="212"/>
      <c r="I118" s="211"/>
      <c r="J118" s="209"/>
      <c r="K118" s="209"/>
      <c r="L118" s="209"/>
      <c r="M118" s="209"/>
      <c r="N118" s="209"/>
      <c r="O118" s="209"/>
      <c r="P118" s="209"/>
      <c r="Q118" s="209"/>
      <c r="R118" s="209"/>
      <c r="S118" s="209"/>
      <c r="T118" s="209"/>
      <c r="U118" s="209"/>
      <c r="V118" s="209"/>
      <c r="W118" s="209"/>
      <c r="X118" s="209"/>
      <c r="Y118" s="209"/>
      <c r="Z118" s="209"/>
    </row>
    <row r="119">
      <c r="A119" s="209"/>
      <c r="B119" s="214" t="s">
        <v>650</v>
      </c>
      <c r="C119" s="215" t="s">
        <v>749</v>
      </c>
      <c r="D119" s="216" t="s">
        <v>652</v>
      </c>
      <c r="E119" s="215" t="s">
        <v>742</v>
      </c>
      <c r="F119" s="216" t="s">
        <v>654</v>
      </c>
      <c r="G119" s="217" t="s">
        <v>655</v>
      </c>
      <c r="H119" s="212"/>
      <c r="I119" s="211"/>
      <c r="J119" s="209"/>
      <c r="K119" s="209"/>
      <c r="L119" s="209"/>
      <c r="M119" s="209"/>
      <c r="N119" s="209"/>
      <c r="O119" s="209"/>
      <c r="P119" s="209"/>
      <c r="Q119" s="209"/>
      <c r="R119" s="209"/>
      <c r="S119" s="209"/>
      <c r="T119" s="209"/>
      <c r="U119" s="209"/>
      <c r="V119" s="209"/>
      <c r="W119" s="209"/>
      <c r="X119" s="209"/>
      <c r="Y119" s="209"/>
      <c r="Z119" s="209"/>
    </row>
    <row r="120">
      <c r="A120" s="209"/>
      <c r="B120" s="218" t="s">
        <v>436</v>
      </c>
      <c r="C120" s="219" t="s">
        <v>750</v>
      </c>
      <c r="D120" s="220" t="s">
        <v>657</v>
      </c>
      <c r="E120" s="219" t="s">
        <v>743</v>
      </c>
      <c r="F120" s="222" t="s">
        <v>659</v>
      </c>
      <c r="G120" s="223"/>
      <c r="H120" s="212"/>
      <c r="I120" s="211"/>
      <c r="J120" s="209"/>
      <c r="K120" s="209"/>
      <c r="L120" s="209"/>
      <c r="M120" s="209"/>
      <c r="N120" s="209"/>
      <c r="O120" s="209"/>
      <c r="P120" s="209"/>
      <c r="Q120" s="209"/>
      <c r="R120" s="209"/>
      <c r="S120" s="209"/>
      <c r="T120" s="209"/>
      <c r="U120" s="209"/>
      <c r="V120" s="209"/>
      <c r="W120" s="209"/>
      <c r="X120" s="209"/>
      <c r="Y120" s="209"/>
      <c r="Z120" s="209"/>
    </row>
    <row r="121">
      <c r="A121" s="209"/>
      <c r="B121" s="218" t="s">
        <v>660</v>
      </c>
      <c r="C121" s="224" t="s">
        <v>661</v>
      </c>
      <c r="D121" s="225"/>
      <c r="E121" s="225"/>
      <c r="F121" s="225"/>
      <c r="G121" s="226"/>
      <c r="H121" s="212"/>
      <c r="I121" s="211"/>
      <c r="J121" s="209"/>
      <c r="K121" s="209"/>
      <c r="L121" s="209"/>
      <c r="M121" s="209"/>
      <c r="N121" s="209"/>
      <c r="O121" s="209"/>
      <c r="P121" s="209"/>
      <c r="Q121" s="209"/>
      <c r="R121" s="209"/>
      <c r="S121" s="209"/>
      <c r="T121" s="209"/>
      <c r="U121" s="209"/>
      <c r="V121" s="209"/>
      <c r="W121" s="209"/>
      <c r="X121" s="209"/>
      <c r="Y121" s="209"/>
      <c r="Z121" s="209"/>
    </row>
    <row r="122">
      <c r="A122" s="209"/>
      <c r="B122" s="227"/>
      <c r="C122" s="228" t="s">
        <v>751</v>
      </c>
      <c r="D122" s="225"/>
      <c r="E122" s="225"/>
      <c r="F122" s="225"/>
      <c r="G122" s="226"/>
      <c r="H122" s="212"/>
      <c r="I122" s="211"/>
      <c r="J122" s="209"/>
      <c r="K122" s="209"/>
      <c r="L122" s="209"/>
      <c r="M122" s="209"/>
      <c r="N122" s="209"/>
      <c r="O122" s="209"/>
      <c r="P122" s="209"/>
      <c r="Q122" s="209"/>
      <c r="R122" s="209"/>
      <c r="S122" s="209"/>
      <c r="T122" s="209"/>
      <c r="U122" s="209"/>
      <c r="V122" s="209"/>
      <c r="W122" s="209"/>
      <c r="X122" s="209"/>
      <c r="Y122" s="209"/>
      <c r="Z122" s="209"/>
    </row>
    <row r="123">
      <c r="A123" s="209"/>
      <c r="B123" s="227"/>
      <c r="C123" s="228" t="s">
        <v>752</v>
      </c>
      <c r="D123" s="225"/>
      <c r="E123" s="225"/>
      <c r="F123" s="225"/>
      <c r="G123" s="226"/>
      <c r="H123" s="212"/>
      <c r="I123" s="211"/>
      <c r="J123" s="209"/>
      <c r="K123" s="209"/>
      <c r="L123" s="209"/>
      <c r="M123" s="209"/>
      <c r="N123" s="209"/>
      <c r="O123" s="209"/>
      <c r="P123" s="209"/>
      <c r="Q123" s="209"/>
      <c r="R123" s="209"/>
      <c r="S123" s="209"/>
      <c r="T123" s="209"/>
      <c r="U123" s="209"/>
      <c r="V123" s="209"/>
      <c r="W123" s="209"/>
      <c r="X123" s="209"/>
      <c r="Y123" s="209"/>
      <c r="Z123" s="209"/>
    </row>
    <row r="124">
      <c r="A124" s="209"/>
      <c r="B124" s="227"/>
      <c r="C124" s="228" t="s">
        <v>753</v>
      </c>
      <c r="D124" s="225"/>
      <c r="E124" s="225"/>
      <c r="F124" s="225"/>
      <c r="G124" s="226"/>
      <c r="H124" s="212"/>
      <c r="I124" s="211"/>
      <c r="J124" s="209"/>
      <c r="K124" s="209"/>
      <c r="L124" s="209"/>
      <c r="M124" s="209"/>
      <c r="N124" s="209"/>
      <c r="O124" s="209"/>
      <c r="P124" s="209"/>
      <c r="Q124" s="209"/>
      <c r="R124" s="209"/>
      <c r="S124" s="209"/>
      <c r="T124" s="209"/>
      <c r="U124" s="209"/>
      <c r="V124" s="209"/>
      <c r="W124" s="209"/>
      <c r="X124" s="209"/>
      <c r="Y124" s="209"/>
      <c r="Z124" s="209"/>
    </row>
    <row r="125">
      <c r="A125" s="209"/>
      <c r="B125" s="227"/>
      <c r="C125" s="228" t="s">
        <v>754</v>
      </c>
      <c r="D125" s="225"/>
      <c r="E125" s="225"/>
      <c r="F125" s="225"/>
      <c r="G125" s="226"/>
      <c r="H125" s="212"/>
      <c r="I125" s="211"/>
      <c r="J125" s="209"/>
      <c r="K125" s="209"/>
      <c r="L125" s="209"/>
      <c r="M125" s="209"/>
      <c r="N125" s="209"/>
      <c r="O125" s="209"/>
      <c r="P125" s="209"/>
      <c r="Q125" s="209"/>
      <c r="R125" s="209"/>
      <c r="S125" s="209"/>
      <c r="T125" s="209"/>
      <c r="U125" s="209"/>
      <c r="V125" s="209"/>
      <c r="W125" s="209"/>
      <c r="X125" s="209"/>
      <c r="Y125" s="209"/>
      <c r="Z125" s="209"/>
    </row>
    <row r="126">
      <c r="A126" s="209"/>
      <c r="B126" s="227"/>
      <c r="C126" s="228" t="s">
        <v>755</v>
      </c>
      <c r="D126" s="225"/>
      <c r="E126" s="225"/>
      <c r="F126" s="225"/>
      <c r="G126" s="226"/>
      <c r="H126" s="212"/>
      <c r="I126" s="211"/>
      <c r="J126" s="209"/>
      <c r="K126" s="209"/>
      <c r="L126" s="209"/>
      <c r="M126" s="209"/>
      <c r="N126" s="209"/>
      <c r="O126" s="209"/>
      <c r="P126" s="209"/>
      <c r="Q126" s="209"/>
      <c r="R126" s="209"/>
      <c r="S126" s="209"/>
      <c r="T126" s="209"/>
      <c r="U126" s="209"/>
      <c r="V126" s="209"/>
      <c r="W126" s="209"/>
      <c r="X126" s="209"/>
      <c r="Y126" s="209"/>
      <c r="Z126" s="209"/>
    </row>
    <row r="127">
      <c r="A127" s="209"/>
      <c r="B127" s="227"/>
      <c r="C127" s="228" t="s">
        <v>756</v>
      </c>
      <c r="D127" s="225"/>
      <c r="E127" s="225"/>
      <c r="F127" s="225"/>
      <c r="G127" s="226"/>
      <c r="H127" s="212"/>
      <c r="I127" s="211"/>
      <c r="J127" s="209"/>
      <c r="K127" s="209"/>
      <c r="L127" s="209"/>
      <c r="M127" s="209"/>
      <c r="N127" s="209"/>
      <c r="O127" s="209"/>
      <c r="P127" s="209"/>
      <c r="Q127" s="209"/>
      <c r="R127" s="209"/>
      <c r="S127" s="209"/>
      <c r="T127" s="209"/>
      <c r="U127" s="209"/>
      <c r="V127" s="209"/>
      <c r="W127" s="209"/>
      <c r="X127" s="209"/>
      <c r="Y127" s="209"/>
      <c r="Z127" s="209"/>
    </row>
    <row r="128">
      <c r="A128" s="209"/>
      <c r="B128" s="227"/>
      <c r="C128" s="228" t="s">
        <v>757</v>
      </c>
      <c r="D128" s="225"/>
      <c r="E128" s="225"/>
      <c r="F128" s="225"/>
      <c r="G128" s="226"/>
      <c r="H128" s="212"/>
      <c r="I128" s="211"/>
      <c r="J128" s="209"/>
      <c r="K128" s="209"/>
      <c r="L128" s="209"/>
      <c r="M128" s="209"/>
      <c r="N128" s="209"/>
      <c r="O128" s="209"/>
      <c r="P128" s="209"/>
      <c r="Q128" s="209"/>
      <c r="R128" s="209"/>
      <c r="S128" s="209"/>
      <c r="T128" s="209"/>
      <c r="U128" s="209"/>
      <c r="V128" s="209"/>
      <c r="W128" s="209"/>
      <c r="X128" s="209"/>
      <c r="Y128" s="209"/>
      <c r="Z128" s="209"/>
    </row>
    <row r="129">
      <c r="A129" s="209"/>
      <c r="B129" s="230"/>
      <c r="C129" s="231" t="s">
        <v>758</v>
      </c>
      <c r="D129" s="232"/>
      <c r="E129" s="232"/>
      <c r="F129" s="232"/>
      <c r="G129" s="233"/>
      <c r="H129" s="212"/>
      <c r="I129" s="211"/>
      <c r="J129" s="209"/>
      <c r="K129" s="209"/>
      <c r="L129" s="209"/>
      <c r="M129" s="209"/>
      <c r="N129" s="209"/>
      <c r="O129" s="209"/>
      <c r="P129" s="209"/>
      <c r="Q129" s="209"/>
      <c r="R129" s="209"/>
      <c r="S129" s="209"/>
      <c r="T129" s="209"/>
      <c r="U129" s="209"/>
      <c r="V129" s="209"/>
      <c r="W129" s="209"/>
      <c r="X129" s="209"/>
      <c r="Y129" s="209"/>
      <c r="Z129" s="209"/>
    </row>
    <row r="130">
      <c r="A130" s="209"/>
      <c r="B130" s="210"/>
      <c r="C130" s="235"/>
      <c r="D130" s="235"/>
      <c r="E130" s="235"/>
      <c r="F130" s="235"/>
      <c r="G130" s="235"/>
      <c r="H130" s="212"/>
      <c r="I130" s="211"/>
      <c r="J130" s="209"/>
      <c r="K130" s="209"/>
      <c r="L130" s="209"/>
      <c r="M130" s="209"/>
      <c r="N130" s="209"/>
      <c r="O130" s="209"/>
      <c r="P130" s="209"/>
      <c r="Q130" s="209"/>
      <c r="R130" s="209"/>
      <c r="S130" s="209"/>
      <c r="T130" s="209"/>
      <c r="U130" s="209"/>
      <c r="V130" s="209"/>
      <c r="W130" s="209"/>
      <c r="X130" s="209"/>
      <c r="Y130" s="209"/>
      <c r="Z130" s="209"/>
    </row>
    <row r="131">
      <c r="A131" s="209"/>
      <c r="B131" s="214" t="s">
        <v>650</v>
      </c>
      <c r="C131" s="215" t="s">
        <v>759</v>
      </c>
      <c r="D131" s="216" t="s">
        <v>652</v>
      </c>
      <c r="E131" s="215" t="s">
        <v>760</v>
      </c>
      <c r="F131" s="216" t="s">
        <v>654</v>
      </c>
      <c r="G131" s="217" t="s">
        <v>655</v>
      </c>
      <c r="H131" s="212"/>
      <c r="I131" s="211"/>
      <c r="J131" s="209"/>
      <c r="K131" s="209"/>
      <c r="L131" s="209"/>
      <c r="M131" s="209"/>
      <c r="N131" s="209"/>
      <c r="O131" s="209"/>
      <c r="P131" s="209"/>
      <c r="Q131" s="209"/>
      <c r="R131" s="209"/>
      <c r="S131" s="209"/>
      <c r="T131" s="209"/>
      <c r="U131" s="209"/>
      <c r="V131" s="209"/>
      <c r="W131" s="209"/>
      <c r="X131" s="209"/>
      <c r="Y131" s="209"/>
      <c r="Z131" s="209"/>
    </row>
    <row r="132">
      <c r="A132" s="209"/>
      <c r="B132" s="218" t="s">
        <v>436</v>
      </c>
      <c r="C132" s="219" t="s">
        <v>761</v>
      </c>
      <c r="D132" s="220" t="s">
        <v>657</v>
      </c>
      <c r="E132" s="219" t="s">
        <v>743</v>
      </c>
      <c r="F132" s="222" t="s">
        <v>659</v>
      </c>
      <c r="G132" s="223"/>
      <c r="H132" s="212"/>
      <c r="I132" s="211"/>
      <c r="J132" s="209"/>
      <c r="K132" s="209"/>
      <c r="L132" s="209"/>
      <c r="M132" s="209"/>
      <c r="N132" s="209"/>
      <c r="O132" s="209"/>
      <c r="P132" s="209"/>
      <c r="Q132" s="209"/>
      <c r="R132" s="209"/>
      <c r="S132" s="209"/>
      <c r="T132" s="209"/>
      <c r="U132" s="209"/>
      <c r="V132" s="209"/>
      <c r="W132" s="209"/>
      <c r="X132" s="209"/>
      <c r="Y132" s="209"/>
      <c r="Z132" s="209"/>
    </row>
    <row r="133">
      <c r="A133" s="209"/>
      <c r="B133" s="218" t="s">
        <v>660</v>
      </c>
      <c r="C133" s="224" t="s">
        <v>661</v>
      </c>
      <c r="D133" s="225"/>
      <c r="E133" s="225"/>
      <c r="F133" s="225"/>
      <c r="G133" s="226"/>
      <c r="H133" s="212"/>
      <c r="I133" s="211"/>
      <c r="J133" s="209"/>
      <c r="K133" s="209"/>
      <c r="L133" s="209"/>
      <c r="M133" s="209"/>
      <c r="N133" s="209"/>
      <c r="O133" s="209"/>
      <c r="P133" s="209"/>
      <c r="Q133" s="209"/>
      <c r="R133" s="209"/>
      <c r="S133" s="209"/>
      <c r="T133" s="209"/>
      <c r="U133" s="209"/>
      <c r="V133" s="209"/>
      <c r="W133" s="209"/>
      <c r="X133" s="209"/>
      <c r="Y133" s="209"/>
      <c r="Z133" s="209"/>
    </row>
    <row r="134">
      <c r="A134" s="209"/>
      <c r="B134" s="227"/>
      <c r="C134" s="228" t="s">
        <v>762</v>
      </c>
      <c r="D134" s="225"/>
      <c r="E134" s="225"/>
      <c r="F134" s="225"/>
      <c r="G134" s="226"/>
      <c r="H134" s="212"/>
      <c r="I134" s="211"/>
      <c r="J134" s="209"/>
      <c r="K134" s="209"/>
      <c r="L134" s="209"/>
      <c r="M134" s="209"/>
      <c r="N134" s="209"/>
      <c r="O134" s="209"/>
      <c r="P134" s="209"/>
      <c r="Q134" s="209"/>
      <c r="R134" s="209"/>
      <c r="S134" s="209"/>
      <c r="T134" s="209"/>
      <c r="U134" s="209"/>
      <c r="V134" s="209"/>
      <c r="W134" s="209"/>
      <c r="X134" s="209"/>
      <c r="Y134" s="209"/>
      <c r="Z134" s="209"/>
    </row>
    <row r="135">
      <c r="A135" s="209"/>
      <c r="B135" s="227"/>
      <c r="C135" s="228" t="s">
        <v>763</v>
      </c>
      <c r="D135" s="225"/>
      <c r="E135" s="225"/>
      <c r="F135" s="225"/>
      <c r="G135" s="226"/>
      <c r="H135" s="212"/>
      <c r="I135" s="211"/>
      <c r="J135" s="209"/>
      <c r="K135" s="209"/>
      <c r="L135" s="209"/>
      <c r="M135" s="209"/>
      <c r="N135" s="209"/>
      <c r="O135" s="209"/>
      <c r="P135" s="209"/>
      <c r="Q135" s="209"/>
      <c r="R135" s="209"/>
      <c r="S135" s="209"/>
      <c r="T135" s="209"/>
      <c r="U135" s="209"/>
      <c r="V135" s="209"/>
      <c r="W135" s="209"/>
      <c r="X135" s="209"/>
      <c r="Y135" s="209"/>
      <c r="Z135" s="209"/>
    </row>
    <row r="136">
      <c r="A136" s="209"/>
      <c r="B136" s="227"/>
      <c r="C136" s="228" t="s">
        <v>764</v>
      </c>
      <c r="D136" s="225"/>
      <c r="E136" s="225"/>
      <c r="F136" s="225"/>
      <c r="G136" s="226"/>
      <c r="H136" s="212"/>
      <c r="I136" s="211"/>
      <c r="J136" s="209"/>
      <c r="K136" s="209"/>
      <c r="L136" s="209"/>
      <c r="M136" s="209"/>
      <c r="N136" s="209"/>
      <c r="O136" s="209"/>
      <c r="P136" s="209"/>
      <c r="Q136" s="209"/>
      <c r="R136" s="209"/>
      <c r="S136" s="209"/>
      <c r="T136" s="209"/>
      <c r="U136" s="209"/>
      <c r="V136" s="209"/>
      <c r="W136" s="209"/>
      <c r="X136" s="209"/>
      <c r="Y136" s="209"/>
      <c r="Z136" s="209"/>
    </row>
    <row r="137">
      <c r="A137" s="209"/>
      <c r="B137" s="230"/>
      <c r="C137" s="231" t="s">
        <v>765</v>
      </c>
      <c r="D137" s="232"/>
      <c r="E137" s="232"/>
      <c r="F137" s="232"/>
      <c r="G137" s="233"/>
      <c r="H137" s="212"/>
      <c r="I137" s="211"/>
      <c r="J137" s="209"/>
      <c r="K137" s="209"/>
      <c r="L137" s="209"/>
      <c r="M137" s="209"/>
      <c r="N137" s="209"/>
      <c r="O137" s="209"/>
      <c r="P137" s="209"/>
      <c r="Q137" s="209"/>
      <c r="R137" s="209"/>
      <c r="S137" s="209"/>
      <c r="T137" s="209"/>
      <c r="U137" s="209"/>
      <c r="V137" s="209"/>
      <c r="W137" s="209"/>
      <c r="X137" s="209"/>
      <c r="Y137" s="209"/>
      <c r="Z137" s="209"/>
    </row>
    <row r="138">
      <c r="A138" s="209"/>
      <c r="B138" s="210"/>
      <c r="C138" s="235"/>
      <c r="D138" s="235"/>
      <c r="E138" s="235"/>
      <c r="F138" s="235"/>
      <c r="G138" s="235"/>
      <c r="H138" s="212"/>
      <c r="I138" s="211"/>
      <c r="J138" s="209"/>
      <c r="K138" s="209"/>
      <c r="L138" s="209"/>
      <c r="M138" s="209"/>
      <c r="N138" s="209"/>
      <c r="O138" s="209"/>
      <c r="P138" s="209"/>
      <c r="Q138" s="209"/>
      <c r="R138" s="209"/>
      <c r="S138" s="209"/>
      <c r="T138" s="209"/>
      <c r="U138" s="209"/>
      <c r="V138" s="209"/>
      <c r="W138" s="209"/>
      <c r="X138" s="209"/>
      <c r="Y138" s="209"/>
      <c r="Z138" s="209"/>
    </row>
    <row r="139">
      <c r="A139" s="209"/>
      <c r="B139" s="214" t="s">
        <v>650</v>
      </c>
      <c r="C139" s="215" t="s">
        <v>766</v>
      </c>
      <c r="D139" s="216" t="s">
        <v>652</v>
      </c>
      <c r="E139" s="215" t="s">
        <v>760</v>
      </c>
      <c r="F139" s="216" t="s">
        <v>654</v>
      </c>
      <c r="G139" s="217" t="s">
        <v>655</v>
      </c>
      <c r="H139" s="212"/>
      <c r="I139" s="211"/>
      <c r="J139" s="209"/>
      <c r="K139" s="209"/>
      <c r="L139" s="209"/>
      <c r="M139" s="209"/>
      <c r="N139" s="209"/>
      <c r="O139" s="209"/>
      <c r="P139" s="209"/>
      <c r="Q139" s="209"/>
      <c r="R139" s="209"/>
      <c r="S139" s="209"/>
      <c r="T139" s="209"/>
      <c r="U139" s="209"/>
      <c r="V139" s="209"/>
      <c r="W139" s="209"/>
      <c r="X139" s="209"/>
      <c r="Y139" s="209"/>
      <c r="Z139" s="209"/>
    </row>
    <row r="140">
      <c r="A140" s="209"/>
      <c r="B140" s="218" t="s">
        <v>436</v>
      </c>
      <c r="C140" s="219" t="s">
        <v>761</v>
      </c>
      <c r="D140" s="220" t="s">
        <v>657</v>
      </c>
      <c r="E140" s="219" t="s">
        <v>743</v>
      </c>
      <c r="F140" s="222" t="s">
        <v>659</v>
      </c>
      <c r="G140" s="223"/>
      <c r="H140" s="212"/>
      <c r="I140" s="211"/>
      <c r="J140" s="209"/>
      <c r="K140" s="209"/>
      <c r="L140" s="209"/>
      <c r="M140" s="209"/>
      <c r="N140" s="209"/>
      <c r="O140" s="209"/>
      <c r="P140" s="209"/>
      <c r="Q140" s="209"/>
      <c r="R140" s="209"/>
      <c r="S140" s="209"/>
      <c r="T140" s="209"/>
      <c r="U140" s="209"/>
      <c r="V140" s="209"/>
      <c r="W140" s="209"/>
      <c r="X140" s="209"/>
      <c r="Y140" s="209"/>
      <c r="Z140" s="209"/>
    </row>
    <row r="141">
      <c r="A141" s="209"/>
      <c r="B141" s="218" t="s">
        <v>660</v>
      </c>
      <c r="C141" s="224" t="s">
        <v>661</v>
      </c>
      <c r="D141" s="225"/>
      <c r="E141" s="225"/>
      <c r="F141" s="225"/>
      <c r="G141" s="226"/>
      <c r="H141" s="212"/>
      <c r="I141" s="211"/>
      <c r="J141" s="209"/>
      <c r="K141" s="209"/>
      <c r="L141" s="209"/>
      <c r="M141" s="209"/>
      <c r="N141" s="209"/>
      <c r="O141" s="209"/>
      <c r="P141" s="209"/>
      <c r="Q141" s="209"/>
      <c r="R141" s="209"/>
      <c r="S141" s="209"/>
      <c r="T141" s="209"/>
      <c r="U141" s="209"/>
      <c r="V141" s="209"/>
      <c r="W141" s="209"/>
      <c r="X141" s="209"/>
      <c r="Y141" s="209"/>
      <c r="Z141" s="209"/>
    </row>
    <row r="142">
      <c r="A142" s="209"/>
      <c r="B142" s="227"/>
      <c r="C142" s="228" t="s">
        <v>767</v>
      </c>
      <c r="D142" s="225"/>
      <c r="E142" s="225"/>
      <c r="F142" s="225"/>
      <c r="G142" s="226"/>
      <c r="H142" s="212"/>
      <c r="I142" s="211"/>
      <c r="J142" s="209"/>
      <c r="K142" s="209"/>
      <c r="L142" s="209"/>
      <c r="M142" s="209"/>
      <c r="N142" s="209"/>
      <c r="O142" s="209"/>
      <c r="P142" s="209"/>
      <c r="Q142" s="209"/>
      <c r="R142" s="209"/>
      <c r="S142" s="209"/>
      <c r="T142" s="209"/>
      <c r="U142" s="209"/>
      <c r="V142" s="209"/>
      <c r="W142" s="209"/>
      <c r="X142" s="209"/>
      <c r="Y142" s="209"/>
      <c r="Z142" s="209"/>
    </row>
    <row r="143">
      <c r="A143" s="209"/>
      <c r="B143" s="227"/>
      <c r="C143" s="228" t="s">
        <v>768</v>
      </c>
      <c r="D143" s="225"/>
      <c r="E143" s="225"/>
      <c r="F143" s="225"/>
      <c r="G143" s="226"/>
      <c r="H143" s="212"/>
      <c r="I143" s="235" t="s">
        <v>769</v>
      </c>
      <c r="J143" s="209"/>
      <c r="K143" s="209"/>
      <c r="L143" s="209"/>
      <c r="M143" s="209"/>
      <c r="N143" s="209"/>
      <c r="O143" s="209"/>
      <c r="P143" s="209"/>
      <c r="Q143" s="209"/>
      <c r="R143" s="209"/>
      <c r="S143" s="209"/>
      <c r="T143" s="209"/>
      <c r="U143" s="209"/>
      <c r="V143" s="209"/>
      <c r="W143" s="209"/>
      <c r="X143" s="209"/>
      <c r="Y143" s="209"/>
      <c r="Z143" s="209"/>
    </row>
    <row r="144">
      <c r="A144" s="209"/>
      <c r="B144" s="227"/>
      <c r="C144" s="228" t="s">
        <v>770</v>
      </c>
      <c r="D144" s="225"/>
      <c r="E144" s="225"/>
      <c r="F144" s="225"/>
      <c r="G144" s="226"/>
      <c r="H144" s="212"/>
      <c r="I144" s="211"/>
      <c r="J144" s="234" t="s">
        <v>771</v>
      </c>
      <c r="K144" s="209"/>
      <c r="L144" s="209"/>
      <c r="M144" s="209"/>
      <c r="N144" s="209"/>
      <c r="O144" s="209"/>
      <c r="P144" s="209"/>
      <c r="Q144" s="209"/>
      <c r="R144" s="209"/>
      <c r="S144" s="209"/>
      <c r="T144" s="209"/>
      <c r="U144" s="209"/>
      <c r="V144" s="209"/>
      <c r="W144" s="209"/>
      <c r="X144" s="209"/>
      <c r="Y144" s="209"/>
      <c r="Z144" s="209"/>
    </row>
    <row r="145">
      <c r="A145" s="209"/>
      <c r="B145" s="230"/>
      <c r="C145" s="231" t="s">
        <v>772</v>
      </c>
      <c r="D145" s="232"/>
      <c r="E145" s="232"/>
      <c r="F145" s="232"/>
      <c r="G145" s="233"/>
      <c r="H145" s="212"/>
      <c r="I145" s="211"/>
      <c r="J145" s="209"/>
      <c r="K145" s="209"/>
      <c r="L145" s="209"/>
      <c r="M145" s="209"/>
      <c r="N145" s="209"/>
      <c r="O145" s="209"/>
      <c r="P145" s="209"/>
      <c r="Q145" s="209"/>
      <c r="R145" s="209"/>
      <c r="S145" s="209"/>
      <c r="T145" s="209"/>
      <c r="U145" s="209"/>
      <c r="V145" s="209"/>
      <c r="W145" s="209"/>
      <c r="X145" s="209"/>
      <c r="Y145" s="209"/>
      <c r="Z145" s="209"/>
    </row>
    <row r="146">
      <c r="A146" s="209"/>
      <c r="B146" s="210"/>
      <c r="C146" s="235"/>
      <c r="D146" s="235"/>
      <c r="E146" s="235"/>
      <c r="F146" s="235"/>
      <c r="G146" s="235"/>
      <c r="H146" s="212"/>
      <c r="I146" s="211"/>
      <c r="J146" s="209"/>
      <c r="K146" s="209"/>
      <c r="L146" s="209"/>
      <c r="M146" s="209"/>
      <c r="N146" s="209"/>
      <c r="O146" s="209"/>
      <c r="P146" s="209"/>
      <c r="Q146" s="209"/>
      <c r="R146" s="209"/>
      <c r="S146" s="209"/>
      <c r="T146" s="209"/>
      <c r="U146" s="209"/>
      <c r="V146" s="209"/>
      <c r="W146" s="209"/>
      <c r="X146" s="209"/>
      <c r="Y146" s="209"/>
      <c r="Z146" s="209"/>
    </row>
    <row r="147">
      <c r="A147" s="209"/>
      <c r="B147" s="214" t="s">
        <v>650</v>
      </c>
      <c r="C147" s="215" t="s">
        <v>773</v>
      </c>
      <c r="D147" s="216" t="s">
        <v>652</v>
      </c>
      <c r="E147" s="215" t="s">
        <v>760</v>
      </c>
      <c r="F147" s="216" t="s">
        <v>654</v>
      </c>
      <c r="G147" s="217" t="s">
        <v>655</v>
      </c>
      <c r="H147" s="212"/>
      <c r="I147" s="211"/>
      <c r="J147" s="209"/>
      <c r="K147" s="209"/>
      <c r="L147" s="209"/>
      <c r="M147" s="209"/>
      <c r="N147" s="209"/>
      <c r="O147" s="209"/>
      <c r="P147" s="209"/>
      <c r="Q147" s="209"/>
      <c r="R147" s="209"/>
      <c r="S147" s="209"/>
      <c r="T147" s="209"/>
      <c r="U147" s="209"/>
      <c r="V147" s="209"/>
      <c r="W147" s="209"/>
      <c r="X147" s="209"/>
      <c r="Y147" s="209"/>
      <c r="Z147" s="209"/>
    </row>
    <row r="148">
      <c r="A148" s="209"/>
      <c r="B148" s="218" t="s">
        <v>436</v>
      </c>
      <c r="C148" s="219" t="s">
        <v>761</v>
      </c>
      <c r="D148" s="220" t="s">
        <v>657</v>
      </c>
      <c r="E148" s="219" t="s">
        <v>743</v>
      </c>
      <c r="F148" s="222" t="s">
        <v>659</v>
      </c>
      <c r="G148" s="223"/>
      <c r="H148" s="212"/>
      <c r="I148" s="211"/>
      <c r="J148" s="209"/>
      <c r="K148" s="209"/>
      <c r="L148" s="209"/>
      <c r="M148" s="209"/>
      <c r="N148" s="209"/>
      <c r="O148" s="209"/>
      <c r="P148" s="209"/>
      <c r="Q148" s="209"/>
      <c r="R148" s="209"/>
      <c r="S148" s="209"/>
      <c r="T148" s="209"/>
      <c r="U148" s="209"/>
      <c r="V148" s="209"/>
      <c r="W148" s="209"/>
      <c r="X148" s="209"/>
      <c r="Y148" s="209"/>
      <c r="Z148" s="209"/>
    </row>
    <row r="149">
      <c r="A149" s="209"/>
      <c r="B149" s="218" t="s">
        <v>660</v>
      </c>
      <c r="C149" s="224" t="s">
        <v>661</v>
      </c>
      <c r="D149" s="225"/>
      <c r="E149" s="225"/>
      <c r="F149" s="225"/>
      <c r="G149" s="226"/>
      <c r="H149" s="212"/>
      <c r="I149" s="211"/>
      <c r="J149" s="209"/>
      <c r="K149" s="209"/>
      <c r="L149" s="209"/>
      <c r="M149" s="209"/>
      <c r="N149" s="209"/>
      <c r="O149" s="209"/>
      <c r="P149" s="209"/>
      <c r="Q149" s="209"/>
      <c r="R149" s="209"/>
      <c r="S149" s="209"/>
      <c r="T149" s="209"/>
      <c r="U149" s="209"/>
      <c r="V149" s="209"/>
      <c r="W149" s="209"/>
      <c r="X149" s="209"/>
      <c r="Y149" s="209"/>
      <c r="Z149" s="209"/>
    </row>
    <row r="150">
      <c r="A150" s="209"/>
      <c r="B150" s="227"/>
      <c r="C150" s="228" t="s">
        <v>774</v>
      </c>
      <c r="D150" s="225"/>
      <c r="E150" s="225"/>
      <c r="F150" s="225"/>
      <c r="G150" s="226"/>
      <c r="H150" s="212"/>
      <c r="I150" s="211"/>
      <c r="J150" s="209"/>
      <c r="K150" s="209"/>
      <c r="L150" s="209"/>
      <c r="M150" s="209"/>
      <c r="N150" s="209"/>
      <c r="O150" s="209"/>
      <c r="P150" s="209"/>
      <c r="Q150" s="209"/>
      <c r="R150" s="209"/>
      <c r="S150" s="209"/>
      <c r="T150" s="209"/>
      <c r="U150" s="209"/>
      <c r="V150" s="209"/>
      <c r="W150" s="209"/>
      <c r="X150" s="209"/>
      <c r="Y150" s="209"/>
      <c r="Z150" s="209"/>
    </row>
    <row r="151">
      <c r="A151" s="209"/>
      <c r="B151" s="227"/>
      <c r="C151" s="228" t="s">
        <v>775</v>
      </c>
      <c r="D151" s="225"/>
      <c r="E151" s="225"/>
      <c r="F151" s="225"/>
      <c r="G151" s="226"/>
      <c r="H151" s="212"/>
      <c r="I151" s="211"/>
      <c r="J151" s="209"/>
      <c r="K151" s="209"/>
      <c r="L151" s="209"/>
      <c r="M151" s="209"/>
      <c r="N151" s="209"/>
      <c r="O151" s="209"/>
      <c r="P151" s="209"/>
      <c r="Q151" s="209"/>
      <c r="R151" s="209"/>
      <c r="S151" s="209"/>
      <c r="T151" s="209"/>
      <c r="U151" s="209"/>
      <c r="V151" s="209"/>
      <c r="W151" s="209"/>
      <c r="X151" s="209"/>
      <c r="Y151" s="209"/>
      <c r="Z151" s="209"/>
    </row>
    <row r="152">
      <c r="A152" s="209"/>
      <c r="B152" s="227"/>
      <c r="C152" s="228" t="s">
        <v>776</v>
      </c>
      <c r="D152" s="225"/>
      <c r="E152" s="225"/>
      <c r="F152" s="225"/>
      <c r="G152" s="226"/>
      <c r="H152" s="212"/>
      <c r="I152" s="211"/>
      <c r="J152" s="209"/>
      <c r="K152" s="209"/>
      <c r="L152" s="209"/>
      <c r="M152" s="209"/>
      <c r="N152" s="209"/>
      <c r="O152" s="209"/>
      <c r="P152" s="209"/>
      <c r="Q152" s="209"/>
      <c r="R152" s="209"/>
      <c r="S152" s="209"/>
      <c r="T152" s="209"/>
      <c r="U152" s="209"/>
      <c r="V152" s="209"/>
      <c r="W152" s="209"/>
      <c r="X152" s="209"/>
      <c r="Y152" s="209"/>
      <c r="Z152" s="209"/>
    </row>
    <row r="153">
      <c r="A153" s="209"/>
      <c r="B153" s="227"/>
      <c r="C153" s="228" t="s">
        <v>777</v>
      </c>
      <c r="D153" s="225"/>
      <c r="E153" s="225"/>
      <c r="F153" s="225"/>
      <c r="G153" s="226"/>
      <c r="H153" s="212"/>
      <c r="I153" s="211"/>
      <c r="J153" s="209"/>
      <c r="K153" s="209"/>
      <c r="L153" s="209"/>
      <c r="M153" s="209"/>
      <c r="N153" s="209"/>
      <c r="O153" s="209"/>
      <c r="P153" s="209"/>
      <c r="Q153" s="209"/>
      <c r="R153" s="209"/>
      <c r="S153" s="209"/>
      <c r="T153" s="209"/>
      <c r="U153" s="209"/>
      <c r="V153" s="209"/>
      <c r="W153" s="209"/>
      <c r="X153" s="209"/>
      <c r="Y153" s="209"/>
      <c r="Z153" s="209"/>
    </row>
    <row r="154">
      <c r="A154" s="209"/>
      <c r="B154" s="230"/>
      <c r="C154" s="231"/>
      <c r="D154" s="232"/>
      <c r="E154" s="232"/>
      <c r="F154" s="232"/>
      <c r="G154" s="233"/>
      <c r="H154" s="212"/>
      <c r="I154" s="211"/>
      <c r="J154" s="209"/>
      <c r="K154" s="209"/>
      <c r="L154" s="209"/>
      <c r="M154" s="209"/>
      <c r="N154" s="209"/>
      <c r="O154" s="209"/>
      <c r="P154" s="209"/>
      <c r="Q154" s="209"/>
      <c r="R154" s="209"/>
      <c r="S154" s="209"/>
      <c r="T154" s="209"/>
      <c r="U154" s="209"/>
      <c r="V154" s="209"/>
      <c r="W154" s="209"/>
      <c r="X154" s="209"/>
      <c r="Y154" s="209"/>
      <c r="Z154" s="209"/>
    </row>
    <row r="155">
      <c r="A155" s="209"/>
      <c r="B155" s="210"/>
      <c r="C155" s="235"/>
      <c r="D155" s="235"/>
      <c r="E155" s="235"/>
      <c r="F155" s="235"/>
      <c r="G155" s="235"/>
      <c r="H155" s="212"/>
      <c r="I155" s="211"/>
      <c r="J155" s="209"/>
      <c r="K155" s="209"/>
      <c r="L155" s="209"/>
      <c r="M155" s="209"/>
      <c r="N155" s="209"/>
      <c r="O155" s="209"/>
      <c r="P155" s="209"/>
      <c r="Q155" s="209"/>
      <c r="R155" s="209"/>
      <c r="S155" s="209"/>
      <c r="T155" s="209"/>
      <c r="U155" s="209"/>
      <c r="V155" s="209"/>
      <c r="W155" s="209"/>
      <c r="X155" s="209"/>
      <c r="Y155" s="209"/>
      <c r="Z155" s="209"/>
    </row>
    <row r="156">
      <c r="A156" s="209"/>
      <c r="B156" s="214" t="s">
        <v>650</v>
      </c>
      <c r="C156" s="215" t="s">
        <v>778</v>
      </c>
      <c r="D156" s="216" t="s">
        <v>652</v>
      </c>
      <c r="E156" s="215" t="s">
        <v>760</v>
      </c>
      <c r="F156" s="216" t="s">
        <v>654</v>
      </c>
      <c r="G156" s="217" t="s">
        <v>655</v>
      </c>
      <c r="H156" s="212"/>
      <c r="I156" s="211"/>
      <c r="J156" s="209"/>
      <c r="K156" s="209"/>
      <c r="L156" s="209"/>
      <c r="M156" s="209"/>
      <c r="N156" s="209"/>
      <c r="O156" s="209"/>
      <c r="P156" s="209"/>
      <c r="Q156" s="209"/>
      <c r="R156" s="209"/>
      <c r="S156" s="209"/>
      <c r="T156" s="209"/>
      <c r="U156" s="209"/>
      <c r="V156" s="209"/>
      <c r="W156" s="209"/>
      <c r="X156" s="209"/>
      <c r="Y156" s="209"/>
      <c r="Z156" s="209"/>
    </row>
    <row r="157">
      <c r="A157" s="209"/>
      <c r="B157" s="218" t="s">
        <v>436</v>
      </c>
      <c r="C157" s="219" t="s">
        <v>761</v>
      </c>
      <c r="D157" s="220" t="s">
        <v>657</v>
      </c>
      <c r="E157" s="219" t="s">
        <v>743</v>
      </c>
      <c r="F157" s="222" t="s">
        <v>659</v>
      </c>
      <c r="G157" s="223"/>
      <c r="H157" s="212"/>
      <c r="I157" s="211"/>
      <c r="J157" s="209"/>
      <c r="K157" s="209"/>
      <c r="L157" s="209"/>
      <c r="M157" s="209"/>
      <c r="N157" s="209"/>
      <c r="O157" s="209"/>
      <c r="P157" s="209"/>
      <c r="Q157" s="209"/>
      <c r="R157" s="209"/>
      <c r="S157" s="209"/>
      <c r="T157" s="209"/>
      <c r="U157" s="209"/>
      <c r="V157" s="209"/>
      <c r="W157" s="209"/>
      <c r="X157" s="209"/>
      <c r="Y157" s="209"/>
      <c r="Z157" s="209"/>
    </row>
    <row r="158">
      <c r="A158" s="209"/>
      <c r="B158" s="218" t="s">
        <v>660</v>
      </c>
      <c r="C158" s="224" t="s">
        <v>661</v>
      </c>
      <c r="D158" s="225"/>
      <c r="E158" s="225"/>
      <c r="F158" s="225"/>
      <c r="G158" s="226"/>
      <c r="H158" s="212"/>
      <c r="I158" s="211"/>
      <c r="J158" s="209"/>
      <c r="K158" s="209"/>
      <c r="L158" s="209"/>
      <c r="M158" s="209"/>
      <c r="N158" s="209"/>
      <c r="O158" s="209"/>
      <c r="P158" s="209"/>
      <c r="Q158" s="209"/>
      <c r="R158" s="209"/>
      <c r="S158" s="209"/>
      <c r="T158" s="209"/>
      <c r="U158" s="209"/>
      <c r="V158" s="209"/>
      <c r="W158" s="209"/>
      <c r="X158" s="209"/>
      <c r="Y158" s="209"/>
      <c r="Z158" s="209"/>
    </row>
    <row r="159">
      <c r="A159" s="209"/>
      <c r="B159" s="227"/>
      <c r="C159" s="228" t="s">
        <v>779</v>
      </c>
      <c r="D159" s="225"/>
      <c r="E159" s="225"/>
      <c r="F159" s="225"/>
      <c r="G159" s="226"/>
      <c r="H159" s="212"/>
      <c r="I159" s="211"/>
      <c r="J159" s="209"/>
      <c r="K159" s="209"/>
      <c r="L159" s="209"/>
      <c r="M159" s="209"/>
      <c r="N159" s="209"/>
      <c r="O159" s="209"/>
      <c r="P159" s="209"/>
      <c r="Q159" s="209"/>
      <c r="R159" s="209"/>
      <c r="S159" s="209"/>
      <c r="T159" s="209"/>
      <c r="U159" s="209"/>
      <c r="V159" s="209"/>
      <c r="W159" s="209"/>
      <c r="X159" s="209"/>
      <c r="Y159" s="209"/>
      <c r="Z159" s="209"/>
    </row>
    <row r="160">
      <c r="A160" s="209"/>
      <c r="B160" s="227"/>
      <c r="C160" s="228" t="s">
        <v>780</v>
      </c>
      <c r="D160" s="225"/>
      <c r="E160" s="225"/>
      <c r="F160" s="225"/>
      <c r="G160" s="226"/>
      <c r="H160" s="212"/>
      <c r="I160" s="211"/>
      <c r="J160" s="209"/>
      <c r="K160" s="209"/>
      <c r="L160" s="209"/>
      <c r="M160" s="209"/>
      <c r="N160" s="209"/>
      <c r="O160" s="209"/>
      <c r="P160" s="209"/>
      <c r="Q160" s="209"/>
      <c r="R160" s="209"/>
      <c r="S160" s="209"/>
      <c r="T160" s="209"/>
      <c r="U160" s="209"/>
      <c r="V160" s="209"/>
      <c r="W160" s="209"/>
      <c r="X160" s="209"/>
      <c r="Y160" s="209"/>
      <c r="Z160" s="209"/>
    </row>
    <row r="161">
      <c r="A161" s="209"/>
      <c r="B161" s="227"/>
      <c r="C161" s="228" t="s">
        <v>781</v>
      </c>
      <c r="D161" s="225"/>
      <c r="E161" s="225"/>
      <c r="F161" s="225"/>
      <c r="G161" s="226"/>
      <c r="H161" s="212"/>
      <c r="I161" s="211"/>
      <c r="J161" s="209"/>
      <c r="K161" s="209"/>
      <c r="L161" s="209"/>
      <c r="M161" s="209"/>
      <c r="N161" s="209"/>
      <c r="O161" s="209"/>
      <c r="P161" s="209"/>
      <c r="Q161" s="209"/>
      <c r="R161" s="209"/>
      <c r="S161" s="209"/>
      <c r="T161" s="209"/>
      <c r="U161" s="209"/>
      <c r="V161" s="209"/>
      <c r="W161" s="209"/>
      <c r="X161" s="209"/>
      <c r="Y161" s="209"/>
      <c r="Z161" s="209"/>
    </row>
    <row r="162">
      <c r="A162" s="209"/>
      <c r="B162" s="227"/>
      <c r="C162" s="228" t="s">
        <v>782</v>
      </c>
      <c r="D162" s="225"/>
      <c r="E162" s="225"/>
      <c r="F162" s="225"/>
      <c r="G162" s="226"/>
      <c r="H162" s="212"/>
      <c r="I162" s="211"/>
      <c r="J162" s="209"/>
      <c r="K162" s="209"/>
      <c r="L162" s="209"/>
      <c r="M162" s="209"/>
      <c r="N162" s="209"/>
      <c r="O162" s="209"/>
      <c r="P162" s="209"/>
      <c r="Q162" s="209"/>
      <c r="R162" s="209"/>
      <c r="S162" s="209"/>
      <c r="T162" s="209"/>
      <c r="U162" s="209"/>
      <c r="V162" s="209"/>
      <c r="W162" s="209"/>
      <c r="X162" s="209"/>
      <c r="Y162" s="209"/>
      <c r="Z162" s="209"/>
    </row>
    <row r="163">
      <c r="A163" s="209"/>
      <c r="B163" s="230"/>
      <c r="C163" s="231" t="s">
        <v>783</v>
      </c>
      <c r="D163" s="232"/>
      <c r="E163" s="232"/>
      <c r="F163" s="232"/>
      <c r="G163" s="233"/>
      <c r="H163" s="212"/>
      <c r="I163" s="211"/>
      <c r="J163" s="209"/>
      <c r="K163" s="209"/>
      <c r="L163" s="209"/>
      <c r="M163" s="209"/>
      <c r="N163" s="209"/>
      <c r="O163" s="209"/>
      <c r="P163" s="209"/>
      <c r="Q163" s="209"/>
      <c r="R163" s="209"/>
      <c r="S163" s="209"/>
      <c r="T163" s="209"/>
      <c r="U163" s="209"/>
      <c r="V163" s="209"/>
      <c r="W163" s="209"/>
      <c r="X163" s="209"/>
      <c r="Y163" s="209"/>
      <c r="Z163" s="209"/>
    </row>
    <row r="164">
      <c r="A164" s="209"/>
      <c r="B164" s="210"/>
      <c r="C164" s="235"/>
      <c r="D164" s="235"/>
      <c r="E164" s="235"/>
      <c r="F164" s="235"/>
      <c r="G164" s="235"/>
      <c r="H164" s="212"/>
      <c r="I164" s="211"/>
      <c r="J164" s="209"/>
      <c r="K164" s="209"/>
      <c r="L164" s="209"/>
      <c r="M164" s="209"/>
      <c r="N164" s="209"/>
      <c r="O164" s="209"/>
      <c r="P164" s="209"/>
      <c r="Q164" s="209"/>
      <c r="R164" s="209"/>
      <c r="S164" s="209"/>
      <c r="T164" s="209"/>
      <c r="U164" s="209"/>
      <c r="V164" s="209"/>
      <c r="W164" s="209"/>
      <c r="X164" s="209"/>
      <c r="Y164" s="209"/>
      <c r="Z164" s="209"/>
    </row>
    <row r="165">
      <c r="A165" s="209"/>
      <c r="B165" s="214" t="s">
        <v>650</v>
      </c>
      <c r="C165" s="215" t="s">
        <v>784</v>
      </c>
      <c r="D165" s="216" t="s">
        <v>652</v>
      </c>
      <c r="E165" s="215" t="s">
        <v>760</v>
      </c>
      <c r="F165" s="216" t="s">
        <v>654</v>
      </c>
      <c r="G165" s="217" t="s">
        <v>655</v>
      </c>
      <c r="H165" s="212"/>
      <c r="I165" s="211"/>
      <c r="J165" s="209"/>
      <c r="K165" s="209"/>
      <c r="L165" s="209"/>
      <c r="M165" s="209"/>
      <c r="N165" s="209"/>
      <c r="O165" s="209"/>
      <c r="P165" s="209"/>
      <c r="Q165" s="209"/>
      <c r="R165" s="209"/>
      <c r="S165" s="209"/>
      <c r="T165" s="209"/>
      <c r="U165" s="209"/>
      <c r="V165" s="209"/>
      <c r="W165" s="209"/>
      <c r="X165" s="209"/>
      <c r="Y165" s="209"/>
      <c r="Z165" s="209"/>
    </row>
    <row r="166">
      <c r="A166" s="209"/>
      <c r="B166" s="218" t="s">
        <v>436</v>
      </c>
      <c r="C166" s="219" t="s">
        <v>761</v>
      </c>
      <c r="D166" s="220" t="s">
        <v>657</v>
      </c>
      <c r="E166" s="219" t="s">
        <v>743</v>
      </c>
      <c r="F166" s="222" t="s">
        <v>659</v>
      </c>
      <c r="G166" s="223"/>
      <c r="H166" s="212"/>
      <c r="I166" s="211"/>
      <c r="J166" s="209"/>
      <c r="K166" s="209"/>
      <c r="L166" s="209"/>
      <c r="M166" s="209"/>
      <c r="N166" s="209"/>
      <c r="O166" s="209"/>
      <c r="P166" s="209"/>
      <c r="Q166" s="209"/>
      <c r="R166" s="209"/>
      <c r="S166" s="209"/>
      <c r="T166" s="209"/>
      <c r="U166" s="209"/>
      <c r="V166" s="209"/>
      <c r="W166" s="209"/>
      <c r="X166" s="209"/>
      <c r="Y166" s="209"/>
      <c r="Z166" s="209"/>
    </row>
    <row r="167">
      <c r="A167" s="209"/>
      <c r="B167" s="218" t="s">
        <v>660</v>
      </c>
      <c r="C167" s="224" t="s">
        <v>661</v>
      </c>
      <c r="D167" s="225"/>
      <c r="E167" s="225"/>
      <c r="F167" s="225"/>
      <c r="G167" s="226"/>
      <c r="H167" s="212"/>
      <c r="I167" s="211"/>
      <c r="J167" s="209"/>
      <c r="K167" s="209"/>
      <c r="L167" s="209"/>
      <c r="M167" s="209"/>
      <c r="N167" s="209"/>
      <c r="O167" s="209"/>
      <c r="P167" s="209"/>
      <c r="Q167" s="209"/>
      <c r="R167" s="209"/>
      <c r="S167" s="209"/>
      <c r="T167" s="209"/>
      <c r="U167" s="209"/>
      <c r="V167" s="209"/>
      <c r="W167" s="209"/>
      <c r="X167" s="209"/>
      <c r="Y167" s="209"/>
      <c r="Z167" s="209"/>
    </row>
    <row r="168">
      <c r="A168" s="209"/>
      <c r="B168" s="227"/>
      <c r="C168" s="228" t="s">
        <v>785</v>
      </c>
      <c r="D168" s="225"/>
      <c r="E168" s="225"/>
      <c r="F168" s="225"/>
      <c r="G168" s="226"/>
      <c r="H168" s="212"/>
      <c r="I168" s="211"/>
      <c r="J168" s="209"/>
      <c r="K168" s="209"/>
      <c r="L168" s="209"/>
      <c r="M168" s="209"/>
      <c r="N168" s="209"/>
      <c r="O168" s="209"/>
      <c r="P168" s="209"/>
      <c r="Q168" s="209"/>
      <c r="R168" s="209"/>
      <c r="S168" s="209"/>
      <c r="T168" s="209"/>
      <c r="U168" s="209"/>
      <c r="V168" s="209"/>
      <c r="W168" s="209"/>
      <c r="X168" s="209"/>
      <c r="Y168" s="209"/>
      <c r="Z168" s="209"/>
    </row>
    <row r="169">
      <c r="A169" s="209"/>
      <c r="B169" s="227"/>
      <c r="C169" s="228" t="s">
        <v>786</v>
      </c>
      <c r="D169" s="225"/>
      <c r="E169" s="225"/>
      <c r="F169" s="225"/>
      <c r="G169" s="226"/>
      <c r="H169" s="212"/>
      <c r="I169" s="211"/>
      <c r="J169" s="234"/>
      <c r="K169" s="209"/>
      <c r="L169" s="209"/>
      <c r="M169" s="209"/>
      <c r="N169" s="209"/>
      <c r="O169" s="209"/>
      <c r="P169" s="209"/>
      <c r="Q169" s="209"/>
      <c r="R169" s="209"/>
      <c r="S169" s="209"/>
      <c r="T169" s="209"/>
      <c r="U169" s="209"/>
      <c r="V169" s="209"/>
      <c r="W169" s="209"/>
      <c r="X169" s="209"/>
      <c r="Y169" s="209"/>
      <c r="Z169" s="209"/>
    </row>
    <row r="170">
      <c r="A170" s="209"/>
      <c r="B170" s="227"/>
      <c r="C170" s="228" t="s">
        <v>774</v>
      </c>
      <c r="D170" s="225"/>
      <c r="E170" s="225"/>
      <c r="F170" s="225"/>
      <c r="G170" s="226"/>
      <c r="H170" s="212"/>
      <c r="I170" s="211"/>
      <c r="J170" s="209"/>
      <c r="K170" s="209"/>
      <c r="L170" s="209"/>
      <c r="M170" s="209"/>
      <c r="N170" s="209"/>
      <c r="O170" s="209"/>
      <c r="P170" s="209"/>
      <c r="Q170" s="209"/>
      <c r="R170" s="209"/>
      <c r="S170" s="209"/>
      <c r="T170" s="209"/>
      <c r="U170" s="209"/>
      <c r="V170" s="209"/>
      <c r="W170" s="209"/>
      <c r="X170" s="209"/>
      <c r="Y170" s="209"/>
      <c r="Z170" s="209"/>
    </row>
    <row r="171">
      <c r="A171" s="209"/>
      <c r="B171" s="227"/>
      <c r="C171" s="228" t="s">
        <v>787</v>
      </c>
      <c r="D171" s="225"/>
      <c r="E171" s="225"/>
      <c r="F171" s="225"/>
      <c r="G171" s="226"/>
      <c r="H171" s="212"/>
      <c r="I171" s="235"/>
      <c r="J171" s="209"/>
      <c r="K171" s="209"/>
      <c r="L171" s="209"/>
      <c r="M171" s="209"/>
      <c r="N171" s="209"/>
      <c r="O171" s="209"/>
      <c r="P171" s="209"/>
      <c r="Q171" s="209"/>
      <c r="R171" s="209"/>
      <c r="S171" s="209"/>
      <c r="T171" s="209"/>
      <c r="U171" s="209"/>
      <c r="V171" s="209"/>
      <c r="W171" s="209"/>
      <c r="X171" s="209"/>
      <c r="Y171" s="209"/>
      <c r="Z171" s="209"/>
    </row>
    <row r="172">
      <c r="A172" s="209"/>
      <c r="B172" s="227"/>
      <c r="C172" s="228" t="s">
        <v>788</v>
      </c>
      <c r="D172" s="225"/>
      <c r="E172" s="225"/>
      <c r="F172" s="225"/>
      <c r="G172" s="226"/>
      <c r="H172" s="212"/>
      <c r="I172" s="211"/>
      <c r="J172" s="234" t="s">
        <v>789</v>
      </c>
      <c r="K172" s="209"/>
      <c r="L172" s="209"/>
      <c r="M172" s="209"/>
      <c r="N172" s="209"/>
      <c r="O172" s="209"/>
      <c r="P172" s="209"/>
      <c r="Q172" s="209"/>
      <c r="R172" s="209"/>
      <c r="S172" s="209"/>
      <c r="T172" s="209"/>
      <c r="U172" s="209"/>
      <c r="V172" s="209"/>
      <c r="W172" s="209"/>
      <c r="X172" s="209"/>
      <c r="Y172" s="209"/>
      <c r="Z172" s="209"/>
    </row>
    <row r="173">
      <c r="A173" s="209"/>
      <c r="B173" s="227"/>
      <c r="C173" s="228" t="s">
        <v>790</v>
      </c>
      <c r="D173" s="225"/>
      <c r="E173" s="225"/>
      <c r="F173" s="225"/>
      <c r="G173" s="226"/>
      <c r="H173" s="212"/>
      <c r="I173" s="211"/>
      <c r="J173" s="209"/>
      <c r="K173" s="209"/>
      <c r="L173" s="209"/>
      <c r="M173" s="209"/>
      <c r="N173" s="209"/>
      <c r="O173" s="209"/>
      <c r="P173" s="209"/>
      <c r="Q173" s="209"/>
      <c r="R173" s="209"/>
      <c r="S173" s="209"/>
      <c r="T173" s="209"/>
      <c r="U173" s="209"/>
      <c r="V173" s="209"/>
      <c r="W173" s="209"/>
      <c r="X173" s="209"/>
      <c r="Y173" s="209"/>
      <c r="Z173" s="209"/>
    </row>
    <row r="174">
      <c r="A174" s="209"/>
      <c r="B174" s="227"/>
      <c r="C174" s="228" t="s">
        <v>791</v>
      </c>
      <c r="D174" s="225"/>
      <c r="E174" s="225"/>
      <c r="F174" s="225"/>
      <c r="G174" s="226"/>
      <c r="H174" s="212"/>
      <c r="I174" s="235" t="s">
        <v>792</v>
      </c>
      <c r="J174" s="209"/>
      <c r="K174" s="209"/>
      <c r="L174" s="209"/>
      <c r="M174" s="209"/>
      <c r="N174" s="209"/>
      <c r="O174" s="209"/>
      <c r="P174" s="209"/>
      <c r="Q174" s="209"/>
      <c r="R174" s="209"/>
      <c r="S174" s="209"/>
      <c r="T174" s="209"/>
      <c r="U174" s="209"/>
      <c r="V174" s="209"/>
      <c r="W174" s="209"/>
      <c r="X174" s="209"/>
      <c r="Y174" s="209"/>
      <c r="Z174" s="209"/>
    </row>
    <row r="175">
      <c r="A175" s="209"/>
      <c r="B175" s="230"/>
      <c r="C175" s="231" t="s">
        <v>793</v>
      </c>
      <c r="D175" s="232"/>
      <c r="E175" s="232"/>
      <c r="F175" s="232"/>
      <c r="G175" s="233"/>
      <c r="H175" s="212"/>
      <c r="I175" s="235" t="s">
        <v>794</v>
      </c>
      <c r="J175" s="209"/>
      <c r="K175" s="209"/>
      <c r="L175" s="209"/>
      <c r="M175" s="209"/>
      <c r="N175" s="209"/>
      <c r="O175" s="209"/>
      <c r="P175" s="209"/>
      <c r="Q175" s="209"/>
      <c r="R175" s="209"/>
      <c r="S175" s="209"/>
      <c r="T175" s="209"/>
      <c r="U175" s="209"/>
      <c r="V175" s="209"/>
      <c r="W175" s="209"/>
      <c r="X175" s="209"/>
      <c r="Y175" s="209"/>
      <c r="Z175" s="209"/>
    </row>
    <row r="176">
      <c r="A176" s="209"/>
      <c r="B176" s="210"/>
      <c r="C176" s="235"/>
      <c r="D176" s="235"/>
      <c r="E176" s="235"/>
      <c r="F176" s="235"/>
      <c r="G176" s="235"/>
      <c r="H176" s="212"/>
      <c r="I176" s="211"/>
      <c r="J176" s="209"/>
      <c r="K176" s="209"/>
      <c r="L176" s="209"/>
      <c r="M176" s="209"/>
      <c r="N176" s="209"/>
      <c r="O176" s="209"/>
      <c r="P176" s="209"/>
      <c r="Q176" s="209"/>
      <c r="R176" s="209"/>
      <c r="S176" s="209"/>
      <c r="T176" s="209"/>
      <c r="U176" s="209"/>
      <c r="V176" s="209"/>
      <c r="W176" s="209"/>
      <c r="X176" s="209"/>
      <c r="Y176" s="209"/>
      <c r="Z176" s="209"/>
    </row>
    <row r="177">
      <c r="A177" s="209"/>
      <c r="B177" s="214" t="s">
        <v>650</v>
      </c>
      <c r="C177" s="215" t="s">
        <v>795</v>
      </c>
      <c r="D177" s="216" t="s">
        <v>652</v>
      </c>
      <c r="E177" s="215" t="s">
        <v>760</v>
      </c>
      <c r="F177" s="216" t="s">
        <v>654</v>
      </c>
      <c r="G177" s="217" t="s">
        <v>655</v>
      </c>
      <c r="H177" s="212"/>
      <c r="I177" s="211"/>
      <c r="J177" s="209"/>
      <c r="K177" s="209"/>
      <c r="L177" s="209"/>
      <c r="M177" s="209"/>
      <c r="N177" s="209"/>
      <c r="O177" s="209"/>
      <c r="P177" s="209"/>
      <c r="Q177" s="209"/>
      <c r="R177" s="209"/>
      <c r="S177" s="209"/>
      <c r="T177" s="209"/>
      <c r="U177" s="209"/>
      <c r="V177" s="209"/>
      <c r="W177" s="209"/>
      <c r="X177" s="209"/>
      <c r="Y177" s="209"/>
      <c r="Z177" s="209"/>
    </row>
    <row r="178">
      <c r="A178" s="209"/>
      <c r="B178" s="218" t="s">
        <v>436</v>
      </c>
      <c r="C178" s="219" t="s">
        <v>761</v>
      </c>
      <c r="D178" s="220" t="s">
        <v>657</v>
      </c>
      <c r="E178" s="219" t="s">
        <v>743</v>
      </c>
      <c r="F178" s="222" t="s">
        <v>659</v>
      </c>
      <c r="G178" s="223"/>
      <c r="H178" s="212"/>
      <c r="I178" s="211"/>
      <c r="J178" s="209"/>
      <c r="K178" s="209"/>
      <c r="L178" s="209"/>
      <c r="M178" s="209"/>
      <c r="N178" s="209"/>
      <c r="O178" s="209"/>
      <c r="P178" s="209"/>
      <c r="Q178" s="209"/>
      <c r="R178" s="209"/>
      <c r="S178" s="209"/>
      <c r="T178" s="209"/>
      <c r="U178" s="209"/>
      <c r="V178" s="209"/>
      <c r="W178" s="209"/>
      <c r="X178" s="209"/>
      <c r="Y178" s="209"/>
      <c r="Z178" s="209"/>
    </row>
    <row r="179">
      <c r="A179" s="209"/>
      <c r="B179" s="218" t="s">
        <v>660</v>
      </c>
      <c r="C179" s="224" t="s">
        <v>661</v>
      </c>
      <c r="D179" s="225"/>
      <c r="E179" s="225"/>
      <c r="F179" s="225"/>
      <c r="G179" s="226"/>
      <c r="H179" s="212"/>
      <c r="I179" s="211"/>
      <c r="J179" s="209"/>
      <c r="K179" s="209"/>
      <c r="L179" s="209"/>
      <c r="M179" s="209"/>
      <c r="N179" s="209"/>
      <c r="O179" s="209"/>
      <c r="P179" s="209"/>
      <c r="Q179" s="209"/>
      <c r="R179" s="209"/>
      <c r="S179" s="209"/>
      <c r="T179" s="209"/>
      <c r="U179" s="209"/>
      <c r="V179" s="209"/>
      <c r="W179" s="209"/>
      <c r="X179" s="209"/>
      <c r="Y179" s="209"/>
      <c r="Z179" s="209"/>
    </row>
    <row r="180">
      <c r="A180" s="209"/>
      <c r="B180" s="227"/>
      <c r="C180" s="228" t="s">
        <v>796</v>
      </c>
      <c r="D180" s="225"/>
      <c r="E180" s="225"/>
      <c r="F180" s="225"/>
      <c r="G180" s="226"/>
      <c r="H180" s="212"/>
      <c r="I180" s="211"/>
      <c r="J180" s="209"/>
      <c r="K180" s="209"/>
      <c r="L180" s="209"/>
      <c r="M180" s="209"/>
      <c r="N180" s="209"/>
      <c r="O180" s="209"/>
      <c r="P180" s="209"/>
      <c r="Q180" s="209"/>
      <c r="R180" s="209"/>
      <c r="S180" s="209"/>
      <c r="T180" s="209"/>
      <c r="U180" s="209"/>
      <c r="V180" s="209"/>
      <c r="W180" s="209"/>
      <c r="X180" s="209"/>
      <c r="Y180" s="209"/>
      <c r="Z180" s="209"/>
    </row>
    <row r="181">
      <c r="A181" s="209"/>
      <c r="B181" s="227"/>
      <c r="C181" s="228" t="s">
        <v>797</v>
      </c>
      <c r="D181" s="225"/>
      <c r="E181" s="225"/>
      <c r="F181" s="225"/>
      <c r="G181" s="226"/>
      <c r="H181" s="212"/>
      <c r="I181" s="211"/>
      <c r="J181" s="209"/>
      <c r="K181" s="209"/>
      <c r="L181" s="209"/>
      <c r="M181" s="209"/>
      <c r="N181" s="209"/>
      <c r="O181" s="209"/>
      <c r="P181" s="209"/>
      <c r="Q181" s="209"/>
      <c r="R181" s="209"/>
      <c r="S181" s="209"/>
      <c r="T181" s="209"/>
      <c r="U181" s="209"/>
      <c r="V181" s="209"/>
      <c r="W181" s="209"/>
      <c r="X181" s="209"/>
      <c r="Y181" s="209"/>
      <c r="Z181" s="209"/>
    </row>
    <row r="182">
      <c r="A182" s="209"/>
      <c r="B182" s="227"/>
      <c r="C182" s="228" t="s">
        <v>798</v>
      </c>
      <c r="D182" s="225"/>
      <c r="E182" s="225"/>
      <c r="F182" s="225"/>
      <c r="G182" s="226"/>
      <c r="H182" s="212"/>
      <c r="I182" s="235" t="s">
        <v>799</v>
      </c>
      <c r="J182" s="209"/>
      <c r="K182" s="209"/>
      <c r="L182" s="209"/>
      <c r="M182" s="209"/>
      <c r="N182" s="209"/>
      <c r="O182" s="209"/>
      <c r="P182" s="209"/>
      <c r="Q182" s="209"/>
      <c r="R182" s="209"/>
      <c r="S182" s="209"/>
      <c r="T182" s="209"/>
      <c r="U182" s="209"/>
      <c r="V182" s="209"/>
      <c r="W182" s="209"/>
      <c r="X182" s="209"/>
      <c r="Y182" s="209"/>
      <c r="Z182" s="209"/>
    </row>
    <row r="183">
      <c r="A183" s="209"/>
      <c r="B183" s="230"/>
      <c r="C183" s="231" t="s">
        <v>793</v>
      </c>
      <c r="D183" s="232"/>
      <c r="E183" s="232"/>
      <c r="F183" s="232"/>
      <c r="G183" s="233"/>
      <c r="H183" s="212"/>
      <c r="I183" s="211"/>
      <c r="J183" s="209"/>
      <c r="K183" s="209"/>
      <c r="L183" s="209"/>
      <c r="M183" s="209"/>
      <c r="N183" s="209"/>
      <c r="O183" s="209"/>
      <c r="P183" s="209"/>
      <c r="Q183" s="209"/>
      <c r="R183" s="209"/>
      <c r="S183" s="209"/>
      <c r="T183" s="209"/>
      <c r="U183" s="209"/>
      <c r="V183" s="209"/>
      <c r="W183" s="209"/>
      <c r="X183" s="209"/>
      <c r="Y183" s="209"/>
      <c r="Z183" s="209"/>
    </row>
    <row r="184">
      <c r="A184" s="209"/>
      <c r="B184" s="210"/>
      <c r="C184" s="235"/>
      <c r="D184" s="235"/>
      <c r="E184" s="235"/>
      <c r="F184" s="235"/>
      <c r="G184" s="235"/>
      <c r="H184" s="212"/>
      <c r="I184" s="211"/>
      <c r="J184" s="209"/>
      <c r="K184" s="209"/>
      <c r="L184" s="209"/>
      <c r="M184" s="209"/>
      <c r="N184" s="209"/>
      <c r="O184" s="209"/>
      <c r="P184" s="209"/>
      <c r="Q184" s="209"/>
      <c r="R184" s="209"/>
      <c r="S184" s="209"/>
      <c r="T184" s="209"/>
      <c r="U184" s="209"/>
      <c r="V184" s="209"/>
      <c r="W184" s="209"/>
      <c r="X184" s="209"/>
      <c r="Y184" s="209"/>
      <c r="Z184" s="209"/>
    </row>
    <row r="185">
      <c r="A185" s="209"/>
      <c r="B185" s="210"/>
      <c r="C185" s="235"/>
      <c r="D185" s="235"/>
      <c r="E185" s="235"/>
      <c r="F185" s="235"/>
      <c r="G185" s="235"/>
      <c r="H185" s="212"/>
      <c r="I185" s="211"/>
      <c r="J185" s="209"/>
      <c r="K185" s="209"/>
      <c r="L185" s="209"/>
      <c r="M185" s="209"/>
      <c r="N185" s="209"/>
      <c r="O185" s="209"/>
      <c r="P185" s="209"/>
      <c r="Q185" s="209"/>
      <c r="R185" s="209"/>
      <c r="S185" s="209"/>
      <c r="T185" s="209"/>
      <c r="U185" s="209"/>
      <c r="V185" s="209"/>
      <c r="W185" s="209"/>
      <c r="X185" s="209"/>
      <c r="Y185" s="209"/>
      <c r="Z185" s="209"/>
    </row>
    <row r="186">
      <c r="A186" s="209"/>
      <c r="B186" s="210"/>
      <c r="C186" s="235"/>
      <c r="D186" s="235"/>
      <c r="E186" s="235"/>
      <c r="F186" s="235"/>
      <c r="G186" s="235"/>
      <c r="H186" s="212"/>
      <c r="I186" s="211"/>
      <c r="J186" s="209"/>
      <c r="K186" s="209"/>
      <c r="L186" s="209"/>
      <c r="M186" s="209"/>
      <c r="N186" s="209"/>
      <c r="O186" s="209"/>
      <c r="P186" s="209"/>
      <c r="Q186" s="209"/>
      <c r="R186" s="209"/>
      <c r="S186" s="209"/>
      <c r="T186" s="209"/>
      <c r="U186" s="209"/>
      <c r="V186" s="209"/>
      <c r="W186" s="209"/>
      <c r="X186" s="209"/>
      <c r="Y186" s="209"/>
      <c r="Z186" s="209"/>
    </row>
    <row r="187">
      <c r="A187" s="209"/>
      <c r="B187" s="214" t="s">
        <v>650</v>
      </c>
      <c r="C187" s="215" t="s">
        <v>800</v>
      </c>
      <c r="D187" s="216" t="s">
        <v>652</v>
      </c>
      <c r="E187" s="215" t="s">
        <v>760</v>
      </c>
      <c r="F187" s="216" t="s">
        <v>654</v>
      </c>
      <c r="G187" s="217" t="s">
        <v>655</v>
      </c>
      <c r="H187" s="212"/>
      <c r="I187" s="235" t="s">
        <v>801</v>
      </c>
      <c r="J187" s="209"/>
      <c r="K187" s="209"/>
      <c r="L187" s="209"/>
      <c r="M187" s="209"/>
      <c r="N187" s="209"/>
      <c r="O187" s="209"/>
      <c r="P187" s="209"/>
      <c r="Q187" s="209"/>
      <c r="R187" s="209"/>
      <c r="S187" s="209"/>
      <c r="T187" s="209"/>
      <c r="U187" s="209"/>
      <c r="V187" s="209"/>
      <c r="W187" s="209"/>
      <c r="X187" s="209"/>
      <c r="Y187" s="209"/>
      <c r="Z187" s="209"/>
    </row>
    <row r="188">
      <c r="A188" s="209"/>
      <c r="B188" s="218" t="s">
        <v>436</v>
      </c>
      <c r="C188" s="219" t="s">
        <v>761</v>
      </c>
      <c r="D188" s="220" t="s">
        <v>657</v>
      </c>
      <c r="E188" s="219" t="s">
        <v>743</v>
      </c>
      <c r="F188" s="222" t="s">
        <v>659</v>
      </c>
      <c r="G188" s="223"/>
      <c r="H188" s="212"/>
      <c r="I188" s="211"/>
      <c r="J188" s="209"/>
      <c r="K188" s="209"/>
      <c r="L188" s="209"/>
      <c r="M188" s="209"/>
      <c r="N188" s="209"/>
      <c r="O188" s="209"/>
      <c r="P188" s="209"/>
      <c r="Q188" s="209"/>
      <c r="R188" s="209"/>
      <c r="S188" s="209"/>
      <c r="T188" s="209"/>
      <c r="U188" s="209"/>
      <c r="V188" s="209"/>
      <c r="W188" s="209"/>
      <c r="X188" s="209"/>
      <c r="Y188" s="209"/>
      <c r="Z188" s="209"/>
    </row>
    <row r="189">
      <c r="A189" s="209"/>
      <c r="B189" s="218" t="s">
        <v>660</v>
      </c>
      <c r="C189" s="224" t="s">
        <v>661</v>
      </c>
      <c r="D189" s="225"/>
      <c r="E189" s="225"/>
      <c r="F189" s="225"/>
      <c r="G189" s="226"/>
      <c r="H189" s="212"/>
      <c r="I189" s="211"/>
      <c r="J189" s="209"/>
      <c r="K189" s="209"/>
      <c r="L189" s="209"/>
      <c r="M189" s="209"/>
      <c r="N189" s="209"/>
      <c r="O189" s="209"/>
      <c r="P189" s="209"/>
      <c r="Q189" s="209"/>
      <c r="R189" s="209"/>
      <c r="S189" s="209"/>
      <c r="T189" s="209"/>
      <c r="U189" s="209"/>
      <c r="V189" s="209"/>
      <c r="W189" s="209"/>
      <c r="X189" s="209"/>
      <c r="Y189" s="209"/>
      <c r="Z189" s="209"/>
    </row>
    <row r="190">
      <c r="A190" s="209"/>
      <c r="B190" s="227"/>
      <c r="C190" s="228" t="s">
        <v>802</v>
      </c>
      <c r="D190" s="225"/>
      <c r="E190" s="225"/>
      <c r="F190" s="225"/>
      <c r="G190" s="226"/>
      <c r="H190" s="212"/>
      <c r="I190" s="211"/>
      <c r="J190" s="209"/>
      <c r="K190" s="209"/>
      <c r="L190" s="209"/>
      <c r="M190" s="209"/>
      <c r="N190" s="209"/>
      <c r="O190" s="209"/>
      <c r="P190" s="209"/>
      <c r="Q190" s="209"/>
      <c r="R190" s="209"/>
      <c r="S190" s="209"/>
      <c r="T190" s="209"/>
      <c r="U190" s="209"/>
      <c r="V190" s="209"/>
      <c r="W190" s="209"/>
      <c r="X190" s="209"/>
      <c r="Y190" s="209"/>
      <c r="Z190" s="209"/>
    </row>
    <row r="191">
      <c r="A191" s="209"/>
      <c r="B191" s="227"/>
      <c r="C191" s="228" t="s">
        <v>803</v>
      </c>
      <c r="D191" s="225"/>
      <c r="E191" s="225"/>
      <c r="F191" s="225"/>
      <c r="G191" s="226"/>
      <c r="H191" s="212"/>
      <c r="I191" s="211"/>
      <c r="J191" s="209"/>
      <c r="K191" s="209"/>
      <c r="L191" s="209"/>
      <c r="M191" s="209"/>
      <c r="N191" s="209"/>
      <c r="O191" s="209"/>
      <c r="P191" s="209"/>
      <c r="Q191" s="209"/>
      <c r="R191" s="209"/>
      <c r="S191" s="209"/>
      <c r="T191" s="209"/>
      <c r="U191" s="209"/>
      <c r="V191" s="209"/>
      <c r="W191" s="209"/>
      <c r="X191" s="209"/>
      <c r="Y191" s="209"/>
      <c r="Z191" s="209"/>
    </row>
    <row r="192">
      <c r="A192" s="209"/>
      <c r="B192" s="227"/>
      <c r="C192" s="228" t="s">
        <v>804</v>
      </c>
      <c r="D192" s="225"/>
      <c r="E192" s="225"/>
      <c r="F192" s="225"/>
      <c r="G192" s="226"/>
      <c r="H192" s="212"/>
      <c r="I192" s="235" t="s">
        <v>805</v>
      </c>
      <c r="J192" s="209"/>
      <c r="K192" s="209"/>
      <c r="L192" s="209"/>
      <c r="M192" s="209"/>
      <c r="N192" s="209"/>
      <c r="O192" s="209"/>
      <c r="P192" s="209"/>
      <c r="Q192" s="209"/>
      <c r="R192" s="209"/>
      <c r="S192" s="209"/>
      <c r="T192" s="209"/>
      <c r="U192" s="209"/>
      <c r="V192" s="209"/>
      <c r="W192" s="209"/>
      <c r="X192" s="209"/>
      <c r="Y192" s="209"/>
      <c r="Z192" s="209"/>
    </row>
    <row r="193">
      <c r="A193" s="209"/>
      <c r="B193" s="230"/>
      <c r="C193" s="231" t="s">
        <v>806</v>
      </c>
      <c r="D193" s="232"/>
      <c r="E193" s="232"/>
      <c r="F193" s="232"/>
      <c r="G193" s="233"/>
      <c r="H193" s="212"/>
      <c r="I193" s="211"/>
      <c r="J193" s="209"/>
      <c r="K193" s="209"/>
      <c r="L193" s="209"/>
      <c r="M193" s="209"/>
      <c r="N193" s="209"/>
      <c r="O193" s="209"/>
      <c r="P193" s="209"/>
      <c r="Q193" s="209"/>
      <c r="R193" s="209"/>
      <c r="S193" s="209"/>
      <c r="T193" s="209"/>
      <c r="U193" s="209"/>
      <c r="V193" s="209"/>
      <c r="W193" s="209"/>
      <c r="X193" s="209"/>
      <c r="Y193" s="209"/>
      <c r="Z193" s="209"/>
    </row>
    <row r="194">
      <c r="A194" s="209"/>
      <c r="B194" s="210"/>
      <c r="C194" s="235"/>
      <c r="D194" s="235"/>
      <c r="E194" s="235"/>
      <c r="F194" s="235"/>
      <c r="G194" s="235"/>
      <c r="H194" s="212"/>
      <c r="I194" s="211"/>
      <c r="J194" s="209"/>
      <c r="K194" s="209"/>
      <c r="L194" s="209"/>
      <c r="M194" s="209"/>
      <c r="N194" s="209"/>
      <c r="O194" s="209"/>
      <c r="P194" s="209"/>
      <c r="Q194" s="209"/>
      <c r="R194" s="209"/>
      <c r="S194" s="209"/>
      <c r="T194" s="209"/>
      <c r="U194" s="209"/>
      <c r="V194" s="209"/>
      <c r="W194" s="209"/>
      <c r="X194" s="209"/>
      <c r="Y194" s="209"/>
      <c r="Z194" s="209"/>
    </row>
    <row r="195">
      <c r="A195" s="209"/>
      <c r="B195" s="210"/>
      <c r="C195" s="235"/>
      <c r="D195" s="235"/>
      <c r="E195" s="235"/>
      <c r="F195" s="235"/>
      <c r="G195" s="235"/>
      <c r="H195" s="212"/>
      <c r="I195" s="211"/>
      <c r="J195" s="209"/>
      <c r="K195" s="209"/>
      <c r="L195" s="209"/>
      <c r="M195" s="209"/>
      <c r="N195" s="209"/>
      <c r="O195" s="209"/>
      <c r="P195" s="209"/>
      <c r="Q195" s="209"/>
      <c r="R195" s="209"/>
      <c r="S195" s="209"/>
      <c r="T195" s="209"/>
      <c r="U195" s="209"/>
      <c r="V195" s="209"/>
      <c r="W195" s="209"/>
      <c r="X195" s="209"/>
      <c r="Y195" s="209"/>
      <c r="Z195" s="209"/>
    </row>
    <row r="196">
      <c r="A196" s="209"/>
      <c r="B196" s="214" t="s">
        <v>650</v>
      </c>
      <c r="C196" s="215" t="s">
        <v>807</v>
      </c>
      <c r="D196" s="216" t="s">
        <v>652</v>
      </c>
      <c r="E196" s="215" t="s">
        <v>760</v>
      </c>
      <c r="F196" s="216" t="s">
        <v>654</v>
      </c>
      <c r="G196" s="217" t="s">
        <v>655</v>
      </c>
      <c r="H196" s="212"/>
      <c r="I196" s="211"/>
      <c r="J196" s="209"/>
      <c r="K196" s="209"/>
      <c r="L196" s="209"/>
      <c r="M196" s="209"/>
      <c r="N196" s="209"/>
      <c r="O196" s="209"/>
      <c r="P196" s="209"/>
      <c r="Q196" s="209"/>
      <c r="R196" s="209"/>
      <c r="S196" s="209"/>
      <c r="T196" s="209"/>
      <c r="U196" s="209"/>
      <c r="V196" s="209"/>
      <c r="W196" s="209"/>
      <c r="X196" s="209"/>
      <c r="Y196" s="209"/>
      <c r="Z196" s="209"/>
    </row>
    <row r="197">
      <c r="A197" s="209"/>
      <c r="B197" s="218" t="s">
        <v>436</v>
      </c>
      <c r="C197" s="219" t="s">
        <v>761</v>
      </c>
      <c r="D197" s="220" t="s">
        <v>657</v>
      </c>
      <c r="E197" s="219" t="s">
        <v>743</v>
      </c>
      <c r="F197" s="222" t="s">
        <v>659</v>
      </c>
      <c r="G197" s="223"/>
      <c r="H197" s="212"/>
      <c r="I197" s="211"/>
      <c r="J197" s="209"/>
      <c r="K197" s="209"/>
      <c r="L197" s="209"/>
      <c r="M197" s="209"/>
      <c r="N197" s="209"/>
      <c r="O197" s="209"/>
      <c r="P197" s="209"/>
      <c r="Q197" s="209"/>
      <c r="R197" s="209"/>
      <c r="S197" s="209"/>
      <c r="T197" s="209"/>
      <c r="U197" s="209"/>
      <c r="V197" s="209"/>
      <c r="W197" s="209"/>
      <c r="X197" s="209"/>
      <c r="Y197" s="209"/>
      <c r="Z197" s="209"/>
    </row>
    <row r="198">
      <c r="A198" s="209"/>
      <c r="B198" s="218" t="s">
        <v>660</v>
      </c>
      <c r="C198" s="224" t="s">
        <v>661</v>
      </c>
      <c r="D198" s="225"/>
      <c r="E198" s="225"/>
      <c r="F198" s="225"/>
      <c r="G198" s="226"/>
      <c r="H198" s="212"/>
      <c r="I198" s="211"/>
      <c r="J198" s="209"/>
      <c r="K198" s="209"/>
      <c r="L198" s="209"/>
      <c r="M198" s="209"/>
      <c r="N198" s="209"/>
      <c r="O198" s="209"/>
      <c r="P198" s="209"/>
      <c r="Q198" s="209"/>
      <c r="R198" s="209"/>
      <c r="S198" s="209"/>
      <c r="T198" s="209"/>
      <c r="U198" s="209"/>
      <c r="V198" s="209"/>
      <c r="W198" s="209"/>
      <c r="X198" s="209"/>
      <c r="Y198" s="209"/>
      <c r="Z198" s="209"/>
    </row>
    <row r="199">
      <c r="A199" s="209"/>
      <c r="B199" s="227"/>
      <c r="C199" s="228" t="s">
        <v>808</v>
      </c>
      <c r="D199" s="225"/>
      <c r="E199" s="225"/>
      <c r="F199" s="225"/>
      <c r="G199" s="226"/>
      <c r="H199" s="212"/>
      <c r="I199" s="211"/>
      <c r="J199" s="209"/>
      <c r="K199" s="209"/>
      <c r="L199" s="209"/>
      <c r="M199" s="209"/>
      <c r="N199" s="209"/>
      <c r="O199" s="209"/>
      <c r="P199" s="209"/>
      <c r="Q199" s="209"/>
      <c r="R199" s="209"/>
      <c r="S199" s="209"/>
      <c r="T199" s="209"/>
      <c r="U199" s="209"/>
      <c r="V199" s="209"/>
      <c r="W199" s="209"/>
      <c r="X199" s="209"/>
      <c r="Y199" s="209"/>
      <c r="Z199" s="209"/>
    </row>
    <row r="200">
      <c r="A200" s="209"/>
      <c r="B200" s="230"/>
      <c r="C200" s="231" t="s">
        <v>793</v>
      </c>
      <c r="D200" s="232"/>
      <c r="E200" s="232"/>
      <c r="F200" s="232"/>
      <c r="G200" s="233"/>
      <c r="H200" s="212"/>
      <c r="I200" s="211"/>
      <c r="J200" s="209"/>
      <c r="K200" s="209"/>
      <c r="L200" s="209"/>
      <c r="M200" s="209"/>
      <c r="N200" s="209"/>
      <c r="O200" s="209"/>
      <c r="P200" s="209"/>
      <c r="Q200" s="209"/>
      <c r="R200" s="209"/>
      <c r="S200" s="209"/>
      <c r="T200" s="209"/>
      <c r="U200" s="209"/>
      <c r="V200" s="209"/>
      <c r="W200" s="209"/>
      <c r="X200" s="209"/>
      <c r="Y200" s="209"/>
      <c r="Z200" s="209"/>
    </row>
    <row r="201">
      <c r="A201" s="209"/>
      <c r="B201" s="210"/>
      <c r="C201" s="235"/>
      <c r="D201" s="235"/>
      <c r="E201" s="235"/>
      <c r="F201" s="235"/>
      <c r="G201" s="235"/>
      <c r="H201" s="212"/>
      <c r="I201" s="211"/>
      <c r="J201" s="209"/>
      <c r="K201" s="209"/>
      <c r="L201" s="209"/>
      <c r="M201" s="209"/>
      <c r="N201" s="209"/>
      <c r="O201" s="209"/>
      <c r="P201" s="209"/>
      <c r="Q201" s="209"/>
      <c r="R201" s="209"/>
      <c r="S201" s="209"/>
      <c r="T201" s="209"/>
      <c r="U201" s="209"/>
      <c r="V201" s="209"/>
      <c r="W201" s="209"/>
      <c r="X201" s="209"/>
      <c r="Y201" s="209"/>
      <c r="Z201" s="209"/>
    </row>
    <row r="202">
      <c r="A202" s="209"/>
      <c r="B202" s="214" t="s">
        <v>650</v>
      </c>
      <c r="C202" s="215" t="s">
        <v>809</v>
      </c>
      <c r="D202" s="216" t="s">
        <v>652</v>
      </c>
      <c r="E202" s="215" t="s">
        <v>760</v>
      </c>
      <c r="F202" s="216" t="s">
        <v>654</v>
      </c>
      <c r="G202" s="217" t="s">
        <v>655</v>
      </c>
      <c r="H202" s="212"/>
      <c r="I202" s="211"/>
      <c r="J202" s="209"/>
      <c r="K202" s="209"/>
      <c r="L202" s="209"/>
      <c r="M202" s="209"/>
      <c r="N202" s="209"/>
      <c r="O202" s="209"/>
      <c r="P202" s="209"/>
      <c r="Q202" s="209"/>
      <c r="R202" s="209"/>
      <c r="S202" s="209"/>
      <c r="T202" s="209"/>
      <c r="U202" s="209"/>
      <c r="V202" s="209"/>
      <c r="W202" s="209"/>
      <c r="X202" s="209"/>
      <c r="Y202" s="209"/>
      <c r="Z202" s="209"/>
    </row>
    <row r="203">
      <c r="A203" s="209"/>
      <c r="B203" s="218" t="s">
        <v>436</v>
      </c>
      <c r="C203" s="219" t="s">
        <v>761</v>
      </c>
      <c r="D203" s="220" t="s">
        <v>657</v>
      </c>
      <c r="E203" s="219" t="s">
        <v>743</v>
      </c>
      <c r="F203" s="222" t="s">
        <v>659</v>
      </c>
      <c r="G203" s="223"/>
      <c r="H203" s="212"/>
      <c r="I203" s="211"/>
      <c r="J203" s="209"/>
      <c r="K203" s="209"/>
      <c r="L203" s="209"/>
      <c r="M203" s="209"/>
      <c r="N203" s="209"/>
      <c r="O203" s="209"/>
      <c r="P203" s="209"/>
      <c r="Q203" s="209"/>
      <c r="R203" s="209"/>
      <c r="S203" s="209"/>
      <c r="T203" s="209"/>
      <c r="U203" s="209"/>
      <c r="V203" s="209"/>
      <c r="W203" s="209"/>
      <c r="X203" s="209"/>
      <c r="Y203" s="209"/>
      <c r="Z203" s="209"/>
    </row>
    <row r="204">
      <c r="A204" s="209"/>
      <c r="B204" s="218" t="s">
        <v>660</v>
      </c>
      <c r="C204" s="224" t="s">
        <v>661</v>
      </c>
      <c r="D204" s="225"/>
      <c r="E204" s="225"/>
      <c r="F204" s="225"/>
      <c r="G204" s="226"/>
      <c r="H204" s="212"/>
      <c r="I204" s="211"/>
      <c r="J204" s="209"/>
      <c r="K204" s="209"/>
      <c r="L204" s="209"/>
      <c r="M204" s="209"/>
      <c r="N204" s="209"/>
      <c r="O204" s="209"/>
      <c r="P204" s="209"/>
      <c r="Q204" s="209"/>
      <c r="R204" s="209"/>
      <c r="S204" s="209"/>
      <c r="T204" s="209"/>
      <c r="U204" s="209"/>
      <c r="V204" s="209"/>
      <c r="W204" s="209"/>
      <c r="X204" s="209"/>
      <c r="Y204" s="209"/>
      <c r="Z204" s="209"/>
    </row>
    <row r="205">
      <c r="A205" s="209"/>
      <c r="B205" s="227"/>
      <c r="C205" s="228" t="s">
        <v>810</v>
      </c>
      <c r="D205" s="225"/>
      <c r="E205" s="225"/>
      <c r="F205" s="225"/>
      <c r="G205" s="226"/>
      <c r="H205" s="212"/>
      <c r="I205" s="211"/>
      <c r="J205" s="209"/>
      <c r="K205" s="209"/>
      <c r="L205" s="209"/>
      <c r="M205" s="209"/>
      <c r="N205" s="209"/>
      <c r="O205" s="209"/>
      <c r="P205" s="209"/>
      <c r="Q205" s="209"/>
      <c r="R205" s="209"/>
      <c r="S205" s="209"/>
      <c r="T205" s="209"/>
      <c r="U205" s="209"/>
      <c r="V205" s="209"/>
      <c r="W205" s="209"/>
      <c r="X205" s="209"/>
      <c r="Y205" s="209"/>
      <c r="Z205" s="209"/>
    </row>
    <row r="206">
      <c r="A206" s="209"/>
      <c r="B206" s="227"/>
      <c r="C206" s="228" t="s">
        <v>811</v>
      </c>
      <c r="D206" s="225"/>
      <c r="E206" s="225"/>
      <c r="F206" s="225"/>
      <c r="G206" s="226"/>
      <c r="H206" s="212"/>
      <c r="I206" s="211"/>
      <c r="J206" s="209"/>
      <c r="K206" s="209"/>
      <c r="L206" s="209"/>
      <c r="M206" s="209"/>
      <c r="N206" s="209"/>
      <c r="O206" s="209"/>
      <c r="P206" s="209"/>
      <c r="Q206" s="209"/>
      <c r="R206" s="209"/>
      <c r="S206" s="209"/>
      <c r="T206" s="209"/>
      <c r="U206" s="209"/>
      <c r="V206" s="209"/>
      <c r="W206" s="209"/>
      <c r="X206" s="209"/>
      <c r="Y206" s="209"/>
      <c r="Z206" s="209"/>
    </row>
    <row r="207">
      <c r="A207" s="209"/>
      <c r="B207" s="227"/>
      <c r="C207" s="228" t="s">
        <v>812</v>
      </c>
      <c r="D207" s="225"/>
      <c r="E207" s="225"/>
      <c r="F207" s="225"/>
      <c r="G207" s="226"/>
      <c r="H207" s="212"/>
      <c r="I207" s="211"/>
      <c r="J207" s="209"/>
      <c r="K207" s="209"/>
      <c r="L207" s="209"/>
      <c r="M207" s="209"/>
      <c r="N207" s="209"/>
      <c r="O207" s="209"/>
      <c r="P207" s="209"/>
      <c r="Q207" s="209"/>
      <c r="R207" s="209"/>
      <c r="S207" s="209"/>
      <c r="T207" s="209"/>
      <c r="U207" s="209"/>
      <c r="V207" s="209"/>
      <c r="W207" s="209"/>
      <c r="X207" s="209"/>
      <c r="Y207" s="209"/>
      <c r="Z207" s="209"/>
    </row>
    <row r="208">
      <c r="A208" s="209"/>
      <c r="B208" s="227"/>
      <c r="C208" s="228" t="s">
        <v>755</v>
      </c>
      <c r="D208" s="225"/>
      <c r="E208" s="225"/>
      <c r="F208" s="225"/>
      <c r="G208" s="226"/>
      <c r="H208" s="212"/>
      <c r="I208" s="211"/>
      <c r="J208" s="209"/>
      <c r="K208" s="209"/>
      <c r="L208" s="209"/>
      <c r="M208" s="209"/>
      <c r="N208" s="209"/>
      <c r="O208" s="209"/>
      <c r="P208" s="209"/>
      <c r="Q208" s="209"/>
      <c r="R208" s="209"/>
      <c r="S208" s="209"/>
      <c r="T208" s="209"/>
      <c r="U208" s="209"/>
      <c r="V208" s="209"/>
      <c r="W208" s="209"/>
      <c r="X208" s="209"/>
      <c r="Y208" s="209"/>
      <c r="Z208" s="209"/>
    </row>
    <row r="209">
      <c r="A209" s="209"/>
      <c r="B209" s="227"/>
      <c r="C209" s="228" t="s">
        <v>808</v>
      </c>
      <c r="D209" s="225"/>
      <c r="E209" s="225"/>
      <c r="F209" s="225"/>
      <c r="G209" s="226"/>
      <c r="H209" s="212"/>
      <c r="I209" s="235" t="s">
        <v>813</v>
      </c>
      <c r="J209" s="209"/>
      <c r="K209" s="209"/>
      <c r="L209" s="209"/>
      <c r="M209" s="209"/>
      <c r="N209" s="209"/>
      <c r="O209" s="209"/>
      <c r="P209" s="209"/>
      <c r="Q209" s="209"/>
      <c r="R209" s="209"/>
      <c r="S209" s="209"/>
      <c r="T209" s="209"/>
      <c r="U209" s="209"/>
      <c r="V209" s="209"/>
      <c r="W209" s="209"/>
      <c r="X209" s="209"/>
      <c r="Y209" s="209"/>
      <c r="Z209" s="209"/>
    </row>
    <row r="210">
      <c r="A210" s="209"/>
      <c r="B210" s="230"/>
      <c r="C210" s="231" t="s">
        <v>793</v>
      </c>
      <c r="D210" s="232"/>
      <c r="E210" s="232"/>
      <c r="F210" s="232"/>
      <c r="G210" s="233"/>
      <c r="H210" s="212"/>
      <c r="I210" s="211"/>
      <c r="J210" s="209"/>
      <c r="K210" s="209"/>
      <c r="L210" s="209"/>
      <c r="M210" s="209"/>
      <c r="N210" s="209"/>
      <c r="O210" s="209"/>
      <c r="P210" s="209"/>
      <c r="Q210" s="209"/>
      <c r="R210" s="209"/>
      <c r="S210" s="209"/>
      <c r="T210" s="209"/>
      <c r="U210" s="209"/>
      <c r="V210" s="209"/>
      <c r="W210" s="209"/>
      <c r="X210" s="209"/>
      <c r="Y210" s="209"/>
      <c r="Z210" s="209"/>
    </row>
    <row r="211">
      <c r="A211" s="209"/>
      <c r="B211" s="210"/>
      <c r="C211" s="235"/>
      <c r="D211" s="235"/>
      <c r="E211" s="235"/>
      <c r="F211" s="235"/>
      <c r="G211" s="235"/>
      <c r="H211" s="212"/>
      <c r="I211" s="211"/>
      <c r="J211" s="209"/>
      <c r="K211" s="209"/>
      <c r="L211" s="209"/>
      <c r="M211" s="209"/>
      <c r="N211" s="209"/>
      <c r="O211" s="209"/>
      <c r="P211" s="209"/>
      <c r="Q211" s="209"/>
      <c r="R211" s="209"/>
      <c r="S211" s="209"/>
      <c r="T211" s="209"/>
      <c r="U211" s="209"/>
      <c r="V211" s="209"/>
      <c r="W211" s="209"/>
      <c r="X211" s="209"/>
      <c r="Y211" s="209"/>
      <c r="Z211" s="209"/>
    </row>
    <row r="212">
      <c r="A212" s="209"/>
      <c r="B212" s="214" t="s">
        <v>650</v>
      </c>
      <c r="C212" s="215" t="s">
        <v>814</v>
      </c>
      <c r="D212" s="216" t="s">
        <v>652</v>
      </c>
      <c r="E212" s="215" t="s">
        <v>760</v>
      </c>
      <c r="F212" s="216" t="s">
        <v>654</v>
      </c>
      <c r="G212" s="217" t="s">
        <v>655</v>
      </c>
      <c r="H212" s="212"/>
      <c r="I212" s="211"/>
      <c r="J212" s="209"/>
      <c r="K212" s="209"/>
      <c r="L212" s="209"/>
      <c r="M212" s="209"/>
      <c r="N212" s="209"/>
      <c r="O212" s="209"/>
      <c r="P212" s="209"/>
      <c r="Q212" s="209"/>
      <c r="R212" s="209"/>
      <c r="S212" s="209"/>
      <c r="T212" s="209"/>
      <c r="U212" s="209"/>
      <c r="V212" s="209"/>
      <c r="W212" s="209"/>
      <c r="X212" s="209"/>
      <c r="Y212" s="209"/>
      <c r="Z212" s="209"/>
    </row>
    <row r="213">
      <c r="A213" s="209"/>
      <c r="B213" s="218" t="s">
        <v>436</v>
      </c>
      <c r="C213" s="219" t="s">
        <v>761</v>
      </c>
      <c r="D213" s="220" t="s">
        <v>657</v>
      </c>
      <c r="E213" s="219" t="s">
        <v>743</v>
      </c>
      <c r="F213" s="222" t="s">
        <v>659</v>
      </c>
      <c r="G213" s="223"/>
      <c r="H213" s="212"/>
      <c r="I213" s="211"/>
      <c r="J213" s="209"/>
      <c r="K213" s="209"/>
      <c r="L213" s="209"/>
      <c r="M213" s="209"/>
      <c r="N213" s="209"/>
      <c r="O213" s="209"/>
      <c r="P213" s="209"/>
      <c r="Q213" s="209"/>
      <c r="R213" s="209"/>
      <c r="S213" s="209"/>
      <c r="T213" s="209"/>
      <c r="U213" s="209"/>
      <c r="V213" s="209"/>
      <c r="W213" s="209"/>
      <c r="X213" s="209"/>
      <c r="Y213" s="209"/>
      <c r="Z213" s="209"/>
    </row>
    <row r="214">
      <c r="A214" s="209"/>
      <c r="B214" s="218" t="s">
        <v>660</v>
      </c>
      <c r="C214" s="224" t="s">
        <v>661</v>
      </c>
      <c r="D214" s="225"/>
      <c r="E214" s="225"/>
      <c r="F214" s="225"/>
      <c r="G214" s="226"/>
      <c r="H214" s="212"/>
      <c r="I214" s="235"/>
      <c r="J214" s="209"/>
      <c r="K214" s="209"/>
      <c r="L214" s="209"/>
      <c r="M214" s="209"/>
      <c r="N214" s="209"/>
      <c r="O214" s="209"/>
      <c r="P214" s="209"/>
      <c r="Q214" s="209"/>
      <c r="R214" s="209"/>
      <c r="S214" s="209"/>
      <c r="T214" s="209"/>
      <c r="U214" s="209"/>
      <c r="V214" s="209"/>
      <c r="W214" s="209"/>
      <c r="X214" s="209"/>
      <c r="Y214" s="209"/>
      <c r="Z214" s="209"/>
    </row>
    <row r="215">
      <c r="A215" s="209"/>
      <c r="B215" s="227"/>
      <c r="C215" s="228" t="s">
        <v>810</v>
      </c>
      <c r="D215" s="225"/>
      <c r="E215" s="225"/>
      <c r="F215" s="225"/>
      <c r="G215" s="226"/>
      <c r="H215" s="212"/>
      <c r="I215" s="211"/>
      <c r="J215" s="209"/>
      <c r="K215" s="209"/>
      <c r="L215" s="209"/>
      <c r="M215" s="209"/>
      <c r="N215" s="209"/>
      <c r="O215" s="209"/>
      <c r="P215" s="209"/>
      <c r="Q215" s="209"/>
      <c r="R215" s="209"/>
      <c r="S215" s="209"/>
      <c r="T215" s="209"/>
      <c r="U215" s="209"/>
      <c r="V215" s="209"/>
      <c r="W215" s="209"/>
      <c r="X215" s="209"/>
      <c r="Y215" s="209"/>
      <c r="Z215" s="209"/>
    </row>
    <row r="216">
      <c r="A216" s="209"/>
      <c r="B216" s="227"/>
      <c r="C216" s="228" t="s">
        <v>811</v>
      </c>
      <c r="D216" s="225"/>
      <c r="E216" s="225"/>
      <c r="F216" s="225"/>
      <c r="G216" s="226"/>
      <c r="H216" s="212"/>
      <c r="I216" s="211"/>
      <c r="J216" s="209"/>
      <c r="K216" s="209"/>
      <c r="L216" s="209"/>
      <c r="M216" s="209"/>
      <c r="N216" s="209"/>
      <c r="O216" s="209"/>
      <c r="P216" s="209"/>
      <c r="Q216" s="209"/>
      <c r="R216" s="209"/>
      <c r="S216" s="209"/>
      <c r="T216" s="209"/>
      <c r="U216" s="209"/>
      <c r="V216" s="209"/>
      <c r="W216" s="209"/>
      <c r="X216" s="209"/>
      <c r="Y216" s="209"/>
      <c r="Z216" s="209"/>
    </row>
    <row r="217">
      <c r="A217" s="209"/>
      <c r="B217" s="227"/>
      <c r="C217" s="228" t="s">
        <v>812</v>
      </c>
      <c r="D217" s="225"/>
      <c r="E217" s="225"/>
      <c r="F217" s="225"/>
      <c r="G217" s="226"/>
      <c r="H217" s="212"/>
      <c r="I217" s="211"/>
      <c r="J217" s="209"/>
      <c r="K217" s="209"/>
      <c r="L217" s="209"/>
      <c r="M217" s="209"/>
      <c r="N217" s="209"/>
      <c r="O217" s="209"/>
      <c r="P217" s="209"/>
      <c r="Q217" s="209"/>
      <c r="R217" s="209"/>
      <c r="S217" s="209"/>
      <c r="T217" s="209"/>
      <c r="U217" s="209"/>
      <c r="V217" s="209"/>
      <c r="W217" s="209"/>
      <c r="X217" s="209"/>
      <c r="Y217" s="209"/>
      <c r="Z217" s="209"/>
    </row>
    <row r="218">
      <c r="A218" s="209"/>
      <c r="B218" s="227"/>
      <c r="C218" s="228" t="s">
        <v>755</v>
      </c>
      <c r="D218" s="225"/>
      <c r="E218" s="225"/>
      <c r="F218" s="225"/>
      <c r="G218" s="226"/>
      <c r="H218" s="212"/>
      <c r="I218" s="211"/>
      <c r="J218" s="209"/>
      <c r="K218" s="209"/>
      <c r="L218" s="209"/>
      <c r="M218" s="209"/>
      <c r="N218" s="209"/>
      <c r="O218" s="209"/>
      <c r="P218" s="209"/>
      <c r="Q218" s="209"/>
      <c r="R218" s="209"/>
      <c r="S218" s="209"/>
      <c r="T218" s="209"/>
      <c r="U218" s="209"/>
      <c r="V218" s="209"/>
      <c r="W218" s="209"/>
      <c r="X218" s="209"/>
      <c r="Y218" s="209"/>
      <c r="Z218" s="209"/>
    </row>
    <row r="219">
      <c r="A219" s="209"/>
      <c r="B219" s="227"/>
      <c r="C219" s="228" t="s">
        <v>815</v>
      </c>
      <c r="D219" s="225"/>
      <c r="E219" s="225"/>
      <c r="F219" s="225"/>
      <c r="G219" s="226"/>
      <c r="H219" s="212"/>
      <c r="I219" s="211"/>
      <c r="J219" s="209"/>
      <c r="K219" s="209"/>
      <c r="L219" s="209"/>
      <c r="M219" s="209"/>
      <c r="N219" s="209"/>
      <c r="O219" s="209"/>
      <c r="P219" s="209"/>
      <c r="Q219" s="209"/>
      <c r="R219" s="209"/>
      <c r="S219" s="209"/>
      <c r="T219" s="209"/>
      <c r="U219" s="209"/>
      <c r="V219" s="209"/>
      <c r="W219" s="209"/>
      <c r="X219" s="209"/>
      <c r="Y219" s="209"/>
      <c r="Z219" s="209"/>
    </row>
    <row r="220">
      <c r="A220" s="209"/>
      <c r="B220" s="230"/>
      <c r="C220" s="231" t="s">
        <v>793</v>
      </c>
      <c r="D220" s="232"/>
      <c r="E220" s="232"/>
      <c r="F220" s="232"/>
      <c r="G220" s="233"/>
      <c r="H220" s="212"/>
      <c r="I220" s="211"/>
      <c r="J220" s="209"/>
      <c r="K220" s="209"/>
      <c r="L220" s="209"/>
      <c r="M220" s="209"/>
      <c r="N220" s="209"/>
      <c r="O220" s="209"/>
      <c r="P220" s="209"/>
      <c r="Q220" s="209"/>
      <c r="R220" s="209"/>
      <c r="S220" s="209"/>
      <c r="T220" s="209"/>
      <c r="U220" s="209"/>
      <c r="V220" s="209"/>
      <c r="W220" s="209"/>
      <c r="X220" s="209"/>
      <c r="Y220" s="209"/>
      <c r="Z220" s="209"/>
    </row>
    <row r="221">
      <c r="A221" s="209"/>
      <c r="B221" s="210"/>
      <c r="C221" s="235"/>
      <c r="D221" s="235"/>
      <c r="E221" s="235"/>
      <c r="F221" s="235"/>
      <c r="G221" s="235"/>
      <c r="H221" s="212"/>
      <c r="I221" s="211"/>
      <c r="J221" s="209"/>
      <c r="K221" s="209"/>
      <c r="L221" s="209"/>
      <c r="M221" s="209"/>
      <c r="N221" s="209"/>
      <c r="O221" s="209"/>
      <c r="P221" s="209"/>
      <c r="Q221" s="209"/>
      <c r="R221" s="209"/>
      <c r="S221" s="209"/>
      <c r="T221" s="209"/>
      <c r="U221" s="209"/>
      <c r="V221" s="209"/>
      <c r="W221" s="209"/>
      <c r="X221" s="209"/>
      <c r="Y221" s="209"/>
      <c r="Z221" s="209"/>
    </row>
    <row r="222">
      <c r="A222" s="209"/>
      <c r="B222" s="214" t="s">
        <v>650</v>
      </c>
      <c r="C222" s="215" t="s">
        <v>816</v>
      </c>
      <c r="D222" s="216" t="s">
        <v>652</v>
      </c>
      <c r="E222" s="215" t="s">
        <v>760</v>
      </c>
      <c r="F222" s="216" t="s">
        <v>654</v>
      </c>
      <c r="G222" s="217" t="s">
        <v>655</v>
      </c>
      <c r="H222" s="212"/>
      <c r="I222" s="211"/>
      <c r="J222" s="209"/>
      <c r="K222" s="209"/>
      <c r="L222" s="209"/>
      <c r="M222" s="209"/>
      <c r="N222" s="209"/>
      <c r="O222" s="209"/>
      <c r="P222" s="209"/>
      <c r="Q222" s="209"/>
      <c r="R222" s="209"/>
      <c r="S222" s="209"/>
      <c r="T222" s="209"/>
      <c r="U222" s="209"/>
      <c r="V222" s="209"/>
      <c r="W222" s="209"/>
      <c r="X222" s="209"/>
      <c r="Y222" s="209"/>
      <c r="Z222" s="209"/>
    </row>
    <row r="223">
      <c r="A223" s="209"/>
      <c r="B223" s="218" t="s">
        <v>436</v>
      </c>
      <c r="C223" s="219" t="s">
        <v>761</v>
      </c>
      <c r="D223" s="220" t="s">
        <v>657</v>
      </c>
      <c r="E223" s="219" t="s">
        <v>743</v>
      </c>
      <c r="F223" s="222" t="s">
        <v>659</v>
      </c>
      <c r="G223" s="223"/>
      <c r="H223" s="212"/>
      <c r="I223" s="211"/>
      <c r="J223" s="209"/>
      <c r="K223" s="209"/>
      <c r="L223" s="209"/>
      <c r="M223" s="209"/>
      <c r="N223" s="209"/>
      <c r="O223" s="209"/>
      <c r="P223" s="209"/>
      <c r="Q223" s="209"/>
      <c r="R223" s="209"/>
      <c r="S223" s="209"/>
      <c r="T223" s="209"/>
      <c r="U223" s="209"/>
      <c r="V223" s="209"/>
      <c r="W223" s="209"/>
      <c r="X223" s="209"/>
      <c r="Y223" s="209"/>
      <c r="Z223" s="209"/>
    </row>
    <row r="224">
      <c r="A224" s="209"/>
      <c r="B224" s="218" t="s">
        <v>660</v>
      </c>
      <c r="C224" s="224" t="s">
        <v>661</v>
      </c>
      <c r="D224" s="225"/>
      <c r="E224" s="225"/>
      <c r="F224" s="225"/>
      <c r="G224" s="226"/>
      <c r="H224" s="212"/>
      <c r="I224" s="211"/>
      <c r="J224" s="209"/>
      <c r="K224" s="209"/>
      <c r="L224" s="209"/>
      <c r="M224" s="209"/>
      <c r="N224" s="209"/>
      <c r="O224" s="209"/>
      <c r="P224" s="209"/>
      <c r="Q224" s="209"/>
      <c r="R224" s="209"/>
      <c r="S224" s="209"/>
      <c r="T224" s="209"/>
      <c r="U224" s="209"/>
      <c r="V224" s="209"/>
      <c r="W224" s="209"/>
      <c r="X224" s="209"/>
      <c r="Y224" s="209"/>
      <c r="Z224" s="209"/>
    </row>
    <row r="225">
      <c r="A225" s="209"/>
      <c r="B225" s="227"/>
      <c r="C225" s="228" t="s">
        <v>817</v>
      </c>
      <c r="D225" s="225"/>
      <c r="E225" s="225"/>
      <c r="F225" s="225"/>
      <c r="G225" s="226"/>
      <c r="H225" s="212"/>
      <c r="I225" s="211"/>
      <c r="J225" s="209"/>
      <c r="K225" s="209"/>
      <c r="L225" s="209"/>
      <c r="M225" s="209"/>
      <c r="N225" s="209"/>
      <c r="O225" s="209"/>
      <c r="P225" s="209"/>
      <c r="Q225" s="209"/>
      <c r="R225" s="209"/>
      <c r="S225" s="209"/>
      <c r="T225" s="209"/>
      <c r="U225" s="209"/>
      <c r="V225" s="209"/>
      <c r="W225" s="209"/>
      <c r="X225" s="209"/>
      <c r="Y225" s="209"/>
      <c r="Z225" s="209"/>
    </row>
    <row r="226">
      <c r="A226" s="209"/>
      <c r="B226" s="227"/>
      <c r="C226" s="228" t="s">
        <v>804</v>
      </c>
      <c r="D226" s="225"/>
      <c r="E226" s="225"/>
      <c r="F226" s="225"/>
      <c r="G226" s="226"/>
      <c r="H226" s="212"/>
      <c r="I226" s="211"/>
      <c r="J226" s="209"/>
      <c r="K226" s="209"/>
      <c r="L226" s="209"/>
      <c r="M226" s="209"/>
      <c r="N226" s="209"/>
      <c r="O226" s="209"/>
      <c r="P226" s="209"/>
      <c r="Q226" s="209"/>
      <c r="R226" s="209"/>
      <c r="S226" s="209"/>
      <c r="T226" s="209"/>
      <c r="U226" s="209"/>
      <c r="V226" s="209"/>
      <c r="W226" s="209"/>
      <c r="X226" s="209"/>
      <c r="Y226" s="209"/>
      <c r="Z226" s="209"/>
    </row>
    <row r="227">
      <c r="A227" s="209"/>
      <c r="B227" s="227"/>
      <c r="C227" s="228" t="s">
        <v>806</v>
      </c>
      <c r="D227" s="225"/>
      <c r="E227" s="225"/>
      <c r="F227" s="225"/>
      <c r="G227" s="226"/>
      <c r="H227" s="212"/>
      <c r="I227" s="211"/>
      <c r="J227" s="209"/>
      <c r="K227" s="209"/>
      <c r="L227" s="209"/>
      <c r="M227" s="209"/>
      <c r="N227" s="209"/>
      <c r="O227" s="209"/>
      <c r="P227" s="209"/>
      <c r="Q227" s="209"/>
      <c r="R227" s="209"/>
      <c r="S227" s="209"/>
      <c r="T227" s="209"/>
      <c r="U227" s="209"/>
      <c r="V227" s="209"/>
      <c r="W227" s="209"/>
      <c r="X227" s="209"/>
      <c r="Y227" s="209"/>
      <c r="Z227" s="209"/>
    </row>
    <row r="228">
      <c r="A228" s="209"/>
      <c r="B228" s="210"/>
      <c r="C228" s="235"/>
      <c r="D228" s="235"/>
      <c r="E228" s="235"/>
      <c r="F228" s="235"/>
      <c r="G228" s="235"/>
      <c r="H228" s="212"/>
      <c r="I228" s="211"/>
      <c r="J228" s="209"/>
      <c r="K228" s="209"/>
      <c r="L228" s="209"/>
      <c r="M228" s="209"/>
      <c r="N228" s="209"/>
      <c r="O228" s="209"/>
      <c r="P228" s="209"/>
      <c r="Q228" s="209"/>
      <c r="R228" s="209"/>
      <c r="S228" s="209"/>
      <c r="T228" s="209"/>
      <c r="U228" s="209"/>
      <c r="V228" s="209"/>
      <c r="W228" s="209"/>
      <c r="X228" s="209"/>
      <c r="Y228" s="209"/>
      <c r="Z228" s="209"/>
    </row>
    <row r="229">
      <c r="A229" s="209"/>
      <c r="B229" s="210"/>
      <c r="C229" s="235"/>
      <c r="D229" s="235"/>
      <c r="E229" s="235"/>
      <c r="F229" s="235"/>
      <c r="G229" s="235"/>
      <c r="H229" s="212"/>
      <c r="I229" s="211"/>
      <c r="J229" s="209"/>
      <c r="K229" s="209"/>
      <c r="L229" s="209"/>
      <c r="M229" s="209"/>
      <c r="N229" s="209"/>
      <c r="O229" s="209"/>
      <c r="P229" s="209"/>
      <c r="Q229" s="209"/>
      <c r="R229" s="209"/>
      <c r="S229" s="209"/>
      <c r="T229" s="209"/>
      <c r="U229" s="209"/>
      <c r="V229" s="209"/>
      <c r="W229" s="209"/>
      <c r="X229" s="209"/>
      <c r="Y229" s="209"/>
      <c r="Z229" s="209"/>
    </row>
    <row r="230">
      <c r="A230" s="209"/>
      <c r="B230" s="214" t="s">
        <v>650</v>
      </c>
      <c r="C230" s="215" t="s">
        <v>818</v>
      </c>
      <c r="D230" s="216" t="s">
        <v>652</v>
      </c>
      <c r="E230" s="215" t="s">
        <v>760</v>
      </c>
      <c r="F230" s="216" t="s">
        <v>654</v>
      </c>
      <c r="G230" s="217" t="s">
        <v>655</v>
      </c>
      <c r="H230" s="212"/>
      <c r="I230" s="211"/>
      <c r="J230" s="209"/>
      <c r="K230" s="209"/>
      <c r="L230" s="209"/>
      <c r="M230" s="209"/>
      <c r="N230" s="209"/>
      <c r="O230" s="209"/>
      <c r="P230" s="209"/>
      <c r="Q230" s="209"/>
      <c r="R230" s="209"/>
      <c r="S230" s="209"/>
      <c r="T230" s="209"/>
      <c r="U230" s="209"/>
      <c r="V230" s="209"/>
      <c r="W230" s="209"/>
      <c r="X230" s="209"/>
      <c r="Y230" s="209"/>
      <c r="Z230" s="209"/>
    </row>
    <row r="231">
      <c r="A231" s="209"/>
      <c r="B231" s="218" t="s">
        <v>436</v>
      </c>
      <c r="C231" s="219" t="s">
        <v>761</v>
      </c>
      <c r="D231" s="220" t="s">
        <v>657</v>
      </c>
      <c r="E231" s="219" t="s">
        <v>743</v>
      </c>
      <c r="F231" s="222" t="s">
        <v>659</v>
      </c>
      <c r="G231" s="223"/>
      <c r="H231" s="212"/>
      <c r="I231" s="211"/>
      <c r="J231" s="209"/>
      <c r="K231" s="209"/>
      <c r="L231" s="209"/>
      <c r="M231" s="209"/>
      <c r="N231" s="209"/>
      <c r="O231" s="209"/>
      <c r="P231" s="209"/>
      <c r="Q231" s="209"/>
      <c r="R231" s="209"/>
      <c r="S231" s="209"/>
      <c r="T231" s="209"/>
      <c r="U231" s="209"/>
      <c r="V231" s="209"/>
      <c r="W231" s="209"/>
      <c r="X231" s="209"/>
      <c r="Y231" s="209"/>
      <c r="Z231" s="209"/>
    </row>
    <row r="232">
      <c r="A232" s="209"/>
      <c r="B232" s="218" t="s">
        <v>660</v>
      </c>
      <c r="C232" s="224" t="s">
        <v>661</v>
      </c>
      <c r="D232" s="225"/>
      <c r="E232" s="225"/>
      <c r="F232" s="225"/>
      <c r="G232" s="226"/>
      <c r="H232" s="212"/>
      <c r="I232" s="211"/>
      <c r="J232" s="209"/>
      <c r="K232" s="209"/>
      <c r="L232" s="209"/>
      <c r="M232" s="209"/>
      <c r="N232" s="209"/>
      <c r="O232" s="209"/>
      <c r="P232" s="209"/>
      <c r="Q232" s="209"/>
      <c r="R232" s="209"/>
      <c r="S232" s="209"/>
      <c r="T232" s="209"/>
      <c r="U232" s="209"/>
      <c r="V232" s="209"/>
      <c r="W232" s="209"/>
      <c r="X232" s="209"/>
      <c r="Y232" s="209"/>
      <c r="Z232" s="209"/>
    </row>
    <row r="233">
      <c r="A233" s="209"/>
      <c r="B233" s="227"/>
      <c r="C233" s="228" t="s">
        <v>808</v>
      </c>
      <c r="D233" s="225"/>
      <c r="E233" s="225"/>
      <c r="F233" s="225"/>
      <c r="G233" s="226"/>
      <c r="H233" s="212"/>
      <c r="I233" s="211"/>
      <c r="J233" s="209"/>
      <c r="K233" s="209"/>
      <c r="L233" s="209"/>
      <c r="M233" s="209"/>
      <c r="N233" s="209"/>
      <c r="O233" s="209"/>
      <c r="P233" s="209"/>
      <c r="Q233" s="209"/>
      <c r="R233" s="209"/>
      <c r="S233" s="209"/>
      <c r="T233" s="209"/>
      <c r="U233" s="209"/>
      <c r="V233" s="209"/>
      <c r="W233" s="209"/>
      <c r="X233" s="209"/>
      <c r="Y233" s="209"/>
      <c r="Z233" s="209"/>
    </row>
    <row r="234">
      <c r="A234" s="209"/>
      <c r="B234" s="230"/>
      <c r="C234" s="231" t="s">
        <v>793</v>
      </c>
      <c r="D234" s="232"/>
      <c r="E234" s="232"/>
      <c r="F234" s="232"/>
      <c r="G234" s="233"/>
      <c r="H234" s="212"/>
      <c r="I234" s="211"/>
      <c r="J234" s="209"/>
      <c r="K234" s="209"/>
      <c r="L234" s="209"/>
      <c r="M234" s="209"/>
      <c r="N234" s="209"/>
      <c r="O234" s="209"/>
      <c r="P234" s="209"/>
      <c r="Q234" s="209"/>
      <c r="R234" s="209"/>
      <c r="S234" s="209"/>
      <c r="T234" s="209"/>
      <c r="U234" s="209"/>
      <c r="V234" s="209"/>
      <c r="W234" s="209"/>
      <c r="X234" s="209"/>
      <c r="Y234" s="209"/>
      <c r="Z234" s="209"/>
    </row>
    <row r="235">
      <c r="A235" s="209"/>
      <c r="B235" s="210"/>
      <c r="C235" s="235"/>
      <c r="D235" s="235"/>
      <c r="E235" s="235"/>
      <c r="F235" s="235"/>
      <c r="G235" s="235"/>
      <c r="H235" s="212"/>
      <c r="I235" s="211"/>
      <c r="J235" s="209"/>
      <c r="K235" s="209"/>
      <c r="L235" s="209"/>
      <c r="M235" s="209"/>
      <c r="N235" s="209"/>
      <c r="O235" s="209"/>
      <c r="P235" s="209"/>
      <c r="Q235" s="209"/>
      <c r="R235" s="209"/>
      <c r="S235" s="209"/>
      <c r="T235" s="209"/>
      <c r="U235" s="209"/>
      <c r="V235" s="209"/>
      <c r="W235" s="209"/>
      <c r="X235" s="209"/>
      <c r="Y235" s="209"/>
      <c r="Z235" s="209"/>
    </row>
    <row r="236">
      <c r="A236" s="209"/>
      <c r="B236" s="214" t="s">
        <v>650</v>
      </c>
      <c r="C236" s="215" t="s">
        <v>819</v>
      </c>
      <c r="D236" s="216" t="s">
        <v>652</v>
      </c>
      <c r="E236" s="215" t="s">
        <v>760</v>
      </c>
      <c r="F236" s="216" t="s">
        <v>654</v>
      </c>
      <c r="G236" s="217" t="s">
        <v>655</v>
      </c>
      <c r="H236" s="212"/>
      <c r="I236" s="235" t="s">
        <v>820</v>
      </c>
      <c r="J236" s="209"/>
      <c r="K236" s="209"/>
      <c r="L236" s="209"/>
      <c r="M236" s="209"/>
      <c r="N236" s="209"/>
      <c r="O236" s="209"/>
      <c r="P236" s="209"/>
      <c r="Q236" s="209"/>
      <c r="R236" s="209"/>
      <c r="S236" s="209"/>
      <c r="T236" s="209"/>
      <c r="U236" s="209"/>
      <c r="V236" s="209"/>
      <c r="W236" s="209"/>
      <c r="X236" s="209"/>
      <c r="Y236" s="209"/>
      <c r="Z236" s="209"/>
    </row>
    <row r="237">
      <c r="A237" s="209"/>
      <c r="B237" s="218" t="s">
        <v>436</v>
      </c>
      <c r="C237" s="219" t="s">
        <v>761</v>
      </c>
      <c r="D237" s="220" t="s">
        <v>657</v>
      </c>
      <c r="E237" s="219" t="s">
        <v>743</v>
      </c>
      <c r="F237" s="222" t="s">
        <v>659</v>
      </c>
      <c r="G237" s="223"/>
      <c r="H237" s="212"/>
      <c r="I237" s="211"/>
      <c r="J237" s="209"/>
      <c r="K237" s="209"/>
      <c r="L237" s="209"/>
      <c r="M237" s="209"/>
      <c r="N237" s="209"/>
      <c r="O237" s="209"/>
      <c r="P237" s="209"/>
      <c r="Q237" s="209"/>
      <c r="R237" s="209"/>
      <c r="S237" s="209"/>
      <c r="T237" s="209"/>
      <c r="U237" s="209"/>
      <c r="V237" s="209"/>
      <c r="W237" s="209"/>
      <c r="X237" s="209"/>
      <c r="Y237" s="209"/>
      <c r="Z237" s="209"/>
    </row>
    <row r="238">
      <c r="A238" s="209"/>
      <c r="B238" s="218" t="s">
        <v>660</v>
      </c>
      <c r="C238" s="224" t="s">
        <v>661</v>
      </c>
      <c r="D238" s="225"/>
      <c r="E238" s="225"/>
      <c r="F238" s="225"/>
      <c r="G238" s="226"/>
      <c r="H238" s="212"/>
      <c r="I238" s="211"/>
      <c r="J238" s="209"/>
      <c r="K238" s="209"/>
      <c r="L238" s="209"/>
      <c r="M238" s="209"/>
      <c r="N238" s="209"/>
      <c r="O238" s="209"/>
      <c r="P238" s="209"/>
      <c r="Q238" s="209"/>
      <c r="R238" s="209"/>
      <c r="S238" s="209"/>
      <c r="T238" s="209"/>
      <c r="U238" s="209"/>
      <c r="V238" s="209"/>
      <c r="W238" s="209"/>
      <c r="X238" s="209"/>
      <c r="Y238" s="209"/>
      <c r="Z238" s="209"/>
    </row>
    <row r="239">
      <c r="A239" s="209"/>
      <c r="B239" s="227"/>
      <c r="C239" s="228" t="s">
        <v>810</v>
      </c>
      <c r="D239" s="225"/>
      <c r="E239" s="225"/>
      <c r="F239" s="225"/>
      <c r="G239" s="226"/>
      <c r="H239" s="212"/>
      <c r="I239" s="211"/>
      <c r="J239" s="209"/>
      <c r="K239" s="209"/>
      <c r="L239" s="209"/>
      <c r="M239" s="209"/>
      <c r="N239" s="209"/>
      <c r="O239" s="209"/>
      <c r="P239" s="209"/>
      <c r="Q239" s="209"/>
      <c r="R239" s="209"/>
      <c r="S239" s="209"/>
      <c r="T239" s="209"/>
      <c r="U239" s="209"/>
      <c r="V239" s="209"/>
      <c r="W239" s="209"/>
      <c r="X239" s="209"/>
      <c r="Y239" s="209"/>
      <c r="Z239" s="209"/>
    </row>
    <row r="240">
      <c r="A240" s="209"/>
      <c r="B240" s="227"/>
      <c r="C240" s="228" t="s">
        <v>755</v>
      </c>
      <c r="D240" s="225"/>
      <c r="E240" s="225"/>
      <c r="F240" s="225"/>
      <c r="G240" s="226"/>
      <c r="H240" s="212"/>
      <c r="I240" s="211"/>
      <c r="J240" s="209"/>
      <c r="K240" s="209"/>
      <c r="L240" s="209"/>
      <c r="M240" s="209"/>
      <c r="N240" s="209"/>
      <c r="O240" s="209"/>
      <c r="P240" s="209"/>
      <c r="Q240" s="209"/>
      <c r="R240" s="209"/>
      <c r="S240" s="209"/>
      <c r="T240" s="209"/>
      <c r="U240" s="209"/>
      <c r="V240" s="209"/>
      <c r="W240" s="209"/>
      <c r="X240" s="209"/>
      <c r="Y240" s="209"/>
      <c r="Z240" s="209"/>
    </row>
    <row r="241">
      <c r="A241" s="209"/>
      <c r="B241" s="227"/>
      <c r="C241" s="228" t="s">
        <v>808</v>
      </c>
      <c r="D241" s="225"/>
      <c r="E241" s="225"/>
      <c r="F241" s="225"/>
      <c r="G241" s="226"/>
      <c r="H241" s="212"/>
      <c r="I241" s="211"/>
      <c r="J241" s="209"/>
      <c r="K241" s="209"/>
      <c r="L241" s="209"/>
      <c r="M241" s="209"/>
      <c r="N241" s="209"/>
      <c r="O241" s="209"/>
      <c r="P241" s="209"/>
      <c r="Q241" s="209"/>
      <c r="R241" s="209"/>
      <c r="S241" s="209"/>
      <c r="T241" s="209"/>
      <c r="U241" s="209"/>
      <c r="V241" s="209"/>
      <c r="W241" s="209"/>
      <c r="X241" s="209"/>
      <c r="Y241" s="209"/>
      <c r="Z241" s="209"/>
    </row>
    <row r="242">
      <c r="A242" s="209"/>
      <c r="B242" s="230"/>
      <c r="C242" s="231" t="s">
        <v>793</v>
      </c>
      <c r="D242" s="232"/>
      <c r="E242" s="232"/>
      <c r="F242" s="232"/>
      <c r="G242" s="233"/>
      <c r="H242" s="212"/>
      <c r="I242" s="211"/>
      <c r="J242" s="209"/>
      <c r="K242" s="209"/>
      <c r="L242" s="209"/>
      <c r="M242" s="209"/>
      <c r="N242" s="209"/>
      <c r="O242" s="209"/>
      <c r="P242" s="209"/>
      <c r="Q242" s="209"/>
      <c r="R242" s="209"/>
      <c r="S242" s="209"/>
      <c r="T242" s="209"/>
      <c r="U242" s="209"/>
      <c r="V242" s="209"/>
      <c r="W242" s="209"/>
      <c r="X242" s="209"/>
      <c r="Y242" s="209"/>
      <c r="Z242" s="209"/>
    </row>
    <row r="243">
      <c r="A243" s="209"/>
      <c r="B243" s="210"/>
      <c r="C243" s="235"/>
      <c r="D243" s="235"/>
      <c r="E243" s="235"/>
      <c r="F243" s="235"/>
      <c r="G243" s="235"/>
      <c r="H243" s="212"/>
      <c r="I243" s="211"/>
      <c r="J243" s="209"/>
      <c r="K243" s="209"/>
      <c r="L243" s="209"/>
      <c r="M243" s="209"/>
      <c r="N243" s="209"/>
      <c r="O243" s="209"/>
      <c r="P243" s="209"/>
      <c r="Q243" s="209"/>
      <c r="R243" s="209"/>
      <c r="S243" s="209"/>
      <c r="T243" s="209"/>
      <c r="U243" s="209"/>
      <c r="V243" s="209"/>
      <c r="W243" s="209"/>
      <c r="X243" s="209"/>
      <c r="Y243" s="209"/>
      <c r="Z243" s="209"/>
    </row>
    <row r="244">
      <c r="A244" s="209"/>
      <c r="B244" s="214" t="s">
        <v>650</v>
      </c>
      <c r="C244" s="215" t="s">
        <v>821</v>
      </c>
      <c r="D244" s="216" t="s">
        <v>652</v>
      </c>
      <c r="E244" s="215" t="s">
        <v>760</v>
      </c>
      <c r="F244" s="216" t="s">
        <v>654</v>
      </c>
      <c r="G244" s="217" t="s">
        <v>655</v>
      </c>
      <c r="H244" s="212"/>
      <c r="I244" s="211"/>
      <c r="J244" s="209"/>
      <c r="K244" s="209"/>
      <c r="L244" s="209"/>
      <c r="M244" s="209"/>
      <c r="N244" s="209"/>
      <c r="O244" s="209"/>
      <c r="P244" s="209"/>
      <c r="Q244" s="209"/>
      <c r="R244" s="209"/>
      <c r="S244" s="209"/>
      <c r="T244" s="209"/>
      <c r="U244" s="209"/>
      <c r="V244" s="209"/>
      <c r="W244" s="209"/>
      <c r="X244" s="209"/>
      <c r="Y244" s="209"/>
      <c r="Z244" s="209"/>
    </row>
    <row r="245">
      <c r="A245" s="209"/>
      <c r="B245" s="218" t="s">
        <v>436</v>
      </c>
      <c r="C245" s="219" t="s">
        <v>761</v>
      </c>
      <c r="D245" s="220" t="s">
        <v>657</v>
      </c>
      <c r="E245" s="219" t="s">
        <v>743</v>
      </c>
      <c r="F245" s="222" t="s">
        <v>659</v>
      </c>
      <c r="G245" s="223"/>
      <c r="H245" s="212"/>
      <c r="I245" s="211"/>
      <c r="J245" s="209"/>
      <c r="K245" s="209"/>
      <c r="L245" s="209"/>
      <c r="M245" s="209"/>
      <c r="N245" s="209"/>
      <c r="O245" s="209"/>
      <c r="P245" s="209"/>
      <c r="Q245" s="209"/>
      <c r="R245" s="209"/>
      <c r="S245" s="209"/>
      <c r="T245" s="209"/>
      <c r="U245" s="209"/>
      <c r="V245" s="209"/>
      <c r="W245" s="209"/>
      <c r="X245" s="209"/>
      <c r="Y245" s="209"/>
      <c r="Z245" s="209"/>
    </row>
    <row r="246">
      <c r="A246" s="209"/>
      <c r="B246" s="218" t="s">
        <v>660</v>
      </c>
      <c r="C246" s="224" t="s">
        <v>661</v>
      </c>
      <c r="D246" s="225"/>
      <c r="E246" s="225"/>
      <c r="F246" s="225"/>
      <c r="G246" s="226"/>
      <c r="H246" s="212"/>
      <c r="I246" s="211"/>
      <c r="J246" s="209"/>
      <c r="K246" s="209"/>
      <c r="L246" s="209"/>
      <c r="M246" s="209"/>
      <c r="N246" s="209"/>
      <c r="O246" s="209"/>
      <c r="P246" s="209"/>
      <c r="Q246" s="209"/>
      <c r="R246" s="209"/>
      <c r="S246" s="209"/>
      <c r="T246" s="209"/>
      <c r="U246" s="209"/>
      <c r="V246" s="209"/>
      <c r="W246" s="209"/>
      <c r="X246" s="209"/>
      <c r="Y246" s="209"/>
      <c r="Z246" s="209"/>
    </row>
    <row r="247">
      <c r="A247" s="209"/>
      <c r="B247" s="227"/>
      <c r="C247" s="228" t="s">
        <v>810</v>
      </c>
      <c r="D247" s="225"/>
      <c r="E247" s="225"/>
      <c r="F247" s="225"/>
      <c r="G247" s="226"/>
      <c r="H247" s="212"/>
      <c r="I247" s="211"/>
      <c r="J247" s="209"/>
      <c r="K247" s="209"/>
      <c r="L247" s="209"/>
      <c r="M247" s="209"/>
      <c r="N247" s="209"/>
      <c r="O247" s="209"/>
      <c r="P247" s="209"/>
      <c r="Q247" s="209"/>
      <c r="R247" s="209"/>
      <c r="S247" s="209"/>
      <c r="T247" s="209"/>
      <c r="U247" s="209"/>
      <c r="V247" s="209"/>
      <c r="W247" s="209"/>
      <c r="X247" s="209"/>
      <c r="Y247" s="209"/>
      <c r="Z247" s="209"/>
    </row>
    <row r="248">
      <c r="A248" s="209"/>
      <c r="B248" s="227"/>
      <c r="C248" s="228" t="s">
        <v>755</v>
      </c>
      <c r="D248" s="225"/>
      <c r="E248" s="225"/>
      <c r="F248" s="225"/>
      <c r="G248" s="226"/>
      <c r="H248" s="212"/>
      <c r="I248" s="211"/>
      <c r="J248" s="209"/>
      <c r="K248" s="209"/>
      <c r="L248" s="209"/>
      <c r="M248" s="209"/>
      <c r="N248" s="209"/>
      <c r="O248" s="209"/>
      <c r="P248" s="209"/>
      <c r="Q248" s="209"/>
      <c r="R248" s="209"/>
      <c r="S248" s="209"/>
      <c r="T248" s="209"/>
      <c r="U248" s="209"/>
      <c r="V248" s="209"/>
      <c r="W248" s="209"/>
      <c r="X248" s="209"/>
      <c r="Y248" s="209"/>
      <c r="Z248" s="209"/>
    </row>
    <row r="249">
      <c r="A249" s="209"/>
      <c r="B249" s="227"/>
      <c r="C249" s="228" t="s">
        <v>815</v>
      </c>
      <c r="D249" s="225"/>
      <c r="E249" s="225"/>
      <c r="F249" s="225"/>
      <c r="G249" s="226"/>
      <c r="H249" s="212"/>
      <c r="I249" s="211"/>
      <c r="J249" s="209"/>
      <c r="K249" s="209"/>
      <c r="L249" s="209"/>
      <c r="M249" s="209"/>
      <c r="N249" s="209"/>
      <c r="O249" s="209"/>
      <c r="P249" s="209"/>
      <c r="Q249" s="209"/>
      <c r="R249" s="209"/>
      <c r="S249" s="209"/>
      <c r="T249" s="209"/>
      <c r="U249" s="209"/>
      <c r="V249" s="209"/>
      <c r="W249" s="209"/>
      <c r="X249" s="209"/>
      <c r="Y249" s="209"/>
      <c r="Z249" s="209"/>
    </row>
    <row r="250">
      <c r="A250" s="209"/>
      <c r="B250" s="230"/>
      <c r="C250" s="231" t="s">
        <v>793</v>
      </c>
      <c r="D250" s="232"/>
      <c r="E250" s="232"/>
      <c r="F250" s="232"/>
      <c r="G250" s="233"/>
      <c r="H250" s="212"/>
      <c r="I250" s="211"/>
      <c r="J250" s="209"/>
      <c r="K250" s="209"/>
      <c r="L250" s="209"/>
      <c r="M250" s="209"/>
      <c r="N250" s="209"/>
      <c r="O250" s="209"/>
      <c r="P250" s="209"/>
      <c r="Q250" s="209"/>
      <c r="R250" s="209"/>
      <c r="S250" s="209"/>
      <c r="T250" s="209"/>
      <c r="U250" s="209"/>
      <c r="V250" s="209"/>
      <c r="W250" s="209"/>
      <c r="X250" s="209"/>
      <c r="Y250" s="209"/>
      <c r="Z250" s="209"/>
    </row>
    <row r="251">
      <c r="A251" s="209"/>
      <c r="B251" s="210"/>
      <c r="C251" s="235"/>
      <c r="D251" s="235"/>
      <c r="E251" s="235"/>
      <c r="F251" s="235"/>
      <c r="G251" s="235"/>
      <c r="H251" s="212"/>
      <c r="I251" s="211"/>
      <c r="J251" s="209"/>
      <c r="K251" s="209"/>
      <c r="L251" s="209"/>
      <c r="M251" s="209"/>
      <c r="N251" s="209"/>
      <c r="O251" s="209"/>
      <c r="P251" s="209"/>
      <c r="Q251" s="209"/>
      <c r="R251" s="209"/>
      <c r="S251" s="209"/>
      <c r="T251" s="209"/>
      <c r="U251" s="209"/>
      <c r="V251" s="209"/>
      <c r="W251" s="209"/>
      <c r="X251" s="209"/>
      <c r="Y251" s="209"/>
      <c r="Z251" s="209"/>
    </row>
    <row r="252">
      <c r="A252" s="209"/>
      <c r="B252" s="214" t="s">
        <v>650</v>
      </c>
      <c r="C252" s="215" t="s">
        <v>822</v>
      </c>
      <c r="D252" s="216" t="s">
        <v>652</v>
      </c>
      <c r="E252" s="215" t="s">
        <v>760</v>
      </c>
      <c r="F252" s="216" t="s">
        <v>654</v>
      </c>
      <c r="G252" s="217" t="s">
        <v>655</v>
      </c>
      <c r="H252" s="212"/>
      <c r="I252" s="211"/>
      <c r="J252" s="209"/>
      <c r="K252" s="209"/>
      <c r="L252" s="209"/>
      <c r="M252" s="209"/>
      <c r="N252" s="209"/>
      <c r="O252" s="209"/>
      <c r="P252" s="209"/>
      <c r="Q252" s="209"/>
      <c r="R252" s="209"/>
      <c r="S252" s="209"/>
      <c r="T252" s="209"/>
      <c r="U252" s="209"/>
      <c r="V252" s="209"/>
      <c r="W252" s="209"/>
      <c r="X252" s="209"/>
      <c r="Y252" s="209"/>
      <c r="Z252" s="209"/>
    </row>
    <row r="253">
      <c r="A253" s="209"/>
      <c r="B253" s="218" t="s">
        <v>436</v>
      </c>
      <c r="C253" s="219" t="s">
        <v>750</v>
      </c>
      <c r="D253" s="220" t="s">
        <v>657</v>
      </c>
      <c r="E253" s="219" t="s">
        <v>743</v>
      </c>
      <c r="F253" s="222" t="s">
        <v>659</v>
      </c>
      <c r="G253" s="223"/>
      <c r="H253" s="212"/>
      <c r="I253" s="211"/>
      <c r="J253" s="209"/>
      <c r="K253" s="209"/>
      <c r="L253" s="209"/>
      <c r="M253" s="209"/>
      <c r="N253" s="209"/>
      <c r="O253" s="209"/>
      <c r="P253" s="209"/>
      <c r="Q253" s="209"/>
      <c r="R253" s="209"/>
      <c r="S253" s="209"/>
      <c r="T253" s="209"/>
      <c r="U253" s="209"/>
      <c r="V253" s="209"/>
      <c r="W253" s="209"/>
      <c r="X253" s="209"/>
      <c r="Y253" s="209"/>
      <c r="Z253" s="209"/>
    </row>
    <row r="254">
      <c r="A254" s="209"/>
      <c r="B254" s="218" t="s">
        <v>660</v>
      </c>
      <c r="C254" s="224" t="s">
        <v>661</v>
      </c>
      <c r="D254" s="225"/>
      <c r="E254" s="225"/>
      <c r="F254" s="225"/>
      <c r="G254" s="226"/>
      <c r="H254" s="212"/>
      <c r="I254" s="211"/>
      <c r="J254" s="209"/>
      <c r="K254" s="209"/>
      <c r="L254" s="209"/>
      <c r="M254" s="209"/>
      <c r="N254" s="209"/>
      <c r="O254" s="209"/>
      <c r="P254" s="209"/>
      <c r="Q254" s="209"/>
      <c r="R254" s="209"/>
      <c r="S254" s="209"/>
      <c r="T254" s="209"/>
      <c r="U254" s="209"/>
      <c r="V254" s="209"/>
      <c r="W254" s="209"/>
      <c r="X254" s="209"/>
      <c r="Y254" s="209"/>
      <c r="Z254" s="209"/>
    </row>
    <row r="255">
      <c r="A255" s="209"/>
      <c r="B255" s="227"/>
      <c r="C255" s="228" t="s">
        <v>823</v>
      </c>
      <c r="D255" s="225"/>
      <c r="E255" s="225"/>
      <c r="F255" s="225"/>
      <c r="G255" s="226"/>
      <c r="H255" s="212"/>
      <c r="I255" s="211"/>
      <c r="J255" s="209"/>
      <c r="K255" s="209"/>
      <c r="L255" s="209"/>
      <c r="M255" s="209"/>
      <c r="N255" s="209"/>
      <c r="O255" s="209"/>
      <c r="P255" s="209"/>
      <c r="Q255" s="209"/>
      <c r="R255" s="209"/>
      <c r="S255" s="209"/>
      <c r="T255" s="209"/>
      <c r="U255" s="209"/>
      <c r="V255" s="209"/>
      <c r="W255" s="209"/>
      <c r="X255" s="209"/>
      <c r="Y255" s="209"/>
      <c r="Z255" s="209"/>
    </row>
    <row r="256">
      <c r="A256" s="209"/>
      <c r="B256" s="227"/>
      <c r="C256" s="228" t="s">
        <v>824</v>
      </c>
      <c r="D256" s="225"/>
      <c r="E256" s="225"/>
      <c r="F256" s="225"/>
      <c r="G256" s="226"/>
      <c r="H256" s="212"/>
      <c r="I256" s="211"/>
      <c r="J256" s="209"/>
      <c r="K256" s="209"/>
      <c r="L256" s="209"/>
      <c r="M256" s="209"/>
      <c r="N256" s="209"/>
      <c r="O256" s="209"/>
      <c r="P256" s="209"/>
      <c r="Q256" s="209"/>
      <c r="R256" s="209"/>
      <c r="S256" s="209"/>
      <c r="T256" s="209"/>
      <c r="U256" s="209"/>
      <c r="V256" s="209"/>
      <c r="W256" s="209"/>
      <c r="X256" s="209"/>
      <c r="Y256" s="209"/>
      <c r="Z256" s="209"/>
    </row>
    <row r="257">
      <c r="A257" s="209"/>
      <c r="B257" s="227"/>
      <c r="C257" s="228" t="s">
        <v>825</v>
      </c>
      <c r="D257" s="225"/>
      <c r="E257" s="225"/>
      <c r="F257" s="225"/>
      <c r="G257" s="226"/>
      <c r="H257" s="212"/>
      <c r="I257" s="235" t="s">
        <v>826</v>
      </c>
      <c r="J257" s="209"/>
      <c r="K257" s="209"/>
      <c r="L257" s="209"/>
      <c r="M257" s="209"/>
      <c r="N257" s="209"/>
      <c r="O257" s="209"/>
      <c r="P257" s="209"/>
      <c r="Q257" s="209"/>
      <c r="R257" s="209"/>
      <c r="S257" s="209"/>
      <c r="T257" s="209"/>
      <c r="U257" s="209"/>
      <c r="V257" s="209"/>
      <c r="W257" s="209"/>
      <c r="X257" s="209"/>
      <c r="Y257" s="209"/>
      <c r="Z257" s="209"/>
    </row>
    <row r="258">
      <c r="A258" s="209"/>
      <c r="B258" s="230"/>
      <c r="C258" s="231" t="s">
        <v>793</v>
      </c>
      <c r="D258" s="232"/>
      <c r="E258" s="232"/>
      <c r="F258" s="232"/>
      <c r="G258" s="233"/>
      <c r="H258" s="212"/>
      <c r="I258" s="211"/>
      <c r="J258" s="209"/>
      <c r="K258" s="209"/>
      <c r="L258" s="209"/>
      <c r="M258" s="209"/>
      <c r="N258" s="209"/>
      <c r="O258" s="209"/>
      <c r="P258" s="209"/>
      <c r="Q258" s="209"/>
      <c r="R258" s="209"/>
      <c r="S258" s="209"/>
      <c r="T258" s="209"/>
      <c r="U258" s="209"/>
      <c r="V258" s="209"/>
      <c r="W258" s="209"/>
      <c r="X258" s="209"/>
      <c r="Y258" s="209"/>
      <c r="Z258" s="209"/>
    </row>
    <row r="259">
      <c r="A259" s="209"/>
      <c r="B259" s="210"/>
      <c r="C259" s="235"/>
      <c r="D259" s="235"/>
      <c r="E259" s="235"/>
      <c r="F259" s="235"/>
      <c r="G259" s="235"/>
      <c r="H259" s="212"/>
      <c r="I259" s="211"/>
      <c r="J259" s="209"/>
      <c r="K259" s="209"/>
      <c r="L259" s="209"/>
      <c r="M259" s="209"/>
      <c r="N259" s="209"/>
      <c r="O259" s="209"/>
      <c r="P259" s="209"/>
      <c r="Q259" s="209"/>
      <c r="R259" s="209"/>
      <c r="S259" s="209"/>
      <c r="T259" s="209"/>
      <c r="U259" s="209"/>
      <c r="V259" s="209"/>
      <c r="W259" s="209"/>
      <c r="X259" s="209"/>
      <c r="Y259" s="209"/>
      <c r="Z259" s="209"/>
    </row>
    <row r="260">
      <c r="A260" s="209"/>
      <c r="B260" s="214" t="s">
        <v>650</v>
      </c>
      <c r="C260" s="215" t="s">
        <v>827</v>
      </c>
      <c r="D260" s="216" t="s">
        <v>652</v>
      </c>
      <c r="E260" s="215" t="s">
        <v>760</v>
      </c>
      <c r="F260" s="216" t="s">
        <v>654</v>
      </c>
      <c r="G260" s="217" t="s">
        <v>655</v>
      </c>
      <c r="H260" s="212"/>
      <c r="I260" s="211"/>
      <c r="J260" s="209"/>
      <c r="K260" s="209"/>
      <c r="L260" s="209"/>
      <c r="M260" s="209"/>
      <c r="N260" s="209"/>
      <c r="O260" s="209"/>
      <c r="P260" s="209"/>
      <c r="Q260" s="209"/>
      <c r="R260" s="209"/>
      <c r="S260" s="209"/>
      <c r="T260" s="209"/>
      <c r="U260" s="209"/>
      <c r="V260" s="209"/>
      <c r="W260" s="209"/>
      <c r="X260" s="209"/>
      <c r="Y260" s="209"/>
      <c r="Z260" s="209"/>
    </row>
    <row r="261">
      <c r="A261" s="209"/>
      <c r="B261" s="218" t="s">
        <v>436</v>
      </c>
      <c r="C261" s="219" t="s">
        <v>750</v>
      </c>
      <c r="D261" s="220" t="s">
        <v>657</v>
      </c>
      <c r="E261" s="219" t="s">
        <v>743</v>
      </c>
      <c r="F261" s="222" t="s">
        <v>659</v>
      </c>
      <c r="G261" s="223"/>
      <c r="H261" s="212"/>
      <c r="I261" s="211"/>
      <c r="J261" s="209"/>
      <c r="K261" s="209"/>
      <c r="L261" s="209"/>
      <c r="M261" s="209"/>
      <c r="N261" s="209"/>
      <c r="O261" s="209"/>
      <c r="P261" s="209"/>
      <c r="Q261" s="209"/>
      <c r="R261" s="209"/>
      <c r="S261" s="209"/>
      <c r="T261" s="209"/>
      <c r="U261" s="209"/>
      <c r="V261" s="209"/>
      <c r="W261" s="209"/>
      <c r="X261" s="209"/>
      <c r="Y261" s="209"/>
      <c r="Z261" s="209"/>
    </row>
    <row r="262">
      <c r="A262" s="209"/>
      <c r="B262" s="218" t="s">
        <v>660</v>
      </c>
      <c r="C262" s="224" t="s">
        <v>661</v>
      </c>
      <c r="D262" s="225"/>
      <c r="E262" s="225"/>
      <c r="F262" s="225"/>
      <c r="G262" s="226"/>
      <c r="H262" s="212"/>
      <c r="I262" s="211"/>
      <c r="J262" s="209"/>
      <c r="K262" s="209"/>
      <c r="L262" s="209"/>
      <c r="M262" s="209"/>
      <c r="N262" s="209"/>
      <c r="O262" s="209"/>
      <c r="P262" s="209"/>
      <c r="Q262" s="209"/>
      <c r="R262" s="209"/>
      <c r="S262" s="209"/>
      <c r="T262" s="209"/>
      <c r="U262" s="209"/>
      <c r="V262" s="209"/>
      <c r="W262" s="209"/>
      <c r="X262" s="209"/>
      <c r="Y262" s="209"/>
      <c r="Z262" s="209"/>
    </row>
    <row r="263">
      <c r="A263" s="209"/>
      <c r="B263" s="227"/>
      <c r="C263" s="228" t="s">
        <v>828</v>
      </c>
      <c r="D263" s="225"/>
      <c r="E263" s="225"/>
      <c r="F263" s="225"/>
      <c r="G263" s="226"/>
      <c r="H263" s="212"/>
      <c r="I263" s="211"/>
      <c r="J263" s="209"/>
      <c r="K263" s="209"/>
      <c r="L263" s="209"/>
      <c r="M263" s="209"/>
      <c r="N263" s="209"/>
      <c r="O263" s="209"/>
      <c r="P263" s="209"/>
      <c r="Q263" s="209"/>
      <c r="R263" s="209"/>
      <c r="S263" s="209"/>
      <c r="T263" s="209"/>
      <c r="U263" s="209"/>
      <c r="V263" s="209"/>
      <c r="W263" s="209"/>
      <c r="X263" s="209"/>
      <c r="Y263" s="209"/>
      <c r="Z263" s="209"/>
    </row>
    <row r="264">
      <c r="A264" s="209"/>
      <c r="B264" s="227"/>
      <c r="C264" s="228" t="s">
        <v>829</v>
      </c>
      <c r="D264" s="225"/>
      <c r="E264" s="225"/>
      <c r="F264" s="225"/>
      <c r="G264" s="226"/>
      <c r="H264" s="212"/>
      <c r="I264" s="211"/>
      <c r="J264" s="209"/>
      <c r="K264" s="209"/>
      <c r="L264" s="209"/>
      <c r="M264" s="209"/>
      <c r="N264" s="209"/>
      <c r="O264" s="209"/>
      <c r="P264" s="209"/>
      <c r="Q264" s="209"/>
      <c r="R264" s="209"/>
      <c r="S264" s="209"/>
      <c r="T264" s="209"/>
      <c r="U264" s="209"/>
      <c r="V264" s="209"/>
      <c r="W264" s="209"/>
      <c r="X264" s="209"/>
      <c r="Y264" s="209"/>
      <c r="Z264" s="209"/>
    </row>
    <row r="265">
      <c r="A265" s="209"/>
      <c r="B265" s="227"/>
      <c r="C265" s="228" t="s">
        <v>830</v>
      </c>
      <c r="D265" s="225"/>
      <c r="E265" s="225"/>
      <c r="F265" s="225"/>
      <c r="G265" s="226"/>
      <c r="H265" s="212"/>
      <c r="I265" s="211"/>
      <c r="J265" s="209"/>
      <c r="K265" s="209"/>
      <c r="L265" s="209"/>
      <c r="M265" s="209"/>
      <c r="N265" s="209"/>
      <c r="O265" s="209"/>
      <c r="P265" s="209"/>
      <c r="Q265" s="209"/>
      <c r="R265" s="209"/>
      <c r="S265" s="209"/>
      <c r="T265" s="209"/>
      <c r="U265" s="209"/>
      <c r="V265" s="209"/>
      <c r="W265" s="209"/>
      <c r="X265" s="209"/>
      <c r="Y265" s="209"/>
      <c r="Z265" s="209"/>
    </row>
    <row r="266">
      <c r="A266" s="209"/>
      <c r="B266" s="227"/>
      <c r="C266" s="228" t="s">
        <v>831</v>
      </c>
      <c r="D266" s="225"/>
      <c r="E266" s="225"/>
      <c r="F266" s="225"/>
      <c r="G266" s="226"/>
      <c r="H266" s="212"/>
      <c r="I266" s="211"/>
      <c r="J266" s="209"/>
      <c r="K266" s="209"/>
      <c r="L266" s="209"/>
      <c r="M266" s="209"/>
      <c r="N266" s="209"/>
      <c r="O266" s="209"/>
      <c r="P266" s="209"/>
      <c r="Q266" s="209"/>
      <c r="R266" s="209"/>
      <c r="S266" s="209"/>
      <c r="T266" s="209"/>
      <c r="U266" s="209"/>
      <c r="V266" s="209"/>
      <c r="W266" s="209"/>
      <c r="X266" s="209"/>
      <c r="Y266" s="209"/>
      <c r="Z266" s="209"/>
    </row>
    <row r="267">
      <c r="A267" s="209"/>
      <c r="B267" s="227"/>
      <c r="C267" s="228" t="s">
        <v>832</v>
      </c>
      <c r="D267" s="225"/>
      <c r="E267" s="225"/>
      <c r="F267" s="225"/>
      <c r="G267" s="226"/>
      <c r="H267" s="212"/>
      <c r="I267" s="211"/>
      <c r="J267" s="209"/>
      <c r="K267" s="209"/>
      <c r="L267" s="209"/>
      <c r="M267" s="209"/>
      <c r="N267" s="209"/>
      <c r="O267" s="209"/>
      <c r="P267" s="209"/>
      <c r="Q267" s="209"/>
      <c r="R267" s="209"/>
      <c r="S267" s="209"/>
      <c r="T267" s="209"/>
      <c r="U267" s="209"/>
      <c r="V267" s="209"/>
      <c r="W267" s="209"/>
      <c r="X267" s="209"/>
      <c r="Y267" s="209"/>
      <c r="Z267" s="209"/>
    </row>
    <row r="268">
      <c r="A268" s="209"/>
      <c r="B268" s="230"/>
      <c r="C268" s="231" t="s">
        <v>833</v>
      </c>
      <c r="D268" s="232"/>
      <c r="E268" s="232"/>
      <c r="F268" s="232"/>
      <c r="G268" s="233"/>
      <c r="H268" s="212"/>
      <c r="I268" s="211"/>
      <c r="J268" s="209"/>
      <c r="K268" s="209"/>
      <c r="L268" s="209"/>
      <c r="M268" s="209"/>
      <c r="N268" s="209"/>
      <c r="O268" s="209"/>
      <c r="P268" s="209"/>
      <c r="Q268" s="209"/>
      <c r="R268" s="209"/>
      <c r="S268" s="209"/>
      <c r="T268" s="209"/>
      <c r="U268" s="209"/>
      <c r="V268" s="209"/>
      <c r="W268" s="209"/>
      <c r="X268" s="209"/>
      <c r="Y268" s="209"/>
      <c r="Z268" s="209"/>
    </row>
    <row r="269">
      <c r="A269" s="209"/>
      <c r="B269" s="210"/>
      <c r="C269" s="235"/>
      <c r="D269" s="235"/>
      <c r="E269" s="235"/>
      <c r="F269" s="235"/>
      <c r="G269" s="235"/>
      <c r="H269" s="212"/>
      <c r="I269" s="211"/>
      <c r="J269" s="209"/>
      <c r="K269" s="209"/>
      <c r="L269" s="209"/>
      <c r="M269" s="209"/>
      <c r="N269" s="209"/>
      <c r="O269" s="209"/>
      <c r="P269" s="209"/>
      <c r="Q269" s="209"/>
      <c r="R269" s="209"/>
      <c r="S269" s="209"/>
      <c r="T269" s="209"/>
      <c r="U269" s="209"/>
      <c r="V269" s="209"/>
      <c r="W269" s="209"/>
      <c r="X269" s="209"/>
      <c r="Y269" s="209"/>
      <c r="Z269" s="209"/>
    </row>
    <row r="270">
      <c r="A270" s="209"/>
      <c r="B270" s="214" t="s">
        <v>650</v>
      </c>
      <c r="C270" s="215" t="s">
        <v>834</v>
      </c>
      <c r="D270" s="216" t="s">
        <v>652</v>
      </c>
      <c r="E270" s="215" t="s">
        <v>760</v>
      </c>
      <c r="F270" s="216" t="s">
        <v>654</v>
      </c>
      <c r="G270" s="217" t="s">
        <v>655</v>
      </c>
      <c r="H270" s="212"/>
      <c r="I270" s="211"/>
      <c r="J270" s="209"/>
      <c r="K270" s="209"/>
      <c r="L270" s="209"/>
      <c r="M270" s="209"/>
      <c r="N270" s="209"/>
      <c r="O270" s="209"/>
      <c r="P270" s="209"/>
      <c r="Q270" s="209"/>
      <c r="R270" s="209"/>
      <c r="S270" s="209"/>
      <c r="T270" s="209"/>
      <c r="U270" s="209"/>
      <c r="V270" s="209"/>
      <c r="W270" s="209"/>
      <c r="X270" s="209"/>
      <c r="Y270" s="209"/>
      <c r="Z270" s="209"/>
    </row>
    <row r="271">
      <c r="A271" s="209"/>
      <c r="B271" s="218" t="s">
        <v>436</v>
      </c>
      <c r="C271" s="219" t="s">
        <v>750</v>
      </c>
      <c r="D271" s="220" t="s">
        <v>657</v>
      </c>
      <c r="E271" s="219" t="s">
        <v>743</v>
      </c>
      <c r="F271" s="222" t="s">
        <v>659</v>
      </c>
      <c r="G271" s="223"/>
      <c r="H271" s="212"/>
      <c r="I271" s="211"/>
      <c r="J271" s="209"/>
      <c r="K271" s="209"/>
      <c r="L271" s="209"/>
      <c r="M271" s="209"/>
      <c r="N271" s="209"/>
      <c r="O271" s="209"/>
      <c r="P271" s="209"/>
      <c r="Q271" s="209"/>
      <c r="R271" s="209"/>
      <c r="S271" s="209"/>
      <c r="T271" s="209"/>
      <c r="U271" s="209"/>
      <c r="V271" s="209"/>
      <c r="W271" s="209"/>
      <c r="X271" s="209"/>
      <c r="Y271" s="209"/>
      <c r="Z271" s="209"/>
    </row>
    <row r="272">
      <c r="A272" s="209"/>
      <c r="B272" s="218" t="s">
        <v>660</v>
      </c>
      <c r="C272" s="224" t="s">
        <v>661</v>
      </c>
      <c r="D272" s="225"/>
      <c r="E272" s="225"/>
      <c r="F272" s="225"/>
      <c r="G272" s="226"/>
      <c r="H272" s="212"/>
      <c r="I272" s="211"/>
      <c r="J272" s="209"/>
      <c r="K272" s="209"/>
      <c r="L272" s="209"/>
      <c r="M272" s="209"/>
      <c r="N272" s="209"/>
      <c r="O272" s="209"/>
      <c r="P272" s="209"/>
      <c r="Q272" s="209"/>
      <c r="R272" s="209"/>
      <c r="S272" s="209"/>
      <c r="T272" s="209"/>
      <c r="U272" s="209"/>
      <c r="V272" s="209"/>
      <c r="W272" s="209"/>
      <c r="X272" s="209"/>
      <c r="Y272" s="209"/>
      <c r="Z272" s="209"/>
    </row>
    <row r="273">
      <c r="A273" s="209"/>
      <c r="B273" s="227"/>
      <c r="C273" s="228" t="s">
        <v>835</v>
      </c>
      <c r="D273" s="225"/>
      <c r="E273" s="225"/>
      <c r="F273" s="225"/>
      <c r="G273" s="226"/>
      <c r="H273" s="212"/>
      <c r="I273" s="235" t="s">
        <v>836</v>
      </c>
      <c r="J273" s="209"/>
      <c r="K273" s="209"/>
      <c r="L273" s="209"/>
      <c r="M273" s="209"/>
      <c r="N273" s="209"/>
      <c r="O273" s="209"/>
      <c r="P273" s="209"/>
      <c r="Q273" s="209"/>
      <c r="R273" s="209"/>
      <c r="S273" s="209"/>
      <c r="T273" s="209"/>
      <c r="U273" s="209"/>
      <c r="V273" s="209"/>
      <c r="W273" s="209"/>
      <c r="X273" s="209"/>
      <c r="Y273" s="209"/>
      <c r="Z273" s="209"/>
    </row>
    <row r="274">
      <c r="A274" s="209"/>
      <c r="B274" s="227"/>
      <c r="C274" s="228" t="s">
        <v>837</v>
      </c>
      <c r="D274" s="225"/>
      <c r="E274" s="225"/>
      <c r="F274" s="225"/>
      <c r="G274" s="226"/>
      <c r="H274" s="212"/>
      <c r="I274" s="235" t="s">
        <v>838</v>
      </c>
      <c r="J274" s="209"/>
      <c r="K274" s="209"/>
      <c r="L274" s="209"/>
      <c r="M274" s="209"/>
      <c r="N274" s="209"/>
      <c r="O274" s="209"/>
      <c r="P274" s="209"/>
      <c r="Q274" s="209"/>
      <c r="R274" s="209"/>
      <c r="S274" s="209"/>
      <c r="T274" s="209"/>
      <c r="U274" s="209"/>
      <c r="V274" s="209"/>
      <c r="W274" s="209"/>
      <c r="X274" s="209"/>
      <c r="Y274" s="209"/>
      <c r="Z274" s="209"/>
    </row>
    <row r="275">
      <c r="A275" s="209"/>
      <c r="B275" s="227"/>
      <c r="C275" s="228" t="s">
        <v>839</v>
      </c>
      <c r="D275" s="225"/>
      <c r="E275" s="225"/>
      <c r="F275" s="225"/>
      <c r="G275" s="226"/>
      <c r="H275" s="212"/>
      <c r="I275" s="235" t="s">
        <v>840</v>
      </c>
      <c r="J275" s="209"/>
      <c r="K275" s="209"/>
      <c r="L275" s="209"/>
      <c r="M275" s="209"/>
      <c r="N275" s="209"/>
      <c r="O275" s="209"/>
      <c r="P275" s="209"/>
      <c r="Q275" s="209"/>
      <c r="R275" s="209"/>
      <c r="S275" s="209"/>
      <c r="T275" s="209"/>
      <c r="U275" s="209"/>
      <c r="V275" s="209"/>
      <c r="W275" s="209"/>
      <c r="X275" s="209"/>
      <c r="Y275" s="209"/>
      <c r="Z275" s="209"/>
    </row>
    <row r="276">
      <c r="A276" s="209"/>
      <c r="B276" s="227"/>
      <c r="C276" s="231" t="s">
        <v>841</v>
      </c>
      <c r="D276" s="232"/>
      <c r="E276" s="232"/>
      <c r="F276" s="232"/>
      <c r="G276" s="233"/>
      <c r="H276" s="212"/>
      <c r="I276" s="211"/>
      <c r="J276" s="209"/>
      <c r="K276" s="209"/>
      <c r="L276" s="209"/>
      <c r="M276" s="209"/>
      <c r="N276" s="209"/>
      <c r="O276" s="209"/>
      <c r="P276" s="209"/>
      <c r="Q276" s="209"/>
      <c r="R276" s="209"/>
      <c r="S276" s="209"/>
      <c r="T276" s="209"/>
      <c r="U276" s="209"/>
      <c r="V276" s="209"/>
      <c r="W276" s="209"/>
      <c r="X276" s="209"/>
      <c r="Y276" s="209"/>
      <c r="Z276" s="209"/>
    </row>
    <row r="277">
      <c r="A277" s="209"/>
      <c r="B277" s="230"/>
      <c r="C277" s="231" t="s">
        <v>842</v>
      </c>
      <c r="D277" s="232"/>
      <c r="E277" s="232"/>
      <c r="F277" s="232"/>
      <c r="G277" s="233"/>
      <c r="H277" s="212"/>
      <c r="I277" s="211"/>
      <c r="J277" s="209"/>
      <c r="K277" s="209"/>
      <c r="L277" s="209"/>
      <c r="M277" s="209"/>
      <c r="N277" s="209"/>
      <c r="O277" s="209"/>
      <c r="P277" s="209"/>
      <c r="Q277" s="209"/>
      <c r="R277" s="209"/>
      <c r="S277" s="209"/>
      <c r="T277" s="209"/>
      <c r="U277" s="209"/>
      <c r="V277" s="209"/>
      <c r="W277" s="209"/>
      <c r="X277" s="209"/>
      <c r="Y277" s="209"/>
      <c r="Z277" s="209"/>
    </row>
    <row r="278">
      <c r="A278" s="209"/>
      <c r="B278" s="210"/>
      <c r="C278" s="211"/>
      <c r="D278" s="211"/>
      <c r="E278" s="211"/>
      <c r="F278" s="211"/>
      <c r="G278" s="211"/>
      <c r="H278" s="212"/>
      <c r="I278" s="211"/>
      <c r="J278" s="209"/>
      <c r="K278" s="209"/>
      <c r="L278" s="209"/>
      <c r="M278" s="209"/>
      <c r="N278" s="209"/>
      <c r="O278" s="209"/>
      <c r="P278" s="209"/>
      <c r="Q278" s="209"/>
      <c r="R278" s="209"/>
      <c r="S278" s="209"/>
      <c r="T278" s="209"/>
      <c r="U278" s="209"/>
      <c r="V278" s="209"/>
      <c r="W278" s="209"/>
      <c r="X278" s="209"/>
      <c r="Y278" s="209"/>
      <c r="Z278" s="209"/>
    </row>
    <row r="279">
      <c r="A279" s="209"/>
      <c r="B279" s="210"/>
      <c r="C279" s="211"/>
      <c r="D279" s="211"/>
      <c r="E279" s="211"/>
      <c r="F279" s="211"/>
      <c r="G279" s="211"/>
      <c r="H279" s="212"/>
      <c r="I279" s="211"/>
      <c r="J279" s="209"/>
      <c r="K279" s="209"/>
      <c r="L279" s="209"/>
      <c r="M279" s="209"/>
      <c r="N279" s="209"/>
      <c r="O279" s="209"/>
      <c r="P279" s="209"/>
      <c r="Q279" s="209"/>
      <c r="R279" s="209"/>
      <c r="S279" s="209"/>
      <c r="T279" s="209"/>
      <c r="U279" s="209"/>
      <c r="V279" s="209"/>
      <c r="W279" s="209"/>
      <c r="X279" s="209"/>
      <c r="Y279" s="209"/>
      <c r="Z279" s="209"/>
    </row>
    <row r="280">
      <c r="A280" s="209"/>
      <c r="B280" s="210"/>
      <c r="C280" s="211"/>
      <c r="D280" s="211"/>
      <c r="E280" s="211"/>
      <c r="F280" s="211"/>
      <c r="G280" s="211"/>
      <c r="H280" s="212"/>
      <c r="I280" s="211"/>
      <c r="J280" s="209"/>
      <c r="K280" s="209"/>
      <c r="L280" s="209"/>
      <c r="M280" s="209"/>
      <c r="N280" s="209"/>
      <c r="O280" s="209"/>
      <c r="P280" s="209"/>
      <c r="Q280" s="209"/>
      <c r="R280" s="209"/>
      <c r="S280" s="209"/>
      <c r="T280" s="209"/>
      <c r="U280" s="209"/>
      <c r="V280" s="209"/>
      <c r="W280" s="209"/>
      <c r="X280" s="209"/>
      <c r="Y280" s="209"/>
      <c r="Z280" s="209"/>
    </row>
    <row r="281">
      <c r="A281" s="209"/>
      <c r="B281" s="240"/>
      <c r="C281" s="241"/>
      <c r="D281" s="241"/>
      <c r="E281" s="241"/>
      <c r="F281" s="241"/>
      <c r="G281" s="241"/>
      <c r="H281" s="212"/>
      <c r="I281" s="211"/>
      <c r="J281" s="209"/>
      <c r="K281" s="209"/>
      <c r="L281" s="209"/>
      <c r="M281" s="209"/>
      <c r="N281" s="209"/>
      <c r="O281" s="209"/>
      <c r="P281" s="209"/>
      <c r="Q281" s="209"/>
      <c r="R281" s="209"/>
      <c r="S281" s="209"/>
      <c r="T281" s="209"/>
      <c r="U281" s="209"/>
      <c r="V281" s="209"/>
      <c r="W281" s="209"/>
      <c r="X281" s="209"/>
      <c r="Y281" s="209"/>
      <c r="Z281" s="209"/>
    </row>
    <row r="282">
      <c r="A282" s="209"/>
      <c r="B282" s="214" t="s">
        <v>650</v>
      </c>
      <c r="C282" s="215" t="s">
        <v>843</v>
      </c>
      <c r="D282" s="216" t="s">
        <v>652</v>
      </c>
      <c r="E282" s="215" t="s">
        <v>844</v>
      </c>
      <c r="F282" s="216" t="s">
        <v>654</v>
      </c>
      <c r="G282" s="217" t="s">
        <v>655</v>
      </c>
      <c r="H282" s="212"/>
      <c r="I282" s="242" t="s">
        <v>845</v>
      </c>
      <c r="J282" s="209"/>
      <c r="K282" s="209"/>
      <c r="L282" s="209"/>
      <c r="M282" s="209"/>
      <c r="N282" s="209"/>
      <c r="O282" s="209"/>
      <c r="P282" s="209"/>
      <c r="Q282" s="209"/>
      <c r="R282" s="209"/>
      <c r="S282" s="209"/>
      <c r="T282" s="209"/>
    </row>
    <row r="283">
      <c r="A283" s="209"/>
      <c r="B283" s="218" t="s">
        <v>436</v>
      </c>
      <c r="C283" s="219" t="s">
        <v>434</v>
      </c>
      <c r="D283" s="220" t="s">
        <v>657</v>
      </c>
      <c r="E283" s="219" t="s">
        <v>846</v>
      </c>
      <c r="F283" s="222" t="s">
        <v>659</v>
      </c>
      <c r="G283" s="223"/>
      <c r="H283" s="212"/>
      <c r="I283" s="211"/>
      <c r="J283" s="209"/>
      <c r="K283" s="209"/>
      <c r="L283" s="209"/>
      <c r="M283" s="209"/>
      <c r="N283" s="209"/>
      <c r="O283" s="209"/>
      <c r="P283" s="209"/>
      <c r="Q283" s="209"/>
      <c r="R283" s="209"/>
      <c r="S283" s="209"/>
      <c r="T283" s="209"/>
    </row>
    <row r="284">
      <c r="A284" s="209"/>
      <c r="B284" s="218" t="s">
        <v>660</v>
      </c>
      <c r="C284" s="224" t="s">
        <v>661</v>
      </c>
      <c r="D284" s="225"/>
      <c r="E284" s="225"/>
      <c r="F284" s="225"/>
      <c r="G284" s="226"/>
      <c r="H284" s="212"/>
      <c r="I284" s="211"/>
      <c r="J284" s="209"/>
      <c r="K284" s="209"/>
      <c r="L284" s="209"/>
      <c r="M284" s="209"/>
      <c r="N284" s="209"/>
      <c r="O284" s="209"/>
      <c r="P284" s="209"/>
      <c r="Q284" s="209"/>
      <c r="R284" s="209"/>
      <c r="S284" s="209"/>
      <c r="T284" s="209"/>
    </row>
    <row r="285">
      <c r="A285" s="209"/>
      <c r="B285" s="227" t="s">
        <v>847</v>
      </c>
      <c r="C285" s="228" t="s">
        <v>848</v>
      </c>
      <c r="D285" s="225"/>
      <c r="E285" s="225"/>
      <c r="F285" s="225"/>
      <c r="G285" s="226"/>
      <c r="H285" s="212"/>
      <c r="I285" s="211"/>
      <c r="J285" s="209"/>
      <c r="K285" s="209"/>
      <c r="L285" s="209"/>
      <c r="M285" s="209"/>
      <c r="N285" s="209"/>
      <c r="O285" s="209"/>
      <c r="P285" s="209"/>
      <c r="Q285" s="209"/>
      <c r="R285" s="209"/>
      <c r="S285" s="209"/>
      <c r="T285" s="209"/>
    </row>
    <row r="286">
      <c r="A286" s="209"/>
      <c r="B286" s="243" t="s">
        <v>849</v>
      </c>
      <c r="C286" s="228" t="s">
        <v>850</v>
      </c>
      <c r="D286" s="225"/>
      <c r="E286" s="225"/>
      <c r="F286" s="225"/>
      <c r="G286" s="226"/>
      <c r="H286" s="212"/>
      <c r="I286" s="211"/>
      <c r="J286" s="209"/>
      <c r="K286" s="209"/>
      <c r="L286" s="209"/>
      <c r="M286" s="209"/>
      <c r="N286" s="209"/>
      <c r="O286" s="209"/>
      <c r="P286" s="209"/>
      <c r="Q286" s="209"/>
      <c r="R286" s="209"/>
      <c r="S286" s="209"/>
      <c r="T286" s="209"/>
    </row>
    <row r="287">
      <c r="A287" s="209"/>
      <c r="B287" s="244" t="s">
        <v>851</v>
      </c>
      <c r="C287" s="231" t="s">
        <v>852</v>
      </c>
      <c r="D287" s="232"/>
      <c r="E287" s="232"/>
      <c r="F287" s="232"/>
      <c r="G287" s="233"/>
      <c r="H287" s="212"/>
      <c r="I287" s="242" t="s">
        <v>853</v>
      </c>
      <c r="J287" s="209"/>
      <c r="K287" s="209"/>
      <c r="L287" s="209"/>
      <c r="M287" s="209"/>
      <c r="N287" s="209"/>
      <c r="O287" s="209"/>
      <c r="P287" s="209"/>
      <c r="Q287" s="209"/>
      <c r="R287" s="209"/>
      <c r="S287" s="209"/>
      <c r="T287" s="209"/>
    </row>
    <row r="288">
      <c r="A288" s="209"/>
      <c r="B288" s="245"/>
      <c r="C288" s="245"/>
      <c r="D288" s="245"/>
      <c r="E288" s="245"/>
      <c r="F288" s="245"/>
      <c r="G288" s="245"/>
      <c r="H288" s="212"/>
      <c r="I288" s="211"/>
      <c r="J288" s="209"/>
      <c r="K288" s="209"/>
      <c r="L288" s="209"/>
      <c r="M288" s="209"/>
      <c r="N288" s="209"/>
      <c r="O288" s="209"/>
      <c r="P288" s="209"/>
      <c r="Q288" s="209"/>
      <c r="R288" s="209"/>
      <c r="S288" s="209"/>
      <c r="T288" s="209"/>
    </row>
    <row r="289">
      <c r="A289" s="209"/>
      <c r="B289" s="214" t="s">
        <v>650</v>
      </c>
      <c r="C289" s="215" t="s">
        <v>843</v>
      </c>
      <c r="D289" s="216" t="s">
        <v>652</v>
      </c>
      <c r="E289" s="215" t="s">
        <v>854</v>
      </c>
      <c r="F289" s="216" t="s">
        <v>654</v>
      </c>
      <c r="G289" s="217" t="s">
        <v>655</v>
      </c>
      <c r="H289" s="212"/>
      <c r="I289" s="235" t="s">
        <v>855</v>
      </c>
      <c r="J289" s="209"/>
      <c r="K289" s="209"/>
      <c r="L289" s="209"/>
      <c r="M289" s="209"/>
      <c r="N289" s="209"/>
      <c r="O289" s="209"/>
      <c r="P289" s="209"/>
      <c r="Q289" s="209"/>
      <c r="R289" s="209"/>
      <c r="S289" s="209"/>
      <c r="T289" s="209"/>
    </row>
    <row r="290">
      <c r="A290" s="209"/>
      <c r="B290" s="218" t="s">
        <v>436</v>
      </c>
      <c r="C290" s="219" t="s">
        <v>434</v>
      </c>
      <c r="D290" s="220" t="s">
        <v>657</v>
      </c>
      <c r="E290" s="219" t="s">
        <v>846</v>
      </c>
      <c r="F290" s="222" t="s">
        <v>659</v>
      </c>
      <c r="G290" s="223"/>
      <c r="H290" s="212"/>
      <c r="I290" s="211"/>
      <c r="J290" s="209"/>
      <c r="K290" s="209"/>
      <c r="L290" s="209"/>
      <c r="M290" s="209"/>
      <c r="N290" s="209"/>
      <c r="O290" s="209"/>
      <c r="P290" s="209"/>
      <c r="Q290" s="209"/>
      <c r="R290" s="209"/>
      <c r="S290" s="209"/>
      <c r="T290" s="209"/>
    </row>
    <row r="291">
      <c r="A291" s="209"/>
      <c r="B291" s="218" t="s">
        <v>660</v>
      </c>
      <c r="C291" s="224" t="s">
        <v>661</v>
      </c>
      <c r="D291" s="225"/>
      <c r="E291" s="225"/>
      <c r="F291" s="225"/>
      <c r="G291" s="226"/>
      <c r="H291" s="212"/>
      <c r="I291" s="211"/>
      <c r="J291" s="209"/>
      <c r="K291" s="209"/>
      <c r="L291" s="209"/>
      <c r="M291" s="209"/>
      <c r="N291" s="209"/>
      <c r="O291" s="209"/>
      <c r="P291" s="209"/>
      <c r="Q291" s="209"/>
      <c r="R291" s="209"/>
      <c r="S291" s="209"/>
      <c r="T291" s="209"/>
    </row>
    <row r="292">
      <c r="A292" s="209"/>
      <c r="B292" s="227" t="s">
        <v>847</v>
      </c>
      <c r="C292" s="228" t="s">
        <v>856</v>
      </c>
      <c r="D292" s="225"/>
      <c r="E292" s="225"/>
      <c r="F292" s="225"/>
      <c r="G292" s="226"/>
      <c r="H292" s="212"/>
      <c r="I292" s="211"/>
      <c r="J292" s="209"/>
      <c r="K292" s="209"/>
      <c r="L292" s="209"/>
      <c r="M292" s="209"/>
      <c r="N292" s="209"/>
      <c r="O292" s="209"/>
      <c r="P292" s="209"/>
      <c r="Q292" s="209"/>
      <c r="R292" s="209"/>
      <c r="S292" s="209"/>
      <c r="T292" s="209"/>
    </row>
    <row r="293">
      <c r="A293" s="209"/>
      <c r="B293" s="243" t="s">
        <v>849</v>
      </c>
      <c r="C293" s="228" t="s">
        <v>857</v>
      </c>
      <c r="D293" s="225"/>
      <c r="E293" s="225"/>
      <c r="F293" s="225"/>
      <c r="G293" s="226"/>
      <c r="H293" s="212"/>
      <c r="I293" s="235" t="s">
        <v>858</v>
      </c>
      <c r="J293" s="209"/>
      <c r="K293" s="209"/>
      <c r="L293" s="209"/>
      <c r="M293" s="209"/>
      <c r="N293" s="209"/>
      <c r="O293" s="209"/>
      <c r="P293" s="209"/>
      <c r="Q293" s="209"/>
      <c r="R293" s="209"/>
      <c r="S293" s="209"/>
      <c r="T293" s="209"/>
    </row>
    <row r="294">
      <c r="A294" s="209"/>
      <c r="B294" s="243" t="s">
        <v>851</v>
      </c>
      <c r="C294" s="228" t="s">
        <v>859</v>
      </c>
      <c r="D294" s="225"/>
      <c r="E294" s="225"/>
      <c r="F294" s="225"/>
      <c r="G294" s="226"/>
      <c r="H294" s="212"/>
      <c r="I294" s="211"/>
      <c r="J294" s="209"/>
      <c r="K294" s="209"/>
      <c r="L294" s="209"/>
      <c r="M294" s="209"/>
      <c r="N294" s="209"/>
      <c r="O294" s="209"/>
      <c r="P294" s="209"/>
      <c r="Q294" s="209"/>
      <c r="R294" s="209"/>
      <c r="S294" s="209"/>
      <c r="T294" s="209"/>
      <c r="U294" s="209"/>
      <c r="V294" s="209"/>
      <c r="W294" s="209"/>
      <c r="X294" s="209"/>
      <c r="Y294" s="209"/>
      <c r="Z294" s="209"/>
    </row>
    <row r="295">
      <c r="A295" s="209"/>
      <c r="B295" s="244" t="s">
        <v>860</v>
      </c>
      <c r="C295" s="231" t="s">
        <v>861</v>
      </c>
      <c r="D295" s="232"/>
      <c r="E295" s="232"/>
      <c r="F295" s="232"/>
      <c r="G295" s="233"/>
      <c r="H295" s="212"/>
      <c r="I295" s="211"/>
      <c r="J295" s="209"/>
      <c r="K295" s="209"/>
      <c r="L295" s="209"/>
      <c r="M295" s="209"/>
      <c r="N295" s="209"/>
      <c r="O295" s="209"/>
      <c r="P295" s="209"/>
      <c r="Q295" s="209"/>
      <c r="R295" s="209"/>
      <c r="S295" s="209"/>
      <c r="T295" s="209"/>
      <c r="U295" s="209"/>
      <c r="V295" s="209"/>
      <c r="W295" s="209"/>
      <c r="X295" s="209"/>
      <c r="Y295" s="209"/>
      <c r="Z295" s="209"/>
    </row>
    <row r="296">
      <c r="A296" s="209"/>
      <c r="B296" s="245"/>
      <c r="C296" s="245"/>
      <c r="D296" s="245"/>
      <c r="E296" s="245"/>
      <c r="F296" s="245"/>
      <c r="G296" s="245"/>
      <c r="H296" s="212"/>
      <c r="I296" s="211"/>
      <c r="J296" s="209"/>
      <c r="K296" s="209"/>
      <c r="L296" s="209"/>
      <c r="M296" s="209"/>
      <c r="N296" s="209"/>
      <c r="O296" s="209"/>
      <c r="P296" s="209"/>
      <c r="Q296" s="209"/>
      <c r="R296" s="209"/>
      <c r="S296" s="209"/>
      <c r="T296" s="209"/>
      <c r="U296" s="209"/>
      <c r="V296" s="209"/>
      <c r="W296" s="209"/>
      <c r="X296" s="209"/>
      <c r="Y296" s="209"/>
      <c r="Z296" s="209"/>
    </row>
    <row r="297">
      <c r="A297" s="209"/>
      <c r="B297" s="214" t="s">
        <v>650</v>
      </c>
      <c r="C297" s="215" t="s">
        <v>843</v>
      </c>
      <c r="D297" s="216" t="s">
        <v>652</v>
      </c>
      <c r="E297" s="215" t="s">
        <v>862</v>
      </c>
      <c r="F297" s="216" t="s">
        <v>654</v>
      </c>
      <c r="G297" s="217" t="s">
        <v>655</v>
      </c>
      <c r="H297" s="212"/>
      <c r="I297" s="211"/>
      <c r="J297" s="209"/>
      <c r="K297" s="209"/>
      <c r="L297" s="209"/>
      <c r="M297" s="209"/>
      <c r="N297" s="209"/>
      <c r="O297" s="209"/>
      <c r="P297" s="209"/>
      <c r="Q297" s="209"/>
      <c r="R297" s="209"/>
      <c r="S297" s="209"/>
      <c r="T297" s="209"/>
      <c r="U297" s="209"/>
      <c r="V297" s="209"/>
      <c r="W297" s="209"/>
      <c r="X297" s="209"/>
      <c r="Y297" s="209"/>
      <c r="Z297" s="209"/>
    </row>
    <row r="298">
      <c r="A298" s="209"/>
      <c r="B298" s="218" t="s">
        <v>436</v>
      </c>
      <c r="C298" s="219" t="s">
        <v>434</v>
      </c>
      <c r="D298" s="220" t="s">
        <v>657</v>
      </c>
      <c r="E298" s="219" t="s">
        <v>846</v>
      </c>
      <c r="F298" s="222" t="s">
        <v>659</v>
      </c>
      <c r="G298" s="223"/>
      <c r="H298" s="212"/>
      <c r="I298" s="208"/>
      <c r="N298" s="209"/>
      <c r="O298" s="209"/>
      <c r="P298" s="209"/>
      <c r="Q298" s="209"/>
      <c r="R298" s="209"/>
      <c r="S298" s="209"/>
      <c r="T298" s="209"/>
      <c r="U298" s="209"/>
      <c r="V298" s="209"/>
      <c r="W298" s="209"/>
      <c r="X298" s="209"/>
      <c r="Y298" s="209"/>
      <c r="Z298" s="209"/>
    </row>
    <row r="299">
      <c r="A299" s="209"/>
      <c r="B299" s="218" t="s">
        <v>660</v>
      </c>
      <c r="C299" s="224" t="s">
        <v>661</v>
      </c>
      <c r="D299" s="225"/>
      <c r="E299" s="225"/>
      <c r="F299" s="225"/>
      <c r="G299" s="226"/>
      <c r="H299" s="212"/>
      <c r="I299" s="211"/>
      <c r="J299" s="209"/>
      <c r="K299" s="209"/>
      <c r="L299" s="209"/>
      <c r="M299" s="209"/>
      <c r="N299" s="209"/>
      <c r="O299" s="209"/>
      <c r="P299" s="209"/>
      <c r="Q299" s="209"/>
      <c r="R299" s="209"/>
      <c r="S299" s="209"/>
      <c r="T299" s="209"/>
      <c r="U299" s="209"/>
      <c r="V299" s="209"/>
      <c r="W299" s="209"/>
      <c r="X299" s="209"/>
      <c r="Y299" s="209"/>
      <c r="Z299" s="209"/>
    </row>
    <row r="300">
      <c r="A300" s="209"/>
      <c r="B300" s="227" t="s">
        <v>863</v>
      </c>
      <c r="C300" s="228" t="s">
        <v>864</v>
      </c>
      <c r="D300" s="225"/>
      <c r="E300" s="225"/>
      <c r="F300" s="225"/>
      <c r="G300" s="226"/>
      <c r="H300" s="212"/>
      <c r="I300" s="211"/>
      <c r="J300" s="209"/>
      <c r="K300" s="209"/>
      <c r="L300" s="209"/>
      <c r="M300" s="209"/>
      <c r="N300" s="209"/>
      <c r="O300" s="209"/>
      <c r="P300" s="209"/>
      <c r="Q300" s="209"/>
      <c r="R300" s="209"/>
      <c r="S300" s="209"/>
      <c r="T300" s="209"/>
      <c r="U300" s="209"/>
      <c r="V300" s="209"/>
      <c r="W300" s="209"/>
      <c r="X300" s="209"/>
      <c r="Y300" s="209"/>
      <c r="Z300" s="209"/>
    </row>
    <row r="301">
      <c r="A301" s="209"/>
      <c r="B301" s="243" t="s">
        <v>865</v>
      </c>
      <c r="C301" s="228" t="s">
        <v>866</v>
      </c>
      <c r="D301" s="225"/>
      <c r="E301" s="225"/>
      <c r="F301" s="225"/>
      <c r="G301" s="226"/>
      <c r="H301" s="212"/>
      <c r="I301" s="211"/>
      <c r="J301" s="209"/>
      <c r="K301" s="209"/>
      <c r="L301" s="209"/>
      <c r="M301" s="209"/>
      <c r="N301" s="209"/>
      <c r="O301" s="209"/>
      <c r="P301" s="209"/>
      <c r="Q301" s="209"/>
      <c r="R301" s="209"/>
      <c r="S301" s="209"/>
      <c r="T301" s="209"/>
      <c r="U301" s="209"/>
      <c r="V301" s="209"/>
      <c r="W301" s="209"/>
      <c r="X301" s="209"/>
      <c r="Y301" s="209"/>
      <c r="Z301" s="209"/>
    </row>
    <row r="302">
      <c r="A302" s="209"/>
      <c r="B302" s="243" t="s">
        <v>867</v>
      </c>
      <c r="C302" s="228" t="s">
        <v>868</v>
      </c>
      <c r="D302" s="225"/>
      <c r="E302" s="225"/>
      <c r="F302" s="225"/>
      <c r="G302" s="226"/>
      <c r="H302" s="212"/>
      <c r="I302" s="211"/>
      <c r="J302" s="209"/>
      <c r="K302" s="209"/>
      <c r="L302" s="209"/>
      <c r="M302" s="209"/>
      <c r="N302" s="209"/>
      <c r="O302" s="209"/>
      <c r="P302" s="209"/>
      <c r="Q302" s="209"/>
      <c r="R302" s="209"/>
      <c r="S302" s="209"/>
      <c r="T302" s="209"/>
      <c r="U302" s="209"/>
      <c r="V302" s="209"/>
      <c r="W302" s="209"/>
      <c r="X302" s="209"/>
      <c r="Y302" s="209"/>
      <c r="Z302" s="209"/>
    </row>
    <row r="303">
      <c r="A303" s="209"/>
      <c r="B303" s="244" t="s">
        <v>869</v>
      </c>
      <c r="C303" s="231" t="s">
        <v>870</v>
      </c>
      <c r="D303" s="232"/>
      <c r="E303" s="232"/>
      <c r="F303" s="232"/>
      <c r="G303" s="233"/>
      <c r="H303" s="212"/>
      <c r="I303" s="211"/>
      <c r="J303" s="209"/>
      <c r="K303" s="209"/>
      <c r="L303" s="209"/>
      <c r="M303" s="209"/>
      <c r="N303" s="209"/>
      <c r="O303" s="209"/>
      <c r="P303" s="209"/>
      <c r="Q303" s="209"/>
      <c r="R303" s="209"/>
      <c r="S303" s="209"/>
      <c r="T303" s="209"/>
      <c r="U303" s="209"/>
      <c r="V303" s="209"/>
      <c r="W303" s="209"/>
      <c r="X303" s="209"/>
      <c r="Y303" s="209"/>
      <c r="Z303" s="209"/>
    </row>
    <row r="304">
      <c r="A304" s="209"/>
      <c r="B304" s="245"/>
      <c r="C304" s="245"/>
      <c r="D304" s="245"/>
      <c r="E304" s="245"/>
      <c r="F304" s="245"/>
      <c r="G304" s="245"/>
      <c r="H304" s="212"/>
      <c r="I304" s="211"/>
      <c r="J304" s="209"/>
      <c r="K304" s="209"/>
      <c r="L304" s="209"/>
      <c r="M304" s="209"/>
      <c r="N304" s="209"/>
      <c r="O304" s="209"/>
      <c r="P304" s="209"/>
      <c r="Q304" s="209"/>
      <c r="R304" s="209"/>
      <c r="S304" s="209"/>
      <c r="T304" s="209"/>
      <c r="U304" s="209"/>
      <c r="V304" s="209"/>
      <c r="W304" s="209"/>
      <c r="X304" s="209"/>
      <c r="Y304" s="209"/>
      <c r="Z304" s="209"/>
    </row>
    <row r="305">
      <c r="A305" s="209"/>
      <c r="B305" s="214" t="s">
        <v>650</v>
      </c>
      <c r="C305" s="215" t="s">
        <v>843</v>
      </c>
      <c r="D305" s="216" t="s">
        <v>652</v>
      </c>
      <c r="E305" s="215" t="s">
        <v>871</v>
      </c>
      <c r="F305" s="216" t="s">
        <v>654</v>
      </c>
      <c r="G305" s="217" t="s">
        <v>655</v>
      </c>
      <c r="H305" s="212"/>
      <c r="I305" s="235"/>
      <c r="J305" s="209"/>
      <c r="K305" s="209"/>
      <c r="L305" s="209"/>
      <c r="M305" s="209"/>
      <c r="N305" s="209"/>
      <c r="O305" s="209"/>
      <c r="P305" s="209"/>
      <c r="Q305" s="209"/>
      <c r="R305" s="209"/>
      <c r="S305" s="209"/>
      <c r="T305" s="209"/>
      <c r="U305" s="209"/>
      <c r="V305" s="209"/>
      <c r="W305" s="209"/>
      <c r="X305" s="209"/>
      <c r="Y305" s="209"/>
      <c r="Z305" s="209"/>
    </row>
    <row r="306">
      <c r="A306" s="209"/>
      <c r="B306" s="218" t="s">
        <v>436</v>
      </c>
      <c r="C306" s="219" t="s">
        <v>434</v>
      </c>
      <c r="D306" s="220" t="s">
        <v>657</v>
      </c>
      <c r="E306" s="219" t="s">
        <v>846</v>
      </c>
      <c r="F306" s="222" t="s">
        <v>659</v>
      </c>
      <c r="G306" s="223"/>
      <c r="H306" s="212"/>
      <c r="I306" s="211"/>
      <c r="J306" s="209"/>
      <c r="K306" s="209"/>
      <c r="L306" s="209"/>
      <c r="M306" s="209"/>
      <c r="N306" s="209"/>
      <c r="O306" s="209"/>
      <c r="P306" s="209"/>
      <c r="Q306" s="209"/>
      <c r="R306" s="209"/>
      <c r="S306" s="209"/>
      <c r="T306" s="209"/>
      <c r="U306" s="209"/>
      <c r="V306" s="209"/>
      <c r="W306" s="209"/>
      <c r="X306" s="209"/>
      <c r="Y306" s="209"/>
      <c r="Z306" s="209"/>
    </row>
    <row r="307">
      <c r="A307" s="209"/>
      <c r="B307" s="218" t="s">
        <v>660</v>
      </c>
      <c r="C307" s="224" t="s">
        <v>661</v>
      </c>
      <c r="D307" s="225"/>
      <c r="E307" s="225"/>
      <c r="F307" s="225"/>
      <c r="G307" s="226"/>
      <c r="H307" s="212"/>
      <c r="I307" s="211"/>
      <c r="J307" s="209"/>
      <c r="K307" s="209"/>
      <c r="L307" s="209"/>
      <c r="M307" s="209"/>
      <c r="N307" s="209"/>
      <c r="O307" s="209"/>
      <c r="P307" s="209"/>
      <c r="Q307" s="209"/>
      <c r="R307" s="209"/>
      <c r="S307" s="209"/>
      <c r="T307" s="209"/>
      <c r="U307" s="209"/>
      <c r="V307" s="209"/>
      <c r="W307" s="209"/>
      <c r="X307" s="209"/>
      <c r="Y307" s="209"/>
      <c r="Z307" s="209"/>
    </row>
    <row r="308">
      <c r="A308" s="209"/>
      <c r="B308" s="227" t="s">
        <v>872</v>
      </c>
      <c r="C308" s="228" t="s">
        <v>873</v>
      </c>
      <c r="D308" s="225"/>
      <c r="E308" s="225"/>
      <c r="F308" s="225"/>
      <c r="G308" s="226"/>
      <c r="H308" s="212"/>
      <c r="I308" s="211"/>
      <c r="J308" s="209"/>
      <c r="K308" s="209"/>
      <c r="L308" s="209"/>
      <c r="M308" s="209"/>
      <c r="N308" s="209"/>
      <c r="O308" s="209"/>
      <c r="P308" s="209"/>
      <c r="Q308" s="209"/>
      <c r="R308" s="209"/>
      <c r="S308" s="209"/>
      <c r="T308" s="209"/>
      <c r="U308" s="209"/>
      <c r="V308" s="209"/>
      <c r="W308" s="209"/>
      <c r="X308" s="209"/>
      <c r="Y308" s="209"/>
      <c r="Z308" s="209"/>
    </row>
    <row r="309">
      <c r="A309" s="209"/>
      <c r="B309" s="243" t="s">
        <v>874</v>
      </c>
      <c r="C309" s="228" t="s">
        <v>875</v>
      </c>
      <c r="D309" s="225"/>
      <c r="E309" s="225"/>
      <c r="F309" s="225"/>
      <c r="G309" s="226"/>
      <c r="H309" s="212"/>
      <c r="I309" s="211"/>
      <c r="J309" s="209"/>
      <c r="K309" s="209"/>
      <c r="L309" s="209"/>
      <c r="M309" s="209"/>
      <c r="N309" s="209"/>
      <c r="O309" s="209"/>
      <c r="P309" s="209"/>
      <c r="Q309" s="209"/>
      <c r="R309" s="209"/>
      <c r="S309" s="209"/>
      <c r="T309" s="209"/>
      <c r="U309" s="209"/>
      <c r="V309" s="209"/>
      <c r="W309" s="209"/>
      <c r="X309" s="209"/>
      <c r="Y309" s="209"/>
      <c r="Z309" s="209"/>
    </row>
    <row r="310">
      <c r="A310" s="209"/>
      <c r="B310" s="243" t="s">
        <v>876</v>
      </c>
      <c r="C310" s="228" t="s">
        <v>877</v>
      </c>
      <c r="D310" s="225"/>
      <c r="E310" s="225"/>
      <c r="F310" s="225"/>
      <c r="G310" s="226"/>
      <c r="H310" s="212"/>
      <c r="I310" s="211"/>
      <c r="J310" s="209"/>
      <c r="K310" s="209"/>
      <c r="L310" s="209"/>
      <c r="M310" s="209"/>
      <c r="N310" s="209"/>
      <c r="O310" s="209"/>
      <c r="P310" s="209"/>
      <c r="Q310" s="209"/>
      <c r="R310" s="209"/>
      <c r="S310" s="209"/>
      <c r="T310" s="209"/>
      <c r="U310" s="209"/>
      <c r="V310" s="209"/>
      <c r="W310" s="209"/>
      <c r="X310" s="209"/>
      <c r="Y310" s="209"/>
      <c r="Z310" s="209"/>
    </row>
    <row r="311">
      <c r="A311" s="209"/>
      <c r="B311" s="243" t="s">
        <v>878</v>
      </c>
      <c r="C311" s="228" t="s">
        <v>879</v>
      </c>
      <c r="D311" s="225"/>
      <c r="E311" s="225"/>
      <c r="F311" s="225"/>
      <c r="G311" s="226"/>
      <c r="H311" s="212"/>
      <c r="I311" s="211"/>
      <c r="J311" s="209"/>
      <c r="K311" s="209"/>
      <c r="L311" s="209"/>
      <c r="M311" s="209"/>
      <c r="N311" s="209"/>
      <c r="O311" s="209"/>
      <c r="P311" s="209"/>
      <c r="Q311" s="209"/>
      <c r="R311" s="209"/>
      <c r="S311" s="209"/>
      <c r="T311" s="209"/>
      <c r="U311" s="209"/>
      <c r="V311" s="209"/>
      <c r="W311" s="209"/>
      <c r="X311" s="209"/>
      <c r="Y311" s="209"/>
      <c r="Z311" s="209"/>
    </row>
    <row r="312">
      <c r="A312" s="209"/>
      <c r="B312" s="243" t="s">
        <v>880</v>
      </c>
      <c r="C312" s="228" t="s">
        <v>881</v>
      </c>
      <c r="D312" s="225"/>
      <c r="E312" s="225"/>
      <c r="F312" s="225"/>
      <c r="G312" s="226"/>
      <c r="H312" s="212"/>
      <c r="I312" s="211"/>
      <c r="J312" s="209"/>
      <c r="K312" s="209"/>
      <c r="L312" s="209"/>
      <c r="M312" s="209"/>
      <c r="N312" s="209"/>
      <c r="O312" s="209"/>
      <c r="P312" s="209"/>
      <c r="Q312" s="209"/>
      <c r="R312" s="209"/>
      <c r="S312" s="209"/>
      <c r="T312" s="209"/>
      <c r="U312" s="209"/>
      <c r="V312" s="209"/>
      <c r="W312" s="209"/>
      <c r="X312" s="209"/>
      <c r="Y312" s="209"/>
      <c r="Z312" s="209"/>
    </row>
    <row r="313">
      <c r="A313" s="209"/>
      <c r="B313" s="243" t="s">
        <v>882</v>
      </c>
      <c r="C313" s="228" t="s">
        <v>883</v>
      </c>
      <c r="D313" s="225"/>
      <c r="E313" s="225"/>
      <c r="F313" s="225"/>
      <c r="G313" s="226"/>
      <c r="H313" s="212"/>
      <c r="I313" s="211"/>
      <c r="J313" s="209"/>
      <c r="K313" s="209"/>
      <c r="L313" s="209"/>
      <c r="M313" s="209"/>
      <c r="N313" s="209"/>
      <c r="O313" s="209"/>
      <c r="P313" s="209"/>
      <c r="Q313" s="209"/>
      <c r="R313" s="209"/>
      <c r="S313" s="209"/>
      <c r="T313" s="209"/>
      <c r="U313" s="209"/>
      <c r="V313" s="209"/>
      <c r="W313" s="209"/>
      <c r="X313" s="209"/>
      <c r="Y313" s="209"/>
      <c r="Z313" s="209"/>
    </row>
    <row r="314">
      <c r="A314" s="209"/>
      <c r="B314" s="244" t="s">
        <v>884</v>
      </c>
      <c r="C314" s="231" t="s">
        <v>885</v>
      </c>
      <c r="D314" s="232"/>
      <c r="E314" s="232"/>
      <c r="F314" s="232"/>
      <c r="G314" s="233"/>
      <c r="H314" s="212"/>
      <c r="I314" s="211"/>
      <c r="J314" s="209"/>
      <c r="K314" s="209"/>
      <c r="L314" s="209"/>
      <c r="M314" s="209"/>
      <c r="N314" s="209"/>
      <c r="O314" s="209"/>
      <c r="P314" s="209"/>
      <c r="Q314" s="209"/>
      <c r="R314" s="209"/>
      <c r="S314" s="209"/>
      <c r="T314" s="209"/>
      <c r="U314" s="209"/>
      <c r="V314" s="209"/>
      <c r="W314" s="209"/>
      <c r="X314" s="209"/>
      <c r="Y314" s="209"/>
      <c r="Z314" s="209"/>
    </row>
    <row r="315">
      <c r="A315" s="209"/>
      <c r="B315" s="245"/>
      <c r="C315" s="245"/>
      <c r="D315" s="245"/>
      <c r="E315" s="245"/>
      <c r="F315" s="245"/>
      <c r="G315" s="245"/>
      <c r="H315" s="212"/>
      <c r="I315" s="211"/>
      <c r="J315" s="209"/>
      <c r="K315" s="209"/>
      <c r="L315" s="209"/>
      <c r="M315" s="209"/>
      <c r="N315" s="209"/>
      <c r="O315" s="209"/>
      <c r="P315" s="209"/>
      <c r="Q315" s="209"/>
      <c r="R315" s="209"/>
      <c r="S315" s="209"/>
      <c r="T315" s="209"/>
      <c r="U315" s="209"/>
      <c r="V315" s="209"/>
      <c r="W315" s="209"/>
      <c r="X315" s="209"/>
      <c r="Y315" s="209"/>
      <c r="Z315" s="209"/>
    </row>
    <row r="316">
      <c r="A316" s="209"/>
      <c r="B316" s="214" t="s">
        <v>650</v>
      </c>
      <c r="C316" s="215" t="s">
        <v>843</v>
      </c>
      <c r="D316" s="216" t="s">
        <v>652</v>
      </c>
      <c r="E316" s="215" t="s">
        <v>886</v>
      </c>
      <c r="F316" s="216" t="s">
        <v>654</v>
      </c>
      <c r="G316" s="217" t="s">
        <v>655</v>
      </c>
      <c r="H316" s="212"/>
      <c r="I316" s="211"/>
      <c r="J316" s="209"/>
      <c r="K316" s="209"/>
      <c r="L316" s="209"/>
      <c r="M316" s="209"/>
      <c r="N316" s="209"/>
      <c r="O316" s="209"/>
      <c r="P316" s="209"/>
      <c r="Q316" s="209"/>
      <c r="R316" s="209"/>
      <c r="S316" s="209"/>
      <c r="T316" s="209"/>
      <c r="U316" s="209"/>
      <c r="V316" s="209"/>
      <c r="W316" s="209"/>
      <c r="X316" s="209"/>
      <c r="Y316" s="209"/>
      <c r="Z316" s="209"/>
    </row>
    <row r="317">
      <c r="A317" s="209"/>
      <c r="B317" s="218" t="s">
        <v>436</v>
      </c>
      <c r="C317" s="219" t="s">
        <v>434</v>
      </c>
      <c r="D317" s="220" t="s">
        <v>657</v>
      </c>
      <c r="E317" s="219" t="s">
        <v>846</v>
      </c>
      <c r="F317" s="222" t="s">
        <v>659</v>
      </c>
      <c r="G317" s="223"/>
      <c r="H317" s="212"/>
      <c r="I317" s="211"/>
      <c r="J317" s="209"/>
      <c r="K317" s="209"/>
      <c r="L317" s="209"/>
      <c r="M317" s="209"/>
      <c r="N317" s="209"/>
      <c r="O317" s="209"/>
      <c r="P317" s="209"/>
      <c r="Q317" s="209"/>
      <c r="R317" s="209"/>
      <c r="S317" s="209"/>
      <c r="T317" s="209"/>
      <c r="U317" s="209"/>
      <c r="V317" s="209"/>
      <c r="W317" s="209"/>
      <c r="X317" s="209"/>
      <c r="Y317" s="209"/>
      <c r="Z317" s="209"/>
    </row>
    <row r="318">
      <c r="A318" s="209"/>
      <c r="B318" s="218" t="s">
        <v>660</v>
      </c>
      <c r="C318" s="224" t="s">
        <v>661</v>
      </c>
      <c r="D318" s="225"/>
      <c r="E318" s="225"/>
      <c r="F318" s="225"/>
      <c r="G318" s="226"/>
      <c r="H318" s="212"/>
      <c r="I318" s="211"/>
      <c r="J318" s="209"/>
      <c r="K318" s="209"/>
      <c r="L318" s="209"/>
      <c r="M318" s="209"/>
      <c r="N318" s="209"/>
      <c r="O318" s="209"/>
      <c r="P318" s="209"/>
      <c r="Q318" s="209"/>
      <c r="R318" s="209"/>
      <c r="S318" s="209"/>
      <c r="T318" s="209"/>
      <c r="U318" s="209"/>
      <c r="V318" s="209"/>
      <c r="W318" s="209"/>
      <c r="X318" s="209"/>
      <c r="Y318" s="209"/>
      <c r="Z318" s="209"/>
    </row>
    <row r="319">
      <c r="A319" s="209"/>
      <c r="B319" s="227" t="s">
        <v>887</v>
      </c>
      <c r="C319" s="228" t="s">
        <v>888</v>
      </c>
      <c r="D319" s="225"/>
      <c r="E319" s="225"/>
      <c r="F319" s="225"/>
      <c r="G319" s="226"/>
      <c r="H319" s="212"/>
      <c r="I319" s="211"/>
      <c r="J319" s="209"/>
      <c r="K319" s="209"/>
      <c r="L319" s="209"/>
      <c r="M319" s="209"/>
      <c r="N319" s="209"/>
      <c r="O319" s="209"/>
      <c r="P319" s="209"/>
      <c r="Q319" s="209"/>
      <c r="R319" s="209"/>
      <c r="S319" s="209"/>
      <c r="T319" s="209"/>
      <c r="U319" s="209"/>
      <c r="V319" s="209"/>
      <c r="W319" s="209"/>
      <c r="X319" s="209"/>
      <c r="Y319" s="209"/>
      <c r="Z319" s="209"/>
    </row>
    <row r="320">
      <c r="A320" s="209"/>
      <c r="B320" s="244" t="s">
        <v>889</v>
      </c>
      <c r="C320" s="231" t="s">
        <v>890</v>
      </c>
      <c r="D320" s="232"/>
      <c r="E320" s="232"/>
      <c r="F320" s="232"/>
      <c r="G320" s="233"/>
      <c r="H320" s="212"/>
      <c r="I320" s="211"/>
      <c r="J320" s="209"/>
      <c r="K320" s="209"/>
      <c r="L320" s="209"/>
      <c r="M320" s="209"/>
      <c r="N320" s="209"/>
      <c r="O320" s="209"/>
      <c r="P320" s="209"/>
      <c r="Q320" s="209"/>
      <c r="R320" s="209"/>
      <c r="S320" s="209"/>
      <c r="T320" s="209"/>
      <c r="U320" s="209"/>
      <c r="V320" s="209"/>
      <c r="W320" s="209"/>
      <c r="X320" s="209"/>
      <c r="Y320" s="209"/>
      <c r="Z320" s="209"/>
    </row>
    <row r="321">
      <c r="A321" s="209"/>
      <c r="B321" s="245"/>
      <c r="C321" s="245"/>
      <c r="D321" s="245"/>
      <c r="E321" s="245"/>
      <c r="F321" s="245"/>
      <c r="G321" s="245"/>
      <c r="H321" s="212"/>
      <c r="I321" s="211"/>
      <c r="J321" s="209"/>
      <c r="K321" s="209"/>
      <c r="L321" s="209"/>
      <c r="M321" s="209"/>
      <c r="N321" s="209"/>
      <c r="O321" s="209"/>
      <c r="P321" s="209"/>
      <c r="Q321" s="209"/>
      <c r="R321" s="209"/>
      <c r="S321" s="209"/>
      <c r="T321" s="209"/>
      <c r="U321" s="209"/>
      <c r="V321" s="209"/>
      <c r="W321" s="209"/>
      <c r="X321" s="209"/>
      <c r="Y321" s="209"/>
      <c r="Z321" s="209"/>
    </row>
    <row r="322">
      <c r="A322" s="209"/>
      <c r="B322" s="214" t="s">
        <v>650</v>
      </c>
      <c r="C322" s="215" t="s">
        <v>843</v>
      </c>
      <c r="D322" s="216" t="s">
        <v>652</v>
      </c>
      <c r="E322" s="215" t="s">
        <v>891</v>
      </c>
      <c r="F322" s="216" t="s">
        <v>654</v>
      </c>
      <c r="G322" s="217" t="s">
        <v>655</v>
      </c>
      <c r="H322" s="212"/>
      <c r="I322" s="211"/>
      <c r="J322" s="209"/>
      <c r="K322" s="209"/>
      <c r="L322" s="209"/>
      <c r="M322" s="209"/>
      <c r="N322" s="209"/>
      <c r="O322" s="209"/>
      <c r="P322" s="209"/>
      <c r="Q322" s="209"/>
      <c r="R322" s="209"/>
      <c r="S322" s="209"/>
      <c r="T322" s="209"/>
      <c r="U322" s="209"/>
      <c r="V322" s="209"/>
      <c r="W322" s="209"/>
      <c r="X322" s="209"/>
      <c r="Y322" s="209"/>
      <c r="Z322" s="209"/>
    </row>
    <row r="323">
      <c r="A323" s="209"/>
      <c r="B323" s="218" t="s">
        <v>436</v>
      </c>
      <c r="C323" s="219" t="s">
        <v>434</v>
      </c>
      <c r="D323" s="220" t="s">
        <v>657</v>
      </c>
      <c r="E323" s="219" t="s">
        <v>846</v>
      </c>
      <c r="F323" s="222" t="s">
        <v>659</v>
      </c>
      <c r="G323" s="223"/>
      <c r="H323" s="212"/>
      <c r="I323" s="211"/>
      <c r="J323" s="209"/>
      <c r="K323" s="209"/>
      <c r="L323" s="209"/>
      <c r="M323" s="209"/>
      <c r="N323" s="209"/>
      <c r="O323" s="209"/>
      <c r="P323" s="209"/>
      <c r="Q323" s="209"/>
      <c r="R323" s="209"/>
      <c r="S323" s="209"/>
      <c r="T323" s="209"/>
      <c r="U323" s="209"/>
      <c r="V323" s="209"/>
      <c r="W323" s="209"/>
      <c r="X323" s="209"/>
      <c r="Y323" s="209"/>
      <c r="Z323" s="209"/>
    </row>
    <row r="324">
      <c r="A324" s="209"/>
      <c r="B324" s="218" t="s">
        <v>660</v>
      </c>
      <c r="C324" s="224" t="s">
        <v>661</v>
      </c>
      <c r="D324" s="225"/>
      <c r="E324" s="225"/>
      <c r="F324" s="225"/>
      <c r="G324" s="226"/>
      <c r="H324" s="212"/>
      <c r="I324" s="211"/>
      <c r="J324" s="209"/>
      <c r="K324" s="209"/>
      <c r="L324" s="209"/>
      <c r="M324" s="209"/>
      <c r="N324" s="209"/>
      <c r="O324" s="209"/>
      <c r="P324" s="209"/>
      <c r="Q324" s="209"/>
      <c r="R324" s="209"/>
      <c r="S324" s="209"/>
      <c r="T324" s="209"/>
      <c r="U324" s="209"/>
      <c r="V324" s="209"/>
      <c r="W324" s="209"/>
      <c r="X324" s="209"/>
      <c r="Y324" s="209"/>
      <c r="Z324" s="209"/>
    </row>
    <row r="325">
      <c r="A325" s="209"/>
      <c r="B325" s="227" t="s">
        <v>863</v>
      </c>
      <c r="C325" s="228" t="s">
        <v>892</v>
      </c>
      <c r="D325" s="225"/>
      <c r="E325" s="225"/>
      <c r="F325" s="225"/>
      <c r="G325" s="226"/>
      <c r="H325" s="212"/>
      <c r="I325" s="211"/>
      <c r="J325" s="209"/>
      <c r="K325" s="209"/>
      <c r="L325" s="209"/>
      <c r="M325" s="209"/>
      <c r="N325" s="209"/>
      <c r="O325" s="209"/>
      <c r="P325" s="209"/>
      <c r="Q325" s="209"/>
      <c r="R325" s="209"/>
      <c r="S325" s="209"/>
      <c r="T325" s="209"/>
      <c r="U325" s="209"/>
      <c r="V325" s="209"/>
      <c r="W325" s="209"/>
      <c r="X325" s="209"/>
      <c r="Y325" s="209"/>
      <c r="Z325" s="209"/>
    </row>
    <row r="326">
      <c r="A326" s="209"/>
      <c r="B326" s="243" t="s">
        <v>865</v>
      </c>
      <c r="C326" s="228" t="s">
        <v>893</v>
      </c>
      <c r="D326" s="225"/>
      <c r="E326" s="225"/>
      <c r="F326" s="225"/>
      <c r="G326" s="226"/>
      <c r="H326" s="212"/>
      <c r="I326" s="211"/>
      <c r="J326" s="209"/>
      <c r="K326" s="209"/>
      <c r="L326" s="209"/>
      <c r="M326" s="209"/>
      <c r="N326" s="209"/>
      <c r="O326" s="209"/>
      <c r="P326" s="209"/>
      <c r="Q326" s="209"/>
      <c r="R326" s="209"/>
      <c r="S326" s="209"/>
      <c r="T326" s="209"/>
      <c r="U326" s="209"/>
      <c r="V326" s="209"/>
      <c r="W326" s="209"/>
      <c r="X326" s="209"/>
      <c r="Y326" s="209"/>
      <c r="Z326" s="209"/>
    </row>
    <row r="327">
      <c r="A327" s="209"/>
      <c r="B327" s="243" t="s">
        <v>867</v>
      </c>
      <c r="C327" s="228" t="s">
        <v>894</v>
      </c>
      <c r="D327" s="225"/>
      <c r="E327" s="225"/>
      <c r="F327" s="225"/>
      <c r="G327" s="226"/>
      <c r="H327" s="212"/>
      <c r="I327" s="211"/>
      <c r="J327" s="209"/>
      <c r="K327" s="209"/>
      <c r="L327" s="209"/>
      <c r="M327" s="209"/>
      <c r="N327" s="209"/>
      <c r="O327" s="209"/>
      <c r="P327" s="209"/>
      <c r="Q327" s="209"/>
      <c r="R327" s="209"/>
      <c r="S327" s="209"/>
      <c r="T327" s="209"/>
      <c r="U327" s="209"/>
      <c r="V327" s="209"/>
      <c r="W327" s="209"/>
      <c r="X327" s="209"/>
      <c r="Y327" s="209"/>
      <c r="Z327" s="209"/>
    </row>
    <row r="328">
      <c r="A328" s="209"/>
      <c r="B328" s="243" t="s">
        <v>869</v>
      </c>
      <c r="C328" s="228" t="s">
        <v>895</v>
      </c>
      <c r="D328" s="225"/>
      <c r="E328" s="225"/>
      <c r="F328" s="225"/>
      <c r="G328" s="226"/>
      <c r="H328" s="212"/>
      <c r="I328" s="211"/>
      <c r="J328" s="209"/>
      <c r="K328" s="209"/>
      <c r="L328" s="209"/>
      <c r="M328" s="209"/>
      <c r="N328" s="209"/>
      <c r="O328" s="209"/>
      <c r="P328" s="209"/>
      <c r="Q328" s="209"/>
      <c r="R328" s="209"/>
      <c r="S328" s="209"/>
      <c r="T328" s="209"/>
      <c r="U328" s="209"/>
      <c r="V328" s="209"/>
      <c r="W328" s="209"/>
      <c r="X328" s="209"/>
      <c r="Y328" s="209"/>
      <c r="Z328" s="209"/>
    </row>
    <row r="329">
      <c r="A329" s="209"/>
      <c r="B329" s="243" t="s">
        <v>896</v>
      </c>
      <c r="C329" s="228" t="s">
        <v>897</v>
      </c>
      <c r="D329" s="225"/>
      <c r="E329" s="225"/>
      <c r="F329" s="225"/>
      <c r="G329" s="226"/>
      <c r="H329" s="212"/>
      <c r="I329" s="211"/>
      <c r="J329" s="209"/>
      <c r="K329" s="209"/>
      <c r="L329" s="209"/>
      <c r="M329" s="209"/>
      <c r="N329" s="209"/>
      <c r="O329" s="209"/>
      <c r="P329" s="209"/>
      <c r="Q329" s="209"/>
      <c r="R329" s="209"/>
      <c r="S329" s="209"/>
      <c r="T329" s="209"/>
      <c r="U329" s="209"/>
      <c r="V329" s="209"/>
      <c r="W329" s="209"/>
      <c r="X329" s="209"/>
      <c r="Y329" s="209"/>
      <c r="Z329" s="209"/>
    </row>
    <row r="330">
      <c r="A330" s="209"/>
      <c r="B330" s="243" t="s">
        <v>898</v>
      </c>
      <c r="C330" s="228" t="s">
        <v>899</v>
      </c>
      <c r="D330" s="225"/>
      <c r="E330" s="225"/>
      <c r="F330" s="225"/>
      <c r="G330" s="226"/>
      <c r="H330" s="212"/>
      <c r="I330" s="211"/>
      <c r="J330" s="209"/>
      <c r="K330" s="209"/>
      <c r="L330" s="209"/>
      <c r="M330" s="209"/>
      <c r="N330" s="209"/>
      <c r="O330" s="209"/>
      <c r="P330" s="209"/>
      <c r="Q330" s="209"/>
      <c r="R330" s="209"/>
      <c r="S330" s="209"/>
      <c r="T330" s="209"/>
      <c r="U330" s="209"/>
      <c r="V330" s="209"/>
      <c r="W330" s="209"/>
      <c r="X330" s="209"/>
      <c r="Y330" s="209"/>
      <c r="Z330" s="209"/>
    </row>
    <row r="331">
      <c r="A331" s="209"/>
      <c r="B331" s="244" t="s">
        <v>900</v>
      </c>
      <c r="C331" s="231" t="s">
        <v>901</v>
      </c>
      <c r="D331" s="232"/>
      <c r="E331" s="232"/>
      <c r="F331" s="232"/>
      <c r="G331" s="233"/>
      <c r="H331" s="212"/>
      <c r="I331" s="211"/>
      <c r="J331" s="209"/>
      <c r="K331" s="209"/>
      <c r="L331" s="209"/>
      <c r="M331" s="209"/>
      <c r="N331" s="209"/>
      <c r="O331" s="209"/>
      <c r="P331" s="209"/>
      <c r="Q331" s="209"/>
      <c r="R331" s="209"/>
      <c r="S331" s="209"/>
      <c r="T331" s="209"/>
      <c r="U331" s="209"/>
      <c r="V331" s="209"/>
      <c r="W331" s="209"/>
      <c r="X331" s="209"/>
      <c r="Y331" s="209"/>
      <c r="Z331" s="209"/>
    </row>
    <row r="332">
      <c r="A332" s="209"/>
      <c r="B332" s="245"/>
      <c r="C332" s="245"/>
      <c r="D332" s="245"/>
      <c r="E332" s="245"/>
      <c r="F332" s="245"/>
      <c r="G332" s="245"/>
      <c r="H332" s="212"/>
      <c r="I332" s="211"/>
      <c r="J332" s="209"/>
      <c r="K332" s="209"/>
      <c r="L332" s="209"/>
      <c r="M332" s="209"/>
      <c r="N332" s="209"/>
      <c r="O332" s="209"/>
      <c r="P332" s="209"/>
      <c r="Q332" s="209"/>
      <c r="R332" s="209"/>
      <c r="S332" s="209"/>
      <c r="T332" s="209"/>
      <c r="U332" s="209"/>
      <c r="V332" s="209"/>
      <c r="W332" s="209"/>
      <c r="X332" s="209"/>
      <c r="Y332" s="209"/>
      <c r="Z332" s="209"/>
    </row>
    <row r="333">
      <c r="A333" s="209"/>
      <c r="B333" s="214" t="s">
        <v>650</v>
      </c>
      <c r="C333" s="215" t="s">
        <v>843</v>
      </c>
      <c r="D333" s="216" t="s">
        <v>652</v>
      </c>
      <c r="E333" s="215" t="s">
        <v>902</v>
      </c>
      <c r="F333" s="216" t="s">
        <v>654</v>
      </c>
      <c r="G333" s="217" t="s">
        <v>655</v>
      </c>
      <c r="H333" s="212"/>
      <c r="I333" s="211"/>
      <c r="J333" s="209"/>
      <c r="K333" s="209"/>
      <c r="L333" s="209"/>
      <c r="M333" s="209"/>
      <c r="N333" s="209"/>
      <c r="O333" s="209"/>
      <c r="P333" s="209"/>
      <c r="Q333" s="209"/>
      <c r="R333" s="209"/>
      <c r="S333" s="209"/>
      <c r="T333" s="209"/>
      <c r="U333" s="209"/>
      <c r="V333" s="209"/>
      <c r="W333" s="209"/>
      <c r="X333" s="209"/>
      <c r="Y333" s="209"/>
      <c r="Z333" s="209"/>
    </row>
    <row r="334">
      <c r="A334" s="209"/>
      <c r="B334" s="218" t="s">
        <v>436</v>
      </c>
      <c r="C334" s="219" t="s">
        <v>434</v>
      </c>
      <c r="D334" s="220" t="s">
        <v>657</v>
      </c>
      <c r="E334" s="219" t="s">
        <v>846</v>
      </c>
      <c r="F334" s="222" t="s">
        <v>659</v>
      </c>
      <c r="G334" s="223"/>
      <c r="H334" s="212"/>
      <c r="I334" s="211"/>
      <c r="J334" s="209"/>
      <c r="K334" s="209"/>
      <c r="L334" s="209"/>
      <c r="M334" s="209"/>
      <c r="N334" s="209"/>
      <c r="O334" s="209"/>
      <c r="P334" s="209"/>
      <c r="Q334" s="209"/>
      <c r="R334" s="209"/>
      <c r="S334" s="209"/>
      <c r="T334" s="209"/>
      <c r="U334" s="209"/>
      <c r="V334" s="209"/>
      <c r="W334" s="209"/>
      <c r="X334" s="209"/>
      <c r="Y334" s="209"/>
      <c r="Z334" s="209"/>
    </row>
    <row r="335">
      <c r="A335" s="209"/>
      <c r="B335" s="218" t="s">
        <v>660</v>
      </c>
      <c r="C335" s="224" t="s">
        <v>661</v>
      </c>
      <c r="D335" s="225"/>
      <c r="E335" s="225"/>
      <c r="F335" s="225"/>
      <c r="G335" s="226"/>
      <c r="H335" s="212"/>
      <c r="I335" s="211"/>
      <c r="J335" s="209"/>
      <c r="K335" s="209"/>
      <c r="L335" s="209"/>
      <c r="M335" s="209"/>
      <c r="N335" s="209"/>
      <c r="O335" s="209"/>
      <c r="P335" s="209"/>
      <c r="Q335" s="209"/>
      <c r="R335" s="209"/>
      <c r="S335" s="209"/>
      <c r="T335" s="209"/>
      <c r="U335" s="209"/>
      <c r="V335" s="209"/>
      <c r="W335" s="209"/>
      <c r="X335" s="209"/>
      <c r="Y335" s="209"/>
      <c r="Z335" s="209"/>
    </row>
    <row r="336">
      <c r="A336" s="209"/>
      <c r="B336" s="227" t="s">
        <v>903</v>
      </c>
      <c r="C336" s="228" t="s">
        <v>904</v>
      </c>
      <c r="D336" s="225"/>
      <c r="E336" s="225"/>
      <c r="F336" s="225"/>
      <c r="G336" s="226"/>
      <c r="H336" s="212"/>
      <c r="I336" s="211"/>
      <c r="J336" s="209"/>
      <c r="K336" s="209"/>
      <c r="L336" s="209"/>
      <c r="M336" s="209"/>
      <c r="N336" s="209"/>
      <c r="O336" s="209"/>
      <c r="P336" s="209"/>
      <c r="Q336" s="209"/>
      <c r="R336" s="209"/>
      <c r="S336" s="209"/>
      <c r="T336" s="209"/>
      <c r="U336" s="209"/>
      <c r="V336" s="209"/>
      <c r="W336" s="209"/>
      <c r="X336" s="209"/>
      <c r="Y336" s="209"/>
      <c r="Z336" s="209"/>
    </row>
    <row r="337">
      <c r="A337" s="209"/>
      <c r="B337" s="243" t="s">
        <v>905</v>
      </c>
      <c r="C337" s="228" t="s">
        <v>850</v>
      </c>
      <c r="D337" s="225"/>
      <c r="E337" s="225"/>
      <c r="F337" s="225"/>
      <c r="G337" s="226"/>
      <c r="H337" s="212"/>
      <c r="I337" s="211"/>
      <c r="J337" s="209"/>
      <c r="K337" s="209"/>
      <c r="L337" s="209"/>
      <c r="M337" s="209"/>
      <c r="N337" s="209"/>
      <c r="O337" s="209"/>
      <c r="P337" s="209"/>
      <c r="Q337" s="209"/>
      <c r="R337" s="209"/>
      <c r="S337" s="209"/>
      <c r="T337" s="209"/>
      <c r="U337" s="209"/>
      <c r="V337" s="209"/>
      <c r="W337" s="209"/>
      <c r="X337" s="209"/>
      <c r="Y337" s="209"/>
      <c r="Z337" s="209"/>
    </row>
    <row r="338">
      <c r="A338" s="209"/>
      <c r="B338" s="244" t="s">
        <v>906</v>
      </c>
      <c r="C338" s="231" t="s">
        <v>852</v>
      </c>
      <c r="D338" s="232"/>
      <c r="E338" s="232"/>
      <c r="F338" s="232"/>
      <c r="G338" s="233"/>
      <c r="H338" s="212"/>
      <c r="I338" s="211"/>
      <c r="J338" s="209"/>
      <c r="K338" s="209"/>
      <c r="L338" s="209"/>
      <c r="M338" s="209"/>
      <c r="N338" s="209"/>
      <c r="O338" s="209"/>
      <c r="P338" s="209"/>
      <c r="Q338" s="209"/>
      <c r="R338" s="209"/>
      <c r="S338" s="209"/>
      <c r="T338" s="209"/>
      <c r="U338" s="209"/>
      <c r="V338" s="209"/>
      <c r="W338" s="209"/>
      <c r="X338" s="209"/>
      <c r="Y338" s="209"/>
      <c r="Z338" s="209"/>
    </row>
    <row r="339">
      <c r="A339" s="209"/>
      <c r="B339" s="245"/>
      <c r="C339" s="245"/>
      <c r="D339" s="245"/>
      <c r="E339" s="245"/>
      <c r="F339" s="245"/>
      <c r="G339" s="245"/>
      <c r="H339" s="212"/>
      <c r="I339" s="211"/>
      <c r="J339" s="209"/>
      <c r="K339" s="209"/>
      <c r="L339" s="209"/>
      <c r="M339" s="209"/>
      <c r="N339" s="209"/>
      <c r="O339" s="209"/>
      <c r="P339" s="209"/>
      <c r="Q339" s="209"/>
      <c r="R339" s="209"/>
      <c r="S339" s="209"/>
      <c r="T339" s="209"/>
      <c r="U339" s="209"/>
      <c r="V339" s="209"/>
      <c r="W339" s="209"/>
      <c r="X339" s="209"/>
      <c r="Y339" s="209"/>
      <c r="Z339" s="209"/>
    </row>
    <row r="340">
      <c r="A340" s="209"/>
      <c r="B340" s="214" t="s">
        <v>650</v>
      </c>
      <c r="C340" s="215" t="s">
        <v>843</v>
      </c>
      <c r="D340" s="216" t="s">
        <v>652</v>
      </c>
      <c r="E340" s="215" t="s">
        <v>907</v>
      </c>
      <c r="F340" s="216" t="s">
        <v>654</v>
      </c>
      <c r="G340" s="217" t="s">
        <v>655</v>
      </c>
      <c r="H340" s="212"/>
      <c r="I340" s="211"/>
      <c r="J340" s="209"/>
      <c r="K340" s="209"/>
      <c r="L340" s="209"/>
      <c r="M340" s="209"/>
      <c r="N340" s="209"/>
      <c r="O340" s="209"/>
      <c r="P340" s="209"/>
      <c r="Q340" s="209"/>
      <c r="R340" s="209"/>
      <c r="S340" s="209"/>
      <c r="T340" s="209"/>
      <c r="U340" s="209"/>
      <c r="V340" s="209"/>
      <c r="W340" s="209"/>
      <c r="X340" s="209"/>
      <c r="Y340" s="209"/>
      <c r="Z340" s="209"/>
    </row>
    <row r="341">
      <c r="A341" s="209"/>
      <c r="B341" s="218" t="s">
        <v>436</v>
      </c>
      <c r="C341" s="219" t="s">
        <v>434</v>
      </c>
      <c r="D341" s="220" t="s">
        <v>657</v>
      </c>
      <c r="E341" s="219" t="s">
        <v>846</v>
      </c>
      <c r="F341" s="222" t="s">
        <v>659</v>
      </c>
      <c r="G341" s="223"/>
      <c r="H341" s="212"/>
      <c r="I341" s="211"/>
      <c r="J341" s="209"/>
      <c r="K341" s="209"/>
      <c r="L341" s="209"/>
      <c r="M341" s="209"/>
      <c r="N341" s="209"/>
      <c r="O341" s="209"/>
      <c r="P341" s="209"/>
      <c r="Q341" s="209"/>
      <c r="R341" s="209"/>
      <c r="S341" s="209"/>
      <c r="T341" s="209"/>
      <c r="U341" s="209"/>
      <c r="V341" s="209"/>
      <c r="W341" s="209"/>
      <c r="X341" s="209"/>
      <c r="Y341" s="209"/>
      <c r="Z341" s="209"/>
    </row>
    <row r="342">
      <c r="A342" s="209"/>
      <c r="B342" s="218" t="s">
        <v>660</v>
      </c>
      <c r="C342" s="224" t="s">
        <v>661</v>
      </c>
      <c r="D342" s="225"/>
      <c r="E342" s="225"/>
      <c r="F342" s="225"/>
      <c r="G342" s="226"/>
      <c r="H342" s="212"/>
      <c r="I342" s="211"/>
      <c r="J342" s="209"/>
      <c r="K342" s="209"/>
      <c r="L342" s="209"/>
      <c r="M342" s="209"/>
      <c r="N342" s="209"/>
      <c r="O342" s="209"/>
      <c r="P342" s="209"/>
      <c r="Q342" s="209"/>
      <c r="R342" s="209"/>
      <c r="S342" s="209"/>
      <c r="T342" s="209"/>
      <c r="U342" s="209"/>
      <c r="V342" s="209"/>
      <c r="W342" s="209"/>
      <c r="X342" s="209"/>
      <c r="Y342" s="209"/>
      <c r="Z342" s="209"/>
    </row>
    <row r="343">
      <c r="A343" s="209"/>
      <c r="B343" s="227" t="s">
        <v>908</v>
      </c>
      <c r="C343" s="228" t="s">
        <v>909</v>
      </c>
      <c r="D343" s="225"/>
      <c r="E343" s="225"/>
      <c r="F343" s="225"/>
      <c r="G343" s="226"/>
      <c r="H343" s="212"/>
      <c r="I343" s="211"/>
      <c r="J343" s="209"/>
      <c r="K343" s="209"/>
      <c r="L343" s="209"/>
      <c r="M343" s="209"/>
      <c r="N343" s="209"/>
      <c r="O343" s="209"/>
      <c r="P343" s="209"/>
      <c r="Q343" s="209"/>
      <c r="R343" s="209"/>
      <c r="S343" s="209"/>
      <c r="T343" s="209"/>
      <c r="U343" s="209"/>
      <c r="V343" s="209"/>
      <c r="W343" s="209"/>
      <c r="X343" s="209"/>
      <c r="Y343" s="209"/>
      <c r="Z343" s="209"/>
    </row>
    <row r="344">
      <c r="A344" s="209"/>
      <c r="B344" s="243" t="s">
        <v>910</v>
      </c>
      <c r="C344" s="228" t="s">
        <v>857</v>
      </c>
      <c r="D344" s="225"/>
      <c r="E344" s="225"/>
      <c r="F344" s="225"/>
      <c r="G344" s="226"/>
      <c r="H344" s="212"/>
      <c r="I344" s="211"/>
      <c r="J344" s="209"/>
      <c r="K344" s="209"/>
      <c r="L344" s="209"/>
      <c r="M344" s="209"/>
      <c r="N344" s="209"/>
      <c r="O344" s="209"/>
      <c r="P344" s="209"/>
      <c r="Q344" s="209"/>
      <c r="R344" s="209"/>
      <c r="S344" s="209"/>
      <c r="T344" s="209"/>
      <c r="U344" s="209"/>
      <c r="V344" s="209"/>
      <c r="W344" s="209"/>
      <c r="X344" s="209"/>
      <c r="Y344" s="209"/>
      <c r="Z344" s="209"/>
    </row>
    <row r="345">
      <c r="A345" s="209"/>
      <c r="B345" s="243" t="s">
        <v>911</v>
      </c>
      <c r="C345" s="228" t="s">
        <v>859</v>
      </c>
      <c r="D345" s="225"/>
      <c r="E345" s="225"/>
      <c r="F345" s="225"/>
      <c r="G345" s="226"/>
      <c r="H345" s="212"/>
      <c r="I345" s="211"/>
      <c r="J345" s="209"/>
      <c r="K345" s="209"/>
      <c r="L345" s="209"/>
      <c r="M345" s="209"/>
      <c r="N345" s="209"/>
      <c r="O345" s="209"/>
      <c r="P345" s="209"/>
      <c r="Q345" s="209"/>
      <c r="R345" s="209"/>
      <c r="S345" s="209"/>
      <c r="T345" s="209"/>
      <c r="U345" s="209"/>
      <c r="V345" s="209"/>
      <c r="W345" s="209"/>
      <c r="X345" s="209"/>
      <c r="Y345" s="209"/>
      <c r="Z345" s="209"/>
    </row>
    <row r="346">
      <c r="A346" s="209"/>
      <c r="B346" s="244" t="s">
        <v>912</v>
      </c>
      <c r="C346" s="231" t="s">
        <v>861</v>
      </c>
      <c r="D346" s="232"/>
      <c r="E346" s="232"/>
      <c r="F346" s="232"/>
      <c r="G346" s="233"/>
      <c r="H346" s="212"/>
      <c r="I346" s="211"/>
      <c r="J346" s="209"/>
      <c r="K346" s="209"/>
      <c r="L346" s="209"/>
      <c r="M346" s="209"/>
      <c r="N346" s="209"/>
      <c r="O346" s="209"/>
      <c r="P346" s="209"/>
      <c r="Q346" s="209"/>
      <c r="R346" s="209"/>
      <c r="S346" s="209"/>
      <c r="T346" s="209"/>
      <c r="U346" s="209"/>
      <c r="V346" s="209"/>
      <c r="W346" s="209"/>
      <c r="X346" s="209"/>
      <c r="Y346" s="209"/>
      <c r="Z346" s="209"/>
    </row>
    <row r="347">
      <c r="A347" s="209"/>
      <c r="B347" s="245"/>
      <c r="C347" s="245"/>
      <c r="D347" s="245"/>
      <c r="E347" s="245"/>
      <c r="F347" s="245"/>
      <c r="G347" s="245"/>
      <c r="H347" s="212"/>
      <c r="I347" s="211"/>
      <c r="J347" s="209"/>
      <c r="K347" s="209"/>
      <c r="L347" s="209"/>
      <c r="M347" s="209"/>
      <c r="N347" s="209"/>
      <c r="O347" s="209"/>
      <c r="P347" s="209"/>
      <c r="Q347" s="209"/>
      <c r="R347" s="209"/>
      <c r="S347" s="209"/>
      <c r="T347" s="209"/>
      <c r="U347" s="209"/>
      <c r="V347" s="209"/>
      <c r="W347" s="209"/>
      <c r="X347" s="209"/>
      <c r="Y347" s="209"/>
      <c r="Z347" s="209"/>
    </row>
    <row r="348">
      <c r="A348" s="209"/>
      <c r="B348" s="214" t="s">
        <v>650</v>
      </c>
      <c r="C348" s="215" t="s">
        <v>843</v>
      </c>
      <c r="D348" s="216" t="s">
        <v>652</v>
      </c>
      <c r="E348" s="215" t="s">
        <v>913</v>
      </c>
      <c r="F348" s="216" t="s">
        <v>654</v>
      </c>
      <c r="G348" s="217" t="s">
        <v>655</v>
      </c>
      <c r="H348" s="212"/>
      <c r="I348" s="211"/>
      <c r="J348" s="209"/>
      <c r="K348" s="209"/>
      <c r="L348" s="209"/>
      <c r="M348" s="209"/>
      <c r="N348" s="209"/>
      <c r="O348" s="209"/>
      <c r="P348" s="209"/>
      <c r="Q348" s="209"/>
      <c r="R348" s="209"/>
      <c r="S348" s="209"/>
      <c r="T348" s="209"/>
      <c r="U348" s="209"/>
      <c r="V348" s="209"/>
      <c r="W348" s="209"/>
      <c r="X348" s="209"/>
      <c r="Y348" s="209"/>
      <c r="Z348" s="209"/>
    </row>
    <row r="349">
      <c r="A349" s="209"/>
      <c r="B349" s="218" t="s">
        <v>436</v>
      </c>
      <c r="C349" s="219" t="s">
        <v>434</v>
      </c>
      <c r="D349" s="220" t="s">
        <v>657</v>
      </c>
      <c r="E349" s="219" t="s">
        <v>846</v>
      </c>
      <c r="F349" s="222" t="s">
        <v>659</v>
      </c>
      <c r="G349" s="223"/>
      <c r="H349" s="212"/>
      <c r="I349" s="211"/>
      <c r="J349" s="209"/>
      <c r="K349" s="209"/>
      <c r="L349" s="209"/>
      <c r="M349" s="209"/>
      <c r="N349" s="209"/>
      <c r="O349" s="209"/>
      <c r="P349" s="209"/>
      <c r="Q349" s="209"/>
      <c r="R349" s="209"/>
      <c r="S349" s="209"/>
      <c r="T349" s="209"/>
      <c r="U349" s="209"/>
      <c r="V349" s="209"/>
      <c r="W349" s="209"/>
      <c r="X349" s="209"/>
      <c r="Y349" s="209"/>
      <c r="Z349" s="209"/>
    </row>
    <row r="350">
      <c r="A350" s="209"/>
      <c r="B350" s="218" t="s">
        <v>660</v>
      </c>
      <c r="C350" s="224" t="s">
        <v>661</v>
      </c>
      <c r="D350" s="225"/>
      <c r="E350" s="225"/>
      <c r="F350" s="225"/>
      <c r="G350" s="226"/>
      <c r="H350" s="212"/>
      <c r="I350" s="211"/>
      <c r="J350" s="209"/>
      <c r="K350" s="209"/>
      <c r="L350" s="209"/>
      <c r="M350" s="209"/>
      <c r="N350" s="209"/>
      <c r="O350" s="209"/>
      <c r="P350" s="209"/>
      <c r="Q350" s="209"/>
      <c r="R350" s="209"/>
      <c r="S350" s="209"/>
      <c r="T350" s="209"/>
      <c r="U350" s="209"/>
      <c r="V350" s="209"/>
      <c r="W350" s="209"/>
      <c r="X350" s="209"/>
      <c r="Y350" s="209"/>
      <c r="Z350" s="209"/>
    </row>
    <row r="351">
      <c r="A351" s="209"/>
      <c r="B351" s="246" t="s">
        <v>914</v>
      </c>
      <c r="C351" s="228" t="s">
        <v>915</v>
      </c>
      <c r="D351" s="225"/>
      <c r="E351" s="225"/>
      <c r="F351" s="225"/>
      <c r="G351" s="226"/>
      <c r="H351" s="212"/>
      <c r="I351" s="211"/>
      <c r="J351" s="209"/>
      <c r="K351" s="209"/>
      <c r="L351" s="209"/>
      <c r="M351" s="209"/>
      <c r="N351" s="209"/>
      <c r="O351" s="209"/>
      <c r="P351" s="209"/>
      <c r="Q351" s="209"/>
      <c r="R351" s="209"/>
      <c r="S351" s="209"/>
      <c r="T351" s="209"/>
      <c r="U351" s="209"/>
      <c r="V351" s="209"/>
      <c r="W351" s="209"/>
      <c r="X351" s="209"/>
      <c r="Y351" s="209"/>
      <c r="Z351" s="209"/>
    </row>
    <row r="352">
      <c r="A352" s="209"/>
      <c r="B352" s="247" t="s">
        <v>916</v>
      </c>
      <c r="C352" s="228" t="s">
        <v>866</v>
      </c>
      <c r="D352" s="225"/>
      <c r="E352" s="225"/>
      <c r="F352" s="225"/>
      <c r="G352" s="226"/>
      <c r="H352" s="212"/>
      <c r="I352" s="211"/>
      <c r="J352" s="209"/>
      <c r="K352" s="209"/>
      <c r="L352" s="209"/>
      <c r="M352" s="209"/>
      <c r="N352" s="209"/>
      <c r="O352" s="209"/>
      <c r="P352" s="209"/>
      <c r="Q352" s="209"/>
      <c r="R352" s="209"/>
      <c r="S352" s="209"/>
      <c r="T352" s="209"/>
      <c r="U352" s="209"/>
      <c r="V352" s="209"/>
      <c r="W352" s="209"/>
      <c r="X352" s="209"/>
      <c r="Y352" s="209"/>
      <c r="Z352" s="209"/>
    </row>
    <row r="353">
      <c r="A353" s="209"/>
      <c r="B353" s="247" t="s">
        <v>917</v>
      </c>
      <c r="C353" s="228" t="s">
        <v>868</v>
      </c>
      <c r="D353" s="225"/>
      <c r="E353" s="225"/>
      <c r="F353" s="225"/>
      <c r="G353" s="226"/>
      <c r="H353" s="212"/>
      <c r="I353" s="211"/>
      <c r="J353" s="209"/>
      <c r="K353" s="209"/>
      <c r="L353" s="209"/>
      <c r="M353" s="209"/>
      <c r="N353" s="209"/>
      <c r="O353" s="209"/>
      <c r="P353" s="209"/>
      <c r="Q353" s="209"/>
      <c r="R353" s="209"/>
      <c r="S353" s="209"/>
      <c r="T353" s="209"/>
      <c r="U353" s="209"/>
      <c r="V353" s="209"/>
      <c r="W353" s="209"/>
      <c r="X353" s="209"/>
      <c r="Y353" s="209"/>
      <c r="Z353" s="209"/>
    </row>
    <row r="354">
      <c r="A354" s="209"/>
      <c r="B354" s="248" t="s">
        <v>918</v>
      </c>
      <c r="C354" s="231" t="s">
        <v>870</v>
      </c>
      <c r="D354" s="232"/>
      <c r="E354" s="232"/>
      <c r="F354" s="232"/>
      <c r="G354" s="233"/>
      <c r="H354" s="212"/>
      <c r="I354" s="211"/>
      <c r="J354" s="209"/>
      <c r="K354" s="209"/>
      <c r="L354" s="209"/>
      <c r="M354" s="209"/>
      <c r="N354" s="209"/>
      <c r="O354" s="209"/>
      <c r="P354" s="209"/>
      <c r="Q354" s="209"/>
      <c r="R354" s="209"/>
      <c r="S354" s="209"/>
      <c r="T354" s="209"/>
      <c r="U354" s="209"/>
      <c r="V354" s="209"/>
      <c r="W354" s="209"/>
      <c r="X354" s="209"/>
      <c r="Y354" s="209"/>
      <c r="Z354" s="209"/>
    </row>
    <row r="355">
      <c r="A355" s="209"/>
      <c r="B355" s="245"/>
      <c r="C355" s="245"/>
      <c r="D355" s="245"/>
      <c r="E355" s="245"/>
      <c r="F355" s="245"/>
      <c r="G355" s="245"/>
      <c r="H355" s="212"/>
      <c r="I355" s="211"/>
      <c r="J355" s="209"/>
      <c r="K355" s="209"/>
      <c r="L355" s="209"/>
      <c r="M355" s="209"/>
      <c r="N355" s="209"/>
      <c r="O355" s="209"/>
      <c r="P355" s="209"/>
      <c r="Q355" s="209"/>
      <c r="R355" s="209"/>
      <c r="S355" s="209"/>
      <c r="T355" s="209"/>
      <c r="U355" s="209"/>
      <c r="V355" s="209"/>
      <c r="W355" s="209"/>
      <c r="X355" s="209"/>
      <c r="Y355" s="209"/>
      <c r="Z355" s="209"/>
    </row>
    <row r="356">
      <c r="A356" s="209"/>
      <c r="B356" s="214" t="s">
        <v>650</v>
      </c>
      <c r="C356" s="215" t="s">
        <v>843</v>
      </c>
      <c r="D356" s="216" t="s">
        <v>652</v>
      </c>
      <c r="E356" s="215" t="s">
        <v>919</v>
      </c>
      <c r="F356" s="216" t="s">
        <v>654</v>
      </c>
      <c r="G356" s="217" t="s">
        <v>655</v>
      </c>
      <c r="H356" s="212"/>
      <c r="I356" s="235" t="s">
        <v>920</v>
      </c>
      <c r="J356" s="209"/>
      <c r="K356" s="209"/>
      <c r="L356" s="209"/>
      <c r="M356" s="209"/>
      <c r="N356" s="209"/>
      <c r="O356" s="209"/>
      <c r="P356" s="209"/>
      <c r="Q356" s="209"/>
      <c r="R356" s="209"/>
      <c r="S356" s="209"/>
      <c r="T356" s="209"/>
      <c r="U356" s="209"/>
      <c r="V356" s="209"/>
      <c r="W356" s="209"/>
      <c r="X356" s="209"/>
      <c r="Y356" s="209"/>
      <c r="Z356" s="209"/>
    </row>
    <row r="357">
      <c r="A357" s="209"/>
      <c r="B357" s="218" t="s">
        <v>436</v>
      </c>
      <c r="C357" s="219" t="s">
        <v>434</v>
      </c>
      <c r="D357" s="220" t="s">
        <v>657</v>
      </c>
      <c r="E357" s="219" t="s">
        <v>846</v>
      </c>
      <c r="F357" s="222" t="s">
        <v>659</v>
      </c>
      <c r="G357" s="223"/>
      <c r="H357" s="212"/>
      <c r="I357" s="211"/>
      <c r="J357" s="209"/>
      <c r="K357" s="209"/>
      <c r="L357" s="209"/>
      <c r="M357" s="209"/>
      <c r="N357" s="209"/>
      <c r="O357" s="209"/>
      <c r="P357" s="209"/>
      <c r="Q357" s="209"/>
      <c r="R357" s="209"/>
      <c r="S357" s="209"/>
      <c r="T357" s="209"/>
      <c r="U357" s="209"/>
      <c r="V357" s="209"/>
      <c r="W357" s="209"/>
      <c r="X357" s="209"/>
      <c r="Y357" s="209"/>
      <c r="Z357" s="209"/>
    </row>
    <row r="358">
      <c r="A358" s="209"/>
      <c r="B358" s="218" t="s">
        <v>660</v>
      </c>
      <c r="C358" s="224" t="s">
        <v>661</v>
      </c>
      <c r="D358" s="225"/>
      <c r="E358" s="225"/>
      <c r="F358" s="225"/>
      <c r="G358" s="226"/>
      <c r="H358" s="212"/>
      <c r="I358" s="211"/>
      <c r="J358" s="209"/>
      <c r="K358" s="209"/>
      <c r="L358" s="209"/>
      <c r="M358" s="209"/>
      <c r="N358" s="209"/>
      <c r="O358" s="209"/>
      <c r="P358" s="209"/>
      <c r="Q358" s="209"/>
      <c r="R358" s="209"/>
      <c r="S358" s="209"/>
      <c r="T358" s="209"/>
      <c r="U358" s="209"/>
      <c r="V358" s="209"/>
      <c r="W358" s="209"/>
      <c r="X358" s="209"/>
      <c r="Y358" s="209"/>
      <c r="Z358" s="209"/>
    </row>
    <row r="359">
      <c r="A359" s="209"/>
      <c r="B359" s="227" t="s">
        <v>921</v>
      </c>
      <c r="C359" s="228" t="s">
        <v>922</v>
      </c>
      <c r="D359" s="225"/>
      <c r="E359" s="225"/>
      <c r="F359" s="225"/>
      <c r="G359" s="226"/>
      <c r="H359" s="212"/>
      <c r="I359" s="211"/>
      <c r="J359" s="209"/>
      <c r="K359" s="209"/>
      <c r="L359" s="209"/>
      <c r="M359" s="209"/>
      <c r="N359" s="209"/>
      <c r="O359" s="209"/>
      <c r="P359" s="209"/>
      <c r="Q359" s="209"/>
      <c r="R359" s="209"/>
      <c r="S359" s="209"/>
      <c r="T359" s="209"/>
      <c r="U359" s="209"/>
      <c r="V359" s="209"/>
      <c r="W359" s="209"/>
      <c r="X359" s="209"/>
      <c r="Y359" s="209"/>
      <c r="Z359" s="209"/>
    </row>
    <row r="360">
      <c r="A360" s="209"/>
      <c r="B360" s="243" t="s">
        <v>923</v>
      </c>
      <c r="C360" s="228" t="s">
        <v>875</v>
      </c>
      <c r="D360" s="225"/>
      <c r="E360" s="225"/>
      <c r="F360" s="225"/>
      <c r="G360" s="226"/>
      <c r="H360" s="212"/>
      <c r="I360" s="211"/>
      <c r="J360" s="209"/>
      <c r="K360" s="209"/>
      <c r="L360" s="209"/>
      <c r="M360" s="209"/>
      <c r="N360" s="209"/>
      <c r="O360" s="209"/>
      <c r="P360" s="209"/>
      <c r="Q360" s="209"/>
      <c r="R360" s="209"/>
      <c r="S360" s="209"/>
      <c r="T360" s="209"/>
      <c r="U360" s="209"/>
      <c r="V360" s="209"/>
      <c r="W360" s="209"/>
      <c r="X360" s="209"/>
      <c r="Y360" s="209"/>
      <c r="Z360" s="209"/>
    </row>
    <row r="361">
      <c r="A361" s="209"/>
      <c r="B361" s="243" t="s">
        <v>924</v>
      </c>
      <c r="C361" s="228" t="s">
        <v>877</v>
      </c>
      <c r="D361" s="225"/>
      <c r="E361" s="225"/>
      <c r="F361" s="225"/>
      <c r="G361" s="226"/>
      <c r="H361" s="212"/>
      <c r="I361" s="211"/>
      <c r="J361" s="209"/>
      <c r="K361" s="209"/>
      <c r="L361" s="209"/>
      <c r="M361" s="209"/>
      <c r="N361" s="209"/>
      <c r="O361" s="209"/>
      <c r="P361" s="209"/>
      <c r="Q361" s="209"/>
      <c r="R361" s="209"/>
      <c r="S361" s="209"/>
      <c r="T361" s="209"/>
      <c r="U361" s="209"/>
      <c r="V361" s="209"/>
      <c r="W361" s="209"/>
      <c r="X361" s="209"/>
      <c r="Y361" s="209"/>
      <c r="Z361" s="209"/>
    </row>
    <row r="362">
      <c r="A362" s="209"/>
      <c r="B362" s="243" t="s">
        <v>925</v>
      </c>
      <c r="C362" s="228" t="s">
        <v>879</v>
      </c>
      <c r="D362" s="225"/>
      <c r="E362" s="225"/>
      <c r="F362" s="225"/>
      <c r="G362" s="226"/>
      <c r="H362" s="212"/>
      <c r="I362" s="211"/>
      <c r="J362" s="209"/>
      <c r="K362" s="209"/>
      <c r="L362" s="209"/>
      <c r="M362" s="209"/>
      <c r="N362" s="209"/>
      <c r="O362" s="209"/>
      <c r="P362" s="209"/>
      <c r="Q362" s="209"/>
      <c r="R362" s="209"/>
      <c r="S362" s="209"/>
      <c r="T362" s="209"/>
      <c r="U362" s="209"/>
      <c r="V362" s="209"/>
      <c r="W362" s="209"/>
      <c r="X362" s="209"/>
      <c r="Y362" s="209"/>
      <c r="Z362" s="209"/>
    </row>
    <row r="363">
      <c r="A363" s="209"/>
      <c r="B363" s="243" t="s">
        <v>926</v>
      </c>
      <c r="C363" s="228" t="s">
        <v>881</v>
      </c>
      <c r="D363" s="225"/>
      <c r="E363" s="225"/>
      <c r="F363" s="225"/>
      <c r="G363" s="226"/>
      <c r="H363" s="212"/>
      <c r="I363" s="211"/>
      <c r="J363" s="209"/>
      <c r="K363" s="209"/>
      <c r="L363" s="209"/>
      <c r="M363" s="209"/>
      <c r="N363" s="209"/>
      <c r="O363" s="209"/>
      <c r="P363" s="209"/>
      <c r="Q363" s="209"/>
      <c r="R363" s="209"/>
      <c r="S363" s="209"/>
      <c r="T363" s="209"/>
      <c r="U363" s="209"/>
      <c r="V363" s="209"/>
      <c r="W363" s="209"/>
      <c r="X363" s="209"/>
      <c r="Y363" s="209"/>
      <c r="Z363" s="209"/>
    </row>
    <row r="364">
      <c r="A364" s="209"/>
      <c r="B364" s="244" t="s">
        <v>927</v>
      </c>
      <c r="C364" s="231" t="s">
        <v>885</v>
      </c>
      <c r="D364" s="232"/>
      <c r="E364" s="232"/>
      <c r="F364" s="232"/>
      <c r="G364" s="233"/>
      <c r="H364" s="212"/>
      <c r="I364" s="211"/>
      <c r="J364" s="209"/>
      <c r="K364" s="209"/>
      <c r="L364" s="209"/>
      <c r="M364" s="209"/>
      <c r="N364" s="209"/>
      <c r="O364" s="209"/>
      <c r="P364" s="209"/>
      <c r="Q364" s="209"/>
      <c r="R364" s="209"/>
      <c r="S364" s="209"/>
      <c r="T364" s="209"/>
      <c r="U364" s="209"/>
      <c r="V364" s="209"/>
      <c r="W364" s="209"/>
      <c r="X364" s="209"/>
      <c r="Y364" s="209"/>
      <c r="Z364" s="209"/>
    </row>
    <row r="365">
      <c r="A365" s="209"/>
      <c r="B365" s="245"/>
      <c r="C365" s="245"/>
      <c r="D365" s="245"/>
      <c r="E365" s="245"/>
      <c r="F365" s="245"/>
      <c r="G365" s="245"/>
      <c r="H365" s="212"/>
      <c r="I365" s="211"/>
      <c r="J365" s="209"/>
      <c r="K365" s="209"/>
      <c r="L365" s="209"/>
      <c r="M365" s="209"/>
      <c r="N365" s="209"/>
      <c r="O365" s="209"/>
      <c r="P365" s="209"/>
      <c r="Q365" s="209"/>
      <c r="R365" s="209"/>
      <c r="S365" s="209"/>
      <c r="T365" s="209"/>
      <c r="U365" s="209"/>
      <c r="V365" s="209"/>
      <c r="W365" s="209"/>
      <c r="X365" s="209"/>
      <c r="Y365" s="209"/>
      <c r="Z365" s="209"/>
    </row>
    <row r="366">
      <c r="A366" s="209"/>
      <c r="B366" s="214" t="s">
        <v>650</v>
      </c>
      <c r="C366" s="215" t="s">
        <v>843</v>
      </c>
      <c r="D366" s="216" t="s">
        <v>652</v>
      </c>
      <c r="E366" s="215" t="s">
        <v>928</v>
      </c>
      <c r="F366" s="216" t="s">
        <v>654</v>
      </c>
      <c r="G366" s="217" t="s">
        <v>655</v>
      </c>
      <c r="H366" s="212"/>
      <c r="I366" s="211"/>
      <c r="J366" s="209"/>
      <c r="K366" s="209"/>
      <c r="L366" s="209"/>
      <c r="M366" s="209"/>
      <c r="N366" s="209"/>
      <c r="O366" s="209"/>
      <c r="P366" s="209"/>
      <c r="Q366" s="209"/>
      <c r="R366" s="209"/>
      <c r="S366" s="209"/>
      <c r="T366" s="209"/>
      <c r="U366" s="209"/>
      <c r="V366" s="209"/>
      <c r="W366" s="209"/>
      <c r="X366" s="209"/>
      <c r="Y366" s="209"/>
      <c r="Z366" s="209"/>
    </row>
    <row r="367">
      <c r="A367" s="209"/>
      <c r="B367" s="218" t="s">
        <v>436</v>
      </c>
      <c r="C367" s="219" t="s">
        <v>434</v>
      </c>
      <c r="D367" s="220" t="s">
        <v>657</v>
      </c>
      <c r="E367" s="219" t="s">
        <v>846</v>
      </c>
      <c r="F367" s="222" t="s">
        <v>659</v>
      </c>
      <c r="G367" s="223"/>
      <c r="H367" s="212"/>
      <c r="I367" s="211"/>
      <c r="J367" s="209"/>
      <c r="K367" s="209"/>
      <c r="L367" s="209"/>
      <c r="M367" s="209"/>
      <c r="N367" s="209"/>
      <c r="O367" s="209"/>
      <c r="P367" s="209"/>
      <c r="Q367" s="209"/>
      <c r="R367" s="209"/>
      <c r="S367" s="209"/>
      <c r="T367" s="209"/>
      <c r="U367" s="209"/>
      <c r="V367" s="209"/>
      <c r="W367" s="209"/>
      <c r="X367" s="209"/>
      <c r="Y367" s="209"/>
      <c r="Z367" s="209"/>
    </row>
    <row r="368">
      <c r="A368" s="209"/>
      <c r="B368" s="218" t="s">
        <v>660</v>
      </c>
      <c r="C368" s="224" t="s">
        <v>661</v>
      </c>
      <c r="D368" s="225"/>
      <c r="E368" s="225"/>
      <c r="F368" s="225"/>
      <c r="G368" s="226"/>
      <c r="H368" s="212"/>
      <c r="I368" s="211"/>
      <c r="J368" s="209"/>
      <c r="K368" s="209"/>
      <c r="L368" s="209"/>
      <c r="M368" s="209"/>
      <c r="N368" s="209"/>
      <c r="O368" s="209"/>
      <c r="P368" s="209"/>
      <c r="Q368" s="209"/>
      <c r="R368" s="209"/>
      <c r="S368" s="209"/>
      <c r="T368" s="209"/>
      <c r="U368" s="209"/>
      <c r="V368" s="209"/>
      <c r="W368" s="209"/>
      <c r="X368" s="209"/>
      <c r="Y368" s="209"/>
      <c r="Z368" s="209"/>
    </row>
    <row r="369">
      <c r="A369" s="209"/>
      <c r="B369" s="227" t="s">
        <v>929</v>
      </c>
      <c r="C369" s="228" t="s">
        <v>930</v>
      </c>
      <c r="D369" s="225"/>
      <c r="E369" s="225"/>
      <c r="F369" s="225"/>
      <c r="G369" s="226"/>
      <c r="H369" s="212"/>
      <c r="I369" s="211"/>
      <c r="J369" s="209"/>
      <c r="K369" s="209"/>
      <c r="L369" s="209"/>
      <c r="M369" s="209"/>
      <c r="N369" s="209"/>
      <c r="O369" s="209"/>
      <c r="P369" s="209"/>
      <c r="Q369" s="209"/>
      <c r="R369" s="209"/>
      <c r="S369" s="209"/>
      <c r="T369" s="209"/>
      <c r="U369" s="209"/>
      <c r="V369" s="209"/>
      <c r="W369" s="209"/>
      <c r="X369" s="209"/>
      <c r="Y369" s="209"/>
      <c r="Z369" s="209"/>
    </row>
    <row r="370">
      <c r="A370" s="209"/>
      <c r="B370" s="244" t="s">
        <v>931</v>
      </c>
      <c r="C370" s="231" t="s">
        <v>890</v>
      </c>
      <c r="D370" s="232"/>
      <c r="E370" s="232"/>
      <c r="F370" s="232"/>
      <c r="G370" s="233"/>
      <c r="H370" s="212"/>
      <c r="I370" s="211"/>
      <c r="J370" s="209"/>
      <c r="K370" s="209"/>
      <c r="L370" s="209"/>
      <c r="M370" s="209"/>
      <c r="N370" s="209"/>
      <c r="O370" s="209"/>
      <c r="P370" s="209"/>
      <c r="Q370" s="209"/>
      <c r="R370" s="209"/>
      <c r="S370" s="209"/>
      <c r="T370" s="209"/>
      <c r="U370" s="209"/>
      <c r="V370" s="209"/>
      <c r="W370" s="209"/>
      <c r="X370" s="209"/>
      <c r="Y370" s="209"/>
      <c r="Z370" s="209"/>
    </row>
    <row r="371">
      <c r="A371" s="209"/>
      <c r="B371" s="245"/>
      <c r="C371" s="245"/>
      <c r="D371" s="245"/>
      <c r="E371" s="245"/>
      <c r="F371" s="245"/>
      <c r="G371" s="245"/>
      <c r="H371" s="212"/>
      <c r="I371" s="211"/>
      <c r="J371" s="209"/>
      <c r="K371" s="209"/>
      <c r="L371" s="209"/>
      <c r="M371" s="209"/>
      <c r="N371" s="209"/>
      <c r="O371" s="209"/>
      <c r="P371" s="209"/>
      <c r="Q371" s="209"/>
      <c r="R371" s="209"/>
      <c r="S371" s="209"/>
      <c r="T371" s="209"/>
      <c r="U371" s="209"/>
      <c r="V371" s="209"/>
      <c r="W371" s="209"/>
      <c r="X371" s="209"/>
      <c r="Y371" s="209"/>
      <c r="Z371" s="209"/>
    </row>
    <row r="372">
      <c r="A372" s="209"/>
      <c r="B372" s="214" t="s">
        <v>650</v>
      </c>
      <c r="C372" s="215" t="s">
        <v>843</v>
      </c>
      <c r="D372" s="216" t="s">
        <v>652</v>
      </c>
      <c r="E372" s="215" t="s">
        <v>932</v>
      </c>
      <c r="F372" s="216" t="s">
        <v>654</v>
      </c>
      <c r="G372" s="217" t="s">
        <v>655</v>
      </c>
      <c r="H372" s="212"/>
      <c r="I372" s="211"/>
      <c r="J372" s="209"/>
      <c r="K372" s="209"/>
      <c r="L372" s="209"/>
      <c r="M372" s="209"/>
      <c r="N372" s="209"/>
      <c r="O372" s="209"/>
      <c r="P372" s="209"/>
      <c r="Q372" s="209"/>
      <c r="R372" s="209"/>
      <c r="S372" s="209"/>
      <c r="T372" s="209"/>
      <c r="U372" s="209"/>
      <c r="V372" s="209"/>
      <c r="W372" s="209"/>
      <c r="X372" s="209"/>
      <c r="Y372" s="209"/>
      <c r="Z372" s="209"/>
    </row>
    <row r="373">
      <c r="A373" s="209"/>
      <c r="B373" s="218" t="s">
        <v>436</v>
      </c>
      <c r="C373" s="219" t="s">
        <v>434</v>
      </c>
      <c r="D373" s="220" t="s">
        <v>657</v>
      </c>
      <c r="E373" s="219" t="s">
        <v>846</v>
      </c>
      <c r="F373" s="222" t="s">
        <v>659</v>
      </c>
      <c r="G373" s="223"/>
      <c r="H373" s="212"/>
      <c r="I373" s="211"/>
      <c r="J373" s="209"/>
      <c r="K373" s="209"/>
      <c r="L373" s="209"/>
      <c r="M373" s="209"/>
      <c r="N373" s="209"/>
      <c r="O373" s="209"/>
      <c r="P373" s="209"/>
      <c r="Q373" s="209"/>
      <c r="R373" s="209"/>
      <c r="S373" s="209"/>
      <c r="T373" s="209"/>
      <c r="U373" s="209"/>
      <c r="V373" s="209"/>
      <c r="W373" s="209"/>
      <c r="X373" s="209"/>
      <c r="Y373" s="209"/>
      <c r="Z373" s="209"/>
    </row>
    <row r="374">
      <c r="A374" s="209"/>
      <c r="B374" s="218" t="s">
        <v>660</v>
      </c>
      <c r="C374" s="224" t="s">
        <v>661</v>
      </c>
      <c r="D374" s="225"/>
      <c r="E374" s="225"/>
      <c r="F374" s="225"/>
      <c r="G374" s="226"/>
      <c r="H374" s="212"/>
      <c r="I374" s="211"/>
      <c r="J374" s="209"/>
      <c r="K374" s="209"/>
      <c r="L374" s="209"/>
      <c r="M374" s="209"/>
      <c r="N374" s="209"/>
      <c r="O374" s="209"/>
      <c r="P374" s="209"/>
      <c r="Q374" s="209"/>
      <c r="R374" s="209"/>
      <c r="S374" s="209"/>
      <c r="T374" s="209"/>
      <c r="U374" s="209"/>
      <c r="V374" s="209"/>
      <c r="W374" s="209"/>
      <c r="X374" s="209"/>
      <c r="Y374" s="209"/>
      <c r="Z374" s="209"/>
    </row>
    <row r="375">
      <c r="A375" s="209"/>
      <c r="B375" s="227" t="s">
        <v>914</v>
      </c>
      <c r="C375" s="228" t="s">
        <v>892</v>
      </c>
      <c r="D375" s="225"/>
      <c r="E375" s="225"/>
      <c r="F375" s="225"/>
      <c r="G375" s="226"/>
      <c r="H375" s="212"/>
      <c r="I375" s="211"/>
      <c r="J375" s="209"/>
      <c r="K375" s="209"/>
      <c r="L375" s="209"/>
      <c r="M375" s="209"/>
      <c r="N375" s="209"/>
      <c r="O375" s="209"/>
      <c r="P375" s="209"/>
      <c r="Q375" s="209"/>
      <c r="R375" s="209"/>
      <c r="S375" s="209"/>
      <c r="T375" s="209"/>
      <c r="U375" s="209"/>
      <c r="V375" s="209"/>
      <c r="W375" s="209"/>
      <c r="X375" s="209"/>
      <c r="Y375" s="209"/>
      <c r="Z375" s="209"/>
    </row>
    <row r="376">
      <c r="A376" s="209"/>
      <c r="B376" s="249" t="s">
        <v>916</v>
      </c>
      <c r="C376" s="228" t="s">
        <v>893</v>
      </c>
      <c r="D376" s="225"/>
      <c r="E376" s="225"/>
      <c r="F376" s="225"/>
      <c r="G376" s="226"/>
      <c r="H376" s="212"/>
      <c r="I376" s="211"/>
      <c r="J376" s="209"/>
      <c r="K376" s="209"/>
      <c r="L376" s="209"/>
      <c r="M376" s="209"/>
      <c r="N376" s="209"/>
      <c r="O376" s="209"/>
      <c r="P376" s="209"/>
      <c r="Q376" s="209"/>
      <c r="R376" s="209"/>
      <c r="S376" s="209"/>
      <c r="T376" s="209"/>
      <c r="U376" s="209"/>
      <c r="V376" s="209"/>
      <c r="W376" s="209"/>
      <c r="X376" s="209"/>
      <c r="Y376" s="209"/>
      <c r="Z376" s="209"/>
    </row>
    <row r="377">
      <c r="A377" s="209"/>
      <c r="B377" s="243" t="s">
        <v>917</v>
      </c>
      <c r="C377" s="228" t="s">
        <v>894</v>
      </c>
      <c r="D377" s="225"/>
      <c r="E377" s="225"/>
      <c r="F377" s="225"/>
      <c r="G377" s="226"/>
      <c r="H377" s="212"/>
      <c r="I377" s="211"/>
      <c r="J377" s="209"/>
      <c r="K377" s="209"/>
      <c r="L377" s="209"/>
      <c r="M377" s="209"/>
      <c r="N377" s="209"/>
      <c r="O377" s="209"/>
      <c r="P377" s="209"/>
      <c r="Q377" s="209"/>
      <c r="R377" s="209"/>
      <c r="S377" s="209"/>
      <c r="T377" s="209"/>
      <c r="U377" s="209"/>
      <c r="V377" s="209"/>
      <c r="W377" s="209"/>
      <c r="X377" s="209"/>
      <c r="Y377" s="209"/>
      <c r="Z377" s="209"/>
    </row>
    <row r="378">
      <c r="A378" s="209"/>
      <c r="B378" s="243" t="s">
        <v>933</v>
      </c>
      <c r="C378" s="228" t="s">
        <v>895</v>
      </c>
      <c r="D378" s="225"/>
      <c r="E378" s="225"/>
      <c r="F378" s="225"/>
      <c r="G378" s="226"/>
      <c r="H378" s="212"/>
      <c r="I378" s="211"/>
      <c r="J378" s="209"/>
      <c r="K378" s="209"/>
      <c r="L378" s="209"/>
      <c r="M378" s="209"/>
      <c r="N378" s="209"/>
      <c r="O378" s="209"/>
      <c r="P378" s="209"/>
      <c r="Q378" s="209"/>
      <c r="R378" s="209"/>
      <c r="S378" s="209"/>
      <c r="T378" s="209"/>
      <c r="U378" s="209"/>
      <c r="V378" s="209"/>
      <c r="W378" s="209"/>
      <c r="X378" s="209"/>
      <c r="Y378" s="209"/>
      <c r="Z378" s="209"/>
    </row>
    <row r="379">
      <c r="A379" s="209"/>
      <c r="B379" s="243" t="s">
        <v>934</v>
      </c>
      <c r="C379" s="228" t="s">
        <v>897</v>
      </c>
      <c r="D379" s="225"/>
      <c r="E379" s="225"/>
      <c r="F379" s="225"/>
      <c r="G379" s="226"/>
      <c r="H379" s="212"/>
      <c r="I379" s="211"/>
      <c r="J379" s="209"/>
      <c r="K379" s="209"/>
      <c r="L379" s="209"/>
      <c r="M379" s="209"/>
      <c r="N379" s="209"/>
      <c r="O379" s="209"/>
      <c r="P379" s="209"/>
      <c r="Q379" s="209"/>
      <c r="R379" s="209"/>
      <c r="S379" s="209"/>
      <c r="T379" s="209"/>
      <c r="U379" s="209"/>
      <c r="V379" s="209"/>
      <c r="W379" s="209"/>
      <c r="X379" s="209"/>
      <c r="Y379" s="209"/>
      <c r="Z379" s="209"/>
    </row>
    <row r="380">
      <c r="A380" s="209"/>
      <c r="B380" s="243" t="s">
        <v>935</v>
      </c>
      <c r="C380" s="228" t="s">
        <v>899</v>
      </c>
      <c r="D380" s="225"/>
      <c r="E380" s="225"/>
      <c r="F380" s="225"/>
      <c r="G380" s="226"/>
      <c r="H380" s="212"/>
      <c r="I380" s="211"/>
      <c r="J380" s="209"/>
      <c r="K380" s="209"/>
      <c r="L380" s="209"/>
      <c r="M380" s="209"/>
      <c r="N380" s="209"/>
      <c r="O380" s="209"/>
      <c r="P380" s="209"/>
      <c r="Q380" s="209"/>
      <c r="R380" s="209"/>
      <c r="S380" s="209"/>
      <c r="T380" s="209"/>
      <c r="U380" s="209"/>
      <c r="V380" s="209"/>
      <c r="W380" s="209"/>
      <c r="X380" s="209"/>
      <c r="Y380" s="209"/>
      <c r="Z380" s="209"/>
    </row>
    <row r="381">
      <c r="A381" s="209"/>
      <c r="B381" s="244" t="s">
        <v>936</v>
      </c>
      <c r="C381" s="231" t="s">
        <v>901</v>
      </c>
      <c r="D381" s="232"/>
      <c r="E381" s="232"/>
      <c r="F381" s="232"/>
      <c r="G381" s="233"/>
      <c r="H381" s="212"/>
      <c r="I381" s="211"/>
      <c r="J381" s="209"/>
      <c r="K381" s="209"/>
      <c r="L381" s="209"/>
      <c r="M381" s="209"/>
      <c r="N381" s="209"/>
      <c r="O381" s="209"/>
      <c r="P381" s="209"/>
      <c r="Q381" s="209"/>
      <c r="R381" s="209"/>
      <c r="S381" s="209"/>
      <c r="T381" s="209"/>
      <c r="U381" s="209"/>
      <c r="V381" s="209"/>
      <c r="W381" s="209"/>
      <c r="X381" s="209"/>
      <c r="Y381" s="209"/>
      <c r="Z381" s="209"/>
    </row>
    <row r="382">
      <c r="A382" s="209"/>
      <c r="B382" s="245"/>
      <c r="C382" s="245"/>
      <c r="D382" s="245"/>
      <c r="E382" s="245"/>
      <c r="F382" s="245"/>
      <c r="G382" s="245"/>
      <c r="H382" s="212"/>
      <c r="I382" s="211"/>
      <c r="J382" s="209"/>
      <c r="K382" s="209"/>
      <c r="L382" s="209"/>
      <c r="M382" s="209"/>
      <c r="N382" s="209"/>
      <c r="O382" s="209"/>
      <c r="P382" s="209"/>
      <c r="Q382" s="209"/>
      <c r="R382" s="209"/>
      <c r="S382" s="209"/>
      <c r="T382" s="209"/>
      <c r="U382" s="209"/>
      <c r="V382" s="209"/>
      <c r="W382" s="209"/>
      <c r="X382" s="209"/>
      <c r="Y382" s="209"/>
      <c r="Z382" s="209"/>
    </row>
    <row r="383">
      <c r="A383" s="209"/>
      <c r="B383" s="214" t="s">
        <v>650</v>
      </c>
      <c r="C383" s="215" t="s">
        <v>843</v>
      </c>
      <c r="D383" s="216" t="s">
        <v>652</v>
      </c>
      <c r="E383" s="215" t="s">
        <v>937</v>
      </c>
      <c r="F383" s="216" t="s">
        <v>654</v>
      </c>
      <c r="G383" s="217" t="s">
        <v>655</v>
      </c>
      <c r="H383" s="212"/>
      <c r="I383" s="235" t="s">
        <v>938</v>
      </c>
      <c r="J383" s="209"/>
      <c r="K383" s="209"/>
      <c r="L383" s="209"/>
      <c r="M383" s="209"/>
      <c r="N383" s="209"/>
      <c r="O383" s="209"/>
      <c r="P383" s="209"/>
      <c r="Q383" s="209"/>
      <c r="R383" s="209"/>
      <c r="S383" s="209"/>
      <c r="T383" s="209"/>
      <c r="U383" s="209"/>
      <c r="V383" s="209"/>
      <c r="W383" s="209"/>
      <c r="X383" s="209"/>
      <c r="Y383" s="209"/>
      <c r="Z383" s="209"/>
    </row>
    <row r="384">
      <c r="A384" s="209"/>
      <c r="B384" s="218" t="s">
        <v>436</v>
      </c>
      <c r="C384" s="219" t="s">
        <v>434</v>
      </c>
      <c r="D384" s="220" t="s">
        <v>657</v>
      </c>
      <c r="E384" s="219" t="s">
        <v>846</v>
      </c>
      <c r="F384" s="222" t="s">
        <v>659</v>
      </c>
      <c r="G384" s="223"/>
      <c r="H384" s="212"/>
      <c r="I384" s="211"/>
      <c r="J384" s="209"/>
      <c r="K384" s="209"/>
      <c r="L384" s="209"/>
      <c r="M384" s="209"/>
      <c r="N384" s="209"/>
      <c r="O384" s="209"/>
      <c r="P384" s="209"/>
      <c r="Q384" s="209"/>
      <c r="R384" s="209"/>
      <c r="S384" s="209"/>
      <c r="T384" s="209"/>
      <c r="U384" s="209"/>
      <c r="V384" s="209"/>
      <c r="W384" s="209"/>
      <c r="X384" s="209"/>
      <c r="Y384" s="209"/>
      <c r="Z384" s="209"/>
    </row>
    <row r="385">
      <c r="A385" s="209"/>
      <c r="B385" s="218" t="s">
        <v>660</v>
      </c>
      <c r="C385" s="224" t="s">
        <v>661</v>
      </c>
      <c r="D385" s="225"/>
      <c r="E385" s="225"/>
      <c r="F385" s="225"/>
      <c r="G385" s="226"/>
      <c r="H385" s="212"/>
      <c r="I385" s="211"/>
      <c r="J385" s="209"/>
      <c r="K385" s="209"/>
      <c r="L385" s="209"/>
      <c r="M385" s="209"/>
      <c r="N385" s="209"/>
      <c r="O385" s="209"/>
      <c r="P385" s="209"/>
      <c r="Q385" s="209"/>
      <c r="R385" s="209"/>
      <c r="S385" s="209"/>
      <c r="T385" s="209"/>
      <c r="U385" s="209"/>
      <c r="V385" s="209"/>
      <c r="W385" s="209"/>
      <c r="X385" s="209"/>
      <c r="Y385" s="209"/>
      <c r="Z385" s="209"/>
    </row>
    <row r="386">
      <c r="A386" s="209"/>
      <c r="B386" s="227" t="s">
        <v>939</v>
      </c>
      <c r="C386" s="228" t="s">
        <v>940</v>
      </c>
      <c r="D386" s="225"/>
      <c r="E386" s="225"/>
      <c r="F386" s="225"/>
      <c r="G386" s="226"/>
      <c r="H386" s="212"/>
      <c r="I386" s="211"/>
      <c r="J386" s="209"/>
      <c r="K386" s="209"/>
      <c r="L386" s="209"/>
      <c r="M386" s="209"/>
      <c r="N386" s="209"/>
      <c r="O386" s="209"/>
      <c r="P386" s="209"/>
      <c r="Q386" s="209"/>
      <c r="R386" s="209"/>
      <c r="S386" s="209"/>
      <c r="T386" s="209"/>
      <c r="U386" s="209"/>
      <c r="V386" s="209"/>
      <c r="W386" s="209"/>
      <c r="X386" s="209"/>
      <c r="Y386" s="209"/>
      <c r="Z386" s="209"/>
    </row>
    <row r="387">
      <c r="A387" s="209"/>
      <c r="B387" s="243" t="s">
        <v>941</v>
      </c>
      <c r="C387" s="228" t="s">
        <v>850</v>
      </c>
      <c r="D387" s="225"/>
      <c r="E387" s="225"/>
      <c r="F387" s="225"/>
      <c r="G387" s="226"/>
      <c r="H387" s="212"/>
      <c r="I387" s="211"/>
      <c r="J387" s="209"/>
      <c r="K387" s="209"/>
      <c r="L387" s="209"/>
      <c r="M387" s="209"/>
      <c r="N387" s="209"/>
      <c r="O387" s="209"/>
      <c r="P387" s="209"/>
      <c r="Q387" s="209"/>
      <c r="R387" s="209"/>
      <c r="S387" s="209"/>
      <c r="T387" s="209"/>
      <c r="U387" s="209"/>
      <c r="V387" s="209"/>
      <c r="W387" s="209"/>
      <c r="X387" s="209"/>
      <c r="Y387" s="209"/>
      <c r="Z387" s="209"/>
    </row>
    <row r="388">
      <c r="A388" s="209"/>
      <c r="B388" s="243" t="s">
        <v>942</v>
      </c>
      <c r="C388" s="228" t="s">
        <v>943</v>
      </c>
      <c r="D388" s="225"/>
      <c r="E388" s="225"/>
      <c r="F388" s="225"/>
      <c r="G388" s="226"/>
      <c r="H388" s="212"/>
      <c r="I388" s="211"/>
      <c r="J388" s="209"/>
      <c r="K388" s="209"/>
      <c r="L388" s="209"/>
      <c r="M388" s="209"/>
      <c r="N388" s="209"/>
      <c r="O388" s="209"/>
      <c r="P388" s="209"/>
      <c r="Q388" s="209"/>
      <c r="R388" s="209"/>
      <c r="S388" s="209"/>
      <c r="T388" s="209"/>
      <c r="U388" s="209"/>
      <c r="V388" s="209"/>
      <c r="W388" s="209"/>
      <c r="X388" s="209"/>
      <c r="Y388" s="209"/>
      <c r="Z388" s="209"/>
    </row>
    <row r="389">
      <c r="A389" s="209"/>
      <c r="B389" s="244" t="s">
        <v>944</v>
      </c>
      <c r="C389" s="231" t="s">
        <v>852</v>
      </c>
      <c r="D389" s="232"/>
      <c r="E389" s="232"/>
      <c r="F389" s="232"/>
      <c r="G389" s="233"/>
      <c r="H389" s="212"/>
      <c r="I389" s="211"/>
      <c r="J389" s="209"/>
      <c r="K389" s="209"/>
      <c r="L389" s="209"/>
      <c r="M389" s="209"/>
      <c r="N389" s="209"/>
      <c r="O389" s="209"/>
      <c r="P389" s="209"/>
      <c r="Q389" s="209"/>
      <c r="R389" s="209"/>
      <c r="S389" s="209"/>
      <c r="T389" s="209"/>
      <c r="U389" s="209"/>
      <c r="V389" s="209"/>
      <c r="W389" s="209"/>
      <c r="X389" s="209"/>
      <c r="Y389" s="209"/>
      <c r="Z389" s="209"/>
    </row>
    <row r="390">
      <c r="A390" s="209"/>
      <c r="B390" s="245"/>
      <c r="C390" s="245"/>
      <c r="D390" s="245"/>
      <c r="E390" s="245"/>
      <c r="F390" s="245"/>
      <c r="G390" s="245"/>
      <c r="H390" s="212"/>
      <c r="I390" s="211"/>
      <c r="J390" s="209"/>
      <c r="K390" s="209"/>
      <c r="L390" s="209"/>
      <c r="M390" s="209"/>
      <c r="N390" s="209"/>
      <c r="O390" s="209"/>
      <c r="P390" s="209"/>
      <c r="Q390" s="209"/>
      <c r="R390" s="209"/>
      <c r="S390" s="209"/>
      <c r="T390" s="209"/>
      <c r="U390" s="209"/>
      <c r="V390" s="209"/>
      <c r="W390" s="209"/>
      <c r="X390" s="209"/>
      <c r="Y390" s="209"/>
      <c r="Z390" s="209"/>
    </row>
    <row r="391">
      <c r="A391" s="209"/>
      <c r="B391" s="214" t="s">
        <v>650</v>
      </c>
      <c r="C391" s="215" t="s">
        <v>843</v>
      </c>
      <c r="D391" s="216" t="s">
        <v>652</v>
      </c>
      <c r="E391" s="215" t="s">
        <v>945</v>
      </c>
      <c r="F391" s="216" t="s">
        <v>654</v>
      </c>
      <c r="G391" s="217" t="s">
        <v>655</v>
      </c>
      <c r="H391" s="212"/>
      <c r="I391" s="211"/>
      <c r="J391" s="209"/>
      <c r="K391" s="209"/>
      <c r="L391" s="209"/>
      <c r="M391" s="209"/>
      <c r="N391" s="209"/>
      <c r="O391" s="209"/>
      <c r="P391" s="209"/>
      <c r="Q391" s="209"/>
      <c r="R391" s="209"/>
      <c r="S391" s="209"/>
      <c r="T391" s="209"/>
      <c r="U391" s="209"/>
      <c r="V391" s="209"/>
      <c r="W391" s="209"/>
      <c r="X391" s="209"/>
      <c r="Y391" s="209"/>
      <c r="Z391" s="209"/>
    </row>
    <row r="392">
      <c r="A392" s="209"/>
      <c r="B392" s="218" t="s">
        <v>436</v>
      </c>
      <c r="C392" s="219" t="s">
        <v>434</v>
      </c>
      <c r="D392" s="220" t="s">
        <v>657</v>
      </c>
      <c r="E392" s="219" t="s">
        <v>846</v>
      </c>
      <c r="F392" s="222" t="s">
        <v>659</v>
      </c>
      <c r="G392" s="223"/>
      <c r="H392" s="212"/>
      <c r="I392" s="211"/>
      <c r="J392" s="209"/>
      <c r="K392" s="209"/>
      <c r="L392" s="209"/>
      <c r="M392" s="209"/>
      <c r="N392" s="209"/>
      <c r="O392" s="209"/>
      <c r="P392" s="209"/>
      <c r="Q392" s="209"/>
      <c r="R392" s="209"/>
      <c r="S392" s="209"/>
      <c r="T392" s="209"/>
      <c r="U392" s="209"/>
      <c r="V392" s="209"/>
      <c r="W392" s="209"/>
      <c r="X392" s="209"/>
      <c r="Y392" s="209"/>
      <c r="Z392" s="209"/>
    </row>
    <row r="393">
      <c r="A393" s="209"/>
      <c r="B393" s="218" t="s">
        <v>660</v>
      </c>
      <c r="C393" s="224" t="s">
        <v>661</v>
      </c>
      <c r="D393" s="225"/>
      <c r="E393" s="225"/>
      <c r="F393" s="225"/>
      <c r="G393" s="226"/>
      <c r="H393" s="212"/>
      <c r="I393" s="211"/>
      <c r="J393" s="209"/>
      <c r="K393" s="209"/>
      <c r="L393" s="209"/>
      <c r="M393" s="209"/>
      <c r="N393" s="209"/>
      <c r="O393" s="209"/>
      <c r="P393" s="209"/>
      <c r="Q393" s="209"/>
      <c r="R393" s="209"/>
      <c r="S393" s="209"/>
      <c r="T393" s="209"/>
      <c r="U393" s="209"/>
      <c r="V393" s="209"/>
      <c r="W393" s="209"/>
      <c r="X393" s="209"/>
      <c r="Y393" s="209"/>
      <c r="Z393" s="209"/>
    </row>
    <row r="394">
      <c r="A394" s="209"/>
      <c r="B394" s="227" t="s">
        <v>946</v>
      </c>
      <c r="C394" s="228" t="s">
        <v>947</v>
      </c>
      <c r="D394" s="225"/>
      <c r="E394" s="225"/>
      <c r="F394" s="225"/>
      <c r="G394" s="226"/>
      <c r="H394" s="212"/>
      <c r="I394" s="211"/>
      <c r="J394" s="209"/>
      <c r="K394" s="209"/>
      <c r="L394" s="209"/>
      <c r="M394" s="209"/>
      <c r="N394" s="209"/>
      <c r="O394" s="209"/>
      <c r="P394" s="209"/>
      <c r="Q394" s="209"/>
      <c r="R394" s="209"/>
      <c r="S394" s="209"/>
      <c r="T394" s="209"/>
      <c r="U394" s="209"/>
      <c r="V394" s="209"/>
      <c r="W394" s="209"/>
      <c r="X394" s="209"/>
      <c r="Y394" s="209"/>
      <c r="Z394" s="209"/>
    </row>
    <row r="395">
      <c r="A395" s="209"/>
      <c r="B395" s="243" t="s">
        <v>948</v>
      </c>
      <c r="C395" s="228" t="s">
        <v>857</v>
      </c>
      <c r="D395" s="225"/>
      <c r="E395" s="225"/>
      <c r="F395" s="225"/>
      <c r="G395" s="226"/>
      <c r="H395" s="212"/>
      <c r="I395" s="211"/>
      <c r="J395" s="209"/>
      <c r="K395" s="209"/>
      <c r="L395" s="209"/>
      <c r="M395" s="209"/>
      <c r="N395" s="209"/>
      <c r="O395" s="209"/>
      <c r="P395" s="209"/>
      <c r="Q395" s="209"/>
      <c r="R395" s="209"/>
      <c r="S395" s="209"/>
      <c r="T395" s="209"/>
      <c r="U395" s="209"/>
      <c r="V395" s="209"/>
      <c r="W395" s="209"/>
      <c r="X395" s="209"/>
      <c r="Y395" s="209"/>
      <c r="Z395" s="209"/>
    </row>
    <row r="396">
      <c r="A396" s="209"/>
      <c r="B396" s="243" t="s">
        <v>949</v>
      </c>
      <c r="C396" s="228" t="s">
        <v>859</v>
      </c>
      <c r="D396" s="225"/>
      <c r="E396" s="225"/>
      <c r="F396" s="225"/>
      <c r="G396" s="226"/>
      <c r="H396" s="212"/>
      <c r="I396" s="211"/>
      <c r="J396" s="209"/>
      <c r="K396" s="209"/>
      <c r="L396" s="209"/>
      <c r="M396" s="209"/>
      <c r="N396" s="209"/>
      <c r="O396" s="209"/>
      <c r="P396" s="209"/>
      <c r="Q396" s="209"/>
      <c r="R396" s="209"/>
      <c r="S396" s="209"/>
      <c r="T396" s="209"/>
      <c r="U396" s="209"/>
      <c r="V396" s="209"/>
      <c r="W396" s="209"/>
      <c r="X396" s="209"/>
      <c r="Y396" s="209"/>
      <c r="Z396" s="209"/>
    </row>
    <row r="397">
      <c r="A397" s="209"/>
      <c r="B397" s="244" t="s">
        <v>950</v>
      </c>
      <c r="C397" s="231" t="s">
        <v>861</v>
      </c>
      <c r="D397" s="232"/>
      <c r="E397" s="232"/>
      <c r="F397" s="232"/>
      <c r="G397" s="233"/>
      <c r="H397" s="212"/>
      <c r="I397" s="211"/>
      <c r="J397" s="209"/>
      <c r="K397" s="209"/>
      <c r="L397" s="209"/>
      <c r="M397" s="209"/>
      <c r="N397" s="209"/>
      <c r="O397" s="209"/>
      <c r="P397" s="209"/>
      <c r="Q397" s="209"/>
      <c r="R397" s="209"/>
      <c r="S397" s="209"/>
      <c r="T397" s="209"/>
      <c r="U397" s="209"/>
      <c r="V397" s="209"/>
      <c r="W397" s="209"/>
      <c r="X397" s="209"/>
      <c r="Y397" s="209"/>
      <c r="Z397" s="209"/>
    </row>
    <row r="398">
      <c r="A398" s="209"/>
      <c r="B398" s="245"/>
      <c r="C398" s="245"/>
      <c r="D398" s="245"/>
      <c r="E398" s="245"/>
      <c r="F398" s="245"/>
      <c r="G398" s="245"/>
      <c r="H398" s="212"/>
      <c r="I398" s="211"/>
      <c r="J398" s="209"/>
      <c r="K398" s="209"/>
      <c r="L398" s="209"/>
      <c r="M398" s="209"/>
      <c r="N398" s="209"/>
      <c r="O398" s="209"/>
      <c r="P398" s="209"/>
      <c r="Q398" s="209"/>
      <c r="R398" s="209"/>
      <c r="S398" s="209"/>
      <c r="T398" s="209"/>
      <c r="U398" s="209"/>
      <c r="V398" s="209"/>
      <c r="W398" s="209"/>
      <c r="X398" s="209"/>
      <c r="Y398" s="209"/>
      <c r="Z398" s="209"/>
    </row>
    <row r="399">
      <c r="A399" s="209"/>
      <c r="B399" s="214" t="s">
        <v>650</v>
      </c>
      <c r="C399" s="215" t="s">
        <v>843</v>
      </c>
      <c r="D399" s="216" t="s">
        <v>652</v>
      </c>
      <c r="E399" s="215" t="s">
        <v>951</v>
      </c>
      <c r="F399" s="216" t="s">
        <v>654</v>
      </c>
      <c r="G399" s="217" t="s">
        <v>655</v>
      </c>
      <c r="H399" s="212"/>
      <c r="I399" s="211"/>
      <c r="J399" s="209"/>
      <c r="K399" s="209"/>
      <c r="L399" s="209"/>
      <c r="M399" s="209"/>
      <c r="N399" s="209"/>
      <c r="O399" s="209"/>
      <c r="P399" s="209"/>
      <c r="Q399" s="209"/>
      <c r="R399" s="209"/>
      <c r="S399" s="209"/>
      <c r="T399" s="209"/>
      <c r="U399" s="209"/>
      <c r="V399" s="209"/>
      <c r="W399" s="209"/>
      <c r="X399" s="209"/>
      <c r="Y399" s="209"/>
      <c r="Z399" s="209"/>
    </row>
    <row r="400">
      <c r="A400" s="209"/>
      <c r="B400" s="218" t="s">
        <v>436</v>
      </c>
      <c r="C400" s="219" t="s">
        <v>434</v>
      </c>
      <c r="D400" s="220" t="s">
        <v>657</v>
      </c>
      <c r="E400" s="219" t="s">
        <v>846</v>
      </c>
      <c r="F400" s="222" t="s">
        <v>659</v>
      </c>
      <c r="G400" s="223"/>
      <c r="H400" s="212"/>
      <c r="I400" s="211"/>
      <c r="J400" s="209"/>
      <c r="K400" s="209"/>
      <c r="L400" s="209"/>
      <c r="M400" s="209"/>
      <c r="N400" s="209"/>
      <c r="O400" s="209"/>
      <c r="P400" s="209"/>
      <c r="Q400" s="209"/>
      <c r="R400" s="209"/>
      <c r="S400" s="209"/>
      <c r="T400" s="209"/>
      <c r="U400" s="209"/>
      <c r="V400" s="209"/>
      <c r="W400" s="209"/>
      <c r="X400" s="209"/>
      <c r="Y400" s="209"/>
      <c r="Z400" s="209"/>
    </row>
    <row r="401">
      <c r="A401" s="209"/>
      <c r="B401" s="218" t="s">
        <v>660</v>
      </c>
      <c r="C401" s="224" t="s">
        <v>661</v>
      </c>
      <c r="D401" s="225"/>
      <c r="E401" s="225"/>
      <c r="F401" s="225"/>
      <c r="G401" s="226"/>
      <c r="H401" s="212"/>
      <c r="I401" s="211"/>
      <c r="J401" s="209"/>
      <c r="K401" s="209"/>
      <c r="L401" s="209"/>
      <c r="M401" s="209"/>
      <c r="N401" s="209"/>
      <c r="O401" s="209"/>
      <c r="P401" s="209"/>
      <c r="Q401" s="209"/>
      <c r="R401" s="209"/>
      <c r="S401" s="209"/>
      <c r="T401" s="209"/>
      <c r="U401" s="209"/>
      <c r="V401" s="209"/>
      <c r="W401" s="209"/>
      <c r="X401" s="209"/>
      <c r="Y401" s="209"/>
      <c r="Z401" s="209"/>
    </row>
    <row r="402">
      <c r="A402" s="209"/>
      <c r="B402" s="227" t="s">
        <v>952</v>
      </c>
      <c r="C402" s="228" t="s">
        <v>953</v>
      </c>
      <c r="D402" s="225"/>
      <c r="E402" s="225"/>
      <c r="F402" s="225"/>
      <c r="G402" s="226"/>
      <c r="H402" s="212"/>
      <c r="I402" s="211"/>
      <c r="J402" s="209"/>
      <c r="K402" s="209"/>
      <c r="L402" s="209"/>
      <c r="M402" s="209"/>
      <c r="N402" s="209"/>
      <c r="O402" s="209"/>
      <c r="P402" s="209"/>
      <c r="Q402" s="209"/>
      <c r="R402" s="209"/>
      <c r="S402" s="209"/>
      <c r="T402" s="209"/>
      <c r="U402" s="209"/>
      <c r="V402" s="209"/>
      <c r="W402" s="209"/>
      <c r="X402" s="209"/>
      <c r="Y402" s="209"/>
      <c r="Z402" s="209"/>
    </row>
    <row r="403">
      <c r="A403" s="209"/>
      <c r="B403" s="243" t="s">
        <v>954</v>
      </c>
      <c r="C403" s="228" t="s">
        <v>866</v>
      </c>
      <c r="D403" s="225"/>
      <c r="E403" s="225"/>
      <c r="F403" s="225"/>
      <c r="G403" s="226"/>
      <c r="H403" s="212"/>
      <c r="I403" s="211"/>
      <c r="J403" s="209"/>
      <c r="K403" s="209"/>
      <c r="L403" s="209"/>
      <c r="M403" s="209"/>
      <c r="N403" s="209"/>
      <c r="O403" s="209"/>
      <c r="P403" s="209"/>
      <c r="Q403" s="209"/>
      <c r="R403" s="209"/>
      <c r="S403" s="209"/>
      <c r="T403" s="209"/>
      <c r="U403" s="209"/>
      <c r="V403" s="209"/>
      <c r="W403" s="209"/>
      <c r="X403" s="209"/>
      <c r="Y403" s="209"/>
      <c r="Z403" s="209"/>
    </row>
    <row r="404">
      <c r="A404" s="209"/>
      <c r="B404" s="243" t="s">
        <v>955</v>
      </c>
      <c r="C404" s="228" t="s">
        <v>868</v>
      </c>
      <c r="D404" s="225"/>
      <c r="E404" s="225"/>
      <c r="F404" s="225"/>
      <c r="G404" s="226"/>
      <c r="H404" s="212"/>
      <c r="I404" s="211"/>
      <c r="J404" s="209"/>
      <c r="K404" s="209"/>
      <c r="L404" s="209"/>
      <c r="M404" s="209"/>
      <c r="N404" s="209"/>
      <c r="O404" s="209"/>
      <c r="P404" s="209"/>
      <c r="Q404" s="209"/>
      <c r="R404" s="209"/>
      <c r="S404" s="209"/>
      <c r="T404" s="209"/>
      <c r="U404" s="209"/>
      <c r="V404" s="209"/>
      <c r="W404" s="209"/>
      <c r="X404" s="209"/>
      <c r="Y404" s="209"/>
      <c r="Z404" s="209"/>
    </row>
    <row r="405">
      <c r="A405" s="209"/>
      <c r="B405" s="244" t="s">
        <v>956</v>
      </c>
      <c r="C405" s="231" t="s">
        <v>870</v>
      </c>
      <c r="D405" s="232"/>
      <c r="E405" s="232"/>
      <c r="F405" s="232"/>
      <c r="G405" s="233"/>
      <c r="H405" s="212"/>
      <c r="I405" s="211"/>
      <c r="J405" s="209"/>
      <c r="K405" s="209"/>
      <c r="L405" s="209"/>
      <c r="M405" s="209"/>
      <c r="N405" s="209"/>
      <c r="O405" s="209"/>
      <c r="P405" s="209"/>
      <c r="Q405" s="209"/>
      <c r="R405" s="209"/>
      <c r="S405" s="209"/>
      <c r="T405" s="209"/>
      <c r="U405" s="209"/>
      <c r="V405" s="209"/>
      <c r="W405" s="209"/>
      <c r="X405" s="209"/>
      <c r="Y405" s="209"/>
      <c r="Z405" s="209"/>
    </row>
    <row r="406">
      <c r="A406" s="209"/>
      <c r="B406" s="245"/>
      <c r="C406" s="245"/>
      <c r="D406" s="245"/>
      <c r="E406" s="245"/>
      <c r="F406" s="245"/>
      <c r="G406" s="245"/>
      <c r="H406" s="212"/>
      <c r="I406" s="211"/>
      <c r="J406" s="209"/>
      <c r="K406" s="209"/>
      <c r="L406" s="209"/>
      <c r="M406" s="209"/>
      <c r="N406" s="209"/>
      <c r="O406" s="209"/>
      <c r="P406" s="209"/>
      <c r="Q406" s="209"/>
      <c r="R406" s="209"/>
      <c r="S406" s="209"/>
      <c r="T406" s="209"/>
      <c r="U406" s="209"/>
      <c r="V406" s="209"/>
      <c r="W406" s="209"/>
      <c r="X406" s="209"/>
      <c r="Y406" s="209"/>
      <c r="Z406" s="209"/>
    </row>
    <row r="407">
      <c r="A407" s="209"/>
      <c r="B407" s="214" t="s">
        <v>650</v>
      </c>
      <c r="C407" s="215" t="s">
        <v>843</v>
      </c>
      <c r="D407" s="216" t="s">
        <v>652</v>
      </c>
      <c r="E407" s="215" t="s">
        <v>957</v>
      </c>
      <c r="F407" s="216" t="s">
        <v>654</v>
      </c>
      <c r="G407" s="217" t="s">
        <v>655</v>
      </c>
      <c r="H407" s="212"/>
      <c r="I407" s="211"/>
      <c r="J407" s="209"/>
      <c r="K407" s="209"/>
      <c r="L407" s="209"/>
      <c r="M407" s="209"/>
      <c r="N407" s="209"/>
      <c r="O407" s="209"/>
      <c r="P407" s="209"/>
      <c r="Q407" s="209"/>
      <c r="R407" s="209"/>
      <c r="S407" s="209"/>
      <c r="T407" s="209"/>
      <c r="U407" s="209"/>
      <c r="V407" s="209"/>
      <c r="W407" s="209"/>
      <c r="X407" s="209"/>
      <c r="Y407" s="209"/>
      <c r="Z407" s="209"/>
    </row>
    <row r="408">
      <c r="A408" s="209"/>
      <c r="B408" s="218" t="s">
        <v>436</v>
      </c>
      <c r="C408" s="219" t="s">
        <v>434</v>
      </c>
      <c r="D408" s="220" t="s">
        <v>657</v>
      </c>
      <c r="E408" s="219" t="s">
        <v>846</v>
      </c>
      <c r="F408" s="222" t="s">
        <v>659</v>
      </c>
      <c r="G408" s="223"/>
      <c r="H408" s="212"/>
      <c r="I408" s="211"/>
      <c r="J408" s="209"/>
      <c r="K408" s="209"/>
      <c r="L408" s="209"/>
      <c r="M408" s="209"/>
      <c r="N408" s="209"/>
      <c r="O408" s="209"/>
      <c r="P408" s="209"/>
      <c r="Q408" s="209"/>
      <c r="R408" s="209"/>
      <c r="S408" s="209"/>
      <c r="T408" s="209"/>
      <c r="U408" s="209"/>
      <c r="V408" s="209"/>
      <c r="W408" s="209"/>
      <c r="X408" s="209"/>
      <c r="Y408" s="209"/>
      <c r="Z408" s="209"/>
    </row>
    <row r="409">
      <c r="A409" s="209"/>
      <c r="B409" s="218" t="s">
        <v>660</v>
      </c>
      <c r="C409" s="224" t="s">
        <v>661</v>
      </c>
      <c r="D409" s="225"/>
      <c r="E409" s="225"/>
      <c r="F409" s="225"/>
      <c r="G409" s="226"/>
      <c r="H409" s="212"/>
      <c r="I409" s="211"/>
      <c r="J409" s="209"/>
      <c r="K409" s="209"/>
      <c r="L409" s="209"/>
      <c r="M409" s="209"/>
      <c r="N409" s="209"/>
      <c r="O409" s="209"/>
      <c r="P409" s="209"/>
      <c r="Q409" s="209"/>
      <c r="R409" s="209"/>
      <c r="S409" s="209"/>
      <c r="T409" s="209"/>
      <c r="U409" s="209"/>
      <c r="V409" s="209"/>
      <c r="W409" s="209"/>
      <c r="X409" s="209"/>
      <c r="Y409" s="209"/>
      <c r="Z409" s="209"/>
    </row>
    <row r="410">
      <c r="A410" s="209"/>
      <c r="B410" s="227" t="s">
        <v>958</v>
      </c>
      <c r="C410" s="228" t="s">
        <v>959</v>
      </c>
      <c r="D410" s="225"/>
      <c r="E410" s="225"/>
      <c r="F410" s="225"/>
      <c r="G410" s="226"/>
      <c r="H410" s="212"/>
      <c r="I410" s="211"/>
      <c r="J410" s="209"/>
      <c r="K410" s="209"/>
      <c r="L410" s="209"/>
      <c r="M410" s="209"/>
      <c r="N410" s="209"/>
      <c r="O410" s="209"/>
      <c r="P410" s="209"/>
      <c r="Q410" s="209"/>
      <c r="R410" s="209"/>
      <c r="S410" s="209"/>
      <c r="T410" s="209"/>
      <c r="U410" s="209"/>
      <c r="V410" s="209"/>
      <c r="W410" s="209"/>
      <c r="X410" s="209"/>
      <c r="Y410" s="209"/>
      <c r="Z410" s="209"/>
    </row>
    <row r="411">
      <c r="A411" s="209"/>
      <c r="B411" s="243" t="s">
        <v>960</v>
      </c>
      <c r="C411" s="228" t="s">
        <v>875</v>
      </c>
      <c r="D411" s="225"/>
      <c r="E411" s="225"/>
      <c r="F411" s="225"/>
      <c r="G411" s="226"/>
      <c r="H411" s="212"/>
      <c r="I411" s="211"/>
      <c r="J411" s="209"/>
      <c r="K411" s="209"/>
      <c r="L411" s="209"/>
      <c r="M411" s="209"/>
      <c r="N411" s="209"/>
      <c r="O411" s="209"/>
      <c r="P411" s="209"/>
      <c r="Q411" s="209"/>
      <c r="R411" s="209"/>
      <c r="S411" s="209"/>
      <c r="T411" s="209"/>
      <c r="U411" s="209"/>
      <c r="V411" s="209"/>
      <c r="W411" s="209"/>
      <c r="X411" s="209"/>
      <c r="Y411" s="209"/>
      <c r="Z411" s="209"/>
    </row>
    <row r="412">
      <c r="A412" s="209"/>
      <c r="B412" s="243" t="s">
        <v>961</v>
      </c>
      <c r="C412" s="228" t="s">
        <v>877</v>
      </c>
      <c r="D412" s="225"/>
      <c r="E412" s="225"/>
      <c r="F412" s="225"/>
      <c r="G412" s="226"/>
      <c r="H412" s="212"/>
      <c r="I412" s="211"/>
      <c r="J412" s="209"/>
      <c r="K412" s="209"/>
      <c r="L412" s="209"/>
      <c r="M412" s="209"/>
      <c r="N412" s="209"/>
      <c r="O412" s="209"/>
      <c r="P412" s="209"/>
      <c r="Q412" s="209"/>
      <c r="R412" s="209"/>
      <c r="S412" s="209"/>
      <c r="T412" s="209"/>
      <c r="U412" s="209"/>
      <c r="V412" s="209"/>
      <c r="W412" s="209"/>
      <c r="X412" s="209"/>
      <c r="Y412" s="209"/>
      <c r="Z412" s="209"/>
    </row>
    <row r="413">
      <c r="A413" s="209"/>
      <c r="B413" s="243" t="s">
        <v>962</v>
      </c>
      <c r="C413" s="228" t="s">
        <v>879</v>
      </c>
      <c r="D413" s="225"/>
      <c r="E413" s="225"/>
      <c r="F413" s="225"/>
      <c r="G413" s="226"/>
      <c r="H413" s="212"/>
      <c r="I413" s="211"/>
      <c r="J413" s="209"/>
      <c r="K413" s="209"/>
      <c r="L413" s="209"/>
      <c r="M413" s="209"/>
      <c r="N413" s="209"/>
      <c r="O413" s="209"/>
      <c r="P413" s="209"/>
      <c r="Q413" s="209"/>
      <c r="R413" s="209"/>
      <c r="S413" s="209"/>
      <c r="T413" s="209"/>
      <c r="U413" s="209"/>
      <c r="V413" s="209"/>
      <c r="W413" s="209"/>
      <c r="X413" s="209"/>
      <c r="Y413" s="209"/>
      <c r="Z413" s="209"/>
    </row>
    <row r="414">
      <c r="A414" s="209"/>
      <c r="B414" s="243" t="s">
        <v>963</v>
      </c>
      <c r="C414" s="228" t="s">
        <v>881</v>
      </c>
      <c r="D414" s="225"/>
      <c r="E414" s="225"/>
      <c r="F414" s="225"/>
      <c r="G414" s="226"/>
      <c r="H414" s="212"/>
      <c r="I414" s="211"/>
      <c r="J414" s="209"/>
      <c r="K414" s="209"/>
      <c r="L414" s="209"/>
      <c r="M414" s="209"/>
      <c r="N414" s="209"/>
      <c r="O414" s="209"/>
      <c r="P414" s="209"/>
      <c r="Q414" s="209"/>
      <c r="R414" s="209"/>
      <c r="S414" s="209"/>
      <c r="T414" s="209"/>
      <c r="U414" s="209"/>
      <c r="V414" s="209"/>
      <c r="W414" s="209"/>
      <c r="X414" s="209"/>
      <c r="Y414" s="209"/>
      <c r="Z414" s="209"/>
    </row>
    <row r="415">
      <c r="A415" s="209"/>
      <c r="B415" s="244" t="s">
        <v>964</v>
      </c>
      <c r="C415" s="231" t="s">
        <v>885</v>
      </c>
      <c r="D415" s="232"/>
      <c r="E415" s="232"/>
      <c r="F415" s="232"/>
      <c r="G415" s="233"/>
      <c r="H415" s="212"/>
      <c r="I415" s="211"/>
      <c r="J415" s="209"/>
      <c r="K415" s="209"/>
      <c r="L415" s="209"/>
      <c r="M415" s="209"/>
      <c r="N415" s="209"/>
      <c r="O415" s="209"/>
      <c r="P415" s="209"/>
      <c r="Q415" s="209"/>
      <c r="R415" s="209"/>
      <c r="S415" s="209"/>
      <c r="T415" s="209"/>
      <c r="U415" s="209"/>
      <c r="V415" s="209"/>
      <c r="W415" s="209"/>
      <c r="X415" s="209"/>
      <c r="Y415" s="209"/>
      <c r="Z415" s="209"/>
    </row>
    <row r="416">
      <c r="A416" s="209"/>
      <c r="B416" s="245"/>
      <c r="C416" s="245"/>
      <c r="D416" s="245"/>
      <c r="E416" s="245"/>
      <c r="F416" s="245"/>
      <c r="G416" s="245"/>
      <c r="H416" s="212"/>
      <c r="I416" s="211"/>
      <c r="J416" s="209"/>
      <c r="K416" s="209"/>
      <c r="L416" s="209"/>
      <c r="M416" s="209"/>
      <c r="N416" s="209"/>
      <c r="O416" s="209"/>
      <c r="P416" s="209"/>
      <c r="Q416" s="209"/>
      <c r="R416" s="209"/>
      <c r="S416" s="209"/>
      <c r="T416" s="209"/>
      <c r="U416" s="209"/>
      <c r="V416" s="209"/>
      <c r="W416" s="209"/>
      <c r="X416" s="209"/>
      <c r="Y416" s="209"/>
      <c r="Z416" s="209"/>
    </row>
    <row r="417">
      <c r="A417" s="209"/>
      <c r="B417" s="214" t="s">
        <v>650</v>
      </c>
      <c r="C417" s="215" t="s">
        <v>843</v>
      </c>
      <c r="D417" s="216" t="s">
        <v>652</v>
      </c>
      <c r="E417" s="215" t="s">
        <v>965</v>
      </c>
      <c r="F417" s="216" t="s">
        <v>654</v>
      </c>
      <c r="G417" s="217" t="s">
        <v>655</v>
      </c>
      <c r="H417" s="212"/>
      <c r="I417" s="211"/>
      <c r="J417" s="209"/>
      <c r="K417" s="209"/>
      <c r="L417" s="209"/>
      <c r="M417" s="209"/>
      <c r="N417" s="209"/>
      <c r="O417" s="209"/>
      <c r="P417" s="209"/>
      <c r="Q417" s="209"/>
      <c r="R417" s="209"/>
      <c r="S417" s="209"/>
      <c r="T417" s="209"/>
      <c r="U417" s="209"/>
      <c r="V417" s="209"/>
      <c r="W417" s="209"/>
      <c r="X417" s="209"/>
      <c r="Y417" s="209"/>
      <c r="Z417" s="209"/>
    </row>
    <row r="418">
      <c r="A418" s="209"/>
      <c r="B418" s="218" t="s">
        <v>436</v>
      </c>
      <c r="C418" s="219" t="s">
        <v>434</v>
      </c>
      <c r="D418" s="220" t="s">
        <v>657</v>
      </c>
      <c r="E418" s="219" t="s">
        <v>846</v>
      </c>
      <c r="F418" s="222" t="s">
        <v>659</v>
      </c>
      <c r="G418" s="223"/>
      <c r="H418" s="212"/>
      <c r="I418" s="211"/>
      <c r="J418" s="209"/>
      <c r="K418" s="209"/>
      <c r="L418" s="209"/>
      <c r="M418" s="209"/>
      <c r="N418" s="209"/>
      <c r="O418" s="209"/>
      <c r="P418" s="209"/>
      <c r="Q418" s="209"/>
      <c r="R418" s="209"/>
      <c r="S418" s="209"/>
      <c r="T418" s="209"/>
      <c r="U418" s="209"/>
      <c r="V418" s="209"/>
      <c r="W418" s="209"/>
      <c r="X418" s="209"/>
      <c r="Y418" s="209"/>
      <c r="Z418" s="209"/>
    </row>
    <row r="419">
      <c r="A419" s="209"/>
      <c r="B419" s="218" t="s">
        <v>660</v>
      </c>
      <c r="C419" s="224" t="s">
        <v>661</v>
      </c>
      <c r="D419" s="225"/>
      <c r="E419" s="225"/>
      <c r="F419" s="225"/>
      <c r="G419" s="226"/>
      <c r="H419" s="212"/>
      <c r="I419" s="211"/>
      <c r="J419" s="209"/>
      <c r="K419" s="209"/>
      <c r="L419" s="209"/>
      <c r="M419" s="209"/>
      <c r="N419" s="209"/>
      <c r="O419" s="209"/>
      <c r="P419" s="209"/>
      <c r="Q419" s="209"/>
      <c r="R419" s="209"/>
      <c r="S419" s="209"/>
      <c r="T419" s="209"/>
      <c r="U419" s="209"/>
      <c r="V419" s="209"/>
      <c r="W419" s="209"/>
      <c r="X419" s="209"/>
      <c r="Y419" s="209"/>
      <c r="Z419" s="209"/>
    </row>
    <row r="420">
      <c r="A420" s="209"/>
      <c r="B420" s="227" t="s">
        <v>966</v>
      </c>
      <c r="C420" s="228" t="s">
        <v>967</v>
      </c>
      <c r="D420" s="225"/>
      <c r="E420" s="225"/>
      <c r="F420" s="225"/>
      <c r="G420" s="226"/>
      <c r="H420" s="212"/>
      <c r="I420" s="211"/>
      <c r="J420" s="209"/>
      <c r="K420" s="209"/>
      <c r="L420" s="209"/>
      <c r="M420" s="209"/>
      <c r="N420" s="209"/>
      <c r="O420" s="209"/>
      <c r="P420" s="209"/>
      <c r="Q420" s="209"/>
      <c r="R420" s="209"/>
      <c r="S420" s="209"/>
      <c r="T420" s="209"/>
      <c r="U420" s="209"/>
      <c r="V420" s="209"/>
      <c r="W420" s="209"/>
      <c r="X420" s="209"/>
      <c r="Y420" s="209"/>
      <c r="Z420" s="209"/>
    </row>
    <row r="421">
      <c r="A421" s="209"/>
      <c r="B421" s="244" t="s">
        <v>968</v>
      </c>
      <c r="C421" s="231" t="s">
        <v>890</v>
      </c>
      <c r="D421" s="232"/>
      <c r="E421" s="232"/>
      <c r="F421" s="232"/>
      <c r="G421" s="233"/>
      <c r="H421" s="212"/>
      <c r="I421" s="211"/>
      <c r="J421" s="209"/>
      <c r="K421" s="209"/>
      <c r="L421" s="209"/>
      <c r="M421" s="209"/>
      <c r="N421" s="209"/>
      <c r="O421" s="209"/>
      <c r="P421" s="209"/>
      <c r="Q421" s="209"/>
      <c r="R421" s="209"/>
      <c r="S421" s="209"/>
      <c r="T421" s="209"/>
      <c r="U421" s="209"/>
      <c r="V421" s="209"/>
      <c r="W421" s="209"/>
      <c r="X421" s="209"/>
      <c r="Y421" s="209"/>
      <c r="Z421" s="209"/>
    </row>
    <row r="422">
      <c r="A422" s="209"/>
      <c r="B422" s="245"/>
      <c r="C422" s="245"/>
      <c r="D422" s="245"/>
      <c r="E422" s="245"/>
      <c r="F422" s="245"/>
      <c r="G422" s="245"/>
      <c r="H422" s="212"/>
      <c r="I422" s="211"/>
      <c r="J422" s="209"/>
      <c r="K422" s="209"/>
      <c r="L422" s="209"/>
      <c r="M422" s="209"/>
      <c r="N422" s="209"/>
      <c r="O422" s="209"/>
      <c r="P422" s="209"/>
      <c r="Q422" s="209"/>
      <c r="R422" s="209"/>
      <c r="S422" s="209"/>
      <c r="T422" s="209"/>
      <c r="U422" s="209"/>
      <c r="V422" s="209"/>
      <c r="W422" s="209"/>
      <c r="X422" s="209"/>
      <c r="Y422" s="209"/>
      <c r="Z422" s="209"/>
    </row>
    <row r="423">
      <c r="A423" s="209"/>
      <c r="B423" s="214" t="s">
        <v>650</v>
      </c>
      <c r="C423" s="215" t="s">
        <v>843</v>
      </c>
      <c r="D423" s="216" t="s">
        <v>652</v>
      </c>
      <c r="E423" s="215" t="s">
        <v>969</v>
      </c>
      <c r="F423" s="216" t="s">
        <v>654</v>
      </c>
      <c r="G423" s="217" t="s">
        <v>655</v>
      </c>
      <c r="H423" s="212"/>
      <c r="I423" s="211"/>
      <c r="J423" s="209"/>
      <c r="K423" s="209"/>
      <c r="L423" s="209"/>
      <c r="M423" s="209"/>
      <c r="N423" s="209"/>
      <c r="O423" s="209"/>
      <c r="P423" s="209"/>
      <c r="Q423" s="209"/>
      <c r="R423" s="209"/>
      <c r="S423" s="209"/>
      <c r="T423" s="209"/>
      <c r="U423" s="209"/>
      <c r="V423" s="209"/>
      <c r="W423" s="209"/>
      <c r="X423" s="209"/>
      <c r="Y423" s="209"/>
      <c r="Z423" s="209"/>
    </row>
    <row r="424">
      <c r="A424" s="209"/>
      <c r="B424" s="218" t="s">
        <v>436</v>
      </c>
      <c r="C424" s="219" t="s">
        <v>434</v>
      </c>
      <c r="D424" s="220" t="s">
        <v>657</v>
      </c>
      <c r="E424" s="219" t="s">
        <v>846</v>
      </c>
      <c r="F424" s="222" t="s">
        <v>659</v>
      </c>
      <c r="G424" s="223"/>
      <c r="H424" s="212"/>
      <c r="I424" s="211"/>
      <c r="J424" s="209"/>
      <c r="K424" s="209"/>
      <c r="L424" s="209"/>
      <c r="M424" s="209"/>
      <c r="N424" s="209"/>
      <c r="O424" s="209"/>
      <c r="P424" s="209"/>
      <c r="Q424" s="209"/>
      <c r="R424" s="209"/>
      <c r="S424" s="209"/>
      <c r="T424" s="209"/>
      <c r="U424" s="209"/>
      <c r="V424" s="209"/>
      <c r="W424" s="209"/>
      <c r="X424" s="209"/>
      <c r="Y424" s="209"/>
      <c r="Z424" s="209"/>
    </row>
    <row r="425">
      <c r="A425" s="209"/>
      <c r="B425" s="218" t="s">
        <v>660</v>
      </c>
      <c r="C425" s="224" t="s">
        <v>661</v>
      </c>
      <c r="D425" s="225"/>
      <c r="E425" s="225"/>
      <c r="F425" s="225"/>
      <c r="G425" s="226"/>
      <c r="H425" s="212"/>
      <c r="I425" s="211"/>
      <c r="J425" s="209"/>
      <c r="K425" s="209"/>
      <c r="L425" s="209"/>
      <c r="M425" s="209"/>
      <c r="N425" s="209"/>
      <c r="O425" s="209"/>
      <c r="P425" s="209"/>
      <c r="Q425" s="209"/>
      <c r="R425" s="209"/>
      <c r="S425" s="209"/>
      <c r="T425" s="209"/>
      <c r="U425" s="209"/>
      <c r="V425" s="209"/>
      <c r="W425" s="209"/>
      <c r="X425" s="209"/>
      <c r="Y425" s="209"/>
      <c r="Z425" s="209"/>
    </row>
    <row r="426">
      <c r="A426" s="209"/>
      <c r="B426" s="250" t="s">
        <v>952</v>
      </c>
      <c r="C426" s="228" t="s">
        <v>892</v>
      </c>
      <c r="D426" s="225"/>
      <c r="E426" s="225"/>
      <c r="F426" s="225"/>
      <c r="G426" s="226"/>
      <c r="H426" s="212"/>
      <c r="I426" s="211"/>
      <c r="J426" s="209"/>
      <c r="K426" s="209"/>
      <c r="L426" s="209"/>
      <c r="M426" s="209"/>
      <c r="N426" s="209"/>
      <c r="O426" s="209"/>
      <c r="P426" s="209"/>
      <c r="Q426" s="209"/>
      <c r="R426" s="209"/>
      <c r="S426" s="209"/>
      <c r="T426" s="209"/>
      <c r="U426" s="209"/>
      <c r="V426" s="209"/>
      <c r="W426" s="209"/>
      <c r="X426" s="209"/>
      <c r="Y426" s="209"/>
      <c r="Z426" s="209"/>
    </row>
    <row r="427">
      <c r="A427" s="209"/>
      <c r="B427" s="249" t="s">
        <v>954</v>
      </c>
      <c r="C427" s="228" t="s">
        <v>893</v>
      </c>
      <c r="D427" s="225"/>
      <c r="E427" s="225"/>
      <c r="F427" s="225"/>
      <c r="G427" s="226"/>
      <c r="H427" s="212"/>
      <c r="I427" s="211"/>
      <c r="J427" s="209"/>
      <c r="K427" s="209"/>
      <c r="L427" s="209"/>
      <c r="M427" s="209"/>
      <c r="N427" s="209"/>
      <c r="O427" s="209"/>
      <c r="P427" s="209"/>
      <c r="Q427" s="209"/>
      <c r="R427" s="209"/>
      <c r="S427" s="209"/>
      <c r="T427" s="209"/>
      <c r="U427" s="209"/>
      <c r="V427" s="209"/>
      <c r="W427" s="209"/>
      <c r="X427" s="209"/>
      <c r="Y427" s="209"/>
      <c r="Z427" s="209"/>
    </row>
    <row r="428">
      <c r="A428" s="209"/>
      <c r="B428" s="249" t="s">
        <v>955</v>
      </c>
      <c r="C428" s="228" t="s">
        <v>894</v>
      </c>
      <c r="D428" s="225"/>
      <c r="E428" s="225"/>
      <c r="F428" s="225"/>
      <c r="G428" s="226"/>
      <c r="H428" s="212"/>
      <c r="I428" s="211"/>
      <c r="J428" s="209"/>
      <c r="K428" s="209"/>
      <c r="L428" s="209"/>
      <c r="M428" s="209"/>
      <c r="N428" s="209"/>
      <c r="O428" s="209"/>
      <c r="P428" s="209"/>
      <c r="Q428" s="209"/>
      <c r="R428" s="209"/>
      <c r="S428" s="209"/>
      <c r="T428" s="209"/>
      <c r="U428" s="209"/>
      <c r="V428" s="209"/>
      <c r="W428" s="209"/>
      <c r="X428" s="209"/>
      <c r="Y428" s="209"/>
      <c r="Z428" s="209"/>
    </row>
    <row r="429">
      <c r="A429" s="209"/>
      <c r="B429" s="249" t="s">
        <v>970</v>
      </c>
      <c r="C429" s="228" t="s">
        <v>895</v>
      </c>
      <c r="D429" s="225"/>
      <c r="E429" s="225"/>
      <c r="F429" s="225"/>
      <c r="G429" s="226"/>
      <c r="H429" s="212"/>
      <c r="I429" s="211"/>
      <c r="J429" s="209"/>
      <c r="K429" s="209"/>
      <c r="L429" s="209"/>
      <c r="M429" s="209"/>
      <c r="N429" s="209"/>
      <c r="O429" s="209"/>
      <c r="P429" s="209"/>
      <c r="Q429" s="209"/>
      <c r="R429" s="209"/>
      <c r="S429" s="209"/>
      <c r="T429" s="209"/>
      <c r="U429" s="209"/>
      <c r="V429" s="209"/>
      <c r="W429" s="209"/>
      <c r="X429" s="209"/>
      <c r="Y429" s="209"/>
      <c r="Z429" s="209"/>
    </row>
    <row r="430">
      <c r="A430" s="209"/>
      <c r="B430" s="249" t="s">
        <v>971</v>
      </c>
      <c r="C430" s="228" t="s">
        <v>897</v>
      </c>
      <c r="D430" s="225"/>
      <c r="E430" s="225"/>
      <c r="F430" s="225"/>
      <c r="G430" s="226"/>
      <c r="H430" s="212"/>
      <c r="I430" s="211"/>
      <c r="J430" s="209"/>
      <c r="K430" s="209"/>
      <c r="L430" s="209"/>
      <c r="M430" s="209"/>
      <c r="N430" s="209"/>
      <c r="O430" s="209"/>
      <c r="P430" s="209"/>
      <c r="Q430" s="209"/>
      <c r="R430" s="209"/>
      <c r="S430" s="209"/>
      <c r="T430" s="209"/>
      <c r="U430" s="209"/>
      <c r="V430" s="209"/>
      <c r="W430" s="209"/>
      <c r="X430" s="209"/>
      <c r="Y430" s="209"/>
      <c r="Z430" s="209"/>
    </row>
    <row r="431">
      <c r="A431" s="209"/>
      <c r="B431" s="249" t="s">
        <v>972</v>
      </c>
      <c r="C431" s="228" t="s">
        <v>899</v>
      </c>
      <c r="D431" s="225"/>
      <c r="E431" s="225"/>
      <c r="F431" s="225"/>
      <c r="G431" s="226"/>
      <c r="H431" s="212"/>
      <c r="I431" s="211"/>
      <c r="J431" s="209"/>
      <c r="K431" s="209"/>
      <c r="L431" s="209"/>
      <c r="M431" s="209"/>
      <c r="N431" s="209"/>
      <c r="O431" s="209"/>
      <c r="P431" s="209"/>
      <c r="Q431" s="209"/>
      <c r="R431" s="209"/>
      <c r="S431" s="209"/>
      <c r="T431" s="209"/>
      <c r="U431" s="209"/>
      <c r="V431" s="209"/>
      <c r="W431" s="209"/>
      <c r="X431" s="209"/>
      <c r="Y431" s="209"/>
      <c r="Z431" s="209"/>
    </row>
    <row r="432">
      <c r="A432" s="209"/>
      <c r="B432" s="251" t="s">
        <v>973</v>
      </c>
      <c r="C432" s="231" t="s">
        <v>901</v>
      </c>
      <c r="D432" s="232"/>
      <c r="E432" s="232"/>
      <c r="F432" s="232"/>
      <c r="G432" s="233"/>
      <c r="H432" s="212"/>
      <c r="I432" s="211"/>
      <c r="J432" s="209"/>
      <c r="K432" s="209"/>
      <c r="L432" s="209"/>
      <c r="M432" s="209"/>
      <c r="N432" s="209"/>
      <c r="O432" s="209"/>
      <c r="P432" s="209"/>
      <c r="Q432" s="209"/>
      <c r="R432" s="209"/>
      <c r="S432" s="209"/>
      <c r="T432" s="209"/>
      <c r="U432" s="209"/>
      <c r="V432" s="209"/>
      <c r="W432" s="209"/>
      <c r="X432" s="209"/>
      <c r="Y432" s="209"/>
      <c r="Z432" s="209"/>
    </row>
    <row r="433">
      <c r="A433" s="209"/>
      <c r="B433" s="245"/>
      <c r="C433" s="245"/>
      <c r="D433" s="245"/>
      <c r="E433" s="245"/>
      <c r="F433" s="245"/>
      <c r="G433" s="245"/>
      <c r="H433" s="212"/>
      <c r="I433" s="211"/>
      <c r="J433" s="209"/>
      <c r="K433" s="209"/>
      <c r="L433" s="209"/>
      <c r="M433" s="209"/>
      <c r="N433" s="209"/>
      <c r="O433" s="209"/>
      <c r="P433" s="209"/>
      <c r="Q433" s="209"/>
      <c r="R433" s="209"/>
      <c r="S433" s="209"/>
      <c r="T433" s="209"/>
      <c r="U433" s="209"/>
      <c r="V433" s="209"/>
      <c r="W433" s="209"/>
      <c r="X433" s="209"/>
      <c r="Y433" s="209"/>
      <c r="Z433" s="209"/>
    </row>
    <row r="434">
      <c r="A434" s="209"/>
      <c r="B434" s="214" t="s">
        <v>650</v>
      </c>
      <c r="C434" s="215" t="s">
        <v>843</v>
      </c>
      <c r="D434" s="216" t="s">
        <v>652</v>
      </c>
      <c r="E434" s="215" t="s">
        <v>974</v>
      </c>
      <c r="F434" s="216" t="s">
        <v>654</v>
      </c>
      <c r="G434" s="217" t="s">
        <v>655</v>
      </c>
      <c r="H434" s="212"/>
      <c r="I434" s="235" t="s">
        <v>975</v>
      </c>
      <c r="J434" s="209"/>
      <c r="K434" s="209"/>
      <c r="L434" s="209"/>
      <c r="M434" s="209"/>
      <c r="N434" s="209"/>
      <c r="O434" s="209"/>
      <c r="P434" s="209"/>
      <c r="Q434" s="209"/>
      <c r="R434" s="209"/>
      <c r="S434" s="209"/>
      <c r="T434" s="209"/>
      <c r="U434" s="209"/>
      <c r="V434" s="209"/>
      <c r="W434" s="209"/>
      <c r="X434" s="209"/>
      <c r="Y434" s="209"/>
      <c r="Z434" s="209"/>
    </row>
    <row r="435">
      <c r="A435" s="209"/>
      <c r="B435" s="218" t="s">
        <v>436</v>
      </c>
      <c r="C435" s="219" t="s">
        <v>434</v>
      </c>
      <c r="D435" s="220" t="s">
        <v>657</v>
      </c>
      <c r="E435" s="219" t="s">
        <v>846</v>
      </c>
      <c r="F435" s="222" t="s">
        <v>659</v>
      </c>
      <c r="G435" s="223"/>
      <c r="H435" s="212"/>
      <c r="I435" s="211"/>
      <c r="J435" s="209"/>
      <c r="K435" s="209"/>
      <c r="L435" s="209"/>
      <c r="M435" s="209"/>
      <c r="N435" s="209"/>
      <c r="O435" s="209"/>
      <c r="P435" s="209"/>
      <c r="Q435" s="209"/>
      <c r="R435" s="209"/>
      <c r="S435" s="209"/>
      <c r="T435" s="209"/>
      <c r="U435" s="209"/>
      <c r="V435" s="209"/>
      <c r="W435" s="209"/>
      <c r="X435" s="209"/>
      <c r="Y435" s="209"/>
      <c r="Z435" s="209"/>
    </row>
    <row r="436">
      <c r="A436" s="209"/>
      <c r="B436" s="218" t="s">
        <v>660</v>
      </c>
      <c r="C436" s="224" t="s">
        <v>661</v>
      </c>
      <c r="D436" s="225"/>
      <c r="E436" s="225"/>
      <c r="F436" s="225"/>
      <c r="G436" s="226"/>
      <c r="H436" s="212"/>
      <c r="I436" s="211"/>
      <c r="J436" s="209"/>
      <c r="K436" s="209"/>
      <c r="L436" s="209"/>
      <c r="M436" s="209"/>
      <c r="N436" s="209"/>
      <c r="O436" s="209"/>
      <c r="P436" s="209"/>
      <c r="Q436" s="209"/>
      <c r="R436" s="209"/>
      <c r="S436" s="209"/>
      <c r="T436" s="209"/>
      <c r="U436" s="209"/>
      <c r="V436" s="209"/>
      <c r="W436" s="209"/>
      <c r="X436" s="209"/>
      <c r="Y436" s="209"/>
      <c r="Z436" s="209"/>
    </row>
    <row r="437">
      <c r="A437" s="209"/>
      <c r="B437" s="250" t="s">
        <v>976</v>
      </c>
      <c r="C437" s="228" t="s">
        <v>977</v>
      </c>
      <c r="D437" s="225"/>
      <c r="E437" s="225"/>
      <c r="F437" s="225"/>
      <c r="G437" s="226"/>
      <c r="H437" s="212"/>
      <c r="I437" s="211"/>
      <c r="J437" s="209"/>
      <c r="K437" s="209"/>
      <c r="L437" s="209"/>
      <c r="M437" s="209"/>
      <c r="N437" s="209"/>
      <c r="O437" s="209"/>
      <c r="P437" s="209"/>
      <c r="Q437" s="209"/>
      <c r="R437" s="209"/>
      <c r="S437" s="209"/>
      <c r="T437" s="209"/>
      <c r="U437" s="209"/>
      <c r="V437" s="209"/>
      <c r="W437" s="209"/>
      <c r="X437" s="209"/>
      <c r="Y437" s="209"/>
      <c r="Z437" s="209"/>
    </row>
    <row r="438">
      <c r="A438" s="209"/>
      <c r="B438" s="249" t="s">
        <v>978</v>
      </c>
      <c r="C438" s="228" t="s">
        <v>850</v>
      </c>
      <c r="D438" s="225"/>
      <c r="E438" s="225"/>
      <c r="F438" s="225"/>
      <c r="G438" s="226"/>
      <c r="H438" s="212"/>
      <c r="I438" s="211"/>
      <c r="J438" s="209"/>
      <c r="K438" s="209"/>
      <c r="L438" s="209"/>
      <c r="M438" s="209"/>
      <c r="N438" s="209"/>
      <c r="O438" s="209"/>
      <c r="P438" s="209"/>
      <c r="Q438" s="209"/>
      <c r="R438" s="209"/>
      <c r="S438" s="209"/>
      <c r="T438" s="209"/>
      <c r="U438" s="209"/>
      <c r="V438" s="209"/>
      <c r="W438" s="209"/>
      <c r="X438" s="209"/>
      <c r="Y438" s="209"/>
      <c r="Z438" s="209"/>
    </row>
    <row r="439">
      <c r="A439" s="209"/>
      <c r="B439" s="249" t="s">
        <v>979</v>
      </c>
      <c r="C439" s="228" t="s">
        <v>980</v>
      </c>
      <c r="D439" s="225"/>
      <c r="E439" s="225"/>
      <c r="F439" s="225"/>
      <c r="G439" s="226"/>
      <c r="H439" s="212"/>
      <c r="I439" s="211"/>
      <c r="J439" s="209"/>
      <c r="K439" s="209"/>
      <c r="L439" s="209"/>
      <c r="M439" s="209"/>
      <c r="N439" s="209"/>
      <c r="O439" s="209"/>
      <c r="P439" s="209"/>
      <c r="Q439" s="209"/>
      <c r="R439" s="209"/>
      <c r="S439" s="209"/>
      <c r="T439" s="209"/>
      <c r="U439" s="209"/>
      <c r="V439" s="209"/>
      <c r="W439" s="209"/>
      <c r="X439" s="209"/>
      <c r="Y439" s="209"/>
      <c r="Z439" s="209"/>
    </row>
    <row r="440">
      <c r="A440" s="209"/>
      <c r="B440" s="251" t="s">
        <v>981</v>
      </c>
      <c r="C440" s="231" t="s">
        <v>852</v>
      </c>
      <c r="D440" s="232"/>
      <c r="E440" s="232"/>
      <c r="F440" s="232"/>
      <c r="G440" s="233"/>
      <c r="H440" s="212"/>
      <c r="I440" s="211"/>
      <c r="J440" s="209"/>
      <c r="K440" s="209"/>
      <c r="L440" s="209"/>
      <c r="M440" s="209"/>
      <c r="N440" s="209"/>
      <c r="O440" s="209"/>
      <c r="P440" s="209"/>
      <c r="Q440" s="209"/>
      <c r="R440" s="209"/>
      <c r="S440" s="209"/>
      <c r="T440" s="209"/>
      <c r="U440" s="209"/>
      <c r="V440" s="209"/>
      <c r="W440" s="209"/>
      <c r="X440" s="209"/>
      <c r="Y440" s="209"/>
      <c r="Z440" s="209"/>
    </row>
    <row r="441">
      <c r="A441" s="209"/>
      <c r="B441" s="245"/>
      <c r="C441" s="245"/>
      <c r="D441" s="245"/>
      <c r="E441" s="245"/>
      <c r="F441" s="245"/>
      <c r="G441" s="245"/>
      <c r="H441" s="212"/>
      <c r="I441" s="211"/>
      <c r="J441" s="209"/>
      <c r="K441" s="209"/>
      <c r="L441" s="209"/>
      <c r="M441" s="209"/>
      <c r="N441" s="209"/>
      <c r="O441" s="209"/>
      <c r="P441" s="209"/>
      <c r="Q441" s="209"/>
      <c r="R441" s="209"/>
      <c r="S441" s="209"/>
      <c r="T441" s="209"/>
      <c r="U441" s="209"/>
      <c r="V441" s="209"/>
      <c r="W441" s="209"/>
      <c r="X441" s="209"/>
      <c r="Y441" s="209"/>
      <c r="Z441" s="209"/>
    </row>
    <row r="442">
      <c r="A442" s="209"/>
      <c r="B442" s="214" t="s">
        <v>650</v>
      </c>
      <c r="C442" s="215" t="s">
        <v>843</v>
      </c>
      <c r="D442" s="216" t="s">
        <v>652</v>
      </c>
      <c r="E442" s="215" t="s">
        <v>982</v>
      </c>
      <c r="F442" s="216" t="s">
        <v>654</v>
      </c>
      <c r="G442" s="217" t="s">
        <v>655</v>
      </c>
      <c r="H442" s="212"/>
      <c r="I442" s="211"/>
      <c r="J442" s="209"/>
      <c r="K442" s="209"/>
      <c r="L442" s="209"/>
      <c r="M442" s="209"/>
      <c r="N442" s="209"/>
      <c r="O442" s="209"/>
      <c r="P442" s="209"/>
      <c r="Q442" s="209"/>
      <c r="R442" s="209"/>
      <c r="S442" s="209"/>
      <c r="T442" s="209"/>
      <c r="U442" s="209"/>
      <c r="V442" s="209"/>
      <c r="W442" s="209"/>
      <c r="X442" s="209"/>
      <c r="Y442" s="209"/>
      <c r="Z442" s="209"/>
    </row>
    <row r="443">
      <c r="A443" s="209"/>
      <c r="B443" s="218" t="s">
        <v>436</v>
      </c>
      <c r="C443" s="219" t="s">
        <v>434</v>
      </c>
      <c r="D443" s="220" t="s">
        <v>657</v>
      </c>
      <c r="E443" s="219" t="s">
        <v>846</v>
      </c>
      <c r="F443" s="222" t="s">
        <v>659</v>
      </c>
      <c r="G443" s="223"/>
      <c r="H443" s="212"/>
      <c r="I443" s="211"/>
      <c r="J443" s="209"/>
      <c r="K443" s="209"/>
      <c r="L443" s="209"/>
      <c r="M443" s="209"/>
      <c r="N443" s="209"/>
      <c r="O443" s="209"/>
      <c r="P443" s="209"/>
      <c r="Q443" s="209"/>
      <c r="R443" s="209"/>
      <c r="S443" s="209"/>
      <c r="T443" s="209"/>
      <c r="U443" s="209"/>
      <c r="V443" s="209"/>
      <c r="W443" s="209"/>
      <c r="X443" s="209"/>
      <c r="Y443" s="209"/>
      <c r="Z443" s="209"/>
    </row>
    <row r="444">
      <c r="A444" s="209"/>
      <c r="B444" s="218" t="s">
        <v>660</v>
      </c>
      <c r="C444" s="224" t="s">
        <v>661</v>
      </c>
      <c r="D444" s="225"/>
      <c r="E444" s="225"/>
      <c r="F444" s="225"/>
      <c r="G444" s="226"/>
      <c r="H444" s="212"/>
      <c r="I444" s="211"/>
      <c r="J444" s="209"/>
      <c r="K444" s="209"/>
      <c r="L444" s="209"/>
      <c r="M444" s="209"/>
      <c r="N444" s="209"/>
      <c r="O444" s="209"/>
      <c r="P444" s="209"/>
      <c r="Q444" s="209"/>
      <c r="R444" s="209"/>
      <c r="S444" s="209"/>
      <c r="T444" s="209"/>
      <c r="U444" s="209"/>
      <c r="V444" s="209"/>
      <c r="W444" s="209"/>
      <c r="X444" s="209"/>
      <c r="Y444" s="209"/>
      <c r="Z444" s="209"/>
    </row>
    <row r="445">
      <c r="A445" s="209"/>
      <c r="B445" s="250" t="s">
        <v>983</v>
      </c>
      <c r="C445" s="228" t="s">
        <v>984</v>
      </c>
      <c r="D445" s="225"/>
      <c r="E445" s="225"/>
      <c r="F445" s="225"/>
      <c r="G445" s="226"/>
      <c r="H445" s="212"/>
      <c r="I445" s="211"/>
      <c r="J445" s="209"/>
      <c r="K445" s="209"/>
      <c r="L445" s="209"/>
      <c r="M445" s="209"/>
      <c r="N445" s="209"/>
      <c r="O445" s="209"/>
      <c r="P445" s="209"/>
      <c r="Q445" s="209"/>
      <c r="R445" s="209"/>
      <c r="S445" s="209"/>
      <c r="T445" s="209"/>
      <c r="U445" s="209"/>
      <c r="V445" s="209"/>
      <c r="W445" s="209"/>
      <c r="X445" s="209"/>
      <c r="Y445" s="209"/>
      <c r="Z445" s="209"/>
    </row>
    <row r="446">
      <c r="A446" s="209"/>
      <c r="B446" s="249" t="s">
        <v>985</v>
      </c>
      <c r="C446" s="228" t="s">
        <v>857</v>
      </c>
      <c r="D446" s="225"/>
      <c r="E446" s="225"/>
      <c r="F446" s="225"/>
      <c r="G446" s="226"/>
      <c r="H446" s="212"/>
      <c r="I446" s="211"/>
      <c r="J446" s="209"/>
      <c r="K446" s="209"/>
      <c r="L446" s="209"/>
      <c r="M446" s="209"/>
      <c r="N446" s="209"/>
      <c r="O446" s="209"/>
      <c r="P446" s="209"/>
      <c r="Q446" s="209"/>
      <c r="R446" s="209"/>
      <c r="S446" s="209"/>
      <c r="T446" s="209"/>
      <c r="U446" s="209"/>
      <c r="V446" s="209"/>
      <c r="W446" s="209"/>
      <c r="X446" s="209"/>
      <c r="Y446" s="209"/>
      <c r="Z446" s="209"/>
    </row>
    <row r="447">
      <c r="A447" s="209"/>
      <c r="B447" s="249" t="s">
        <v>986</v>
      </c>
      <c r="C447" s="228" t="s">
        <v>859</v>
      </c>
      <c r="D447" s="225"/>
      <c r="E447" s="225"/>
      <c r="F447" s="225"/>
      <c r="G447" s="226"/>
      <c r="H447" s="212"/>
      <c r="I447" s="211"/>
      <c r="J447" s="209"/>
      <c r="K447" s="209"/>
      <c r="L447" s="209"/>
      <c r="M447" s="209"/>
      <c r="N447" s="209"/>
      <c r="O447" s="209"/>
      <c r="P447" s="209"/>
      <c r="Q447" s="209"/>
      <c r="R447" s="209"/>
      <c r="S447" s="209"/>
      <c r="T447" s="209"/>
      <c r="U447" s="209"/>
      <c r="V447" s="209"/>
      <c r="W447" s="209"/>
      <c r="X447" s="209"/>
      <c r="Y447" s="209"/>
      <c r="Z447" s="209"/>
    </row>
    <row r="448">
      <c r="A448" s="209"/>
      <c r="B448" s="251" t="s">
        <v>987</v>
      </c>
      <c r="C448" s="231" t="s">
        <v>861</v>
      </c>
      <c r="D448" s="232"/>
      <c r="E448" s="232"/>
      <c r="F448" s="232"/>
      <c r="G448" s="233"/>
      <c r="H448" s="212"/>
      <c r="I448" s="211"/>
      <c r="J448" s="209"/>
      <c r="K448" s="209"/>
      <c r="L448" s="209"/>
      <c r="M448" s="209"/>
      <c r="N448" s="209"/>
      <c r="O448" s="209"/>
      <c r="P448" s="209"/>
      <c r="Q448" s="209"/>
      <c r="R448" s="209"/>
      <c r="S448" s="209"/>
      <c r="T448" s="209"/>
      <c r="U448" s="209"/>
      <c r="V448" s="209"/>
      <c r="W448" s="209"/>
      <c r="X448" s="209"/>
      <c r="Y448" s="209"/>
      <c r="Z448" s="209"/>
    </row>
    <row r="449">
      <c r="A449" s="209"/>
      <c r="B449" s="245"/>
      <c r="C449" s="245"/>
      <c r="D449" s="245"/>
      <c r="E449" s="245"/>
      <c r="F449" s="245"/>
      <c r="G449" s="245"/>
      <c r="H449" s="212"/>
      <c r="I449" s="211"/>
      <c r="J449" s="209"/>
      <c r="K449" s="209"/>
      <c r="L449" s="209"/>
      <c r="M449" s="209"/>
      <c r="N449" s="209"/>
      <c r="O449" s="209"/>
      <c r="P449" s="209"/>
      <c r="Q449" s="209"/>
      <c r="R449" s="209"/>
      <c r="S449" s="209"/>
      <c r="T449" s="209"/>
      <c r="U449" s="209"/>
      <c r="V449" s="209"/>
      <c r="W449" s="209"/>
      <c r="X449" s="209"/>
      <c r="Y449" s="209"/>
      <c r="Z449" s="209"/>
    </row>
    <row r="450">
      <c r="A450" s="209"/>
      <c r="B450" s="214" t="s">
        <v>650</v>
      </c>
      <c r="C450" s="215" t="s">
        <v>843</v>
      </c>
      <c r="D450" s="216" t="s">
        <v>652</v>
      </c>
      <c r="E450" s="215" t="s">
        <v>988</v>
      </c>
      <c r="F450" s="216" t="s">
        <v>654</v>
      </c>
      <c r="G450" s="217" t="s">
        <v>655</v>
      </c>
      <c r="H450" s="212"/>
      <c r="I450" s="211"/>
      <c r="J450" s="209"/>
      <c r="K450" s="209"/>
      <c r="L450" s="209"/>
      <c r="M450" s="209"/>
      <c r="N450" s="209"/>
      <c r="O450" s="209"/>
      <c r="P450" s="209"/>
      <c r="Q450" s="209"/>
      <c r="R450" s="209"/>
      <c r="S450" s="209"/>
      <c r="T450" s="209"/>
      <c r="U450" s="209"/>
      <c r="V450" s="209"/>
      <c r="W450" s="209"/>
      <c r="X450" s="209"/>
      <c r="Y450" s="209"/>
      <c r="Z450" s="209"/>
    </row>
    <row r="451">
      <c r="A451" s="209"/>
      <c r="B451" s="218" t="s">
        <v>436</v>
      </c>
      <c r="C451" s="219" t="s">
        <v>434</v>
      </c>
      <c r="D451" s="220" t="s">
        <v>657</v>
      </c>
      <c r="E451" s="219" t="s">
        <v>846</v>
      </c>
      <c r="F451" s="222" t="s">
        <v>659</v>
      </c>
      <c r="G451" s="223"/>
      <c r="H451" s="212"/>
      <c r="I451" s="211"/>
      <c r="J451" s="209"/>
      <c r="K451" s="209"/>
      <c r="L451" s="209"/>
      <c r="M451" s="209"/>
      <c r="N451" s="209"/>
      <c r="O451" s="209"/>
      <c r="P451" s="209"/>
      <c r="Q451" s="209"/>
      <c r="R451" s="209"/>
      <c r="S451" s="209"/>
      <c r="T451" s="209"/>
      <c r="U451" s="209"/>
      <c r="V451" s="209"/>
      <c r="W451" s="209"/>
      <c r="X451" s="209"/>
      <c r="Y451" s="209"/>
      <c r="Z451" s="209"/>
    </row>
    <row r="452">
      <c r="A452" s="209"/>
      <c r="B452" s="218" t="s">
        <v>660</v>
      </c>
      <c r="C452" s="224" t="s">
        <v>661</v>
      </c>
      <c r="D452" s="225"/>
      <c r="E452" s="225"/>
      <c r="F452" s="225"/>
      <c r="G452" s="226"/>
      <c r="H452" s="212"/>
      <c r="I452" s="211"/>
      <c r="J452" s="209"/>
      <c r="K452" s="209"/>
      <c r="L452" s="209"/>
      <c r="M452" s="209"/>
      <c r="N452" s="209"/>
      <c r="O452" s="209"/>
      <c r="P452" s="209"/>
      <c r="Q452" s="209"/>
      <c r="R452" s="209"/>
      <c r="S452" s="209"/>
      <c r="T452" s="209"/>
      <c r="U452" s="209"/>
      <c r="V452" s="209"/>
      <c r="W452" s="209"/>
      <c r="X452" s="209"/>
      <c r="Y452" s="209"/>
      <c r="Z452" s="209"/>
    </row>
    <row r="453">
      <c r="A453" s="209"/>
      <c r="B453" s="250" t="s">
        <v>989</v>
      </c>
      <c r="C453" s="228" t="s">
        <v>990</v>
      </c>
      <c r="D453" s="225"/>
      <c r="E453" s="225"/>
      <c r="F453" s="225"/>
      <c r="G453" s="226"/>
      <c r="H453" s="212"/>
      <c r="I453" s="211"/>
      <c r="J453" s="209"/>
      <c r="K453" s="209"/>
      <c r="L453" s="209"/>
      <c r="M453" s="209"/>
      <c r="N453" s="209"/>
      <c r="O453" s="209"/>
      <c r="P453" s="209"/>
      <c r="Q453" s="209"/>
      <c r="R453" s="209"/>
      <c r="S453" s="209"/>
      <c r="T453" s="209"/>
      <c r="U453" s="209"/>
      <c r="V453" s="209"/>
      <c r="W453" s="209"/>
      <c r="X453" s="209"/>
      <c r="Y453" s="209"/>
      <c r="Z453" s="209"/>
    </row>
    <row r="454">
      <c r="A454" s="209"/>
      <c r="B454" s="249" t="s">
        <v>991</v>
      </c>
      <c r="C454" s="228" t="s">
        <v>866</v>
      </c>
      <c r="D454" s="225"/>
      <c r="E454" s="225"/>
      <c r="F454" s="225"/>
      <c r="G454" s="226"/>
      <c r="H454" s="212"/>
      <c r="I454" s="211"/>
      <c r="J454" s="209"/>
      <c r="K454" s="209"/>
      <c r="L454" s="209"/>
      <c r="M454" s="209"/>
      <c r="N454" s="209"/>
      <c r="O454" s="209"/>
      <c r="P454" s="209"/>
      <c r="Q454" s="209"/>
      <c r="R454" s="209"/>
      <c r="S454" s="209"/>
      <c r="T454" s="209"/>
      <c r="U454" s="209"/>
      <c r="V454" s="209"/>
      <c r="W454" s="209"/>
      <c r="X454" s="209"/>
      <c r="Y454" s="209"/>
      <c r="Z454" s="209"/>
    </row>
    <row r="455">
      <c r="A455" s="209"/>
      <c r="B455" s="249" t="s">
        <v>992</v>
      </c>
      <c r="C455" s="228" t="s">
        <v>868</v>
      </c>
      <c r="D455" s="225"/>
      <c r="E455" s="225"/>
      <c r="F455" s="225"/>
      <c r="G455" s="226"/>
      <c r="H455" s="212"/>
      <c r="I455" s="211"/>
      <c r="J455" s="209"/>
      <c r="K455" s="209"/>
      <c r="L455" s="209"/>
      <c r="M455" s="209"/>
      <c r="N455" s="209"/>
      <c r="O455" s="209"/>
      <c r="P455" s="209"/>
      <c r="Q455" s="209"/>
      <c r="R455" s="209"/>
      <c r="S455" s="209"/>
      <c r="T455" s="209"/>
      <c r="U455" s="209"/>
      <c r="V455" s="209"/>
      <c r="W455" s="209"/>
      <c r="X455" s="209"/>
      <c r="Y455" s="209"/>
      <c r="Z455" s="209"/>
    </row>
    <row r="456">
      <c r="A456" s="209"/>
      <c r="B456" s="251" t="s">
        <v>993</v>
      </c>
      <c r="C456" s="231" t="s">
        <v>870</v>
      </c>
      <c r="D456" s="232"/>
      <c r="E456" s="232"/>
      <c r="F456" s="232"/>
      <c r="G456" s="233"/>
      <c r="H456" s="212"/>
      <c r="I456" s="211"/>
      <c r="J456" s="209"/>
      <c r="K456" s="209"/>
      <c r="L456" s="209"/>
      <c r="M456" s="209"/>
      <c r="N456" s="209"/>
      <c r="O456" s="209"/>
      <c r="P456" s="209"/>
      <c r="Q456" s="209"/>
      <c r="R456" s="209"/>
      <c r="S456" s="209"/>
      <c r="T456" s="209"/>
      <c r="U456" s="209"/>
      <c r="V456" s="209"/>
      <c r="W456" s="209"/>
      <c r="X456" s="209"/>
      <c r="Y456" s="209"/>
      <c r="Z456" s="209"/>
    </row>
    <row r="457">
      <c r="A457" s="209"/>
      <c r="B457" s="245"/>
      <c r="C457" s="245"/>
      <c r="D457" s="245"/>
      <c r="E457" s="245"/>
      <c r="F457" s="245"/>
      <c r="G457" s="245"/>
      <c r="H457" s="212"/>
      <c r="I457" s="211"/>
      <c r="J457" s="209"/>
      <c r="K457" s="209"/>
      <c r="L457" s="209"/>
      <c r="M457" s="209"/>
      <c r="N457" s="209"/>
      <c r="O457" s="209"/>
      <c r="P457" s="209"/>
      <c r="Q457" s="209"/>
      <c r="R457" s="209"/>
      <c r="S457" s="209"/>
      <c r="T457" s="209"/>
      <c r="U457" s="209"/>
      <c r="V457" s="209"/>
      <c r="W457" s="209"/>
      <c r="X457" s="209"/>
      <c r="Y457" s="209"/>
      <c r="Z457" s="209"/>
    </row>
    <row r="458">
      <c r="A458" s="209"/>
      <c r="B458" s="214" t="s">
        <v>650</v>
      </c>
      <c r="C458" s="215" t="s">
        <v>843</v>
      </c>
      <c r="D458" s="216" t="s">
        <v>652</v>
      </c>
      <c r="E458" s="215" t="s">
        <v>994</v>
      </c>
      <c r="F458" s="216" t="s">
        <v>654</v>
      </c>
      <c r="G458" s="217" t="s">
        <v>655</v>
      </c>
      <c r="H458" s="212"/>
      <c r="I458" s="211"/>
      <c r="J458" s="209"/>
      <c r="K458" s="209"/>
      <c r="L458" s="209"/>
      <c r="M458" s="209"/>
      <c r="N458" s="209"/>
      <c r="O458" s="209"/>
      <c r="P458" s="209"/>
      <c r="Q458" s="209"/>
      <c r="R458" s="209"/>
      <c r="S458" s="209"/>
      <c r="T458" s="209"/>
      <c r="U458" s="209"/>
      <c r="V458" s="209"/>
      <c r="W458" s="209"/>
      <c r="X458" s="209"/>
      <c r="Y458" s="209"/>
      <c r="Z458" s="209"/>
    </row>
    <row r="459">
      <c r="A459" s="209"/>
      <c r="B459" s="218" t="s">
        <v>436</v>
      </c>
      <c r="C459" s="219" t="s">
        <v>434</v>
      </c>
      <c r="D459" s="220" t="s">
        <v>657</v>
      </c>
      <c r="E459" s="219" t="s">
        <v>846</v>
      </c>
      <c r="F459" s="222" t="s">
        <v>659</v>
      </c>
      <c r="G459" s="223"/>
      <c r="H459" s="212"/>
      <c r="I459" s="211"/>
      <c r="J459" s="209"/>
      <c r="K459" s="209"/>
      <c r="L459" s="209"/>
      <c r="M459" s="209"/>
      <c r="N459" s="209"/>
      <c r="O459" s="209"/>
      <c r="P459" s="209"/>
      <c r="Q459" s="209"/>
      <c r="R459" s="209"/>
      <c r="S459" s="209"/>
      <c r="T459" s="209"/>
      <c r="U459" s="209"/>
      <c r="V459" s="209"/>
      <c r="W459" s="209"/>
      <c r="X459" s="209"/>
      <c r="Y459" s="209"/>
      <c r="Z459" s="209"/>
    </row>
    <row r="460">
      <c r="A460" s="209"/>
      <c r="B460" s="218" t="s">
        <v>660</v>
      </c>
      <c r="C460" s="224" t="s">
        <v>661</v>
      </c>
      <c r="D460" s="225"/>
      <c r="E460" s="225"/>
      <c r="F460" s="225"/>
      <c r="G460" s="226"/>
      <c r="H460" s="212"/>
      <c r="I460" s="211"/>
      <c r="J460" s="209"/>
      <c r="K460" s="209"/>
      <c r="L460" s="209"/>
      <c r="M460" s="209"/>
      <c r="N460" s="209"/>
      <c r="O460" s="209"/>
      <c r="P460" s="209"/>
      <c r="Q460" s="209"/>
      <c r="R460" s="209"/>
      <c r="S460" s="209"/>
      <c r="T460" s="209"/>
      <c r="U460" s="209"/>
      <c r="V460" s="209"/>
      <c r="W460" s="209"/>
      <c r="X460" s="209"/>
      <c r="Y460" s="209"/>
      <c r="Z460" s="209"/>
    </row>
    <row r="461">
      <c r="A461" s="209"/>
      <c r="B461" s="250" t="s">
        <v>995</v>
      </c>
      <c r="C461" s="228" t="s">
        <v>996</v>
      </c>
      <c r="D461" s="225"/>
      <c r="E461" s="225"/>
      <c r="F461" s="225"/>
      <c r="G461" s="226"/>
      <c r="H461" s="212"/>
      <c r="I461" s="211"/>
      <c r="J461" s="209"/>
      <c r="K461" s="209"/>
      <c r="L461" s="209"/>
      <c r="M461" s="209"/>
      <c r="N461" s="209"/>
      <c r="O461" s="209"/>
      <c r="P461" s="209"/>
      <c r="Q461" s="209"/>
      <c r="R461" s="209"/>
      <c r="S461" s="209"/>
      <c r="T461" s="209"/>
      <c r="U461" s="209"/>
      <c r="V461" s="209"/>
      <c r="W461" s="209"/>
      <c r="X461" s="209"/>
      <c r="Y461" s="209"/>
      <c r="Z461" s="209"/>
    </row>
    <row r="462">
      <c r="A462" s="209"/>
      <c r="B462" s="249" t="s">
        <v>997</v>
      </c>
      <c r="C462" s="228" t="s">
        <v>998</v>
      </c>
      <c r="D462" s="225"/>
      <c r="E462" s="225"/>
      <c r="F462" s="225"/>
      <c r="G462" s="226"/>
      <c r="H462" s="212"/>
      <c r="I462" s="211"/>
      <c r="J462" s="209"/>
      <c r="K462" s="209"/>
      <c r="L462" s="209"/>
      <c r="M462" s="209"/>
      <c r="N462" s="209"/>
      <c r="O462" s="209"/>
      <c r="P462" s="209"/>
      <c r="Q462" s="209"/>
      <c r="R462" s="209"/>
      <c r="S462" s="209"/>
      <c r="T462" s="209"/>
      <c r="U462" s="209"/>
      <c r="V462" s="209"/>
      <c r="W462" s="209"/>
      <c r="X462" s="209"/>
      <c r="Y462" s="209"/>
      <c r="Z462" s="209"/>
    </row>
    <row r="463">
      <c r="A463" s="209"/>
      <c r="B463" s="249" t="s">
        <v>999</v>
      </c>
      <c r="C463" s="228" t="s">
        <v>879</v>
      </c>
      <c r="D463" s="225"/>
      <c r="E463" s="225"/>
      <c r="F463" s="225"/>
      <c r="G463" s="226"/>
      <c r="H463" s="212"/>
      <c r="I463" s="211"/>
      <c r="J463" s="209"/>
      <c r="K463" s="209"/>
      <c r="L463" s="209"/>
      <c r="M463" s="209"/>
      <c r="N463" s="209"/>
      <c r="O463" s="209"/>
      <c r="P463" s="209"/>
      <c r="Q463" s="209"/>
      <c r="R463" s="209"/>
      <c r="S463" s="209"/>
      <c r="T463" s="209"/>
      <c r="U463" s="209"/>
      <c r="V463" s="209"/>
      <c r="W463" s="209"/>
      <c r="X463" s="209"/>
      <c r="Y463" s="209"/>
      <c r="Z463" s="209"/>
    </row>
    <row r="464">
      <c r="A464" s="209"/>
      <c r="B464" s="251" t="s">
        <v>1000</v>
      </c>
      <c r="C464" s="231" t="s">
        <v>885</v>
      </c>
      <c r="D464" s="232"/>
      <c r="E464" s="232"/>
      <c r="F464" s="232"/>
      <c r="G464" s="233"/>
      <c r="H464" s="212"/>
      <c r="I464" s="211"/>
      <c r="J464" s="209"/>
      <c r="K464" s="209"/>
      <c r="L464" s="209"/>
      <c r="M464" s="209"/>
      <c r="N464" s="209"/>
      <c r="O464" s="209"/>
      <c r="P464" s="209"/>
      <c r="Q464" s="209"/>
      <c r="R464" s="209"/>
      <c r="S464" s="209"/>
      <c r="T464" s="209"/>
      <c r="U464" s="209"/>
      <c r="V464" s="209"/>
      <c r="W464" s="209"/>
      <c r="X464" s="209"/>
      <c r="Y464" s="209"/>
      <c r="Z464" s="209"/>
    </row>
    <row r="465">
      <c r="A465" s="209"/>
      <c r="B465" s="245"/>
      <c r="C465" s="245"/>
      <c r="D465" s="245"/>
      <c r="E465" s="245"/>
      <c r="F465" s="245"/>
      <c r="G465" s="245"/>
      <c r="H465" s="212"/>
      <c r="I465" s="211"/>
      <c r="J465" s="209"/>
      <c r="K465" s="209"/>
      <c r="L465" s="209"/>
      <c r="M465" s="209"/>
      <c r="N465" s="209"/>
      <c r="O465" s="209"/>
      <c r="P465" s="209"/>
      <c r="Q465" s="209"/>
      <c r="R465" s="209"/>
      <c r="S465" s="209"/>
      <c r="T465" s="209"/>
      <c r="U465" s="209"/>
      <c r="V465" s="209"/>
      <c r="W465" s="209"/>
      <c r="X465" s="209"/>
      <c r="Y465" s="209"/>
      <c r="Z465" s="209"/>
    </row>
    <row r="466">
      <c r="A466" s="209"/>
      <c r="B466" s="214" t="s">
        <v>650</v>
      </c>
      <c r="C466" s="215" t="s">
        <v>843</v>
      </c>
      <c r="D466" s="216" t="s">
        <v>652</v>
      </c>
      <c r="E466" s="215" t="s">
        <v>1001</v>
      </c>
      <c r="F466" s="216" t="s">
        <v>654</v>
      </c>
      <c r="G466" s="217" t="s">
        <v>655</v>
      </c>
      <c r="H466" s="212"/>
      <c r="I466" s="211"/>
      <c r="J466" s="209"/>
      <c r="K466" s="209"/>
      <c r="L466" s="209"/>
      <c r="M466" s="209"/>
      <c r="N466" s="209"/>
      <c r="O466" s="209"/>
      <c r="P466" s="209"/>
      <c r="Q466" s="209"/>
      <c r="R466" s="209"/>
      <c r="S466" s="209"/>
      <c r="T466" s="209"/>
      <c r="U466" s="209"/>
      <c r="V466" s="209"/>
      <c r="W466" s="209"/>
      <c r="X466" s="209"/>
      <c r="Y466" s="209"/>
      <c r="Z466" s="209"/>
    </row>
    <row r="467">
      <c r="A467" s="209"/>
      <c r="B467" s="218" t="s">
        <v>436</v>
      </c>
      <c r="C467" s="219" t="s">
        <v>434</v>
      </c>
      <c r="D467" s="220" t="s">
        <v>657</v>
      </c>
      <c r="E467" s="219" t="s">
        <v>846</v>
      </c>
      <c r="F467" s="222" t="s">
        <v>659</v>
      </c>
      <c r="G467" s="223"/>
      <c r="H467" s="212"/>
      <c r="I467" s="211"/>
      <c r="J467" s="209"/>
      <c r="K467" s="209"/>
      <c r="L467" s="209"/>
      <c r="M467" s="209"/>
      <c r="N467" s="209"/>
      <c r="O467" s="209"/>
      <c r="P467" s="209"/>
      <c r="Q467" s="209"/>
      <c r="R467" s="209"/>
      <c r="S467" s="209"/>
      <c r="T467" s="209"/>
      <c r="U467" s="209"/>
      <c r="V467" s="209"/>
      <c r="W467" s="209"/>
      <c r="X467" s="209"/>
      <c r="Y467" s="209"/>
      <c r="Z467" s="209"/>
    </row>
    <row r="468">
      <c r="A468" s="209"/>
      <c r="B468" s="218" t="s">
        <v>660</v>
      </c>
      <c r="C468" s="224" t="s">
        <v>661</v>
      </c>
      <c r="D468" s="225"/>
      <c r="E468" s="225"/>
      <c r="F468" s="225"/>
      <c r="G468" s="226"/>
      <c r="H468" s="212"/>
      <c r="I468" s="211"/>
      <c r="J468" s="209"/>
      <c r="K468" s="209"/>
      <c r="L468" s="209"/>
      <c r="M468" s="209"/>
      <c r="N468" s="209"/>
      <c r="O468" s="209"/>
      <c r="P468" s="209"/>
      <c r="Q468" s="209"/>
      <c r="R468" s="209"/>
      <c r="S468" s="209"/>
      <c r="T468" s="209"/>
      <c r="U468" s="209"/>
      <c r="V468" s="209"/>
      <c r="W468" s="209"/>
      <c r="X468" s="209"/>
      <c r="Y468" s="209"/>
      <c r="Z468" s="209"/>
    </row>
    <row r="469">
      <c r="A469" s="209"/>
      <c r="B469" s="250" t="s">
        <v>1002</v>
      </c>
      <c r="C469" s="228" t="s">
        <v>1003</v>
      </c>
      <c r="D469" s="225"/>
      <c r="E469" s="225"/>
      <c r="F469" s="225"/>
      <c r="G469" s="226"/>
      <c r="H469" s="212"/>
      <c r="I469" s="211"/>
      <c r="J469" s="209"/>
      <c r="K469" s="209"/>
      <c r="L469" s="209"/>
      <c r="M469" s="209"/>
      <c r="N469" s="209"/>
      <c r="O469" s="209"/>
      <c r="P469" s="209"/>
      <c r="Q469" s="209"/>
      <c r="R469" s="209"/>
      <c r="S469" s="209"/>
      <c r="T469" s="209"/>
      <c r="U469" s="209"/>
      <c r="V469" s="209"/>
      <c r="W469" s="209"/>
      <c r="X469" s="209"/>
      <c r="Y469" s="209"/>
      <c r="Z469" s="209"/>
    </row>
    <row r="470">
      <c r="A470" s="209"/>
      <c r="B470" s="251" t="s">
        <v>1004</v>
      </c>
      <c r="C470" s="231" t="s">
        <v>1005</v>
      </c>
      <c r="D470" s="232"/>
      <c r="E470" s="232"/>
      <c r="F470" s="232"/>
      <c r="G470" s="233"/>
      <c r="H470" s="212"/>
      <c r="I470" s="211"/>
      <c r="J470" s="209"/>
      <c r="K470" s="209"/>
      <c r="L470" s="209"/>
      <c r="M470" s="209"/>
      <c r="N470" s="209"/>
      <c r="O470" s="209"/>
      <c r="P470" s="209"/>
      <c r="Q470" s="209"/>
      <c r="R470" s="209"/>
      <c r="S470" s="209"/>
      <c r="T470" s="209"/>
      <c r="U470" s="209"/>
      <c r="V470" s="209"/>
      <c r="W470" s="209"/>
      <c r="X470" s="209"/>
      <c r="Y470" s="209"/>
      <c r="Z470" s="209"/>
    </row>
    <row r="471">
      <c r="A471" s="209"/>
      <c r="B471" s="245"/>
      <c r="C471" s="245"/>
      <c r="D471" s="245"/>
      <c r="E471" s="245"/>
      <c r="F471" s="245"/>
      <c r="G471" s="245"/>
      <c r="H471" s="212"/>
      <c r="I471" s="211"/>
      <c r="J471" s="209"/>
      <c r="K471" s="209"/>
      <c r="L471" s="209"/>
      <c r="M471" s="209"/>
      <c r="N471" s="209"/>
      <c r="O471" s="209"/>
      <c r="P471" s="209"/>
      <c r="Q471" s="209"/>
      <c r="R471" s="209"/>
      <c r="S471" s="209"/>
      <c r="T471" s="209"/>
      <c r="U471" s="209"/>
      <c r="V471" s="209"/>
      <c r="W471" s="209"/>
      <c r="X471" s="209"/>
      <c r="Y471" s="209"/>
      <c r="Z471" s="209"/>
    </row>
    <row r="472">
      <c r="A472" s="209"/>
      <c r="B472" s="245"/>
      <c r="C472" s="245"/>
      <c r="D472" s="245"/>
      <c r="E472" s="245"/>
      <c r="F472" s="245"/>
      <c r="G472" s="245"/>
      <c r="H472" s="212"/>
      <c r="I472" s="242" t="s">
        <v>1006</v>
      </c>
      <c r="J472" s="209"/>
      <c r="K472" s="209"/>
      <c r="L472" s="209"/>
      <c r="M472" s="209"/>
      <c r="N472" s="209"/>
      <c r="O472" s="209"/>
      <c r="P472" s="209"/>
      <c r="Q472" s="209"/>
      <c r="R472" s="209"/>
      <c r="S472" s="209"/>
      <c r="T472" s="209"/>
      <c r="U472" s="209"/>
      <c r="V472" s="209"/>
      <c r="W472" s="209"/>
      <c r="X472" s="209"/>
      <c r="Y472" s="209"/>
      <c r="Z472" s="209"/>
    </row>
    <row r="473">
      <c r="A473" s="209"/>
      <c r="B473" s="214" t="s">
        <v>650</v>
      </c>
      <c r="C473" s="215" t="s">
        <v>1007</v>
      </c>
      <c r="D473" s="216" t="s">
        <v>652</v>
      </c>
      <c r="E473" s="215" t="s">
        <v>1008</v>
      </c>
      <c r="F473" s="216" t="s">
        <v>654</v>
      </c>
      <c r="G473" s="217" t="s">
        <v>655</v>
      </c>
      <c r="H473" s="212"/>
      <c r="I473" s="211"/>
      <c r="J473" s="209"/>
      <c r="K473" s="209"/>
      <c r="L473" s="209"/>
      <c r="M473" s="209"/>
      <c r="N473" s="209"/>
      <c r="O473" s="209"/>
      <c r="P473" s="209"/>
      <c r="Q473" s="209"/>
      <c r="R473" s="209"/>
      <c r="S473" s="209"/>
      <c r="T473" s="209"/>
      <c r="U473" s="209"/>
      <c r="V473" s="209"/>
      <c r="W473" s="209"/>
      <c r="X473" s="209"/>
      <c r="Y473" s="209"/>
      <c r="Z473" s="209"/>
    </row>
    <row r="474">
      <c r="A474" s="209"/>
      <c r="B474" s="218" t="s">
        <v>436</v>
      </c>
      <c r="C474" s="219" t="s">
        <v>434</v>
      </c>
      <c r="D474" s="220" t="s">
        <v>657</v>
      </c>
      <c r="E474" s="219" t="s">
        <v>846</v>
      </c>
      <c r="F474" s="222" t="s">
        <v>659</v>
      </c>
      <c r="G474" s="223"/>
      <c r="H474" s="212"/>
      <c r="I474" s="211"/>
      <c r="J474" s="209"/>
      <c r="K474" s="209"/>
      <c r="L474" s="209"/>
      <c r="M474" s="209"/>
      <c r="N474" s="209"/>
      <c r="O474" s="209"/>
      <c r="P474" s="209"/>
      <c r="Q474" s="209"/>
      <c r="R474" s="209"/>
      <c r="S474" s="209"/>
      <c r="T474" s="209"/>
      <c r="U474" s="209"/>
      <c r="V474" s="209"/>
      <c r="W474" s="209"/>
      <c r="X474" s="209"/>
      <c r="Y474" s="209"/>
      <c r="Z474" s="209"/>
    </row>
    <row r="475">
      <c r="A475" s="209"/>
      <c r="B475" s="218" t="s">
        <v>660</v>
      </c>
      <c r="C475" s="224" t="s">
        <v>661</v>
      </c>
      <c r="D475" s="225"/>
      <c r="E475" s="225"/>
      <c r="F475" s="225"/>
      <c r="G475" s="226"/>
      <c r="H475" s="212"/>
      <c r="I475" s="211"/>
      <c r="J475" s="209"/>
      <c r="K475" s="209"/>
      <c r="L475" s="209"/>
      <c r="M475" s="209"/>
      <c r="N475" s="209"/>
      <c r="O475" s="209"/>
      <c r="P475" s="209"/>
      <c r="Q475" s="209"/>
      <c r="R475" s="209"/>
      <c r="S475" s="209"/>
      <c r="T475" s="209"/>
      <c r="U475" s="209"/>
      <c r="V475" s="209"/>
      <c r="W475" s="209"/>
      <c r="X475" s="209"/>
      <c r="Y475" s="209"/>
      <c r="Z475" s="209"/>
    </row>
    <row r="476">
      <c r="A476" s="209"/>
      <c r="B476" s="250" t="s">
        <v>1009</v>
      </c>
      <c r="C476" s="228" t="s">
        <v>1010</v>
      </c>
      <c r="D476" s="225"/>
      <c r="E476" s="225"/>
      <c r="F476" s="225"/>
      <c r="G476" s="226"/>
      <c r="H476" s="212"/>
      <c r="I476" s="211"/>
      <c r="J476" s="209"/>
      <c r="K476" s="209"/>
      <c r="L476" s="209"/>
      <c r="M476" s="209"/>
      <c r="N476" s="209"/>
      <c r="O476" s="209"/>
      <c r="P476" s="209"/>
      <c r="Q476" s="209"/>
      <c r="R476" s="209"/>
      <c r="S476" s="209"/>
      <c r="T476" s="209"/>
      <c r="U476" s="209"/>
      <c r="V476" s="209"/>
      <c r="W476" s="209"/>
      <c r="X476" s="209"/>
      <c r="Y476" s="209"/>
      <c r="Z476" s="209"/>
    </row>
    <row r="477">
      <c r="A477" s="209"/>
      <c r="B477" s="249" t="s">
        <v>1011</v>
      </c>
      <c r="C477" s="228" t="s">
        <v>850</v>
      </c>
      <c r="D477" s="225"/>
      <c r="E477" s="225"/>
      <c r="F477" s="225"/>
      <c r="G477" s="226"/>
      <c r="H477" s="212"/>
      <c r="I477" s="211"/>
      <c r="J477" s="209"/>
      <c r="K477" s="209"/>
      <c r="L477" s="209"/>
      <c r="M477" s="209"/>
      <c r="N477" s="209"/>
      <c r="O477" s="209"/>
      <c r="P477" s="209"/>
      <c r="Q477" s="209"/>
      <c r="R477" s="209"/>
      <c r="S477" s="209"/>
      <c r="T477" s="209"/>
      <c r="U477" s="209"/>
      <c r="V477" s="209"/>
      <c r="W477" s="209"/>
      <c r="X477" s="209"/>
      <c r="Y477" s="209"/>
      <c r="Z477" s="209"/>
    </row>
    <row r="478">
      <c r="A478" s="209"/>
      <c r="B478" s="251" t="s">
        <v>1012</v>
      </c>
      <c r="C478" s="231" t="s">
        <v>852</v>
      </c>
      <c r="D478" s="232"/>
      <c r="E478" s="232"/>
      <c r="F478" s="232"/>
      <c r="G478" s="233"/>
      <c r="H478" s="212"/>
      <c r="I478" s="211"/>
      <c r="J478" s="209"/>
      <c r="K478" s="209"/>
      <c r="L478" s="209"/>
      <c r="M478" s="209"/>
      <c r="N478" s="209"/>
      <c r="O478" s="209"/>
      <c r="P478" s="209"/>
      <c r="Q478" s="209"/>
      <c r="R478" s="209"/>
      <c r="S478" s="209"/>
      <c r="T478" s="209"/>
      <c r="U478" s="209"/>
      <c r="V478" s="209"/>
      <c r="W478" s="209"/>
      <c r="X478" s="209"/>
      <c r="Y478" s="209"/>
      <c r="Z478" s="209"/>
    </row>
    <row r="479">
      <c r="A479" s="209"/>
      <c r="B479" s="245"/>
      <c r="C479" s="245"/>
      <c r="D479" s="245"/>
      <c r="E479" s="245"/>
      <c r="F479" s="245"/>
      <c r="G479" s="245"/>
      <c r="H479" s="212"/>
      <c r="I479" s="211"/>
      <c r="J479" s="209"/>
      <c r="K479" s="209"/>
      <c r="L479" s="209"/>
      <c r="M479" s="209"/>
      <c r="N479" s="209"/>
      <c r="O479" s="209"/>
      <c r="P479" s="209"/>
      <c r="Q479" s="209"/>
      <c r="R479" s="209"/>
      <c r="S479" s="209"/>
      <c r="T479" s="209"/>
      <c r="U479" s="209"/>
      <c r="V479" s="209"/>
      <c r="W479" s="209"/>
      <c r="X479" s="209"/>
      <c r="Y479" s="209"/>
      <c r="Z479" s="209"/>
    </row>
    <row r="480">
      <c r="A480" s="209"/>
      <c r="B480" s="214" t="s">
        <v>650</v>
      </c>
      <c r="C480" s="215" t="s">
        <v>1007</v>
      </c>
      <c r="D480" s="216" t="s">
        <v>652</v>
      </c>
      <c r="E480" s="215" t="s">
        <v>1013</v>
      </c>
      <c r="F480" s="216" t="s">
        <v>654</v>
      </c>
      <c r="G480" s="217" t="s">
        <v>655</v>
      </c>
      <c r="H480" s="212"/>
      <c r="I480" s="211"/>
      <c r="J480" s="209"/>
      <c r="K480" s="209"/>
      <c r="L480" s="209"/>
      <c r="M480" s="209"/>
      <c r="N480" s="209"/>
      <c r="O480" s="209"/>
      <c r="P480" s="209"/>
      <c r="Q480" s="209"/>
      <c r="R480" s="209"/>
      <c r="S480" s="209"/>
      <c r="T480" s="209"/>
      <c r="U480" s="209"/>
      <c r="V480" s="209"/>
      <c r="W480" s="209"/>
      <c r="X480" s="209"/>
      <c r="Y480" s="209"/>
      <c r="Z480" s="209"/>
    </row>
    <row r="481">
      <c r="A481" s="209"/>
      <c r="B481" s="218" t="s">
        <v>436</v>
      </c>
      <c r="C481" s="219" t="s">
        <v>434</v>
      </c>
      <c r="D481" s="220" t="s">
        <v>657</v>
      </c>
      <c r="E481" s="219" t="s">
        <v>846</v>
      </c>
      <c r="F481" s="222" t="s">
        <v>659</v>
      </c>
      <c r="G481" s="223"/>
      <c r="H481" s="212"/>
      <c r="I481" s="211"/>
      <c r="J481" s="209"/>
      <c r="K481" s="209"/>
      <c r="L481" s="209"/>
      <c r="M481" s="209"/>
      <c r="N481" s="209"/>
      <c r="O481" s="209"/>
      <c r="P481" s="209"/>
      <c r="Q481" s="209"/>
      <c r="R481" s="209"/>
      <c r="S481" s="209"/>
      <c r="T481" s="209"/>
      <c r="U481" s="209"/>
      <c r="V481" s="209"/>
      <c r="W481" s="209"/>
      <c r="X481" s="209"/>
      <c r="Y481" s="209"/>
      <c r="Z481" s="209"/>
    </row>
    <row r="482">
      <c r="A482" s="209"/>
      <c r="B482" s="218" t="s">
        <v>660</v>
      </c>
      <c r="C482" s="224" t="s">
        <v>661</v>
      </c>
      <c r="D482" s="225"/>
      <c r="E482" s="225"/>
      <c r="F482" s="225"/>
      <c r="G482" s="226"/>
      <c r="H482" s="212"/>
      <c r="I482" s="211"/>
      <c r="J482" s="209"/>
      <c r="K482" s="209"/>
      <c r="L482" s="209"/>
      <c r="M482" s="209"/>
      <c r="N482" s="209"/>
      <c r="O482" s="209"/>
      <c r="P482" s="209"/>
      <c r="Q482" s="209"/>
      <c r="R482" s="209"/>
      <c r="S482" s="209"/>
      <c r="T482" s="209"/>
      <c r="U482" s="209"/>
      <c r="V482" s="209"/>
      <c r="W482" s="209"/>
      <c r="X482" s="209"/>
      <c r="Y482" s="209"/>
      <c r="Z482" s="209"/>
    </row>
    <row r="483">
      <c r="A483" s="209"/>
      <c r="B483" s="250" t="s">
        <v>1012</v>
      </c>
      <c r="C483" s="228" t="s">
        <v>1014</v>
      </c>
      <c r="D483" s="225"/>
      <c r="E483" s="225"/>
      <c r="F483" s="225"/>
      <c r="G483" s="226"/>
      <c r="H483" s="212"/>
      <c r="I483" s="211"/>
      <c r="J483" s="209"/>
      <c r="K483" s="209"/>
      <c r="L483" s="209"/>
      <c r="M483" s="209"/>
      <c r="N483" s="209"/>
      <c r="O483" s="209"/>
      <c r="P483" s="209"/>
      <c r="Q483" s="209"/>
      <c r="R483" s="209"/>
      <c r="S483" s="209"/>
      <c r="T483" s="209"/>
      <c r="U483" s="209"/>
      <c r="V483" s="209"/>
      <c r="W483" s="209"/>
      <c r="X483" s="209"/>
      <c r="Y483" s="209"/>
      <c r="Z483" s="209"/>
    </row>
    <row r="484">
      <c r="A484" s="209"/>
      <c r="B484" s="249" t="s">
        <v>1015</v>
      </c>
      <c r="C484" s="228" t="s">
        <v>857</v>
      </c>
      <c r="D484" s="225"/>
      <c r="E484" s="225"/>
      <c r="F484" s="225"/>
      <c r="G484" s="226"/>
      <c r="H484" s="212"/>
      <c r="I484" s="211"/>
      <c r="J484" s="209"/>
      <c r="K484" s="209"/>
      <c r="L484" s="209"/>
      <c r="M484" s="209"/>
      <c r="N484" s="209"/>
      <c r="O484" s="209"/>
      <c r="P484" s="209"/>
      <c r="Q484" s="209"/>
      <c r="R484" s="209"/>
      <c r="S484" s="209"/>
      <c r="T484" s="209"/>
      <c r="U484" s="209"/>
      <c r="V484" s="209"/>
      <c r="W484" s="209"/>
      <c r="X484" s="209"/>
      <c r="Y484" s="209"/>
      <c r="Z484" s="209"/>
    </row>
    <row r="485">
      <c r="A485" s="209"/>
      <c r="B485" s="249" t="s">
        <v>1016</v>
      </c>
      <c r="C485" s="228" t="s">
        <v>859</v>
      </c>
      <c r="D485" s="225"/>
      <c r="E485" s="225"/>
      <c r="F485" s="225"/>
      <c r="G485" s="226"/>
      <c r="H485" s="212"/>
      <c r="I485" s="211"/>
      <c r="J485" s="209"/>
      <c r="K485" s="209"/>
      <c r="L485" s="209"/>
      <c r="M485" s="209"/>
      <c r="N485" s="209"/>
      <c r="O485" s="209"/>
      <c r="P485" s="209"/>
      <c r="Q485" s="209"/>
      <c r="R485" s="209"/>
      <c r="S485" s="209"/>
      <c r="T485" s="209"/>
      <c r="U485" s="209"/>
      <c r="V485" s="209"/>
      <c r="W485" s="209"/>
      <c r="X485" s="209"/>
      <c r="Y485" s="209"/>
      <c r="Z485" s="209"/>
    </row>
    <row r="486">
      <c r="A486" s="209"/>
      <c r="B486" s="251" t="s">
        <v>1017</v>
      </c>
      <c r="C486" s="231" t="s">
        <v>861</v>
      </c>
      <c r="D486" s="232"/>
      <c r="E486" s="232"/>
      <c r="F486" s="232"/>
      <c r="G486" s="233"/>
      <c r="H486" s="212"/>
      <c r="I486" s="211"/>
      <c r="J486" s="209"/>
      <c r="K486" s="209"/>
      <c r="L486" s="209"/>
      <c r="M486" s="209"/>
      <c r="N486" s="209"/>
      <c r="O486" s="209"/>
      <c r="P486" s="209"/>
      <c r="Q486" s="209"/>
      <c r="R486" s="209"/>
      <c r="S486" s="209"/>
      <c r="T486" s="209"/>
      <c r="U486" s="209"/>
      <c r="V486" s="209"/>
      <c r="W486" s="209"/>
      <c r="X486" s="209"/>
      <c r="Y486" s="209"/>
      <c r="Z486" s="209"/>
    </row>
    <row r="487">
      <c r="A487" s="209"/>
      <c r="B487" s="245"/>
      <c r="C487" s="245"/>
      <c r="D487" s="245"/>
      <c r="E487" s="245"/>
      <c r="F487" s="245"/>
      <c r="G487" s="245"/>
      <c r="H487" s="212"/>
      <c r="I487" s="211"/>
      <c r="J487" s="209"/>
      <c r="K487" s="209"/>
      <c r="L487" s="209"/>
      <c r="M487" s="209"/>
      <c r="N487" s="209"/>
      <c r="O487" s="209"/>
      <c r="P487" s="209"/>
      <c r="Q487" s="209"/>
      <c r="R487" s="209"/>
      <c r="S487" s="209"/>
      <c r="T487" s="209"/>
      <c r="U487" s="209"/>
      <c r="V487" s="209"/>
      <c r="W487" s="209"/>
      <c r="X487" s="209"/>
      <c r="Y487" s="209"/>
      <c r="Z487" s="209"/>
    </row>
    <row r="488">
      <c r="A488" s="209"/>
      <c r="B488" s="214" t="s">
        <v>650</v>
      </c>
      <c r="C488" s="215" t="s">
        <v>1018</v>
      </c>
      <c r="D488" s="216" t="s">
        <v>652</v>
      </c>
      <c r="E488" s="215" t="s">
        <v>1019</v>
      </c>
      <c r="F488" s="216" t="s">
        <v>654</v>
      </c>
      <c r="G488" s="217" t="s">
        <v>655</v>
      </c>
      <c r="H488" s="212"/>
      <c r="I488" s="235" t="s">
        <v>1020</v>
      </c>
      <c r="J488" s="209"/>
      <c r="K488" s="209"/>
      <c r="L488" s="209"/>
      <c r="M488" s="209"/>
      <c r="N488" s="209"/>
      <c r="O488" s="209"/>
      <c r="P488" s="209"/>
      <c r="Q488" s="209"/>
      <c r="R488" s="209"/>
      <c r="S488" s="209"/>
      <c r="T488" s="209"/>
      <c r="U488" s="209"/>
      <c r="V488" s="209"/>
      <c r="W488" s="209"/>
      <c r="X488" s="209"/>
      <c r="Y488" s="209"/>
      <c r="Z488" s="209"/>
    </row>
    <row r="489">
      <c r="A489" s="209"/>
      <c r="B489" s="218" t="s">
        <v>436</v>
      </c>
      <c r="C489" s="219" t="s">
        <v>434</v>
      </c>
      <c r="D489" s="220" t="s">
        <v>657</v>
      </c>
      <c r="E489" s="219" t="s">
        <v>846</v>
      </c>
      <c r="F489" s="222" t="s">
        <v>659</v>
      </c>
      <c r="G489" s="223"/>
      <c r="H489" s="212"/>
      <c r="I489" s="211"/>
      <c r="J489" s="209"/>
      <c r="K489" s="209"/>
      <c r="L489" s="209"/>
      <c r="M489" s="209"/>
      <c r="N489" s="209"/>
      <c r="O489" s="209"/>
      <c r="P489" s="209"/>
      <c r="Q489" s="209"/>
      <c r="R489" s="209"/>
      <c r="S489" s="209"/>
      <c r="T489" s="209"/>
      <c r="U489" s="209"/>
      <c r="V489" s="209"/>
      <c r="W489" s="209"/>
      <c r="X489" s="209"/>
      <c r="Y489" s="209"/>
      <c r="Z489" s="209"/>
    </row>
    <row r="490">
      <c r="A490" s="209"/>
      <c r="B490" s="218" t="s">
        <v>660</v>
      </c>
      <c r="C490" s="224" t="s">
        <v>661</v>
      </c>
      <c r="D490" s="225"/>
      <c r="E490" s="225"/>
      <c r="F490" s="225"/>
      <c r="G490" s="226"/>
      <c r="H490" s="212"/>
      <c r="I490" s="211"/>
      <c r="J490" s="209"/>
      <c r="K490" s="209"/>
      <c r="L490" s="209"/>
      <c r="M490" s="209"/>
      <c r="N490" s="209"/>
      <c r="O490" s="209"/>
      <c r="P490" s="209"/>
      <c r="Q490" s="209"/>
      <c r="R490" s="209"/>
      <c r="S490" s="209"/>
      <c r="T490" s="209"/>
      <c r="U490" s="209"/>
      <c r="V490" s="209"/>
      <c r="W490" s="209"/>
      <c r="X490" s="209"/>
      <c r="Y490" s="209"/>
      <c r="Z490" s="209"/>
    </row>
    <row r="491">
      <c r="A491" s="209"/>
      <c r="B491" s="252" t="s">
        <v>1021</v>
      </c>
      <c r="C491" s="228" t="s">
        <v>1022</v>
      </c>
      <c r="D491" s="225"/>
      <c r="E491" s="225"/>
      <c r="F491" s="225"/>
      <c r="G491" s="226"/>
      <c r="H491" s="212"/>
      <c r="I491" s="211"/>
      <c r="J491" s="209"/>
      <c r="K491" s="209"/>
      <c r="L491" s="209"/>
      <c r="M491" s="209"/>
      <c r="N491" s="209"/>
      <c r="O491" s="209"/>
      <c r="P491" s="209"/>
      <c r="Q491" s="209"/>
      <c r="R491" s="209"/>
      <c r="S491" s="209"/>
      <c r="T491" s="209"/>
      <c r="U491" s="209"/>
      <c r="V491" s="209"/>
      <c r="W491" s="209"/>
      <c r="X491" s="209"/>
      <c r="Y491" s="209"/>
      <c r="Z491" s="209"/>
    </row>
    <row r="492">
      <c r="A492" s="209"/>
      <c r="B492" s="253" t="s">
        <v>1023</v>
      </c>
      <c r="C492" s="228" t="s">
        <v>866</v>
      </c>
      <c r="D492" s="225"/>
      <c r="E492" s="225"/>
      <c r="F492" s="225"/>
      <c r="G492" s="226"/>
      <c r="H492" s="212"/>
      <c r="I492" s="211"/>
      <c r="J492" s="209"/>
      <c r="K492" s="209"/>
      <c r="L492" s="209"/>
      <c r="M492" s="209"/>
      <c r="N492" s="209"/>
      <c r="O492" s="209"/>
      <c r="P492" s="209"/>
      <c r="Q492" s="209"/>
      <c r="R492" s="209"/>
      <c r="S492" s="209"/>
      <c r="T492" s="209"/>
      <c r="U492" s="209"/>
      <c r="V492" s="209"/>
      <c r="W492" s="209"/>
      <c r="X492" s="209"/>
      <c r="Y492" s="209"/>
      <c r="Z492" s="209"/>
    </row>
    <row r="493">
      <c r="A493" s="209"/>
      <c r="B493" s="254" t="s">
        <v>1024</v>
      </c>
      <c r="C493" s="231" t="s">
        <v>870</v>
      </c>
      <c r="D493" s="232"/>
      <c r="E493" s="232"/>
      <c r="F493" s="232"/>
      <c r="G493" s="233"/>
      <c r="H493" s="212"/>
      <c r="I493" s="211"/>
      <c r="J493" s="209"/>
      <c r="K493" s="209"/>
      <c r="L493" s="209"/>
      <c r="M493" s="209"/>
      <c r="N493" s="209"/>
      <c r="O493" s="209"/>
      <c r="P493" s="209"/>
      <c r="Q493" s="209"/>
      <c r="R493" s="209"/>
      <c r="S493" s="209"/>
      <c r="T493" s="209"/>
      <c r="U493" s="209"/>
      <c r="V493" s="209"/>
      <c r="W493" s="209"/>
      <c r="X493" s="209"/>
      <c r="Y493" s="209"/>
      <c r="Z493" s="209"/>
    </row>
    <row r="494">
      <c r="A494" s="209"/>
      <c r="B494" s="245"/>
      <c r="C494" s="245"/>
      <c r="D494" s="245"/>
      <c r="E494" s="245"/>
      <c r="F494" s="245"/>
      <c r="G494" s="245"/>
      <c r="H494" s="212"/>
      <c r="I494" s="211"/>
      <c r="J494" s="209"/>
      <c r="K494" s="209"/>
      <c r="L494" s="209"/>
      <c r="M494" s="209"/>
      <c r="N494" s="209"/>
      <c r="O494" s="209"/>
      <c r="P494" s="209"/>
      <c r="Q494" s="209"/>
      <c r="R494" s="209"/>
      <c r="S494" s="209"/>
      <c r="T494" s="209"/>
      <c r="U494" s="209"/>
      <c r="V494" s="209"/>
      <c r="W494" s="209"/>
      <c r="X494" s="209"/>
      <c r="Y494" s="209"/>
      <c r="Z494" s="209"/>
    </row>
    <row r="495">
      <c r="A495" s="209"/>
      <c r="B495" s="214" t="s">
        <v>650</v>
      </c>
      <c r="C495" s="215" t="s">
        <v>1018</v>
      </c>
      <c r="D495" s="216" t="s">
        <v>652</v>
      </c>
      <c r="E495" s="215" t="s">
        <v>1025</v>
      </c>
      <c r="F495" s="216" t="s">
        <v>654</v>
      </c>
      <c r="G495" s="217" t="s">
        <v>655</v>
      </c>
      <c r="H495" s="212"/>
      <c r="I495" s="211"/>
      <c r="J495" s="209"/>
      <c r="K495" s="209"/>
      <c r="L495" s="209"/>
      <c r="M495" s="209"/>
      <c r="N495" s="209"/>
      <c r="O495" s="209"/>
      <c r="P495" s="209"/>
      <c r="Q495" s="209"/>
      <c r="R495" s="209"/>
      <c r="S495" s="209"/>
      <c r="T495" s="209"/>
      <c r="U495" s="209"/>
      <c r="V495" s="209"/>
      <c r="W495" s="209"/>
      <c r="X495" s="209"/>
      <c r="Y495" s="209"/>
      <c r="Z495" s="209"/>
    </row>
    <row r="496">
      <c r="A496" s="209"/>
      <c r="B496" s="218" t="s">
        <v>436</v>
      </c>
      <c r="C496" s="219" t="s">
        <v>434</v>
      </c>
      <c r="D496" s="220" t="s">
        <v>657</v>
      </c>
      <c r="E496" s="219" t="s">
        <v>846</v>
      </c>
      <c r="F496" s="222" t="s">
        <v>659</v>
      </c>
      <c r="G496" s="223"/>
      <c r="H496" s="212"/>
      <c r="I496" s="211"/>
      <c r="J496" s="209"/>
      <c r="K496" s="209"/>
      <c r="L496" s="209"/>
      <c r="M496" s="209"/>
      <c r="N496" s="209"/>
      <c r="O496" s="209"/>
      <c r="P496" s="209"/>
      <c r="Q496" s="209"/>
      <c r="R496" s="209"/>
      <c r="S496" s="209"/>
      <c r="T496" s="209"/>
      <c r="U496" s="209"/>
      <c r="V496" s="209"/>
      <c r="W496" s="209"/>
      <c r="X496" s="209"/>
      <c r="Y496" s="209"/>
      <c r="Z496" s="209"/>
    </row>
    <row r="497">
      <c r="A497" s="209"/>
      <c r="B497" s="218" t="s">
        <v>660</v>
      </c>
      <c r="C497" s="224" t="s">
        <v>661</v>
      </c>
      <c r="D497" s="225"/>
      <c r="E497" s="225"/>
      <c r="F497" s="225"/>
      <c r="G497" s="226"/>
      <c r="H497" s="212"/>
      <c r="I497" s="211"/>
      <c r="J497" s="209"/>
      <c r="K497" s="209"/>
      <c r="L497" s="209"/>
      <c r="M497" s="209"/>
      <c r="N497" s="209"/>
      <c r="O497" s="209"/>
      <c r="P497" s="209"/>
      <c r="Q497" s="209"/>
      <c r="R497" s="209"/>
      <c r="S497" s="209"/>
      <c r="T497" s="209"/>
      <c r="U497" s="209"/>
      <c r="V497" s="209"/>
      <c r="W497" s="209"/>
      <c r="X497" s="209"/>
      <c r="Y497" s="209"/>
      <c r="Z497" s="209"/>
    </row>
    <row r="498">
      <c r="A498" s="209"/>
      <c r="B498" s="252" t="s">
        <v>1026</v>
      </c>
      <c r="C498" s="228" t="s">
        <v>1027</v>
      </c>
      <c r="D498" s="225"/>
      <c r="E498" s="225"/>
      <c r="F498" s="225"/>
      <c r="G498" s="226"/>
      <c r="H498" s="212"/>
      <c r="I498" s="211"/>
      <c r="J498" s="209"/>
      <c r="K498" s="209"/>
      <c r="L498" s="209"/>
      <c r="M498" s="209"/>
      <c r="N498" s="209"/>
      <c r="O498" s="209"/>
      <c r="P498" s="209"/>
      <c r="Q498" s="209"/>
      <c r="R498" s="209"/>
      <c r="S498" s="209"/>
      <c r="T498" s="209"/>
      <c r="U498" s="209"/>
      <c r="V498" s="209"/>
      <c r="W498" s="209"/>
      <c r="X498" s="209"/>
      <c r="Y498" s="209"/>
      <c r="Z498" s="209"/>
    </row>
    <row r="499">
      <c r="A499" s="209"/>
      <c r="B499" s="253" t="s">
        <v>1028</v>
      </c>
      <c r="C499" s="228" t="s">
        <v>857</v>
      </c>
      <c r="D499" s="225"/>
      <c r="E499" s="225"/>
      <c r="F499" s="225"/>
      <c r="G499" s="226"/>
      <c r="H499" s="212"/>
      <c r="I499" s="211"/>
      <c r="J499" s="209"/>
      <c r="K499" s="209"/>
      <c r="L499" s="209"/>
      <c r="M499" s="209"/>
      <c r="N499" s="209"/>
      <c r="O499" s="209"/>
      <c r="P499" s="209"/>
      <c r="Q499" s="209"/>
      <c r="R499" s="209"/>
      <c r="S499" s="209"/>
      <c r="T499" s="209"/>
      <c r="U499" s="209"/>
      <c r="V499" s="209"/>
      <c r="W499" s="209"/>
      <c r="X499" s="209"/>
      <c r="Y499" s="209"/>
      <c r="Z499" s="209"/>
    </row>
    <row r="500">
      <c r="A500" s="209"/>
      <c r="B500" s="253" t="s">
        <v>1029</v>
      </c>
      <c r="C500" s="228" t="s">
        <v>859</v>
      </c>
      <c r="D500" s="225"/>
      <c r="E500" s="225"/>
      <c r="F500" s="225"/>
      <c r="G500" s="226"/>
      <c r="H500" s="212"/>
      <c r="I500" s="211"/>
      <c r="J500" s="209"/>
      <c r="K500" s="209"/>
      <c r="L500" s="209"/>
      <c r="M500" s="209"/>
      <c r="N500" s="209"/>
      <c r="O500" s="209"/>
      <c r="P500" s="209"/>
      <c r="Q500" s="209"/>
      <c r="R500" s="209"/>
      <c r="S500" s="209"/>
      <c r="T500" s="209"/>
      <c r="U500" s="209"/>
      <c r="V500" s="209"/>
      <c r="W500" s="209"/>
      <c r="X500" s="209"/>
      <c r="Y500" s="209"/>
      <c r="Z500" s="209"/>
    </row>
    <row r="501">
      <c r="A501" s="209"/>
      <c r="B501" s="254" t="s">
        <v>1030</v>
      </c>
      <c r="C501" s="231" t="s">
        <v>861</v>
      </c>
      <c r="D501" s="232"/>
      <c r="E501" s="232"/>
      <c r="F501" s="232"/>
      <c r="G501" s="233"/>
      <c r="H501" s="212"/>
      <c r="I501" s="211"/>
      <c r="J501" s="209"/>
      <c r="K501" s="209"/>
      <c r="L501" s="209"/>
      <c r="M501" s="209"/>
      <c r="N501" s="209"/>
      <c r="O501" s="209"/>
      <c r="P501" s="209"/>
      <c r="Q501" s="209"/>
      <c r="R501" s="209"/>
      <c r="S501" s="209"/>
      <c r="T501" s="209"/>
      <c r="U501" s="209"/>
      <c r="V501" s="209"/>
      <c r="W501" s="209"/>
      <c r="X501" s="209"/>
      <c r="Y501" s="209"/>
      <c r="Z501" s="209"/>
    </row>
    <row r="502">
      <c r="A502" s="209"/>
      <c r="B502" s="245"/>
      <c r="C502" s="245"/>
      <c r="D502" s="245"/>
      <c r="E502" s="245"/>
      <c r="F502" s="245"/>
      <c r="G502" s="245"/>
      <c r="H502" s="212"/>
      <c r="I502" s="211"/>
      <c r="J502" s="209"/>
      <c r="K502" s="209"/>
      <c r="L502" s="209"/>
      <c r="M502" s="209"/>
      <c r="N502" s="209"/>
      <c r="O502" s="209"/>
      <c r="P502" s="209"/>
      <c r="Q502" s="209"/>
      <c r="R502" s="209"/>
      <c r="S502" s="209"/>
      <c r="T502" s="209"/>
      <c r="U502" s="209"/>
      <c r="V502" s="209"/>
      <c r="W502" s="209"/>
      <c r="X502" s="209"/>
      <c r="Y502" s="209"/>
      <c r="Z502" s="209"/>
    </row>
    <row r="503">
      <c r="A503" s="209"/>
      <c r="B503" s="214" t="s">
        <v>650</v>
      </c>
      <c r="C503" s="215" t="s">
        <v>1031</v>
      </c>
      <c r="D503" s="216" t="s">
        <v>652</v>
      </c>
      <c r="E503" s="215" t="s">
        <v>1032</v>
      </c>
      <c r="F503" s="216" t="s">
        <v>654</v>
      </c>
      <c r="G503" s="217" t="s">
        <v>655</v>
      </c>
      <c r="H503" s="212"/>
      <c r="I503" s="211"/>
      <c r="J503" s="209"/>
      <c r="K503" s="209"/>
      <c r="L503" s="209"/>
      <c r="M503" s="209"/>
      <c r="N503" s="209"/>
      <c r="O503" s="209"/>
      <c r="P503" s="209"/>
      <c r="Q503" s="209"/>
      <c r="R503" s="209"/>
      <c r="S503" s="209"/>
      <c r="T503" s="209"/>
      <c r="U503" s="209"/>
      <c r="V503" s="209"/>
      <c r="W503" s="209"/>
      <c r="X503" s="209"/>
      <c r="Y503" s="209"/>
      <c r="Z503" s="209"/>
    </row>
    <row r="504">
      <c r="A504" s="209"/>
      <c r="B504" s="218" t="s">
        <v>436</v>
      </c>
      <c r="C504" s="219" t="s">
        <v>434</v>
      </c>
      <c r="D504" s="220" t="s">
        <v>657</v>
      </c>
      <c r="E504" s="219" t="s">
        <v>846</v>
      </c>
      <c r="F504" s="222" t="s">
        <v>659</v>
      </c>
      <c r="G504" s="223"/>
      <c r="H504" s="212"/>
      <c r="I504" s="211"/>
      <c r="J504" s="209"/>
      <c r="K504" s="209"/>
      <c r="L504" s="209"/>
      <c r="M504" s="209"/>
      <c r="N504" s="209"/>
      <c r="O504" s="209"/>
      <c r="P504" s="209"/>
      <c r="Q504" s="209"/>
      <c r="R504" s="209"/>
      <c r="S504" s="209"/>
      <c r="T504" s="209"/>
      <c r="U504" s="209"/>
      <c r="V504" s="209"/>
      <c r="W504" s="209"/>
      <c r="X504" s="209"/>
      <c r="Y504" s="209"/>
      <c r="Z504" s="209"/>
    </row>
    <row r="505">
      <c r="A505" s="209"/>
      <c r="B505" s="218" t="s">
        <v>660</v>
      </c>
      <c r="C505" s="224" t="s">
        <v>661</v>
      </c>
      <c r="D505" s="225"/>
      <c r="E505" s="225"/>
      <c r="F505" s="225"/>
      <c r="G505" s="226"/>
      <c r="H505" s="212"/>
      <c r="I505" s="211"/>
      <c r="J505" s="209"/>
      <c r="K505" s="209"/>
      <c r="L505" s="209"/>
      <c r="M505" s="209"/>
      <c r="N505" s="209"/>
      <c r="O505" s="209"/>
      <c r="P505" s="209"/>
      <c r="Q505" s="209"/>
      <c r="R505" s="209"/>
      <c r="S505" s="209"/>
      <c r="T505" s="209"/>
      <c r="U505" s="209"/>
      <c r="V505" s="209"/>
      <c r="W505" s="209"/>
      <c r="X505" s="209"/>
      <c r="Y505" s="209"/>
      <c r="Z505" s="209"/>
    </row>
    <row r="506">
      <c r="A506" s="209"/>
      <c r="B506" s="252" t="s">
        <v>1033</v>
      </c>
      <c r="C506" s="228" t="s">
        <v>1034</v>
      </c>
      <c r="D506" s="225"/>
      <c r="E506" s="225"/>
      <c r="F506" s="225"/>
      <c r="G506" s="226"/>
      <c r="H506" s="212"/>
      <c r="I506" s="211"/>
      <c r="J506" s="209"/>
      <c r="K506" s="209"/>
      <c r="L506" s="209"/>
      <c r="M506" s="209"/>
      <c r="N506" s="209"/>
      <c r="O506" s="209"/>
      <c r="P506" s="209"/>
      <c r="Q506" s="209"/>
      <c r="R506" s="209"/>
      <c r="S506" s="209"/>
      <c r="T506" s="209"/>
      <c r="U506" s="209"/>
      <c r="V506" s="209"/>
      <c r="W506" s="209"/>
      <c r="X506" s="209"/>
      <c r="Y506" s="209"/>
      <c r="Z506" s="209"/>
    </row>
    <row r="507">
      <c r="A507" s="209"/>
      <c r="B507" s="253" t="s">
        <v>1035</v>
      </c>
      <c r="C507" s="228" t="s">
        <v>850</v>
      </c>
      <c r="D507" s="225"/>
      <c r="E507" s="225"/>
      <c r="F507" s="225"/>
      <c r="G507" s="226"/>
      <c r="H507" s="212"/>
      <c r="I507" s="211"/>
      <c r="J507" s="209"/>
      <c r="K507" s="209"/>
      <c r="L507" s="209"/>
      <c r="M507" s="209"/>
      <c r="N507" s="209"/>
      <c r="O507" s="209"/>
      <c r="P507" s="209"/>
      <c r="Q507" s="209"/>
      <c r="R507" s="209"/>
      <c r="S507" s="209"/>
      <c r="T507" s="209"/>
      <c r="U507" s="209"/>
      <c r="V507" s="209"/>
      <c r="W507" s="209"/>
      <c r="X507" s="209"/>
      <c r="Y507" s="209"/>
      <c r="Z507" s="209"/>
    </row>
    <row r="508">
      <c r="A508" s="209"/>
      <c r="B508" s="254" t="s">
        <v>1036</v>
      </c>
      <c r="C508" s="231" t="s">
        <v>852</v>
      </c>
      <c r="D508" s="232"/>
      <c r="E508" s="232"/>
      <c r="F508" s="232"/>
      <c r="G508" s="233"/>
      <c r="H508" s="212"/>
      <c r="I508" s="211"/>
      <c r="J508" s="209"/>
      <c r="K508" s="209"/>
      <c r="L508" s="209"/>
      <c r="M508" s="209"/>
      <c r="N508" s="209"/>
      <c r="O508" s="209"/>
      <c r="P508" s="209"/>
      <c r="Q508" s="209"/>
      <c r="R508" s="209"/>
      <c r="S508" s="209"/>
      <c r="T508" s="209"/>
      <c r="U508" s="209"/>
      <c r="V508" s="209"/>
      <c r="W508" s="209"/>
      <c r="X508" s="209"/>
      <c r="Y508" s="209"/>
      <c r="Z508" s="209"/>
    </row>
    <row r="509">
      <c r="A509" s="209"/>
      <c r="B509" s="245"/>
      <c r="C509" s="245"/>
      <c r="D509" s="245"/>
      <c r="E509" s="245"/>
      <c r="F509" s="245"/>
      <c r="G509" s="245"/>
      <c r="H509" s="212"/>
      <c r="I509" s="211"/>
      <c r="J509" s="209"/>
      <c r="K509" s="209"/>
      <c r="L509" s="209"/>
      <c r="M509" s="209"/>
      <c r="N509" s="209"/>
      <c r="O509" s="209"/>
      <c r="P509" s="209"/>
      <c r="Q509" s="209"/>
      <c r="R509" s="209"/>
      <c r="S509" s="209"/>
      <c r="T509" s="209"/>
      <c r="U509" s="209"/>
      <c r="V509" s="209"/>
      <c r="W509" s="209"/>
      <c r="X509" s="209"/>
      <c r="Y509" s="209"/>
      <c r="Z509" s="209"/>
    </row>
    <row r="510">
      <c r="A510" s="209"/>
      <c r="B510" s="214" t="s">
        <v>650</v>
      </c>
      <c r="C510" s="215" t="s">
        <v>1031</v>
      </c>
      <c r="D510" s="216" t="s">
        <v>652</v>
      </c>
      <c r="E510" s="215" t="s">
        <v>1037</v>
      </c>
      <c r="F510" s="216" t="s">
        <v>654</v>
      </c>
      <c r="G510" s="217" t="s">
        <v>655</v>
      </c>
      <c r="H510" s="212"/>
      <c r="I510" s="211"/>
      <c r="J510" s="209"/>
      <c r="K510" s="209"/>
      <c r="L510" s="209"/>
      <c r="M510" s="209"/>
      <c r="N510" s="209"/>
      <c r="O510" s="209"/>
      <c r="P510" s="209"/>
      <c r="Q510" s="209"/>
      <c r="R510" s="209"/>
      <c r="S510" s="209"/>
      <c r="T510" s="209"/>
      <c r="U510" s="209"/>
      <c r="V510" s="209"/>
      <c r="W510" s="209"/>
      <c r="X510" s="209"/>
      <c r="Y510" s="209"/>
      <c r="Z510" s="209"/>
    </row>
    <row r="511">
      <c r="A511" s="209"/>
      <c r="B511" s="218" t="s">
        <v>436</v>
      </c>
      <c r="C511" s="219" t="s">
        <v>434</v>
      </c>
      <c r="D511" s="220" t="s">
        <v>657</v>
      </c>
      <c r="E511" s="219" t="s">
        <v>846</v>
      </c>
      <c r="F511" s="222" t="s">
        <v>659</v>
      </c>
      <c r="G511" s="223"/>
      <c r="H511" s="212"/>
      <c r="I511" s="211"/>
      <c r="J511" s="209"/>
      <c r="K511" s="209"/>
      <c r="L511" s="209"/>
      <c r="M511" s="209"/>
      <c r="N511" s="209"/>
      <c r="O511" s="209"/>
      <c r="P511" s="209"/>
      <c r="Q511" s="209"/>
      <c r="R511" s="209"/>
      <c r="S511" s="209"/>
      <c r="T511" s="209"/>
      <c r="U511" s="209"/>
      <c r="V511" s="209"/>
      <c r="W511" s="209"/>
      <c r="X511" s="209"/>
      <c r="Y511" s="209"/>
      <c r="Z511" s="209"/>
    </row>
    <row r="512">
      <c r="A512" s="209"/>
      <c r="B512" s="218" t="s">
        <v>660</v>
      </c>
      <c r="C512" s="224" t="s">
        <v>661</v>
      </c>
      <c r="D512" s="225"/>
      <c r="E512" s="225"/>
      <c r="F512" s="225"/>
      <c r="G512" s="226"/>
      <c r="H512" s="212"/>
      <c r="I512" s="211"/>
      <c r="J512" s="209"/>
      <c r="K512" s="209"/>
      <c r="L512" s="209"/>
      <c r="M512" s="209"/>
      <c r="N512" s="209"/>
      <c r="O512" s="209"/>
      <c r="P512" s="209"/>
      <c r="Q512" s="209"/>
      <c r="R512" s="209"/>
      <c r="S512" s="209"/>
      <c r="T512" s="209"/>
      <c r="U512" s="209"/>
      <c r="V512" s="209"/>
      <c r="W512" s="209"/>
      <c r="X512" s="209"/>
      <c r="Y512" s="209"/>
      <c r="Z512" s="209"/>
    </row>
    <row r="513">
      <c r="A513" s="209"/>
      <c r="B513" s="249" t="s">
        <v>1038</v>
      </c>
      <c r="C513" s="228" t="s">
        <v>1039</v>
      </c>
      <c r="D513" s="225"/>
      <c r="E513" s="225"/>
      <c r="F513" s="225"/>
      <c r="G513" s="226"/>
      <c r="H513" s="212"/>
      <c r="I513" s="211"/>
      <c r="J513" s="209"/>
      <c r="K513" s="209"/>
      <c r="L513" s="209"/>
      <c r="M513" s="209"/>
      <c r="N513" s="209"/>
      <c r="O513" s="209"/>
      <c r="P513" s="209"/>
      <c r="Q513" s="209"/>
      <c r="R513" s="209"/>
      <c r="S513" s="209"/>
      <c r="T513" s="209"/>
      <c r="U513" s="209"/>
      <c r="V513" s="209"/>
      <c r="W513" s="209"/>
      <c r="X513" s="209"/>
      <c r="Y513" s="209"/>
      <c r="Z513" s="209"/>
    </row>
    <row r="514">
      <c r="A514" s="209"/>
      <c r="B514" s="249" t="s">
        <v>1040</v>
      </c>
      <c r="C514" s="228" t="s">
        <v>857</v>
      </c>
      <c r="D514" s="225"/>
      <c r="E514" s="225"/>
      <c r="F514" s="225"/>
      <c r="G514" s="226"/>
      <c r="H514" s="212"/>
      <c r="I514" s="211"/>
      <c r="J514" s="209"/>
      <c r="K514" s="209"/>
      <c r="L514" s="209"/>
      <c r="M514" s="209"/>
      <c r="N514" s="209"/>
      <c r="O514" s="209"/>
      <c r="P514" s="209"/>
      <c r="Q514" s="209"/>
      <c r="R514" s="209"/>
      <c r="S514" s="209"/>
      <c r="T514" s="209"/>
      <c r="U514" s="209"/>
      <c r="V514" s="209"/>
      <c r="W514" s="209"/>
      <c r="X514" s="209"/>
      <c r="Y514" s="209"/>
      <c r="Z514" s="209"/>
    </row>
    <row r="515">
      <c r="A515" s="209"/>
      <c r="B515" s="249" t="s">
        <v>1041</v>
      </c>
      <c r="C515" s="228" t="s">
        <v>859</v>
      </c>
      <c r="D515" s="225"/>
      <c r="E515" s="225"/>
      <c r="F515" s="225"/>
      <c r="G515" s="226"/>
      <c r="H515" s="212"/>
      <c r="I515" s="211"/>
      <c r="J515" s="209"/>
      <c r="K515" s="209"/>
      <c r="L515" s="209"/>
      <c r="M515" s="209"/>
      <c r="N515" s="209"/>
      <c r="O515" s="209"/>
      <c r="P515" s="209"/>
      <c r="Q515" s="209"/>
      <c r="R515" s="209"/>
      <c r="S515" s="209"/>
      <c r="T515" s="209"/>
      <c r="U515" s="209"/>
      <c r="V515" s="209"/>
      <c r="W515" s="209"/>
      <c r="X515" s="209"/>
      <c r="Y515" s="209"/>
      <c r="Z515" s="209"/>
    </row>
    <row r="516">
      <c r="A516" s="209"/>
      <c r="B516" s="251" t="s">
        <v>1042</v>
      </c>
      <c r="C516" s="231" t="s">
        <v>861</v>
      </c>
      <c r="D516" s="232"/>
      <c r="E516" s="232"/>
      <c r="F516" s="232"/>
      <c r="G516" s="233"/>
      <c r="H516" s="212"/>
      <c r="I516" s="211"/>
      <c r="J516" s="209"/>
      <c r="K516" s="209"/>
      <c r="L516" s="209"/>
      <c r="M516" s="209"/>
      <c r="N516" s="209"/>
      <c r="O516" s="209"/>
      <c r="P516" s="209"/>
      <c r="Q516" s="209"/>
      <c r="R516" s="209"/>
      <c r="S516" s="209"/>
      <c r="T516" s="209"/>
      <c r="U516" s="209"/>
      <c r="V516" s="209"/>
      <c r="W516" s="209"/>
      <c r="X516" s="209"/>
      <c r="Y516" s="209"/>
      <c r="Z516" s="209"/>
    </row>
    <row r="517">
      <c r="A517" s="211"/>
      <c r="B517" s="211"/>
      <c r="C517" s="211"/>
      <c r="D517" s="211"/>
      <c r="E517" s="211"/>
      <c r="F517" s="211"/>
      <c r="G517" s="211"/>
      <c r="H517" s="212"/>
      <c r="I517" s="211"/>
      <c r="J517" s="209"/>
      <c r="K517" s="209"/>
      <c r="L517" s="209"/>
      <c r="M517" s="209"/>
      <c r="N517" s="209"/>
      <c r="O517" s="209"/>
      <c r="P517" s="209"/>
      <c r="Q517" s="209"/>
      <c r="R517" s="209"/>
      <c r="S517" s="209"/>
      <c r="T517" s="209"/>
      <c r="U517" s="209"/>
      <c r="V517" s="209"/>
      <c r="W517" s="209"/>
      <c r="X517" s="209"/>
      <c r="Y517" s="209"/>
      <c r="Z517" s="209"/>
    </row>
    <row r="518">
      <c r="A518" s="255"/>
      <c r="B518" s="256"/>
      <c r="C518" s="256"/>
      <c r="D518" s="256"/>
      <c r="E518" s="256"/>
      <c r="F518" s="256"/>
      <c r="G518" s="256"/>
      <c r="H518" s="212"/>
      <c r="I518" s="257" t="s">
        <v>1043</v>
      </c>
      <c r="J518" s="209"/>
      <c r="K518" s="209"/>
      <c r="L518" s="209"/>
      <c r="M518" s="209"/>
      <c r="N518" s="209"/>
      <c r="O518" s="209"/>
      <c r="P518" s="209"/>
      <c r="Q518" s="209"/>
      <c r="R518" s="209"/>
      <c r="S518" s="209"/>
      <c r="T518" s="209"/>
      <c r="U518" s="209"/>
      <c r="V518" s="209"/>
      <c r="W518" s="209"/>
      <c r="X518" s="209"/>
      <c r="Y518" s="209"/>
      <c r="Z518" s="209"/>
    </row>
    <row r="519">
      <c r="A519" s="209"/>
      <c r="B519" s="258" t="s">
        <v>650</v>
      </c>
      <c r="C519" s="259" t="s">
        <v>1044</v>
      </c>
      <c r="D519" s="260" t="s">
        <v>652</v>
      </c>
      <c r="E519" s="261" t="s">
        <v>1045</v>
      </c>
      <c r="F519" s="260" t="s">
        <v>654</v>
      </c>
      <c r="G519" s="262" t="s">
        <v>655</v>
      </c>
      <c r="H519" s="212"/>
      <c r="I519" s="235"/>
      <c r="J519" s="209"/>
      <c r="K519" s="209"/>
      <c r="L519" s="209"/>
      <c r="M519" s="209"/>
      <c r="N519" s="209"/>
      <c r="O519" s="209"/>
      <c r="P519" s="209"/>
      <c r="Q519" s="209"/>
      <c r="R519" s="209"/>
      <c r="S519" s="209"/>
      <c r="T519" s="209"/>
      <c r="U519" s="209"/>
      <c r="V519" s="209"/>
      <c r="W519" s="209"/>
      <c r="X519" s="209"/>
      <c r="Y519" s="209"/>
      <c r="Z519" s="209"/>
    </row>
    <row r="520">
      <c r="A520" s="209"/>
      <c r="B520" s="263" t="s">
        <v>436</v>
      </c>
      <c r="C520" s="264" t="s">
        <v>1046</v>
      </c>
      <c r="D520" s="265" t="s">
        <v>657</v>
      </c>
      <c r="E520" s="264" t="s">
        <v>1047</v>
      </c>
      <c r="F520" s="265" t="s">
        <v>659</v>
      </c>
      <c r="G520" s="266"/>
      <c r="H520" s="212"/>
      <c r="I520" s="211"/>
      <c r="J520" s="209"/>
      <c r="K520" s="209"/>
      <c r="L520" s="209"/>
      <c r="M520" s="209"/>
      <c r="N520" s="209"/>
      <c r="O520" s="209"/>
      <c r="P520" s="209"/>
      <c r="Q520" s="209"/>
      <c r="R520" s="209"/>
      <c r="S520" s="209"/>
      <c r="T520" s="209"/>
      <c r="U520" s="209"/>
      <c r="V520" s="209"/>
      <c r="W520" s="209"/>
      <c r="X520" s="209"/>
      <c r="Y520" s="209"/>
      <c r="Z520" s="209"/>
    </row>
    <row r="521">
      <c r="A521" s="209"/>
      <c r="B521" s="263" t="s">
        <v>660</v>
      </c>
      <c r="C521" s="267" t="s">
        <v>661</v>
      </c>
      <c r="D521" s="225"/>
      <c r="E521" s="225"/>
      <c r="F521" s="225"/>
      <c r="G521" s="226"/>
      <c r="H521" s="212"/>
      <c r="I521" s="211"/>
      <c r="J521" s="209"/>
      <c r="K521" s="209"/>
      <c r="L521" s="209"/>
      <c r="M521" s="209"/>
      <c r="N521" s="209"/>
      <c r="O521" s="209"/>
      <c r="P521" s="209"/>
      <c r="Q521" s="209"/>
      <c r="R521" s="209"/>
      <c r="S521" s="209"/>
      <c r="T521" s="209"/>
      <c r="U521" s="209"/>
      <c r="V521" s="209"/>
      <c r="W521" s="209"/>
      <c r="X521" s="209"/>
      <c r="Y521" s="209"/>
      <c r="Z521" s="209"/>
    </row>
    <row r="522">
      <c r="A522" s="209"/>
      <c r="B522" s="268"/>
      <c r="C522" s="269" t="s">
        <v>1048</v>
      </c>
      <c r="D522" s="225"/>
      <c r="E522" s="225"/>
      <c r="F522" s="225"/>
      <c r="G522" s="226"/>
      <c r="H522" s="212"/>
      <c r="I522" s="211"/>
      <c r="J522" s="209"/>
      <c r="K522" s="209"/>
      <c r="L522" s="209"/>
      <c r="M522" s="209"/>
      <c r="N522" s="209"/>
      <c r="O522" s="209"/>
      <c r="P522" s="209"/>
      <c r="Q522" s="209"/>
      <c r="R522" s="209"/>
      <c r="S522" s="209"/>
      <c r="T522" s="209"/>
      <c r="U522" s="209"/>
      <c r="V522" s="209"/>
      <c r="W522" s="209"/>
      <c r="X522" s="209"/>
      <c r="Y522" s="209"/>
      <c r="Z522" s="209"/>
    </row>
    <row r="523">
      <c r="A523" s="209"/>
      <c r="B523" s="268"/>
      <c r="C523" s="269" t="s">
        <v>1049</v>
      </c>
      <c r="D523" s="225"/>
      <c r="E523" s="225"/>
      <c r="F523" s="225"/>
      <c r="G523" s="226"/>
      <c r="H523" s="212"/>
      <c r="I523" s="211"/>
      <c r="J523" s="209"/>
      <c r="K523" s="209"/>
      <c r="L523" s="209"/>
      <c r="M523" s="209"/>
      <c r="N523" s="209"/>
      <c r="O523" s="209"/>
      <c r="P523" s="209"/>
      <c r="Q523" s="209"/>
      <c r="R523" s="209"/>
      <c r="S523" s="209"/>
      <c r="T523" s="209"/>
      <c r="U523" s="209"/>
      <c r="V523" s="209"/>
      <c r="W523" s="209"/>
      <c r="X523" s="209"/>
      <c r="Y523" s="209"/>
      <c r="Z523" s="209"/>
    </row>
    <row r="524">
      <c r="A524" s="209"/>
      <c r="B524" s="268"/>
      <c r="C524" s="269" t="s">
        <v>1050</v>
      </c>
      <c r="D524" s="225"/>
      <c r="E524" s="225"/>
      <c r="F524" s="225"/>
      <c r="G524" s="226"/>
      <c r="H524" s="212"/>
      <c r="I524" s="257" t="s">
        <v>1051</v>
      </c>
      <c r="J524" s="209"/>
      <c r="K524" s="209"/>
      <c r="L524" s="209"/>
      <c r="M524" s="209"/>
      <c r="N524" s="209"/>
      <c r="O524" s="209"/>
      <c r="P524" s="209"/>
      <c r="Q524" s="209"/>
      <c r="R524" s="209"/>
      <c r="S524" s="209"/>
      <c r="T524" s="209"/>
      <c r="U524" s="209"/>
      <c r="V524" s="209"/>
      <c r="W524" s="209"/>
      <c r="X524" s="209"/>
      <c r="Y524" s="209"/>
      <c r="Z524" s="209"/>
    </row>
    <row r="525">
      <c r="A525" s="209"/>
      <c r="B525" s="268"/>
      <c r="C525" s="269" t="s">
        <v>1052</v>
      </c>
      <c r="D525" s="225"/>
      <c r="E525" s="225"/>
      <c r="F525" s="225"/>
      <c r="G525" s="226"/>
      <c r="H525" s="212"/>
      <c r="I525" s="211"/>
      <c r="J525" s="209"/>
      <c r="K525" s="209"/>
      <c r="L525" s="209"/>
      <c r="M525" s="209"/>
      <c r="N525" s="209"/>
      <c r="O525" s="209"/>
      <c r="P525" s="209"/>
      <c r="Q525" s="209"/>
      <c r="R525" s="209"/>
      <c r="S525" s="209"/>
      <c r="T525" s="209"/>
      <c r="U525" s="209"/>
      <c r="V525" s="209"/>
      <c r="W525" s="209"/>
      <c r="X525" s="209"/>
      <c r="Y525" s="209"/>
      <c r="Z525" s="209"/>
    </row>
    <row r="526">
      <c r="A526" s="209"/>
      <c r="B526" s="270"/>
      <c r="C526" s="271" t="s">
        <v>1053</v>
      </c>
      <c r="D526" s="232"/>
      <c r="E526" s="232"/>
      <c r="F526" s="232"/>
      <c r="G526" s="233"/>
      <c r="H526" s="212"/>
      <c r="I526" s="257" t="s">
        <v>1054</v>
      </c>
      <c r="J526" s="209"/>
      <c r="K526" s="209"/>
      <c r="L526" s="209"/>
      <c r="M526" s="209"/>
      <c r="N526" s="209"/>
      <c r="O526" s="209"/>
      <c r="P526" s="209"/>
      <c r="Q526" s="209"/>
      <c r="R526" s="209"/>
      <c r="S526" s="209"/>
      <c r="T526" s="209"/>
      <c r="U526" s="209"/>
      <c r="V526" s="209"/>
      <c r="W526" s="209"/>
      <c r="X526" s="209"/>
      <c r="Y526" s="209"/>
      <c r="Z526" s="209"/>
    </row>
    <row r="527">
      <c r="A527" s="209"/>
      <c r="B527" s="272"/>
      <c r="C527" s="272"/>
      <c r="D527" s="272"/>
      <c r="E527" s="272"/>
      <c r="F527" s="272"/>
      <c r="G527" s="272"/>
      <c r="H527" s="212"/>
      <c r="I527" s="211"/>
      <c r="J527" s="209"/>
      <c r="K527" s="209"/>
      <c r="L527" s="209"/>
      <c r="M527" s="209"/>
      <c r="N527" s="209"/>
      <c r="O527" s="209"/>
      <c r="P527" s="209"/>
      <c r="Q527" s="209"/>
      <c r="R527" s="209"/>
      <c r="S527" s="209"/>
      <c r="T527" s="209"/>
      <c r="U527" s="209"/>
      <c r="V527" s="209"/>
      <c r="W527" s="209"/>
      <c r="X527" s="209"/>
      <c r="Y527" s="209"/>
      <c r="Z527" s="209"/>
    </row>
    <row r="528">
      <c r="A528" s="209"/>
      <c r="B528" s="258" t="s">
        <v>650</v>
      </c>
      <c r="C528" s="261" t="s">
        <v>1055</v>
      </c>
      <c r="D528" s="260" t="s">
        <v>652</v>
      </c>
      <c r="E528" s="261" t="s">
        <v>1045</v>
      </c>
      <c r="F528" s="260" t="s">
        <v>654</v>
      </c>
      <c r="G528" s="262" t="s">
        <v>655</v>
      </c>
      <c r="H528" s="212"/>
      <c r="I528" s="211"/>
      <c r="J528" s="209"/>
      <c r="K528" s="209"/>
      <c r="L528" s="209"/>
      <c r="M528" s="209"/>
      <c r="N528" s="209"/>
      <c r="O528" s="209"/>
      <c r="P528" s="209"/>
      <c r="Q528" s="209"/>
      <c r="R528" s="209"/>
      <c r="S528" s="209"/>
      <c r="T528" s="209"/>
      <c r="U528" s="209"/>
      <c r="V528" s="209"/>
      <c r="W528" s="209"/>
      <c r="X528" s="209"/>
      <c r="Y528" s="209"/>
      <c r="Z528" s="209"/>
    </row>
    <row r="529">
      <c r="A529" s="209"/>
      <c r="B529" s="263" t="s">
        <v>436</v>
      </c>
      <c r="C529" s="264" t="s">
        <v>1046</v>
      </c>
      <c r="D529" s="265" t="s">
        <v>657</v>
      </c>
      <c r="E529" s="264" t="s">
        <v>1047</v>
      </c>
      <c r="F529" s="265" t="s">
        <v>659</v>
      </c>
      <c r="G529" s="266"/>
      <c r="H529" s="212"/>
      <c r="I529" s="211"/>
      <c r="J529" s="209"/>
      <c r="K529" s="209"/>
      <c r="L529" s="209"/>
      <c r="M529" s="209"/>
      <c r="N529" s="209"/>
      <c r="O529" s="209"/>
      <c r="P529" s="209"/>
      <c r="Q529" s="209"/>
      <c r="R529" s="209"/>
      <c r="S529" s="209"/>
      <c r="T529" s="209"/>
      <c r="U529" s="209"/>
      <c r="V529" s="209"/>
      <c r="W529" s="209"/>
      <c r="X529" s="209"/>
      <c r="Y529" s="209"/>
      <c r="Z529" s="209"/>
    </row>
    <row r="530">
      <c r="A530" s="209"/>
      <c r="B530" s="263" t="s">
        <v>660</v>
      </c>
      <c r="C530" s="267" t="s">
        <v>661</v>
      </c>
      <c r="D530" s="225"/>
      <c r="E530" s="225"/>
      <c r="F530" s="225"/>
      <c r="G530" s="226"/>
      <c r="H530" s="212"/>
      <c r="I530" s="211"/>
      <c r="J530" s="209"/>
      <c r="K530" s="209"/>
      <c r="L530" s="209"/>
      <c r="M530" s="209"/>
      <c r="N530" s="209"/>
      <c r="O530" s="209"/>
      <c r="P530" s="209"/>
      <c r="Q530" s="209"/>
      <c r="R530" s="209"/>
      <c r="S530" s="209"/>
      <c r="T530" s="209"/>
      <c r="U530" s="209"/>
      <c r="V530" s="209"/>
      <c r="W530" s="209"/>
      <c r="X530" s="209"/>
      <c r="Y530" s="209"/>
      <c r="Z530" s="209"/>
    </row>
    <row r="531">
      <c r="A531" s="209"/>
      <c r="B531" s="268"/>
      <c r="C531" s="269" t="s">
        <v>1056</v>
      </c>
      <c r="D531" s="225"/>
      <c r="E531" s="225"/>
      <c r="F531" s="225"/>
      <c r="G531" s="226"/>
      <c r="H531" s="212"/>
      <c r="I531" s="211"/>
      <c r="J531" s="209"/>
      <c r="K531" s="209"/>
      <c r="L531" s="209"/>
      <c r="M531" s="209"/>
      <c r="N531" s="209"/>
      <c r="O531" s="209"/>
      <c r="P531" s="209"/>
      <c r="Q531" s="209"/>
      <c r="R531" s="209"/>
      <c r="S531" s="209"/>
      <c r="T531" s="209"/>
      <c r="U531" s="209"/>
      <c r="V531" s="209"/>
      <c r="W531" s="209"/>
      <c r="X531" s="209"/>
      <c r="Y531" s="209"/>
      <c r="Z531" s="209"/>
    </row>
    <row r="532">
      <c r="A532" s="209"/>
      <c r="B532" s="268"/>
      <c r="C532" s="269" t="s">
        <v>1049</v>
      </c>
      <c r="D532" s="225"/>
      <c r="E532" s="225"/>
      <c r="F532" s="225"/>
      <c r="G532" s="226"/>
      <c r="H532" s="212"/>
      <c r="I532" s="211"/>
      <c r="J532" s="209"/>
      <c r="K532" s="209"/>
      <c r="L532" s="209"/>
      <c r="M532" s="209"/>
      <c r="N532" s="209"/>
      <c r="O532" s="209"/>
      <c r="P532" s="209"/>
      <c r="Q532" s="209"/>
      <c r="R532" s="209"/>
      <c r="S532" s="209"/>
      <c r="T532" s="209"/>
      <c r="U532" s="209"/>
      <c r="V532" s="209"/>
      <c r="W532" s="209"/>
      <c r="X532" s="209"/>
      <c r="Y532" s="209"/>
      <c r="Z532" s="209"/>
    </row>
    <row r="533">
      <c r="A533" s="209"/>
      <c r="B533" s="270"/>
      <c r="C533" s="273" t="s">
        <v>1057</v>
      </c>
      <c r="D533" s="232"/>
      <c r="E533" s="232"/>
      <c r="F533" s="232"/>
      <c r="G533" s="233"/>
      <c r="H533" s="212"/>
      <c r="I533" s="211"/>
      <c r="J533" s="209"/>
      <c r="K533" s="209"/>
      <c r="L533" s="209"/>
      <c r="M533" s="209"/>
      <c r="N533" s="209"/>
      <c r="O533" s="209"/>
      <c r="P533" s="209"/>
      <c r="Q533" s="209"/>
      <c r="R533" s="209"/>
      <c r="S533" s="209"/>
      <c r="T533" s="209"/>
      <c r="U533" s="209"/>
      <c r="V533" s="209"/>
      <c r="W533" s="209"/>
      <c r="X533" s="209"/>
      <c r="Y533" s="209"/>
      <c r="Z533" s="209"/>
    </row>
    <row r="534">
      <c r="A534" s="209"/>
      <c r="B534" s="272"/>
      <c r="C534" s="272"/>
      <c r="D534" s="272"/>
      <c r="E534" s="272"/>
      <c r="F534" s="272"/>
      <c r="G534" s="272"/>
      <c r="H534" s="212"/>
      <c r="I534" s="211"/>
      <c r="J534" s="209"/>
      <c r="K534" s="209"/>
      <c r="L534" s="209"/>
      <c r="M534" s="209"/>
      <c r="N534" s="209"/>
      <c r="O534" s="209"/>
      <c r="P534" s="209"/>
      <c r="Q534" s="209"/>
      <c r="R534" s="209"/>
      <c r="S534" s="209"/>
      <c r="T534" s="209"/>
      <c r="U534" s="209"/>
      <c r="V534" s="209"/>
      <c r="W534" s="209"/>
      <c r="X534" s="209"/>
      <c r="Y534" s="209"/>
      <c r="Z534" s="209"/>
    </row>
    <row r="535">
      <c r="A535" s="209"/>
      <c r="B535" s="258" t="s">
        <v>650</v>
      </c>
      <c r="C535" s="261" t="s">
        <v>1058</v>
      </c>
      <c r="D535" s="260" t="s">
        <v>652</v>
      </c>
      <c r="E535" s="261" t="s">
        <v>1045</v>
      </c>
      <c r="F535" s="260" t="s">
        <v>654</v>
      </c>
      <c r="G535" s="262" t="s">
        <v>655</v>
      </c>
      <c r="H535" s="212"/>
      <c r="I535" s="211"/>
      <c r="J535" s="209"/>
      <c r="K535" s="209"/>
      <c r="L535" s="209"/>
      <c r="M535" s="209"/>
      <c r="N535" s="209"/>
      <c r="O535" s="209"/>
      <c r="P535" s="209"/>
      <c r="Q535" s="209"/>
      <c r="R535" s="209"/>
      <c r="S535" s="209"/>
      <c r="T535" s="209"/>
      <c r="U535" s="209"/>
      <c r="V535" s="209"/>
      <c r="W535" s="209"/>
      <c r="X535" s="209"/>
      <c r="Y535" s="209"/>
      <c r="Z535" s="209"/>
    </row>
    <row r="536">
      <c r="A536" s="209"/>
      <c r="B536" s="263" t="s">
        <v>436</v>
      </c>
      <c r="C536" s="264" t="s">
        <v>1046</v>
      </c>
      <c r="D536" s="265" t="s">
        <v>657</v>
      </c>
      <c r="E536" s="264" t="s">
        <v>1047</v>
      </c>
      <c r="F536" s="265" t="s">
        <v>659</v>
      </c>
      <c r="G536" s="266"/>
      <c r="H536" s="212"/>
      <c r="I536" s="211"/>
      <c r="J536" s="209"/>
      <c r="K536" s="209"/>
      <c r="L536" s="209"/>
      <c r="M536" s="209"/>
      <c r="N536" s="209"/>
      <c r="O536" s="209"/>
      <c r="P536" s="209"/>
      <c r="Q536" s="209"/>
      <c r="R536" s="209"/>
      <c r="S536" s="209"/>
      <c r="T536" s="209"/>
      <c r="U536" s="209"/>
      <c r="V536" s="209"/>
      <c r="W536" s="209"/>
      <c r="X536" s="209"/>
      <c r="Y536" s="209"/>
      <c r="Z536" s="209"/>
    </row>
    <row r="537">
      <c r="A537" s="209"/>
      <c r="B537" s="263" t="s">
        <v>660</v>
      </c>
      <c r="C537" s="267" t="s">
        <v>661</v>
      </c>
      <c r="D537" s="225"/>
      <c r="E537" s="225"/>
      <c r="F537" s="225"/>
      <c r="G537" s="226"/>
      <c r="H537" s="212"/>
      <c r="I537" s="211"/>
      <c r="J537" s="209"/>
      <c r="K537" s="209"/>
      <c r="L537" s="209"/>
      <c r="M537" s="209"/>
      <c r="N537" s="209"/>
      <c r="O537" s="209"/>
      <c r="P537" s="209"/>
      <c r="Q537" s="209"/>
      <c r="R537" s="209"/>
      <c r="S537" s="209"/>
      <c r="T537" s="209"/>
      <c r="U537" s="209"/>
      <c r="V537" s="209"/>
      <c r="W537" s="209"/>
      <c r="X537" s="209"/>
      <c r="Y537" s="209"/>
      <c r="Z537" s="209"/>
    </row>
    <row r="538">
      <c r="A538" s="209"/>
      <c r="B538" s="268"/>
      <c r="C538" s="269" t="s">
        <v>1059</v>
      </c>
      <c r="D538" s="225"/>
      <c r="E538" s="225"/>
      <c r="F538" s="225"/>
      <c r="G538" s="226"/>
      <c r="H538" s="212"/>
      <c r="I538" s="211"/>
      <c r="J538" s="209"/>
      <c r="K538" s="209"/>
      <c r="L538" s="209"/>
      <c r="M538" s="209"/>
      <c r="N538" s="209"/>
      <c r="O538" s="209"/>
      <c r="P538" s="209"/>
      <c r="Q538" s="209"/>
      <c r="R538" s="209"/>
      <c r="S538" s="209"/>
      <c r="T538" s="209"/>
      <c r="U538" s="209"/>
      <c r="V538" s="209"/>
      <c r="W538" s="209"/>
      <c r="X538" s="209"/>
      <c r="Y538" s="209"/>
      <c r="Z538" s="209"/>
    </row>
    <row r="539">
      <c r="A539" s="209"/>
      <c r="B539" s="268"/>
      <c r="C539" s="269" t="s">
        <v>1049</v>
      </c>
      <c r="D539" s="225"/>
      <c r="E539" s="225"/>
      <c r="F539" s="225"/>
      <c r="G539" s="226"/>
      <c r="H539" s="212"/>
      <c r="I539" s="211"/>
      <c r="J539" s="209"/>
      <c r="K539" s="209"/>
      <c r="L539" s="209"/>
      <c r="M539" s="209"/>
      <c r="N539" s="209"/>
      <c r="O539" s="209"/>
      <c r="P539" s="209"/>
      <c r="Q539" s="209"/>
      <c r="R539" s="209"/>
      <c r="S539" s="209"/>
      <c r="T539" s="209"/>
      <c r="U539" s="209"/>
      <c r="V539" s="209"/>
      <c r="W539" s="209"/>
      <c r="X539" s="209"/>
      <c r="Y539" s="209"/>
      <c r="Z539" s="209"/>
    </row>
    <row r="540">
      <c r="A540" s="209"/>
      <c r="B540" s="268"/>
      <c r="C540" s="269" t="s">
        <v>1060</v>
      </c>
      <c r="D540" s="225"/>
      <c r="E540" s="225"/>
      <c r="F540" s="225"/>
      <c r="G540" s="226"/>
      <c r="H540" s="212"/>
      <c r="I540" s="211"/>
      <c r="J540" s="209"/>
      <c r="K540" s="209"/>
      <c r="L540" s="209"/>
      <c r="M540" s="209"/>
      <c r="N540" s="209"/>
      <c r="O540" s="209"/>
      <c r="P540" s="209"/>
      <c r="Q540" s="209"/>
      <c r="R540" s="209"/>
      <c r="S540" s="209"/>
      <c r="T540" s="209"/>
      <c r="U540" s="209"/>
      <c r="V540" s="209"/>
      <c r="W540" s="209"/>
      <c r="X540" s="209"/>
      <c r="Y540" s="209"/>
      <c r="Z540" s="209"/>
    </row>
    <row r="541">
      <c r="A541" s="209"/>
      <c r="B541" s="268"/>
      <c r="C541" s="269" t="s">
        <v>1052</v>
      </c>
      <c r="D541" s="225"/>
      <c r="E541" s="225"/>
      <c r="F541" s="225"/>
      <c r="G541" s="226"/>
      <c r="H541" s="212"/>
      <c r="I541" s="211"/>
      <c r="J541" s="209"/>
      <c r="K541" s="209"/>
      <c r="L541" s="209"/>
      <c r="M541" s="209"/>
      <c r="N541" s="209"/>
      <c r="O541" s="209"/>
      <c r="P541" s="209"/>
      <c r="Q541" s="209"/>
      <c r="R541" s="209"/>
      <c r="S541" s="209"/>
      <c r="T541" s="209"/>
      <c r="U541" s="209"/>
      <c r="V541" s="209"/>
      <c r="W541" s="209"/>
      <c r="X541" s="209"/>
      <c r="Y541" s="209"/>
      <c r="Z541" s="209"/>
    </row>
    <row r="542">
      <c r="A542" s="209"/>
      <c r="B542" s="268"/>
      <c r="C542" s="274" t="s">
        <v>1061</v>
      </c>
      <c r="D542" s="225"/>
      <c r="E542" s="225"/>
      <c r="F542" s="225"/>
      <c r="G542" s="226"/>
      <c r="H542" s="212"/>
      <c r="I542" s="211"/>
      <c r="J542" s="209"/>
      <c r="K542" s="209"/>
      <c r="L542" s="209"/>
      <c r="M542" s="209"/>
      <c r="N542" s="209"/>
      <c r="O542" s="209"/>
      <c r="P542" s="209"/>
      <c r="Q542" s="209"/>
      <c r="R542" s="209"/>
      <c r="S542" s="209"/>
      <c r="T542" s="209"/>
      <c r="U542" s="209"/>
      <c r="V542" s="209"/>
      <c r="W542" s="209"/>
      <c r="X542" s="209"/>
      <c r="Y542" s="209"/>
      <c r="Z542" s="209"/>
    </row>
    <row r="543">
      <c r="A543" s="209"/>
      <c r="B543" s="268"/>
      <c r="C543" s="274" t="s">
        <v>1062</v>
      </c>
      <c r="D543" s="225"/>
      <c r="E543" s="225"/>
      <c r="F543" s="225"/>
      <c r="G543" s="226"/>
      <c r="H543" s="212"/>
      <c r="I543" s="235" t="s">
        <v>1063</v>
      </c>
      <c r="J543" s="234" t="s">
        <v>1064</v>
      </c>
      <c r="K543" s="209"/>
      <c r="L543" s="209"/>
      <c r="M543" s="209"/>
      <c r="N543" s="209"/>
      <c r="O543" s="209"/>
      <c r="P543" s="209"/>
      <c r="Q543" s="209"/>
      <c r="R543" s="209"/>
      <c r="S543" s="209"/>
      <c r="T543" s="209"/>
      <c r="U543" s="209"/>
      <c r="V543" s="209"/>
      <c r="W543" s="209"/>
      <c r="X543" s="209"/>
      <c r="Y543" s="209"/>
      <c r="Z543" s="209"/>
    </row>
    <row r="544">
      <c r="A544" s="209"/>
      <c r="B544" s="268"/>
      <c r="C544" s="269" t="s">
        <v>1065</v>
      </c>
      <c r="D544" s="225"/>
      <c r="E544" s="225"/>
      <c r="F544" s="225"/>
      <c r="G544" s="226"/>
      <c r="H544" s="212"/>
      <c r="I544" s="211"/>
      <c r="J544" s="209"/>
      <c r="K544" s="209"/>
      <c r="L544" s="209"/>
      <c r="M544" s="209"/>
      <c r="N544" s="209"/>
      <c r="O544" s="209"/>
      <c r="P544" s="209"/>
      <c r="Q544" s="209"/>
      <c r="R544" s="209"/>
      <c r="S544" s="209"/>
      <c r="T544" s="209"/>
      <c r="U544" s="209"/>
      <c r="V544" s="209"/>
      <c r="W544" s="209"/>
      <c r="X544" s="209"/>
      <c r="Y544" s="209"/>
      <c r="Z544" s="209"/>
    </row>
    <row r="545">
      <c r="A545" s="209"/>
      <c r="B545" s="268"/>
      <c r="C545" s="269" t="s">
        <v>1052</v>
      </c>
      <c r="D545" s="225"/>
      <c r="E545" s="225"/>
      <c r="F545" s="225"/>
      <c r="G545" s="226"/>
      <c r="H545" s="212"/>
      <c r="I545" s="211"/>
      <c r="J545" s="209"/>
      <c r="K545" s="209"/>
      <c r="L545" s="209"/>
      <c r="M545" s="209"/>
      <c r="N545" s="209"/>
      <c r="O545" s="209"/>
      <c r="P545" s="209"/>
      <c r="Q545" s="209"/>
      <c r="R545" s="209"/>
      <c r="S545" s="209"/>
      <c r="T545" s="209"/>
      <c r="U545" s="209"/>
      <c r="V545" s="209"/>
      <c r="W545" s="209"/>
      <c r="X545" s="209"/>
      <c r="Y545" s="209"/>
      <c r="Z545" s="209"/>
    </row>
    <row r="546">
      <c r="A546" s="209"/>
      <c r="B546" s="270"/>
      <c r="C546" s="271" t="s">
        <v>1066</v>
      </c>
      <c r="D546" s="232"/>
      <c r="E546" s="232"/>
      <c r="F546" s="232"/>
      <c r="G546" s="233"/>
      <c r="H546" s="212"/>
      <c r="I546" s="211"/>
      <c r="J546" s="209"/>
      <c r="K546" s="209"/>
      <c r="L546" s="209"/>
      <c r="M546" s="209"/>
      <c r="N546" s="209"/>
      <c r="O546" s="209"/>
      <c r="P546" s="209"/>
      <c r="Q546" s="209"/>
      <c r="R546" s="209"/>
      <c r="S546" s="209"/>
      <c r="T546" s="209"/>
      <c r="U546" s="209"/>
      <c r="V546" s="209"/>
      <c r="W546" s="209"/>
      <c r="X546" s="209"/>
      <c r="Y546" s="209"/>
      <c r="Z546" s="209"/>
    </row>
    <row r="547">
      <c r="A547" s="209"/>
      <c r="B547" s="272"/>
      <c r="C547" s="272"/>
      <c r="D547" s="272"/>
      <c r="E547" s="272"/>
      <c r="F547" s="272"/>
      <c r="G547" s="272"/>
      <c r="H547" s="212"/>
      <c r="I547" s="211"/>
      <c r="J547" s="209"/>
      <c r="K547" s="209"/>
      <c r="L547" s="209"/>
      <c r="M547" s="209"/>
      <c r="N547" s="209"/>
      <c r="O547" s="209"/>
      <c r="P547" s="209"/>
      <c r="Q547" s="209"/>
      <c r="R547" s="209"/>
      <c r="S547" s="209"/>
      <c r="T547" s="209"/>
      <c r="U547" s="209"/>
      <c r="V547" s="209"/>
      <c r="W547" s="209"/>
      <c r="X547" s="209"/>
      <c r="Y547" s="209"/>
      <c r="Z547" s="209"/>
    </row>
    <row r="548">
      <c r="A548" s="209"/>
      <c r="B548" s="258" t="s">
        <v>650</v>
      </c>
      <c r="C548" s="261" t="s">
        <v>1067</v>
      </c>
      <c r="D548" s="260" t="s">
        <v>652</v>
      </c>
      <c r="E548" s="261" t="s">
        <v>1068</v>
      </c>
      <c r="F548" s="260" t="s">
        <v>654</v>
      </c>
      <c r="G548" s="262" t="s">
        <v>655</v>
      </c>
      <c r="H548" s="212"/>
      <c r="I548" s="257" t="s">
        <v>1069</v>
      </c>
      <c r="J548" s="209"/>
      <c r="K548" s="209"/>
      <c r="L548" s="209"/>
      <c r="M548" s="209"/>
      <c r="N548" s="209"/>
      <c r="O548" s="209"/>
      <c r="P548" s="209"/>
      <c r="Q548" s="209"/>
      <c r="R548" s="209"/>
      <c r="S548" s="209"/>
      <c r="T548" s="209"/>
      <c r="U548" s="209"/>
      <c r="V548" s="209"/>
      <c r="W548" s="209"/>
      <c r="X548" s="209"/>
      <c r="Y548" s="209"/>
      <c r="Z548" s="209"/>
    </row>
    <row r="549">
      <c r="A549" s="209"/>
      <c r="B549" s="263" t="s">
        <v>436</v>
      </c>
      <c r="C549" s="264" t="s">
        <v>1046</v>
      </c>
      <c r="D549" s="265" t="s">
        <v>657</v>
      </c>
      <c r="E549" s="264" t="s">
        <v>1047</v>
      </c>
      <c r="F549" s="265" t="s">
        <v>659</v>
      </c>
      <c r="G549" s="266"/>
      <c r="H549" s="212"/>
      <c r="I549" s="211"/>
      <c r="J549" s="209"/>
      <c r="K549" s="209"/>
      <c r="L549" s="209"/>
      <c r="M549" s="209"/>
      <c r="N549" s="209"/>
      <c r="O549" s="209"/>
      <c r="P549" s="209"/>
      <c r="Q549" s="209"/>
      <c r="R549" s="209"/>
      <c r="S549" s="209"/>
      <c r="T549" s="209"/>
      <c r="U549" s="209"/>
      <c r="V549" s="209"/>
      <c r="W549" s="209"/>
      <c r="X549" s="209"/>
      <c r="Y549" s="209"/>
      <c r="Z549" s="209"/>
    </row>
    <row r="550">
      <c r="A550" s="209"/>
      <c r="B550" s="263" t="s">
        <v>660</v>
      </c>
      <c r="C550" s="267" t="s">
        <v>661</v>
      </c>
      <c r="D550" s="225"/>
      <c r="E550" s="225"/>
      <c r="F550" s="225"/>
      <c r="G550" s="226"/>
      <c r="H550" s="212"/>
      <c r="I550" s="211"/>
      <c r="J550" s="209"/>
      <c r="K550" s="209"/>
      <c r="L550" s="209"/>
      <c r="M550" s="209"/>
      <c r="N550" s="209"/>
      <c r="O550" s="209"/>
      <c r="P550" s="209"/>
      <c r="Q550" s="209"/>
      <c r="R550" s="209"/>
      <c r="S550" s="209"/>
      <c r="T550" s="209"/>
      <c r="U550" s="209"/>
      <c r="V550" s="209"/>
      <c r="W550" s="209"/>
      <c r="X550" s="209"/>
      <c r="Y550" s="209"/>
      <c r="Z550" s="209"/>
    </row>
    <row r="551">
      <c r="A551" s="209"/>
      <c r="B551" s="268"/>
      <c r="C551" s="269" t="s">
        <v>1059</v>
      </c>
      <c r="D551" s="225"/>
      <c r="E551" s="225"/>
      <c r="F551" s="225"/>
      <c r="G551" s="226"/>
      <c r="H551" s="212"/>
      <c r="I551" s="211"/>
      <c r="J551" s="209"/>
      <c r="K551" s="209"/>
      <c r="L551" s="209"/>
      <c r="M551" s="209"/>
      <c r="N551" s="209"/>
      <c r="O551" s="209"/>
      <c r="P551" s="209"/>
      <c r="Q551" s="209"/>
      <c r="R551" s="209"/>
      <c r="S551" s="209"/>
      <c r="T551" s="209"/>
      <c r="U551" s="209"/>
      <c r="V551" s="209"/>
      <c r="W551" s="209"/>
      <c r="X551" s="209"/>
      <c r="Y551" s="209"/>
      <c r="Z551" s="209"/>
    </row>
    <row r="552">
      <c r="A552" s="209"/>
      <c r="B552" s="268"/>
      <c r="C552" s="269" t="s">
        <v>1070</v>
      </c>
      <c r="D552" s="225"/>
      <c r="E552" s="225"/>
      <c r="F552" s="225"/>
      <c r="G552" s="226"/>
      <c r="H552" s="212"/>
      <c r="I552" s="211"/>
      <c r="J552" s="209"/>
      <c r="K552" s="209"/>
      <c r="L552" s="209"/>
      <c r="M552" s="209"/>
      <c r="N552" s="209"/>
      <c r="O552" s="209"/>
      <c r="P552" s="209"/>
      <c r="Q552" s="209"/>
      <c r="R552" s="209"/>
      <c r="S552" s="209"/>
      <c r="T552" s="209"/>
      <c r="U552" s="209"/>
      <c r="V552" s="209"/>
      <c r="W552" s="209"/>
      <c r="X552" s="209"/>
      <c r="Y552" s="209"/>
      <c r="Z552" s="209"/>
    </row>
    <row r="553">
      <c r="A553" s="209"/>
      <c r="B553" s="268"/>
      <c r="C553" s="269" t="s">
        <v>1071</v>
      </c>
      <c r="D553" s="225"/>
      <c r="E553" s="225"/>
      <c r="F553" s="225"/>
      <c r="G553" s="226"/>
      <c r="H553" s="212"/>
      <c r="I553" s="211"/>
      <c r="J553" s="209"/>
      <c r="K553" s="209"/>
      <c r="L553" s="209"/>
      <c r="M553" s="209"/>
      <c r="N553" s="209"/>
      <c r="O553" s="209"/>
      <c r="P553" s="209"/>
      <c r="Q553" s="209"/>
      <c r="R553" s="209"/>
      <c r="S553" s="209"/>
      <c r="T553" s="209"/>
      <c r="U553" s="209"/>
      <c r="V553" s="209"/>
      <c r="W553" s="209"/>
      <c r="X553" s="209"/>
      <c r="Y553" s="209"/>
      <c r="Z553" s="209"/>
    </row>
    <row r="554">
      <c r="A554" s="209"/>
      <c r="B554" s="268"/>
      <c r="C554" s="269" t="s">
        <v>1052</v>
      </c>
      <c r="D554" s="225"/>
      <c r="E554" s="225"/>
      <c r="F554" s="225"/>
      <c r="G554" s="226"/>
      <c r="H554" s="212"/>
      <c r="I554" s="211"/>
      <c r="J554" s="209"/>
      <c r="K554" s="209"/>
      <c r="L554" s="209"/>
      <c r="M554" s="209"/>
      <c r="N554" s="209"/>
      <c r="O554" s="209"/>
      <c r="P554" s="209"/>
      <c r="Q554" s="209"/>
      <c r="R554" s="209"/>
      <c r="S554" s="209"/>
      <c r="T554" s="209"/>
      <c r="U554" s="209"/>
      <c r="V554" s="209"/>
      <c r="W554" s="209"/>
      <c r="X554" s="209"/>
      <c r="Y554" s="209"/>
      <c r="Z554" s="209"/>
    </row>
    <row r="555">
      <c r="A555" s="209"/>
      <c r="B555" s="268"/>
      <c r="C555" s="274" t="s">
        <v>1072</v>
      </c>
      <c r="D555" s="225"/>
      <c r="E555" s="225"/>
      <c r="F555" s="225"/>
      <c r="G555" s="226"/>
      <c r="H555" s="212"/>
      <c r="I555" s="211"/>
      <c r="J555" s="209"/>
      <c r="K555" s="209"/>
      <c r="L555" s="209"/>
      <c r="M555" s="209"/>
      <c r="N555" s="209"/>
      <c r="O555" s="209"/>
      <c r="P555" s="209"/>
      <c r="Q555" s="209"/>
      <c r="R555" s="209"/>
      <c r="S555" s="209"/>
      <c r="T555" s="209"/>
      <c r="U555" s="209"/>
      <c r="V555" s="209"/>
      <c r="W555" s="209"/>
      <c r="X555" s="209"/>
      <c r="Y555" s="209"/>
      <c r="Z555" s="209"/>
    </row>
    <row r="556">
      <c r="A556" s="209"/>
      <c r="B556" s="268"/>
      <c r="C556" s="274" t="s">
        <v>1073</v>
      </c>
      <c r="D556" s="225"/>
      <c r="E556" s="225"/>
      <c r="F556" s="225"/>
      <c r="G556" s="226"/>
      <c r="H556" s="212"/>
      <c r="I556" s="211"/>
      <c r="J556" s="209"/>
      <c r="K556" s="209"/>
      <c r="L556" s="209"/>
      <c r="M556" s="209"/>
      <c r="N556" s="209"/>
      <c r="O556" s="209"/>
      <c r="P556" s="209"/>
      <c r="Q556" s="209"/>
      <c r="R556" s="209"/>
      <c r="S556" s="209"/>
      <c r="T556" s="209"/>
      <c r="U556" s="209"/>
      <c r="V556" s="209"/>
      <c r="W556" s="209"/>
      <c r="X556" s="209"/>
      <c r="Y556" s="209"/>
      <c r="Z556" s="209"/>
    </row>
    <row r="557">
      <c r="A557" s="209"/>
      <c r="B557" s="268"/>
      <c r="C557" s="269" t="s">
        <v>1074</v>
      </c>
      <c r="D557" s="225"/>
      <c r="E557" s="225"/>
      <c r="F557" s="225"/>
      <c r="G557" s="226"/>
      <c r="H557" s="212"/>
      <c r="I557" s="211"/>
      <c r="J557" s="209"/>
      <c r="K557" s="209"/>
      <c r="L557" s="209"/>
      <c r="M557" s="209"/>
      <c r="N557" s="209"/>
      <c r="O557" s="209"/>
      <c r="P557" s="209"/>
      <c r="Q557" s="209"/>
      <c r="R557" s="209"/>
      <c r="S557" s="209"/>
      <c r="T557" s="209"/>
      <c r="U557" s="209"/>
      <c r="V557" s="209"/>
      <c r="W557" s="209"/>
      <c r="X557" s="209"/>
      <c r="Y557" s="209"/>
      <c r="Z557" s="209"/>
    </row>
    <row r="558">
      <c r="A558" s="209"/>
      <c r="B558" s="268"/>
      <c r="C558" s="269" t="s">
        <v>1052</v>
      </c>
      <c r="D558" s="225"/>
      <c r="E558" s="225"/>
      <c r="F558" s="225"/>
      <c r="G558" s="226"/>
      <c r="H558" s="212"/>
      <c r="I558" s="211"/>
      <c r="J558" s="209"/>
      <c r="K558" s="209"/>
      <c r="L558" s="209"/>
      <c r="M558" s="209"/>
      <c r="N558" s="209"/>
      <c r="O558" s="209"/>
      <c r="P558" s="209"/>
      <c r="Q558" s="209"/>
      <c r="R558" s="209"/>
      <c r="S558" s="209"/>
      <c r="T558" s="209"/>
      <c r="U558" s="209"/>
      <c r="V558" s="209"/>
      <c r="W558" s="209"/>
      <c r="X558" s="209"/>
      <c r="Y558" s="209"/>
      <c r="Z558" s="209"/>
    </row>
    <row r="559">
      <c r="A559" s="209"/>
      <c r="B559" s="270"/>
      <c r="C559" s="271" t="s">
        <v>1075</v>
      </c>
      <c r="D559" s="232"/>
      <c r="E559" s="232"/>
      <c r="F559" s="232"/>
      <c r="G559" s="233"/>
      <c r="H559" s="212"/>
      <c r="I559" s="211"/>
      <c r="J559" s="209"/>
      <c r="K559" s="209"/>
      <c r="L559" s="209"/>
      <c r="M559" s="209"/>
      <c r="N559" s="209"/>
      <c r="O559" s="209"/>
      <c r="P559" s="209"/>
      <c r="Q559" s="209"/>
      <c r="R559" s="209"/>
      <c r="S559" s="209"/>
      <c r="T559" s="209"/>
      <c r="U559" s="209"/>
      <c r="V559" s="209"/>
      <c r="W559" s="209"/>
      <c r="X559" s="209"/>
      <c r="Y559" s="209"/>
      <c r="Z559" s="209"/>
    </row>
    <row r="560">
      <c r="A560" s="209"/>
      <c r="B560" s="272"/>
      <c r="C560" s="272"/>
      <c r="D560" s="272"/>
      <c r="E560" s="272"/>
      <c r="F560" s="272"/>
      <c r="G560" s="272"/>
      <c r="H560" s="212"/>
      <c r="I560" s="211"/>
      <c r="J560" s="209"/>
      <c r="K560" s="209"/>
      <c r="L560" s="209"/>
      <c r="M560" s="209"/>
      <c r="N560" s="209"/>
      <c r="O560" s="209"/>
      <c r="P560" s="209"/>
      <c r="Q560" s="209"/>
      <c r="R560" s="209"/>
      <c r="S560" s="209"/>
      <c r="T560" s="209"/>
      <c r="U560" s="209"/>
      <c r="V560" s="209"/>
      <c r="W560" s="209"/>
      <c r="X560" s="209"/>
      <c r="Y560" s="209"/>
      <c r="Z560" s="209"/>
    </row>
    <row r="561">
      <c r="A561" s="209"/>
      <c r="B561" s="258" t="s">
        <v>650</v>
      </c>
      <c r="C561" s="261" t="s">
        <v>1076</v>
      </c>
      <c r="D561" s="260" t="s">
        <v>652</v>
      </c>
      <c r="E561" s="261" t="s">
        <v>1077</v>
      </c>
      <c r="F561" s="260" t="s">
        <v>654</v>
      </c>
      <c r="G561" s="262" t="s">
        <v>655</v>
      </c>
      <c r="H561" s="212"/>
      <c r="I561" s="235" t="s">
        <v>1078</v>
      </c>
      <c r="J561" s="209"/>
      <c r="K561" s="209"/>
      <c r="L561" s="209"/>
      <c r="M561" s="209"/>
      <c r="N561" s="209"/>
      <c r="O561" s="209"/>
      <c r="P561" s="209"/>
      <c r="Q561" s="209"/>
      <c r="R561" s="209"/>
      <c r="S561" s="209"/>
      <c r="T561" s="209"/>
      <c r="U561" s="209"/>
      <c r="V561" s="209"/>
      <c r="W561" s="209"/>
      <c r="X561" s="209"/>
      <c r="Y561" s="209"/>
      <c r="Z561" s="209"/>
    </row>
    <row r="562">
      <c r="A562" s="209"/>
      <c r="B562" s="263" t="s">
        <v>436</v>
      </c>
      <c r="C562" s="264" t="s">
        <v>1046</v>
      </c>
      <c r="D562" s="265" t="s">
        <v>657</v>
      </c>
      <c r="E562" s="264" t="s">
        <v>1047</v>
      </c>
      <c r="F562" s="265" t="s">
        <v>659</v>
      </c>
      <c r="G562" s="266"/>
      <c r="H562" s="212"/>
      <c r="I562" s="211"/>
      <c r="J562" s="209"/>
      <c r="K562" s="209"/>
      <c r="L562" s="209"/>
      <c r="M562" s="209"/>
      <c r="N562" s="209"/>
      <c r="O562" s="209"/>
      <c r="P562" s="209"/>
      <c r="Q562" s="209"/>
      <c r="R562" s="209"/>
      <c r="S562" s="209"/>
      <c r="T562" s="209"/>
      <c r="U562" s="209"/>
      <c r="V562" s="209"/>
      <c r="W562" s="209"/>
      <c r="X562" s="209"/>
      <c r="Y562" s="209"/>
      <c r="Z562" s="209"/>
    </row>
    <row r="563">
      <c r="A563" s="209"/>
      <c r="B563" s="263" t="s">
        <v>660</v>
      </c>
      <c r="C563" s="267" t="s">
        <v>661</v>
      </c>
      <c r="D563" s="225"/>
      <c r="E563" s="225"/>
      <c r="F563" s="225"/>
      <c r="G563" s="226"/>
      <c r="H563" s="212"/>
      <c r="I563" s="211"/>
      <c r="J563" s="209"/>
      <c r="K563" s="209"/>
      <c r="L563" s="209"/>
      <c r="M563" s="209"/>
      <c r="N563" s="209"/>
      <c r="O563" s="209"/>
      <c r="P563" s="209"/>
      <c r="Q563" s="209"/>
      <c r="R563" s="209"/>
      <c r="S563" s="209"/>
      <c r="T563" s="209"/>
      <c r="U563" s="209"/>
      <c r="V563" s="209"/>
      <c r="W563" s="209"/>
      <c r="X563" s="209"/>
      <c r="Y563" s="209"/>
      <c r="Z563" s="209"/>
    </row>
    <row r="564">
      <c r="A564" s="209"/>
      <c r="B564" s="268"/>
      <c r="C564" s="269" t="s">
        <v>1079</v>
      </c>
      <c r="D564" s="225"/>
      <c r="E564" s="225"/>
      <c r="F564" s="225"/>
      <c r="G564" s="226"/>
      <c r="H564" s="212"/>
      <c r="I564" s="211"/>
      <c r="J564" s="209"/>
      <c r="K564" s="209"/>
      <c r="L564" s="209"/>
      <c r="M564" s="209"/>
      <c r="N564" s="209"/>
      <c r="O564" s="209"/>
      <c r="P564" s="209"/>
      <c r="Q564" s="209"/>
      <c r="R564" s="209"/>
      <c r="S564" s="209"/>
      <c r="T564" s="209"/>
      <c r="U564" s="209"/>
      <c r="V564" s="209"/>
      <c r="W564" s="209"/>
      <c r="X564" s="209"/>
      <c r="Y564" s="209"/>
      <c r="Z564" s="209"/>
    </row>
    <row r="565">
      <c r="A565" s="209"/>
      <c r="B565" s="268"/>
      <c r="C565" s="269" t="s">
        <v>1080</v>
      </c>
      <c r="D565" s="225"/>
      <c r="E565" s="225"/>
      <c r="F565" s="225"/>
      <c r="G565" s="226"/>
      <c r="H565" s="212"/>
      <c r="I565" s="211"/>
      <c r="J565" s="209"/>
      <c r="K565" s="209"/>
      <c r="L565" s="209"/>
      <c r="M565" s="209"/>
      <c r="N565" s="209"/>
      <c r="O565" s="209"/>
      <c r="P565" s="209"/>
      <c r="Q565" s="209"/>
      <c r="R565" s="209"/>
      <c r="S565" s="209"/>
      <c r="T565" s="209"/>
      <c r="U565" s="209"/>
      <c r="V565" s="209"/>
      <c r="W565" s="209"/>
      <c r="X565" s="209"/>
      <c r="Y565" s="209"/>
      <c r="Z565" s="209"/>
    </row>
    <row r="566">
      <c r="A566" s="209"/>
      <c r="B566" s="268"/>
      <c r="C566" s="269" t="s">
        <v>1071</v>
      </c>
      <c r="D566" s="225"/>
      <c r="E566" s="225"/>
      <c r="F566" s="225"/>
      <c r="G566" s="226"/>
      <c r="H566" s="212"/>
      <c r="I566" s="211"/>
      <c r="J566" s="209"/>
      <c r="K566" s="209"/>
      <c r="L566" s="209"/>
      <c r="M566" s="209"/>
      <c r="N566" s="209"/>
      <c r="O566" s="209"/>
      <c r="P566" s="209"/>
      <c r="Q566" s="209"/>
      <c r="R566" s="209"/>
      <c r="S566" s="209"/>
      <c r="T566" s="209"/>
      <c r="U566" s="209"/>
      <c r="V566" s="209"/>
      <c r="W566" s="209"/>
      <c r="X566" s="209"/>
      <c r="Y566" s="209"/>
      <c r="Z566" s="209"/>
    </row>
    <row r="567">
      <c r="A567" s="209"/>
      <c r="B567" s="268"/>
      <c r="C567" s="269" t="s">
        <v>1052</v>
      </c>
      <c r="D567" s="225"/>
      <c r="E567" s="225"/>
      <c r="F567" s="225"/>
      <c r="G567" s="226"/>
      <c r="H567" s="212"/>
      <c r="I567" s="211"/>
      <c r="J567" s="209"/>
      <c r="K567" s="209"/>
      <c r="L567" s="209"/>
      <c r="M567" s="209"/>
      <c r="N567" s="209"/>
      <c r="O567" s="209"/>
      <c r="P567" s="209"/>
      <c r="Q567" s="209"/>
      <c r="R567" s="209"/>
      <c r="S567" s="209"/>
      <c r="T567" s="209"/>
      <c r="U567" s="209"/>
      <c r="V567" s="209"/>
      <c r="W567" s="209"/>
      <c r="X567" s="209"/>
      <c r="Y567" s="209"/>
      <c r="Z567" s="209"/>
    </row>
    <row r="568">
      <c r="A568" s="209"/>
      <c r="B568" s="268"/>
      <c r="C568" s="274" t="s">
        <v>1072</v>
      </c>
      <c r="D568" s="225"/>
      <c r="E568" s="225"/>
      <c r="F568" s="225"/>
      <c r="G568" s="226"/>
      <c r="H568" s="212"/>
      <c r="I568" s="211"/>
      <c r="J568" s="209"/>
      <c r="K568" s="209"/>
      <c r="L568" s="209"/>
      <c r="M568" s="209"/>
      <c r="N568" s="209"/>
      <c r="O568" s="209"/>
      <c r="P568" s="209"/>
      <c r="Q568" s="209"/>
      <c r="R568" s="209"/>
      <c r="S568" s="209"/>
      <c r="T568" s="209"/>
      <c r="U568" s="209"/>
      <c r="V568" s="209"/>
      <c r="W568" s="209"/>
      <c r="X568" s="209"/>
      <c r="Y568" s="209"/>
      <c r="Z568" s="209"/>
    </row>
    <row r="569">
      <c r="A569" s="209"/>
      <c r="B569" s="268"/>
      <c r="C569" s="274" t="s">
        <v>1073</v>
      </c>
      <c r="D569" s="225"/>
      <c r="E569" s="225"/>
      <c r="F569" s="225"/>
      <c r="G569" s="226"/>
      <c r="H569" s="212"/>
      <c r="I569" s="211"/>
      <c r="J569" s="209"/>
      <c r="K569" s="209"/>
      <c r="L569" s="209"/>
      <c r="M569" s="209"/>
      <c r="N569" s="209"/>
      <c r="O569" s="209"/>
      <c r="P569" s="209"/>
      <c r="Q569" s="209"/>
      <c r="R569" s="209"/>
      <c r="S569" s="209"/>
      <c r="T569" s="209"/>
      <c r="U569" s="209"/>
      <c r="V569" s="209"/>
      <c r="W569" s="209"/>
      <c r="X569" s="209"/>
      <c r="Y569" s="209"/>
      <c r="Z569" s="209"/>
    </row>
    <row r="570">
      <c r="A570" s="209"/>
      <c r="B570" s="268"/>
      <c r="C570" s="269" t="s">
        <v>1074</v>
      </c>
      <c r="D570" s="225"/>
      <c r="E570" s="225"/>
      <c r="F570" s="225"/>
      <c r="G570" s="226"/>
      <c r="H570" s="212"/>
      <c r="I570" s="211"/>
      <c r="J570" s="209"/>
      <c r="K570" s="209"/>
      <c r="L570" s="209"/>
      <c r="M570" s="209"/>
      <c r="N570" s="209"/>
      <c r="O570" s="209"/>
      <c r="P570" s="209"/>
      <c r="Q570" s="209"/>
      <c r="R570" s="209"/>
      <c r="S570" s="209"/>
      <c r="T570" s="209"/>
      <c r="U570" s="209"/>
      <c r="V570" s="209"/>
      <c r="W570" s="209"/>
      <c r="X570" s="209"/>
      <c r="Y570" s="209"/>
      <c r="Z570" s="209"/>
    </row>
    <row r="571">
      <c r="A571" s="209"/>
      <c r="B571" s="268"/>
      <c r="C571" s="269" t="s">
        <v>1052</v>
      </c>
      <c r="D571" s="225"/>
      <c r="E571" s="225"/>
      <c r="F571" s="225"/>
      <c r="G571" s="226"/>
      <c r="H571" s="212"/>
      <c r="I571" s="211"/>
      <c r="J571" s="209"/>
      <c r="K571" s="209"/>
      <c r="L571" s="209"/>
      <c r="M571" s="209"/>
      <c r="N571" s="209"/>
      <c r="O571" s="209"/>
      <c r="P571" s="209"/>
      <c r="Q571" s="209"/>
      <c r="R571" s="209"/>
      <c r="S571" s="209"/>
      <c r="T571" s="209"/>
      <c r="U571" s="209"/>
      <c r="V571" s="209"/>
      <c r="W571" s="209"/>
      <c r="X571" s="209"/>
      <c r="Y571" s="209"/>
      <c r="Z571" s="209"/>
    </row>
    <row r="572">
      <c r="A572" s="209"/>
      <c r="B572" s="270"/>
      <c r="C572" s="271" t="s">
        <v>1075</v>
      </c>
      <c r="D572" s="232"/>
      <c r="E572" s="232"/>
      <c r="F572" s="232"/>
      <c r="G572" s="233"/>
      <c r="H572" s="212"/>
      <c r="I572" s="211"/>
      <c r="J572" s="209"/>
      <c r="K572" s="209"/>
      <c r="L572" s="209"/>
      <c r="M572" s="209"/>
      <c r="N572" s="209"/>
      <c r="O572" s="209"/>
      <c r="P572" s="209"/>
      <c r="Q572" s="209"/>
      <c r="R572" s="209"/>
      <c r="S572" s="209"/>
      <c r="T572" s="209"/>
      <c r="U572" s="209"/>
      <c r="V572" s="209"/>
      <c r="W572" s="209"/>
      <c r="X572" s="209"/>
      <c r="Y572" s="209"/>
      <c r="Z572" s="209"/>
    </row>
    <row r="573">
      <c r="A573" s="209"/>
      <c r="B573" s="272"/>
      <c r="C573" s="272"/>
      <c r="D573" s="272"/>
      <c r="E573" s="272"/>
      <c r="F573" s="272"/>
      <c r="G573" s="272"/>
      <c r="H573" s="212"/>
      <c r="I573" s="211"/>
      <c r="J573" s="209"/>
      <c r="K573" s="209"/>
      <c r="L573" s="209"/>
      <c r="M573" s="209"/>
      <c r="N573" s="209"/>
      <c r="O573" s="209"/>
      <c r="P573" s="209"/>
      <c r="Q573" s="209"/>
      <c r="R573" s="209"/>
      <c r="S573" s="209"/>
      <c r="T573" s="209"/>
      <c r="U573" s="209"/>
      <c r="V573" s="209"/>
      <c r="W573" s="209"/>
      <c r="X573" s="209"/>
      <c r="Y573" s="209"/>
      <c r="Z573" s="209"/>
    </row>
    <row r="574">
      <c r="A574" s="209"/>
      <c r="B574" s="258" t="s">
        <v>650</v>
      </c>
      <c r="C574" s="259" t="s">
        <v>460</v>
      </c>
      <c r="D574" s="260" t="s">
        <v>652</v>
      </c>
      <c r="E574" s="261" t="s">
        <v>1081</v>
      </c>
      <c r="F574" s="260" t="s">
        <v>654</v>
      </c>
      <c r="G574" s="262" t="s">
        <v>655</v>
      </c>
      <c r="H574" s="212"/>
      <c r="I574" s="211"/>
      <c r="J574" s="209"/>
      <c r="K574" s="209"/>
      <c r="L574" s="209"/>
      <c r="M574" s="209"/>
      <c r="N574" s="209"/>
      <c r="O574" s="209"/>
      <c r="P574" s="209"/>
      <c r="Q574" s="209"/>
      <c r="R574" s="209"/>
      <c r="S574" s="209"/>
      <c r="T574" s="209"/>
      <c r="U574" s="209"/>
      <c r="V574" s="209"/>
      <c r="W574" s="209"/>
      <c r="X574" s="209"/>
      <c r="Y574" s="209"/>
      <c r="Z574" s="209"/>
    </row>
    <row r="575">
      <c r="A575" s="209"/>
      <c r="B575" s="263" t="s">
        <v>436</v>
      </c>
      <c r="C575" s="264" t="s">
        <v>1046</v>
      </c>
      <c r="D575" s="265" t="s">
        <v>657</v>
      </c>
      <c r="E575" s="264" t="s">
        <v>1047</v>
      </c>
      <c r="F575" s="265" t="s">
        <v>659</v>
      </c>
      <c r="G575" s="266"/>
      <c r="H575" s="212"/>
      <c r="I575" s="211"/>
      <c r="J575" s="209"/>
      <c r="K575" s="209"/>
      <c r="L575" s="209"/>
      <c r="M575" s="209"/>
      <c r="N575" s="209"/>
      <c r="O575" s="209"/>
      <c r="P575" s="209"/>
      <c r="Q575" s="209"/>
      <c r="R575" s="209"/>
      <c r="S575" s="209"/>
      <c r="T575" s="209"/>
      <c r="U575" s="209"/>
      <c r="V575" s="209"/>
      <c r="W575" s="209"/>
      <c r="X575" s="209"/>
      <c r="Y575" s="209"/>
      <c r="Z575" s="209"/>
    </row>
    <row r="576">
      <c r="A576" s="209"/>
      <c r="B576" s="263" t="s">
        <v>660</v>
      </c>
      <c r="C576" s="267" t="s">
        <v>661</v>
      </c>
      <c r="D576" s="225"/>
      <c r="E576" s="225"/>
      <c r="F576" s="225"/>
      <c r="G576" s="226"/>
      <c r="H576" s="212"/>
      <c r="I576" s="211"/>
      <c r="J576" s="209"/>
      <c r="K576" s="209"/>
      <c r="L576" s="209"/>
      <c r="M576" s="209"/>
      <c r="N576" s="209"/>
      <c r="O576" s="209"/>
      <c r="P576" s="209"/>
      <c r="Q576" s="209"/>
      <c r="R576" s="209"/>
      <c r="S576" s="209"/>
      <c r="T576" s="209"/>
      <c r="U576" s="209"/>
      <c r="V576" s="209"/>
      <c r="W576" s="209"/>
      <c r="X576" s="209"/>
      <c r="Y576" s="209"/>
      <c r="Z576" s="209"/>
    </row>
    <row r="577">
      <c r="A577" s="209"/>
      <c r="B577" s="268"/>
      <c r="C577" s="269" t="s">
        <v>1082</v>
      </c>
      <c r="D577" s="225"/>
      <c r="E577" s="225"/>
      <c r="F577" s="225"/>
      <c r="G577" s="226"/>
      <c r="H577" s="212"/>
      <c r="I577" s="211"/>
      <c r="J577" s="209"/>
      <c r="K577" s="209"/>
      <c r="L577" s="209"/>
      <c r="M577" s="209"/>
      <c r="N577" s="209"/>
      <c r="O577" s="209"/>
      <c r="P577" s="209"/>
      <c r="Q577" s="209"/>
      <c r="R577" s="209"/>
      <c r="S577" s="209"/>
      <c r="T577" s="209"/>
      <c r="U577" s="209"/>
      <c r="V577" s="209"/>
      <c r="W577" s="209"/>
      <c r="X577" s="209"/>
      <c r="Y577" s="209"/>
      <c r="Z577" s="209"/>
    </row>
    <row r="578">
      <c r="A578" s="209"/>
      <c r="B578" s="270"/>
      <c r="C578" s="273" t="s">
        <v>1083</v>
      </c>
      <c r="D578" s="232"/>
      <c r="E578" s="232"/>
      <c r="F578" s="232"/>
      <c r="G578" s="233"/>
      <c r="H578" s="212"/>
      <c r="I578" s="275" t="s">
        <v>1084</v>
      </c>
      <c r="J578" s="209"/>
      <c r="K578" s="209"/>
      <c r="L578" s="209"/>
      <c r="M578" s="209"/>
      <c r="N578" s="209"/>
      <c r="O578" s="209"/>
      <c r="P578" s="209"/>
      <c r="Q578" s="209"/>
      <c r="R578" s="209"/>
      <c r="S578" s="209"/>
      <c r="T578" s="209"/>
      <c r="U578" s="209"/>
      <c r="V578" s="209"/>
      <c r="W578" s="209"/>
      <c r="X578" s="209"/>
      <c r="Y578" s="209"/>
      <c r="Z578" s="209"/>
    </row>
    <row r="579">
      <c r="A579" s="209"/>
      <c r="B579" s="272"/>
      <c r="C579" s="272"/>
      <c r="D579" s="272"/>
      <c r="E579" s="272"/>
      <c r="F579" s="272"/>
      <c r="G579" s="272"/>
      <c r="H579" s="212"/>
      <c r="I579" s="211"/>
      <c r="J579" s="209"/>
      <c r="K579" s="209"/>
      <c r="L579" s="209"/>
      <c r="M579" s="209"/>
      <c r="N579" s="209"/>
      <c r="O579" s="209"/>
      <c r="P579" s="209"/>
      <c r="Q579" s="209"/>
      <c r="R579" s="209"/>
      <c r="S579" s="209"/>
      <c r="T579" s="209"/>
      <c r="U579" s="209"/>
      <c r="V579" s="209"/>
      <c r="W579" s="209"/>
      <c r="X579" s="209"/>
      <c r="Y579" s="209"/>
      <c r="Z579" s="209"/>
    </row>
    <row r="580">
      <c r="A580" s="209"/>
      <c r="B580" s="258" t="s">
        <v>650</v>
      </c>
      <c r="C580" s="261" t="s">
        <v>1085</v>
      </c>
      <c r="D580" s="260" t="s">
        <v>652</v>
      </c>
      <c r="E580" s="261" t="s">
        <v>1086</v>
      </c>
      <c r="F580" s="260" t="s">
        <v>654</v>
      </c>
      <c r="G580" s="262" t="s">
        <v>655</v>
      </c>
      <c r="H580" s="212"/>
      <c r="I580" s="211"/>
      <c r="J580" s="209"/>
      <c r="K580" s="209"/>
      <c r="L580" s="209"/>
      <c r="M580" s="209"/>
      <c r="N580" s="209"/>
      <c r="O580" s="209"/>
      <c r="P580" s="209"/>
      <c r="Q580" s="209"/>
      <c r="R580" s="209"/>
      <c r="S580" s="209"/>
      <c r="T580" s="209"/>
      <c r="U580" s="209"/>
      <c r="V580" s="209"/>
      <c r="W580" s="209"/>
      <c r="X580" s="209"/>
      <c r="Y580" s="209"/>
      <c r="Z580" s="209"/>
    </row>
    <row r="581">
      <c r="A581" s="209"/>
      <c r="B581" s="263" t="s">
        <v>436</v>
      </c>
      <c r="C581" s="264" t="s">
        <v>1046</v>
      </c>
      <c r="D581" s="265" t="s">
        <v>657</v>
      </c>
      <c r="E581" s="264" t="s">
        <v>1047</v>
      </c>
      <c r="F581" s="265" t="s">
        <v>659</v>
      </c>
      <c r="G581" s="266"/>
      <c r="H581" s="212"/>
      <c r="I581" s="211"/>
      <c r="J581" s="209"/>
      <c r="K581" s="209"/>
      <c r="L581" s="209"/>
      <c r="M581" s="209"/>
      <c r="N581" s="209"/>
      <c r="O581" s="209"/>
      <c r="P581" s="209"/>
      <c r="Q581" s="209"/>
      <c r="R581" s="209"/>
      <c r="S581" s="209"/>
      <c r="T581" s="209"/>
      <c r="U581" s="209"/>
      <c r="V581" s="209"/>
      <c r="W581" s="209"/>
      <c r="X581" s="209"/>
      <c r="Y581" s="209"/>
      <c r="Z581" s="209"/>
    </row>
    <row r="582">
      <c r="A582" s="209"/>
      <c r="B582" s="263" t="s">
        <v>660</v>
      </c>
      <c r="C582" s="267" t="s">
        <v>661</v>
      </c>
      <c r="D582" s="225"/>
      <c r="E582" s="225"/>
      <c r="F582" s="225"/>
      <c r="G582" s="226"/>
      <c r="H582" s="212"/>
      <c r="I582" s="211"/>
      <c r="J582" s="209"/>
      <c r="K582" s="209"/>
      <c r="L582" s="209"/>
      <c r="M582" s="209"/>
      <c r="N582" s="209"/>
      <c r="O582" s="209"/>
      <c r="P582" s="209"/>
      <c r="Q582" s="209"/>
      <c r="R582" s="209"/>
      <c r="S582" s="209"/>
      <c r="T582" s="209"/>
      <c r="U582" s="209"/>
      <c r="V582" s="209"/>
      <c r="W582" s="209"/>
      <c r="X582" s="209"/>
      <c r="Y582" s="209"/>
      <c r="Z582" s="209"/>
    </row>
    <row r="583">
      <c r="A583" s="209"/>
      <c r="B583" s="268"/>
      <c r="C583" s="269" t="s">
        <v>1087</v>
      </c>
      <c r="D583" s="225"/>
      <c r="E583" s="225"/>
      <c r="F583" s="225"/>
      <c r="G583" s="226"/>
      <c r="H583" s="212"/>
      <c r="I583" s="211"/>
      <c r="J583" s="209"/>
      <c r="K583" s="209"/>
      <c r="L583" s="209"/>
      <c r="M583" s="209"/>
      <c r="N583" s="209"/>
      <c r="O583" s="209"/>
      <c r="P583" s="209"/>
      <c r="Q583" s="209"/>
      <c r="R583" s="209"/>
      <c r="S583" s="209"/>
      <c r="T583" s="209"/>
      <c r="U583" s="209"/>
      <c r="V583" s="209"/>
      <c r="W583" s="209"/>
      <c r="X583" s="209"/>
      <c r="Y583" s="209"/>
      <c r="Z583" s="209"/>
    </row>
    <row r="584">
      <c r="A584" s="209"/>
      <c r="B584" s="268"/>
      <c r="C584" s="269" t="s">
        <v>1088</v>
      </c>
      <c r="D584" s="225"/>
      <c r="E584" s="225"/>
      <c r="F584" s="225"/>
      <c r="G584" s="226"/>
      <c r="H584" s="212"/>
      <c r="I584" s="211"/>
      <c r="J584" s="209"/>
      <c r="K584" s="209"/>
      <c r="L584" s="209"/>
      <c r="M584" s="209"/>
      <c r="N584" s="209"/>
      <c r="O584" s="209"/>
      <c r="P584" s="209"/>
      <c r="Q584" s="209"/>
      <c r="R584" s="209"/>
      <c r="S584" s="209"/>
      <c r="T584" s="209"/>
      <c r="U584" s="209"/>
      <c r="V584" s="209"/>
      <c r="W584" s="209"/>
      <c r="X584" s="209"/>
      <c r="Y584" s="209"/>
      <c r="Z584" s="209"/>
    </row>
    <row r="585">
      <c r="A585" s="209"/>
      <c r="B585" s="268"/>
      <c r="C585" s="269" t="s">
        <v>1089</v>
      </c>
      <c r="D585" s="225"/>
      <c r="E585" s="225"/>
      <c r="F585" s="225"/>
      <c r="G585" s="226"/>
      <c r="H585" s="212"/>
      <c r="I585" s="211"/>
      <c r="J585" s="209"/>
      <c r="K585" s="209"/>
      <c r="L585" s="209"/>
      <c r="M585" s="209"/>
      <c r="N585" s="209"/>
      <c r="O585" s="209"/>
      <c r="P585" s="209"/>
      <c r="Q585" s="209"/>
      <c r="R585" s="209"/>
      <c r="S585" s="209"/>
      <c r="T585" s="209"/>
      <c r="U585" s="209"/>
      <c r="V585" s="209"/>
      <c r="W585" s="209"/>
      <c r="X585" s="209"/>
      <c r="Y585" s="209"/>
      <c r="Z585" s="209"/>
    </row>
    <row r="586">
      <c r="A586" s="209"/>
      <c r="B586" s="268"/>
      <c r="C586" s="269" t="s">
        <v>1090</v>
      </c>
      <c r="D586" s="225"/>
      <c r="E586" s="225"/>
      <c r="F586" s="225"/>
      <c r="G586" s="226"/>
      <c r="H586" s="212"/>
      <c r="I586" s="211"/>
      <c r="J586" s="209"/>
      <c r="K586" s="209"/>
      <c r="L586" s="209"/>
      <c r="M586" s="209"/>
      <c r="N586" s="209"/>
      <c r="O586" s="209"/>
      <c r="P586" s="209"/>
      <c r="Q586" s="209"/>
      <c r="R586" s="209"/>
      <c r="S586" s="209"/>
      <c r="T586" s="209"/>
      <c r="U586" s="209"/>
      <c r="V586" s="209"/>
      <c r="W586" s="209"/>
      <c r="X586" s="209"/>
      <c r="Y586" s="209"/>
      <c r="Z586" s="209"/>
    </row>
    <row r="587">
      <c r="A587" s="209"/>
      <c r="B587" s="270"/>
      <c r="C587" s="271" t="s">
        <v>1072</v>
      </c>
      <c r="D587" s="232"/>
      <c r="E587" s="232"/>
      <c r="F587" s="232"/>
      <c r="G587" s="233"/>
      <c r="H587" s="212"/>
      <c r="I587" s="211"/>
      <c r="J587" s="209"/>
      <c r="K587" s="209"/>
      <c r="L587" s="209"/>
      <c r="M587" s="209"/>
      <c r="N587" s="209"/>
      <c r="O587" s="209"/>
      <c r="P587" s="209"/>
      <c r="Q587" s="209"/>
      <c r="R587" s="209"/>
      <c r="S587" s="209"/>
      <c r="T587" s="209"/>
      <c r="U587" s="209"/>
      <c r="V587" s="209"/>
      <c r="W587" s="209"/>
      <c r="X587" s="209"/>
      <c r="Y587" s="209"/>
      <c r="Z587" s="209"/>
    </row>
    <row r="588">
      <c r="A588" s="209"/>
      <c r="B588" s="272"/>
      <c r="C588" s="272"/>
      <c r="D588" s="272"/>
      <c r="E588" s="272"/>
      <c r="F588" s="272"/>
      <c r="G588" s="272"/>
      <c r="H588" s="212"/>
      <c r="I588" s="211"/>
      <c r="J588" s="209"/>
      <c r="K588" s="209"/>
      <c r="L588" s="209"/>
      <c r="M588" s="209"/>
      <c r="N588" s="209"/>
      <c r="O588" s="209"/>
      <c r="P588" s="209"/>
      <c r="Q588" s="209"/>
      <c r="R588" s="209"/>
      <c r="S588" s="209"/>
      <c r="T588" s="209"/>
      <c r="U588" s="209"/>
      <c r="V588" s="209"/>
      <c r="W588" s="209"/>
      <c r="X588" s="209"/>
      <c r="Y588" s="209"/>
      <c r="Z588" s="209"/>
    </row>
    <row r="589">
      <c r="A589" s="209"/>
      <c r="B589" s="258" t="s">
        <v>650</v>
      </c>
      <c r="C589" s="261" t="s">
        <v>1091</v>
      </c>
      <c r="D589" s="260" t="s">
        <v>652</v>
      </c>
      <c r="E589" s="276" t="s">
        <v>1086</v>
      </c>
      <c r="F589" s="260" t="s">
        <v>654</v>
      </c>
      <c r="G589" s="262" t="s">
        <v>655</v>
      </c>
      <c r="H589" s="212"/>
      <c r="I589" s="211"/>
      <c r="J589" s="209"/>
      <c r="K589" s="209"/>
      <c r="L589" s="209"/>
      <c r="M589" s="209"/>
      <c r="N589" s="209"/>
      <c r="O589" s="209"/>
      <c r="P589" s="209"/>
      <c r="Q589" s="209"/>
      <c r="R589" s="209"/>
      <c r="S589" s="209"/>
      <c r="T589" s="209"/>
      <c r="U589" s="209"/>
      <c r="V589" s="209"/>
      <c r="W589" s="209"/>
      <c r="X589" s="209"/>
      <c r="Y589" s="209"/>
      <c r="Z589" s="209"/>
    </row>
    <row r="590">
      <c r="A590" s="209"/>
      <c r="B590" s="263" t="s">
        <v>436</v>
      </c>
      <c r="C590" s="264" t="s">
        <v>1046</v>
      </c>
      <c r="D590" s="265" t="s">
        <v>657</v>
      </c>
      <c r="E590" s="264" t="s">
        <v>1047</v>
      </c>
      <c r="F590" s="265" t="s">
        <v>659</v>
      </c>
      <c r="G590" s="266"/>
      <c r="H590" s="212"/>
      <c r="I590" s="211"/>
      <c r="J590" s="209"/>
      <c r="K590" s="209"/>
      <c r="L590" s="209"/>
      <c r="M590" s="209"/>
      <c r="N590" s="209"/>
      <c r="O590" s="209"/>
      <c r="P590" s="209"/>
      <c r="Q590" s="209"/>
      <c r="R590" s="209"/>
      <c r="S590" s="209"/>
      <c r="T590" s="209"/>
      <c r="U590" s="209"/>
      <c r="V590" s="209"/>
      <c r="W590" s="209"/>
      <c r="X590" s="209"/>
      <c r="Y590" s="209"/>
      <c r="Z590" s="209"/>
    </row>
    <row r="591">
      <c r="A591" s="209"/>
      <c r="B591" s="263" t="s">
        <v>660</v>
      </c>
      <c r="C591" s="267" t="s">
        <v>661</v>
      </c>
      <c r="D591" s="225"/>
      <c r="E591" s="225"/>
      <c r="F591" s="225"/>
      <c r="G591" s="226"/>
      <c r="H591" s="212"/>
      <c r="I591" s="211"/>
      <c r="J591" s="209"/>
      <c r="K591" s="209"/>
      <c r="L591" s="209"/>
      <c r="M591" s="209"/>
      <c r="N591" s="209"/>
      <c r="O591" s="209"/>
      <c r="P591" s="209"/>
      <c r="Q591" s="209"/>
      <c r="R591" s="209"/>
      <c r="S591" s="209"/>
      <c r="T591" s="209"/>
      <c r="U591" s="209"/>
      <c r="V591" s="209"/>
      <c r="W591" s="209"/>
      <c r="X591" s="209"/>
      <c r="Y591" s="209"/>
      <c r="Z591" s="209"/>
    </row>
    <row r="592">
      <c r="A592" s="209"/>
      <c r="B592" s="268"/>
      <c r="C592" s="269" t="s">
        <v>1087</v>
      </c>
      <c r="D592" s="225"/>
      <c r="E592" s="225"/>
      <c r="F592" s="225"/>
      <c r="G592" s="226"/>
      <c r="H592" s="212"/>
      <c r="I592" s="211"/>
      <c r="J592" s="209"/>
      <c r="K592" s="209"/>
      <c r="L592" s="209"/>
      <c r="M592" s="209"/>
      <c r="N592" s="209"/>
      <c r="O592" s="209"/>
      <c r="P592" s="209"/>
      <c r="Q592" s="209"/>
      <c r="R592" s="209"/>
      <c r="S592" s="209"/>
      <c r="T592" s="209"/>
      <c r="U592" s="209"/>
      <c r="V592" s="209"/>
      <c r="W592" s="209"/>
      <c r="X592" s="209"/>
      <c r="Y592" s="209"/>
      <c r="Z592" s="209"/>
    </row>
    <row r="593">
      <c r="A593" s="209"/>
      <c r="B593" s="268"/>
      <c r="C593" s="269" t="s">
        <v>1092</v>
      </c>
      <c r="D593" s="225"/>
      <c r="E593" s="225"/>
      <c r="F593" s="225"/>
      <c r="G593" s="226"/>
      <c r="H593" s="212"/>
      <c r="I593" s="211"/>
      <c r="J593" s="209"/>
      <c r="K593" s="209"/>
      <c r="L593" s="209"/>
      <c r="M593" s="209"/>
      <c r="N593" s="209"/>
      <c r="O593" s="209"/>
      <c r="P593" s="209"/>
      <c r="Q593" s="209"/>
      <c r="R593" s="209"/>
      <c r="S593" s="209"/>
      <c r="T593" s="209"/>
      <c r="U593" s="209"/>
      <c r="V593" s="209"/>
      <c r="W593" s="209"/>
      <c r="X593" s="209"/>
      <c r="Y593" s="209"/>
      <c r="Z593" s="209"/>
    </row>
    <row r="594">
      <c r="A594" s="209"/>
      <c r="B594" s="268"/>
      <c r="C594" s="269" t="s">
        <v>1093</v>
      </c>
      <c r="D594" s="225"/>
      <c r="E594" s="225"/>
      <c r="F594" s="225"/>
      <c r="G594" s="226"/>
      <c r="H594" s="212"/>
      <c r="I594" s="211"/>
      <c r="J594" s="209"/>
      <c r="K594" s="209"/>
      <c r="L594" s="209"/>
      <c r="M594" s="209"/>
      <c r="N594" s="209"/>
      <c r="O594" s="209"/>
      <c r="P594" s="209"/>
      <c r="Q594" s="209"/>
      <c r="R594" s="209"/>
      <c r="S594" s="209"/>
      <c r="T594" s="209"/>
      <c r="U594" s="209"/>
      <c r="V594" s="209"/>
      <c r="W594" s="209"/>
      <c r="X594" s="209"/>
      <c r="Y594" s="209"/>
      <c r="Z594" s="209"/>
    </row>
    <row r="595">
      <c r="A595" s="209"/>
      <c r="B595" s="268"/>
      <c r="C595" s="269" t="s">
        <v>1052</v>
      </c>
      <c r="D595" s="225"/>
      <c r="E595" s="225"/>
      <c r="F595" s="225"/>
      <c r="G595" s="226"/>
      <c r="H595" s="212"/>
      <c r="I595" s="211"/>
      <c r="J595" s="209"/>
      <c r="K595" s="209"/>
      <c r="L595" s="209"/>
      <c r="M595" s="209"/>
      <c r="N595" s="209"/>
      <c r="O595" s="209"/>
      <c r="P595" s="209"/>
      <c r="Q595" s="209"/>
      <c r="R595" s="209"/>
      <c r="S595" s="209"/>
      <c r="T595" s="209"/>
      <c r="U595" s="209"/>
      <c r="V595" s="209"/>
      <c r="W595" s="209"/>
      <c r="X595" s="209"/>
      <c r="Y595" s="209"/>
      <c r="Z595" s="209"/>
    </row>
    <row r="596">
      <c r="A596" s="209"/>
      <c r="B596" s="268"/>
      <c r="C596" s="269" t="s">
        <v>1094</v>
      </c>
      <c r="D596" s="225"/>
      <c r="E596" s="225"/>
      <c r="F596" s="225"/>
      <c r="G596" s="226"/>
      <c r="H596" s="212"/>
      <c r="I596" s="211"/>
      <c r="J596" s="209"/>
      <c r="K596" s="209"/>
      <c r="L596" s="209"/>
      <c r="M596" s="209"/>
      <c r="N596" s="209"/>
      <c r="O596" s="209"/>
      <c r="P596" s="209"/>
      <c r="Q596" s="209"/>
      <c r="R596" s="209"/>
      <c r="S596" s="209"/>
      <c r="T596" s="209"/>
      <c r="U596" s="209"/>
      <c r="V596" s="209"/>
      <c r="W596" s="209"/>
      <c r="X596" s="209"/>
      <c r="Y596" s="209"/>
      <c r="Z596" s="209"/>
    </row>
    <row r="597">
      <c r="A597" s="209"/>
      <c r="B597" s="270"/>
      <c r="C597" s="273" t="s">
        <v>1095</v>
      </c>
      <c r="D597" s="232"/>
      <c r="E597" s="232"/>
      <c r="F597" s="232"/>
      <c r="G597" s="233"/>
      <c r="H597" s="212"/>
      <c r="I597" s="211"/>
      <c r="J597" s="209"/>
      <c r="K597" s="209"/>
      <c r="L597" s="209"/>
      <c r="M597" s="209"/>
      <c r="N597" s="209"/>
      <c r="O597" s="209"/>
      <c r="P597" s="209"/>
      <c r="Q597" s="209"/>
      <c r="R597" s="209"/>
      <c r="S597" s="209"/>
      <c r="T597" s="209"/>
      <c r="U597" s="209"/>
      <c r="V597" s="209"/>
      <c r="W597" s="209"/>
      <c r="X597" s="209"/>
      <c r="Y597" s="209"/>
      <c r="Z597" s="209"/>
    </row>
    <row r="598">
      <c r="A598" s="209"/>
      <c r="B598" s="272"/>
      <c r="C598" s="272"/>
      <c r="D598" s="272"/>
      <c r="E598" s="272"/>
      <c r="F598" s="272"/>
      <c r="G598" s="272"/>
      <c r="H598" s="212"/>
      <c r="I598" s="211"/>
      <c r="J598" s="209"/>
      <c r="K598" s="209"/>
      <c r="L598" s="209"/>
      <c r="M598" s="209"/>
      <c r="N598" s="209"/>
      <c r="O598" s="209"/>
      <c r="P598" s="209"/>
      <c r="Q598" s="209"/>
      <c r="R598" s="209"/>
      <c r="S598" s="209"/>
      <c r="T598" s="209"/>
      <c r="U598" s="209"/>
      <c r="V598" s="209"/>
      <c r="W598" s="209"/>
      <c r="X598" s="209"/>
      <c r="Y598" s="209"/>
      <c r="Z598" s="209"/>
    </row>
    <row r="599">
      <c r="A599" s="209"/>
      <c r="B599" s="258" t="s">
        <v>650</v>
      </c>
      <c r="C599" s="261" t="s">
        <v>1096</v>
      </c>
      <c r="D599" s="260" t="s">
        <v>652</v>
      </c>
      <c r="E599" s="276" t="s">
        <v>1086</v>
      </c>
      <c r="F599" s="260" t="s">
        <v>654</v>
      </c>
      <c r="G599" s="262" t="s">
        <v>655</v>
      </c>
      <c r="H599" s="212"/>
      <c r="I599" s="211"/>
      <c r="J599" s="209"/>
      <c r="K599" s="209"/>
      <c r="L599" s="209"/>
      <c r="M599" s="209"/>
      <c r="N599" s="209"/>
      <c r="O599" s="209"/>
      <c r="P599" s="209"/>
      <c r="Q599" s="209"/>
      <c r="R599" s="209"/>
      <c r="S599" s="209"/>
      <c r="T599" s="209"/>
      <c r="U599" s="209"/>
      <c r="V599" s="209"/>
      <c r="W599" s="209"/>
      <c r="X599" s="209"/>
      <c r="Y599" s="209"/>
      <c r="Z599" s="209"/>
    </row>
    <row r="600">
      <c r="A600" s="209"/>
      <c r="B600" s="263" t="s">
        <v>436</v>
      </c>
      <c r="C600" s="264" t="s">
        <v>1046</v>
      </c>
      <c r="D600" s="265" t="s">
        <v>657</v>
      </c>
      <c r="E600" s="264" t="s">
        <v>1047</v>
      </c>
      <c r="F600" s="265" t="s">
        <v>659</v>
      </c>
      <c r="G600" s="266"/>
      <c r="H600" s="212"/>
      <c r="I600" s="211"/>
      <c r="J600" s="209"/>
      <c r="K600" s="209"/>
      <c r="L600" s="209"/>
      <c r="M600" s="209"/>
      <c r="N600" s="209"/>
      <c r="O600" s="209"/>
      <c r="P600" s="209"/>
      <c r="Q600" s="209"/>
      <c r="R600" s="209"/>
      <c r="S600" s="209"/>
      <c r="T600" s="209"/>
      <c r="U600" s="209"/>
      <c r="V600" s="209"/>
      <c r="W600" s="209"/>
      <c r="X600" s="209"/>
      <c r="Y600" s="209"/>
      <c r="Z600" s="209"/>
    </row>
    <row r="601">
      <c r="A601" s="209"/>
      <c r="B601" s="263" t="s">
        <v>660</v>
      </c>
      <c r="C601" s="267" t="s">
        <v>661</v>
      </c>
      <c r="D601" s="225"/>
      <c r="E601" s="225"/>
      <c r="F601" s="225"/>
      <c r="G601" s="226"/>
      <c r="H601" s="212"/>
      <c r="I601" s="211"/>
      <c r="J601" s="209"/>
      <c r="K601" s="209"/>
      <c r="L601" s="209"/>
      <c r="M601" s="209"/>
      <c r="N601" s="209"/>
      <c r="O601" s="209"/>
      <c r="P601" s="209"/>
      <c r="Q601" s="209"/>
      <c r="R601" s="209"/>
      <c r="S601" s="209"/>
      <c r="T601" s="209"/>
      <c r="U601" s="209"/>
      <c r="V601" s="209"/>
      <c r="W601" s="209"/>
      <c r="X601" s="209"/>
      <c r="Y601" s="209"/>
      <c r="Z601" s="209"/>
    </row>
    <row r="602">
      <c r="A602" s="209"/>
      <c r="B602" s="268"/>
      <c r="C602" s="269" t="s">
        <v>1087</v>
      </c>
      <c r="D602" s="225"/>
      <c r="E602" s="225"/>
      <c r="F602" s="225"/>
      <c r="G602" s="226"/>
      <c r="H602" s="212"/>
      <c r="I602" s="211"/>
      <c r="J602" s="209"/>
      <c r="K602" s="209"/>
      <c r="L602" s="209"/>
      <c r="M602" s="209"/>
      <c r="N602" s="209"/>
      <c r="O602" s="209"/>
      <c r="P602" s="209"/>
      <c r="Q602" s="209"/>
      <c r="R602" s="209"/>
      <c r="S602" s="209"/>
      <c r="T602" s="209"/>
      <c r="U602" s="209"/>
      <c r="V602" s="209"/>
      <c r="W602" s="209"/>
      <c r="X602" s="209"/>
      <c r="Y602" s="209"/>
      <c r="Z602" s="209"/>
    </row>
    <row r="603">
      <c r="A603" s="209"/>
      <c r="B603" s="268"/>
      <c r="C603" s="269" t="s">
        <v>1088</v>
      </c>
      <c r="D603" s="225"/>
      <c r="E603" s="225"/>
      <c r="F603" s="225"/>
      <c r="G603" s="226"/>
      <c r="H603" s="212"/>
      <c r="I603" s="211"/>
      <c r="J603" s="209"/>
      <c r="K603" s="209"/>
      <c r="L603" s="209"/>
      <c r="M603" s="209"/>
      <c r="N603" s="209"/>
      <c r="O603" s="209"/>
      <c r="P603" s="209"/>
      <c r="Q603" s="209"/>
      <c r="R603" s="209"/>
      <c r="S603" s="209"/>
      <c r="T603" s="209"/>
      <c r="U603" s="209"/>
      <c r="V603" s="209"/>
      <c r="W603" s="209"/>
      <c r="X603" s="209"/>
      <c r="Y603" s="209"/>
      <c r="Z603" s="209"/>
    </row>
    <row r="604">
      <c r="A604" s="209"/>
      <c r="B604" s="268"/>
      <c r="C604" s="269" t="s">
        <v>1097</v>
      </c>
      <c r="D604" s="225"/>
      <c r="E604" s="225"/>
      <c r="F604" s="225"/>
      <c r="G604" s="226"/>
      <c r="H604" s="212"/>
      <c r="I604" s="211"/>
      <c r="J604" s="209"/>
      <c r="K604" s="209"/>
      <c r="L604" s="209"/>
      <c r="M604" s="209"/>
      <c r="N604" s="209"/>
      <c r="O604" s="209"/>
      <c r="P604" s="209"/>
      <c r="Q604" s="209"/>
      <c r="R604" s="209"/>
      <c r="S604" s="209"/>
      <c r="T604" s="209"/>
      <c r="U604" s="209"/>
      <c r="V604" s="209"/>
      <c r="W604" s="209"/>
      <c r="X604" s="209"/>
      <c r="Y604" s="209"/>
      <c r="Z604" s="209"/>
    </row>
    <row r="605">
      <c r="A605" s="209"/>
      <c r="B605" s="268"/>
      <c r="C605" s="269" t="s">
        <v>1098</v>
      </c>
      <c r="D605" s="225"/>
      <c r="E605" s="225"/>
      <c r="F605" s="225"/>
      <c r="G605" s="226"/>
      <c r="H605" s="212"/>
      <c r="I605" s="211"/>
      <c r="J605" s="209"/>
      <c r="K605" s="209"/>
      <c r="L605" s="209"/>
      <c r="M605" s="209"/>
      <c r="N605" s="209"/>
      <c r="O605" s="209"/>
      <c r="P605" s="209"/>
      <c r="Q605" s="209"/>
      <c r="R605" s="209"/>
      <c r="S605" s="209"/>
      <c r="T605" s="209"/>
      <c r="U605" s="209"/>
      <c r="V605" s="209"/>
      <c r="W605" s="209"/>
      <c r="X605" s="209"/>
      <c r="Y605" s="209"/>
      <c r="Z605" s="209"/>
    </row>
    <row r="606">
      <c r="A606" s="209"/>
      <c r="B606" s="268"/>
      <c r="C606" s="269" t="s">
        <v>1052</v>
      </c>
      <c r="D606" s="225"/>
      <c r="E606" s="225"/>
      <c r="F606" s="225"/>
      <c r="G606" s="226"/>
      <c r="H606" s="212"/>
      <c r="I606" s="211"/>
      <c r="J606" s="209"/>
      <c r="K606" s="209"/>
      <c r="L606" s="209"/>
      <c r="M606" s="209"/>
      <c r="N606" s="209"/>
      <c r="O606" s="209"/>
      <c r="P606" s="209"/>
      <c r="Q606" s="209"/>
      <c r="R606" s="209"/>
      <c r="S606" s="209"/>
      <c r="T606" s="209"/>
      <c r="U606" s="209"/>
      <c r="V606" s="209"/>
      <c r="W606" s="209"/>
      <c r="X606" s="209"/>
      <c r="Y606" s="209"/>
      <c r="Z606" s="209"/>
    </row>
    <row r="607">
      <c r="A607" s="209"/>
      <c r="B607" s="270"/>
      <c r="C607" s="273" t="s">
        <v>1099</v>
      </c>
      <c r="D607" s="232"/>
      <c r="E607" s="232"/>
      <c r="F607" s="232"/>
      <c r="G607" s="233"/>
      <c r="H607" s="212"/>
      <c r="I607" s="211"/>
      <c r="J607" s="209"/>
      <c r="K607" s="209"/>
      <c r="L607" s="209"/>
      <c r="M607" s="209"/>
      <c r="N607" s="209"/>
      <c r="O607" s="209"/>
      <c r="P607" s="209"/>
      <c r="Q607" s="209"/>
      <c r="R607" s="209"/>
      <c r="S607" s="209"/>
      <c r="T607" s="209"/>
      <c r="U607" s="209"/>
      <c r="V607" s="209"/>
      <c r="W607" s="209"/>
      <c r="X607" s="209"/>
      <c r="Y607" s="209"/>
      <c r="Z607" s="209"/>
    </row>
    <row r="608">
      <c r="A608" s="209"/>
      <c r="B608" s="272"/>
      <c r="C608" s="272"/>
      <c r="D608" s="272"/>
      <c r="E608" s="272"/>
      <c r="F608" s="272"/>
      <c r="G608" s="272"/>
      <c r="H608" s="212"/>
      <c r="I608" s="211"/>
      <c r="J608" s="209"/>
      <c r="K608" s="209"/>
      <c r="L608" s="209"/>
      <c r="M608" s="209"/>
      <c r="N608" s="209"/>
      <c r="O608" s="209"/>
      <c r="P608" s="209"/>
      <c r="Q608" s="209"/>
      <c r="R608" s="209"/>
      <c r="S608" s="209"/>
      <c r="T608" s="209"/>
      <c r="U608" s="209"/>
      <c r="V608" s="209"/>
      <c r="W608" s="209"/>
      <c r="X608" s="209"/>
      <c r="Y608" s="209"/>
      <c r="Z608" s="209"/>
    </row>
    <row r="609">
      <c r="A609" s="209"/>
      <c r="B609" s="258" t="s">
        <v>650</v>
      </c>
      <c r="C609" s="261" t="s">
        <v>1100</v>
      </c>
      <c r="D609" s="260" t="s">
        <v>652</v>
      </c>
      <c r="E609" s="276" t="s">
        <v>1086</v>
      </c>
      <c r="F609" s="260" t="s">
        <v>654</v>
      </c>
      <c r="G609" s="262" t="s">
        <v>655</v>
      </c>
      <c r="H609" s="212"/>
      <c r="I609" s="211"/>
      <c r="J609" s="209"/>
      <c r="K609" s="209"/>
      <c r="L609" s="209"/>
      <c r="M609" s="209"/>
      <c r="N609" s="209"/>
      <c r="O609" s="209"/>
      <c r="P609" s="209"/>
      <c r="Q609" s="209"/>
      <c r="R609" s="209"/>
      <c r="S609" s="209"/>
      <c r="T609" s="209"/>
      <c r="U609" s="209"/>
      <c r="V609" s="209"/>
      <c r="W609" s="209"/>
      <c r="X609" s="209"/>
      <c r="Y609" s="209"/>
      <c r="Z609" s="209"/>
    </row>
    <row r="610">
      <c r="A610" s="209"/>
      <c r="B610" s="263" t="s">
        <v>436</v>
      </c>
      <c r="C610" s="264" t="s">
        <v>1046</v>
      </c>
      <c r="D610" s="265" t="s">
        <v>657</v>
      </c>
      <c r="E610" s="264" t="s">
        <v>1047</v>
      </c>
      <c r="F610" s="265" t="s">
        <v>659</v>
      </c>
      <c r="G610" s="266"/>
      <c r="H610" s="212"/>
      <c r="I610" s="211"/>
      <c r="J610" s="209"/>
      <c r="K610" s="209"/>
      <c r="L610" s="209"/>
      <c r="M610" s="209"/>
      <c r="N610" s="209"/>
      <c r="O610" s="209"/>
      <c r="P610" s="209"/>
      <c r="Q610" s="209"/>
      <c r="R610" s="209"/>
      <c r="S610" s="209"/>
      <c r="T610" s="209"/>
      <c r="U610" s="209"/>
      <c r="V610" s="209"/>
      <c r="W610" s="209"/>
      <c r="X610" s="209"/>
      <c r="Y610" s="209"/>
      <c r="Z610" s="209"/>
    </row>
    <row r="611">
      <c r="A611" s="209"/>
      <c r="B611" s="263" t="s">
        <v>660</v>
      </c>
      <c r="C611" s="267" t="s">
        <v>661</v>
      </c>
      <c r="D611" s="225"/>
      <c r="E611" s="225"/>
      <c r="F611" s="225"/>
      <c r="G611" s="226"/>
      <c r="H611" s="212"/>
      <c r="I611" s="211"/>
      <c r="J611" s="209"/>
      <c r="K611" s="209"/>
      <c r="L611" s="209"/>
      <c r="M611" s="209"/>
      <c r="N611" s="209"/>
      <c r="O611" s="209"/>
      <c r="P611" s="209"/>
      <c r="Q611" s="209"/>
      <c r="R611" s="209"/>
      <c r="S611" s="209"/>
      <c r="T611" s="209"/>
      <c r="U611" s="209"/>
      <c r="V611" s="209"/>
      <c r="W611" s="209"/>
      <c r="X611" s="209"/>
      <c r="Y611" s="209"/>
      <c r="Z611" s="209"/>
    </row>
    <row r="612">
      <c r="A612" s="209"/>
      <c r="B612" s="268"/>
      <c r="C612" s="269" t="s">
        <v>1087</v>
      </c>
      <c r="D612" s="225"/>
      <c r="E612" s="225"/>
      <c r="F612" s="225"/>
      <c r="G612" s="226"/>
      <c r="H612" s="212"/>
      <c r="I612" s="211"/>
      <c r="J612" s="209"/>
      <c r="K612" s="209"/>
      <c r="L612" s="209"/>
      <c r="M612" s="209"/>
      <c r="N612" s="209"/>
      <c r="O612" s="209"/>
      <c r="P612" s="209"/>
      <c r="Q612" s="209"/>
      <c r="R612" s="209"/>
      <c r="S612" s="209"/>
      <c r="T612" s="209"/>
      <c r="U612" s="209"/>
      <c r="V612" s="209"/>
      <c r="W612" s="209"/>
      <c r="X612" s="209"/>
      <c r="Y612" s="209"/>
      <c r="Z612" s="209"/>
    </row>
    <row r="613">
      <c r="A613" s="209"/>
      <c r="B613" s="268"/>
      <c r="C613" s="269" t="s">
        <v>1088</v>
      </c>
      <c r="D613" s="225"/>
      <c r="E613" s="225"/>
      <c r="F613" s="225"/>
      <c r="G613" s="226"/>
      <c r="H613" s="212"/>
      <c r="I613" s="211"/>
      <c r="J613" s="209"/>
      <c r="K613" s="209"/>
      <c r="L613" s="209"/>
      <c r="M613" s="209"/>
      <c r="N613" s="209"/>
      <c r="O613" s="209"/>
      <c r="P613" s="209"/>
      <c r="Q613" s="209"/>
      <c r="R613" s="209"/>
      <c r="S613" s="209"/>
      <c r="T613" s="209"/>
      <c r="U613" s="209"/>
      <c r="V613" s="209"/>
      <c r="W613" s="209"/>
      <c r="X613" s="209"/>
      <c r="Y613" s="209"/>
      <c r="Z613" s="209"/>
    </row>
    <row r="614">
      <c r="A614" s="209"/>
      <c r="B614" s="268"/>
      <c r="C614" s="269" t="s">
        <v>1101</v>
      </c>
      <c r="D614" s="225"/>
      <c r="E614" s="225"/>
      <c r="F614" s="225"/>
      <c r="G614" s="226"/>
      <c r="H614" s="212"/>
      <c r="I614" s="211"/>
      <c r="J614" s="209"/>
      <c r="K614" s="209"/>
      <c r="L614" s="209"/>
      <c r="M614" s="209"/>
      <c r="N614" s="209"/>
      <c r="O614" s="209"/>
      <c r="P614" s="209"/>
      <c r="Q614" s="209"/>
      <c r="R614" s="209"/>
      <c r="S614" s="209"/>
      <c r="T614" s="209"/>
      <c r="U614" s="209"/>
      <c r="V614" s="209"/>
      <c r="W614" s="209"/>
      <c r="X614" s="209"/>
      <c r="Y614" s="209"/>
      <c r="Z614" s="209"/>
    </row>
    <row r="615">
      <c r="A615" s="209"/>
      <c r="B615" s="268"/>
      <c r="C615" s="269" t="s">
        <v>1052</v>
      </c>
      <c r="D615" s="225"/>
      <c r="E615" s="225"/>
      <c r="F615" s="225"/>
      <c r="G615" s="226"/>
      <c r="H615" s="212"/>
      <c r="I615" s="211"/>
      <c r="J615" s="209"/>
      <c r="K615" s="209"/>
      <c r="L615" s="209"/>
      <c r="M615" s="209"/>
      <c r="N615" s="209"/>
      <c r="O615" s="209"/>
      <c r="P615" s="209"/>
      <c r="Q615" s="209"/>
      <c r="R615" s="209"/>
      <c r="S615" s="209"/>
      <c r="T615" s="209"/>
      <c r="U615" s="209"/>
      <c r="V615" s="209"/>
      <c r="W615" s="209"/>
      <c r="X615" s="209"/>
      <c r="Y615" s="209"/>
      <c r="Z615" s="209"/>
    </row>
    <row r="616">
      <c r="A616" s="209"/>
      <c r="B616" s="268"/>
      <c r="C616" s="269" t="s">
        <v>1094</v>
      </c>
      <c r="D616" s="225"/>
      <c r="E616" s="225"/>
      <c r="F616" s="225"/>
      <c r="G616" s="226"/>
      <c r="H616" s="212"/>
      <c r="I616" s="211"/>
      <c r="J616" s="209"/>
      <c r="K616" s="209"/>
      <c r="L616" s="209"/>
      <c r="M616" s="209"/>
      <c r="N616" s="209"/>
      <c r="O616" s="209"/>
      <c r="P616" s="209"/>
      <c r="Q616" s="209"/>
      <c r="R616" s="209"/>
      <c r="S616" s="209"/>
      <c r="T616" s="209"/>
      <c r="U616" s="209"/>
      <c r="V616" s="209"/>
      <c r="W616" s="209"/>
      <c r="X616" s="209"/>
      <c r="Y616" s="209"/>
      <c r="Z616" s="209"/>
    </row>
    <row r="617">
      <c r="A617" s="209"/>
      <c r="B617" s="270"/>
      <c r="C617" s="273" t="s">
        <v>1102</v>
      </c>
      <c r="D617" s="232"/>
      <c r="E617" s="232"/>
      <c r="F617" s="232"/>
      <c r="G617" s="233"/>
      <c r="H617" s="212"/>
      <c r="I617" s="211"/>
      <c r="J617" s="209"/>
      <c r="K617" s="209"/>
      <c r="L617" s="209"/>
      <c r="M617" s="209"/>
      <c r="N617" s="209"/>
      <c r="O617" s="209"/>
      <c r="P617" s="209"/>
      <c r="Q617" s="209"/>
      <c r="R617" s="209"/>
      <c r="S617" s="209"/>
      <c r="T617" s="209"/>
      <c r="U617" s="209"/>
      <c r="V617" s="209"/>
      <c r="W617" s="209"/>
      <c r="X617" s="209"/>
      <c r="Y617" s="209"/>
      <c r="Z617" s="209"/>
    </row>
    <row r="618">
      <c r="A618" s="209"/>
      <c r="B618" s="272"/>
      <c r="C618" s="272"/>
      <c r="D618" s="272"/>
      <c r="E618" s="272"/>
      <c r="F618" s="272"/>
      <c r="G618" s="272"/>
      <c r="H618" s="212"/>
      <c r="I618" s="211"/>
      <c r="J618" s="209"/>
      <c r="K618" s="209"/>
      <c r="L618" s="209"/>
      <c r="M618" s="209"/>
      <c r="N618" s="209"/>
      <c r="O618" s="209"/>
      <c r="P618" s="209"/>
      <c r="Q618" s="209"/>
      <c r="R618" s="209"/>
      <c r="S618" s="209"/>
      <c r="T618" s="209"/>
      <c r="U618" s="209"/>
      <c r="V618" s="209"/>
      <c r="W618" s="209"/>
      <c r="X618" s="209"/>
      <c r="Y618" s="209"/>
      <c r="Z618" s="209"/>
    </row>
    <row r="619">
      <c r="A619" s="209"/>
      <c r="B619" s="258" t="s">
        <v>650</v>
      </c>
      <c r="C619" s="261" t="s">
        <v>1103</v>
      </c>
      <c r="D619" s="260" t="s">
        <v>652</v>
      </c>
      <c r="E619" s="276" t="s">
        <v>1104</v>
      </c>
      <c r="F619" s="260" t="s">
        <v>654</v>
      </c>
      <c r="G619" s="262" t="s">
        <v>655</v>
      </c>
      <c r="H619" s="212"/>
      <c r="I619" s="211"/>
      <c r="J619" s="209"/>
      <c r="K619" s="209"/>
      <c r="L619" s="209"/>
      <c r="M619" s="209"/>
      <c r="N619" s="209"/>
      <c r="O619" s="209"/>
      <c r="P619" s="209"/>
      <c r="Q619" s="209"/>
      <c r="R619" s="209"/>
      <c r="S619" s="209"/>
      <c r="T619" s="209"/>
      <c r="U619" s="209"/>
      <c r="V619" s="209"/>
      <c r="W619" s="209"/>
      <c r="X619" s="209"/>
      <c r="Y619" s="209"/>
      <c r="Z619" s="209"/>
    </row>
    <row r="620">
      <c r="A620" s="209"/>
      <c r="B620" s="263" t="s">
        <v>436</v>
      </c>
      <c r="C620" s="264" t="s">
        <v>1046</v>
      </c>
      <c r="D620" s="265" t="s">
        <v>657</v>
      </c>
      <c r="E620" s="264" t="s">
        <v>1047</v>
      </c>
      <c r="F620" s="265" t="s">
        <v>659</v>
      </c>
      <c r="G620" s="266"/>
      <c r="H620" s="212"/>
      <c r="I620" s="211"/>
      <c r="J620" s="209"/>
      <c r="K620" s="209"/>
      <c r="L620" s="209"/>
      <c r="M620" s="209"/>
      <c r="N620" s="209"/>
      <c r="O620" s="209"/>
      <c r="P620" s="209"/>
      <c r="Q620" s="209"/>
      <c r="R620" s="209"/>
      <c r="S620" s="209"/>
      <c r="T620" s="209"/>
      <c r="U620" s="209"/>
      <c r="V620" s="209"/>
      <c r="W620" s="209"/>
      <c r="X620" s="209"/>
      <c r="Y620" s="209"/>
      <c r="Z620" s="209"/>
    </row>
    <row r="621">
      <c r="A621" s="209"/>
      <c r="B621" s="263" t="s">
        <v>660</v>
      </c>
      <c r="C621" s="267" t="s">
        <v>661</v>
      </c>
      <c r="D621" s="225"/>
      <c r="E621" s="225"/>
      <c r="F621" s="225"/>
      <c r="G621" s="226"/>
      <c r="H621" s="212"/>
      <c r="I621" s="211"/>
      <c r="J621" s="209"/>
      <c r="K621" s="209"/>
      <c r="L621" s="209"/>
      <c r="M621" s="209"/>
      <c r="N621" s="209"/>
      <c r="O621" s="209"/>
      <c r="P621" s="209"/>
      <c r="Q621" s="209"/>
      <c r="R621" s="209"/>
      <c r="S621" s="209"/>
      <c r="T621" s="209"/>
      <c r="U621" s="209"/>
      <c r="V621" s="209"/>
      <c r="W621" s="209"/>
      <c r="X621" s="209"/>
      <c r="Y621" s="209"/>
      <c r="Z621" s="209"/>
    </row>
    <row r="622">
      <c r="A622" s="209"/>
      <c r="B622" s="268"/>
      <c r="C622" s="269" t="s">
        <v>1105</v>
      </c>
      <c r="D622" s="225"/>
      <c r="E622" s="225"/>
      <c r="F622" s="225"/>
      <c r="G622" s="226"/>
      <c r="H622" s="212"/>
      <c r="I622" s="211"/>
      <c r="J622" s="209"/>
      <c r="K622" s="209"/>
      <c r="L622" s="209"/>
      <c r="M622" s="209"/>
      <c r="N622" s="209"/>
      <c r="O622" s="209"/>
      <c r="P622" s="209"/>
      <c r="Q622" s="209"/>
      <c r="R622" s="209"/>
      <c r="S622" s="209"/>
      <c r="T622" s="209"/>
      <c r="U622" s="209"/>
      <c r="V622" s="209"/>
      <c r="W622" s="209"/>
      <c r="X622" s="209"/>
      <c r="Y622" s="209"/>
      <c r="Z622" s="209"/>
    </row>
    <row r="623">
      <c r="A623" s="209"/>
      <c r="B623" s="268"/>
      <c r="C623" s="269" t="s">
        <v>1106</v>
      </c>
      <c r="D623" s="225"/>
      <c r="E623" s="225"/>
      <c r="F623" s="225"/>
      <c r="G623" s="226"/>
      <c r="H623" s="212"/>
      <c r="I623" s="211"/>
      <c r="J623" s="209"/>
      <c r="K623" s="209"/>
      <c r="L623" s="209"/>
      <c r="M623" s="209"/>
      <c r="N623" s="209"/>
      <c r="O623" s="209"/>
      <c r="P623" s="209"/>
      <c r="Q623" s="209"/>
      <c r="R623" s="209"/>
      <c r="S623" s="209"/>
      <c r="T623" s="209"/>
      <c r="U623" s="209"/>
      <c r="V623" s="209"/>
      <c r="W623" s="209"/>
      <c r="X623" s="209"/>
      <c r="Y623" s="209"/>
      <c r="Z623" s="209"/>
    </row>
    <row r="624">
      <c r="A624" s="209"/>
      <c r="B624" s="268"/>
      <c r="C624" s="269" t="s">
        <v>1107</v>
      </c>
      <c r="D624" s="225"/>
      <c r="E624" s="225"/>
      <c r="F624" s="225"/>
      <c r="G624" s="226"/>
      <c r="H624" s="212"/>
      <c r="I624" s="211"/>
      <c r="J624" s="209"/>
      <c r="K624" s="209"/>
      <c r="L624" s="209"/>
      <c r="M624" s="209"/>
      <c r="N624" s="209"/>
      <c r="O624" s="209"/>
      <c r="P624" s="209"/>
      <c r="Q624" s="209"/>
      <c r="R624" s="209"/>
      <c r="S624" s="209"/>
      <c r="T624" s="209"/>
      <c r="U624" s="209"/>
      <c r="V624" s="209"/>
      <c r="W624" s="209"/>
      <c r="X624" s="209"/>
      <c r="Y624" s="209"/>
      <c r="Z624" s="209"/>
    </row>
    <row r="625">
      <c r="A625" s="209"/>
      <c r="B625" s="268"/>
      <c r="C625" s="269" t="s">
        <v>1052</v>
      </c>
      <c r="D625" s="225"/>
      <c r="E625" s="225"/>
      <c r="F625" s="225"/>
      <c r="G625" s="226"/>
      <c r="H625" s="212"/>
      <c r="I625" s="211"/>
      <c r="J625" s="209"/>
      <c r="K625" s="209"/>
      <c r="L625" s="209"/>
      <c r="M625" s="209"/>
      <c r="N625" s="209"/>
      <c r="O625" s="209"/>
      <c r="P625" s="209"/>
      <c r="Q625" s="209"/>
      <c r="R625" s="209"/>
      <c r="S625" s="209"/>
      <c r="T625" s="209"/>
      <c r="U625" s="209"/>
      <c r="V625" s="209"/>
      <c r="W625" s="209"/>
      <c r="X625" s="209"/>
      <c r="Y625" s="209"/>
      <c r="Z625" s="209"/>
    </row>
    <row r="626">
      <c r="A626" s="209"/>
      <c r="B626" s="270"/>
      <c r="C626" s="273" t="s">
        <v>1108</v>
      </c>
      <c r="D626" s="232"/>
      <c r="E626" s="232"/>
      <c r="F626" s="232"/>
      <c r="G626" s="233"/>
      <c r="H626" s="212"/>
      <c r="I626" s="211"/>
      <c r="J626" s="209"/>
      <c r="K626" s="209"/>
      <c r="L626" s="209"/>
      <c r="M626" s="209"/>
      <c r="N626" s="209"/>
      <c r="O626" s="209"/>
      <c r="P626" s="209"/>
      <c r="Q626" s="209"/>
      <c r="R626" s="209"/>
      <c r="S626" s="209"/>
      <c r="T626" s="209"/>
      <c r="U626" s="209"/>
      <c r="V626" s="209"/>
      <c r="W626" s="209"/>
      <c r="X626" s="209"/>
      <c r="Y626" s="209"/>
      <c r="Z626" s="209"/>
    </row>
    <row r="627">
      <c r="A627" s="209"/>
      <c r="B627" s="272"/>
      <c r="C627" s="272"/>
      <c r="D627" s="272"/>
      <c r="E627" s="272"/>
      <c r="F627" s="272"/>
      <c r="G627" s="272"/>
      <c r="H627" s="212"/>
      <c r="I627" s="211"/>
      <c r="J627" s="209"/>
      <c r="K627" s="209"/>
      <c r="L627" s="209"/>
      <c r="M627" s="209"/>
      <c r="N627" s="209"/>
      <c r="O627" s="209"/>
      <c r="P627" s="209"/>
      <c r="Q627" s="209"/>
      <c r="R627" s="209"/>
      <c r="S627" s="209"/>
      <c r="T627" s="209"/>
      <c r="U627" s="209"/>
      <c r="V627" s="209"/>
      <c r="W627" s="209"/>
      <c r="X627" s="209"/>
      <c r="Y627" s="209"/>
      <c r="Z627" s="209"/>
    </row>
    <row r="628">
      <c r="A628" s="209"/>
      <c r="B628" s="258" t="s">
        <v>650</v>
      </c>
      <c r="C628" s="259" t="s">
        <v>1109</v>
      </c>
      <c r="D628" s="260" t="s">
        <v>652</v>
      </c>
      <c r="E628" s="259" t="s">
        <v>1110</v>
      </c>
      <c r="F628" s="260" t="s">
        <v>654</v>
      </c>
      <c r="G628" s="262" t="s">
        <v>655</v>
      </c>
      <c r="H628" s="212"/>
      <c r="I628" s="211"/>
      <c r="J628" s="209"/>
      <c r="K628" s="209"/>
      <c r="L628" s="209"/>
      <c r="M628" s="209"/>
      <c r="N628" s="209"/>
      <c r="O628" s="209"/>
      <c r="P628" s="209"/>
      <c r="Q628" s="209"/>
      <c r="R628" s="209"/>
      <c r="S628" s="209"/>
      <c r="T628" s="209"/>
      <c r="U628" s="209"/>
      <c r="V628" s="209"/>
      <c r="W628" s="209"/>
      <c r="X628" s="209"/>
      <c r="Y628" s="209"/>
      <c r="Z628" s="209"/>
    </row>
    <row r="629">
      <c r="A629" s="209"/>
      <c r="B629" s="263" t="s">
        <v>436</v>
      </c>
      <c r="C629" s="264" t="s">
        <v>1046</v>
      </c>
      <c r="D629" s="265" t="s">
        <v>657</v>
      </c>
      <c r="E629" s="264" t="s">
        <v>1047</v>
      </c>
      <c r="F629" s="265" t="s">
        <v>659</v>
      </c>
      <c r="G629" s="266"/>
      <c r="H629" s="212"/>
      <c r="I629" s="211"/>
      <c r="J629" s="209"/>
      <c r="K629" s="209"/>
      <c r="L629" s="209"/>
      <c r="M629" s="209"/>
      <c r="N629" s="209"/>
      <c r="O629" s="209"/>
      <c r="P629" s="209"/>
      <c r="Q629" s="209"/>
      <c r="R629" s="209"/>
      <c r="S629" s="209"/>
      <c r="T629" s="209"/>
      <c r="U629" s="209"/>
      <c r="V629" s="209"/>
      <c r="W629" s="209"/>
      <c r="X629" s="209"/>
      <c r="Y629" s="209"/>
      <c r="Z629" s="209"/>
    </row>
    <row r="630">
      <c r="A630" s="209"/>
      <c r="B630" s="263" t="s">
        <v>660</v>
      </c>
      <c r="C630" s="267" t="s">
        <v>661</v>
      </c>
      <c r="D630" s="225"/>
      <c r="E630" s="225"/>
      <c r="F630" s="225"/>
      <c r="G630" s="226"/>
      <c r="H630" s="212"/>
      <c r="I630" s="211"/>
      <c r="J630" s="209"/>
      <c r="K630" s="209"/>
      <c r="L630" s="209"/>
      <c r="M630" s="209"/>
      <c r="N630" s="209"/>
      <c r="O630" s="209"/>
      <c r="P630" s="209"/>
      <c r="Q630" s="209"/>
      <c r="R630" s="209"/>
      <c r="S630" s="209"/>
      <c r="T630" s="209"/>
      <c r="U630" s="209"/>
      <c r="V630" s="209"/>
      <c r="W630" s="209"/>
      <c r="X630" s="209"/>
      <c r="Y630" s="209"/>
      <c r="Z630" s="209"/>
    </row>
    <row r="631">
      <c r="A631" s="209"/>
      <c r="B631" s="268"/>
      <c r="C631" s="277" t="s">
        <v>1111</v>
      </c>
      <c r="D631" s="225"/>
      <c r="E631" s="225"/>
      <c r="F631" s="225"/>
      <c r="G631" s="226"/>
      <c r="H631" s="212"/>
      <c r="I631" s="211"/>
      <c r="J631" s="209"/>
      <c r="K631" s="209"/>
      <c r="L631" s="209"/>
      <c r="M631" s="209"/>
      <c r="N631" s="209"/>
      <c r="O631" s="209"/>
      <c r="P631" s="209"/>
      <c r="Q631" s="209"/>
      <c r="R631" s="209"/>
      <c r="S631" s="209"/>
      <c r="T631" s="209"/>
      <c r="U631" s="209"/>
      <c r="V631" s="209"/>
      <c r="W631" s="209"/>
      <c r="X631" s="209"/>
      <c r="Y631" s="209"/>
      <c r="Z631" s="209"/>
    </row>
    <row r="632">
      <c r="A632" s="209"/>
      <c r="B632" s="268"/>
      <c r="C632" s="277" t="s">
        <v>1112</v>
      </c>
      <c r="D632" s="225"/>
      <c r="E632" s="225"/>
      <c r="F632" s="225"/>
      <c r="G632" s="226"/>
      <c r="H632" s="212"/>
      <c r="I632" s="211"/>
      <c r="J632" s="209"/>
      <c r="K632" s="209"/>
      <c r="L632" s="209"/>
      <c r="M632" s="209"/>
      <c r="N632" s="209"/>
      <c r="O632" s="209"/>
      <c r="P632" s="209"/>
      <c r="Q632" s="209"/>
      <c r="R632" s="209"/>
      <c r="S632" s="209"/>
      <c r="T632" s="209"/>
      <c r="U632" s="209"/>
      <c r="V632" s="209"/>
      <c r="W632" s="209"/>
      <c r="X632" s="209"/>
      <c r="Y632" s="209"/>
      <c r="Z632" s="209"/>
    </row>
    <row r="633">
      <c r="A633" s="209"/>
      <c r="B633" s="268"/>
      <c r="C633" s="278" t="s">
        <v>1113</v>
      </c>
      <c r="D633" s="225"/>
      <c r="E633" s="225"/>
      <c r="F633" s="225"/>
      <c r="G633" s="226"/>
      <c r="H633" s="212"/>
      <c r="I633" s="211"/>
      <c r="J633" s="209"/>
      <c r="K633" s="209"/>
      <c r="L633" s="209"/>
      <c r="M633" s="209"/>
      <c r="N633" s="209"/>
      <c r="O633" s="209"/>
      <c r="P633" s="209"/>
      <c r="Q633" s="209"/>
      <c r="R633" s="209"/>
      <c r="S633" s="209"/>
      <c r="T633" s="209"/>
      <c r="U633" s="209"/>
      <c r="V633" s="209"/>
      <c r="W633" s="209"/>
      <c r="X633" s="209"/>
      <c r="Y633" s="209"/>
      <c r="Z633" s="209"/>
    </row>
    <row r="634">
      <c r="A634" s="209"/>
      <c r="B634" s="268"/>
      <c r="C634" s="269" t="s">
        <v>1052</v>
      </c>
      <c r="D634" s="225"/>
      <c r="E634" s="225"/>
      <c r="F634" s="225"/>
      <c r="G634" s="226"/>
      <c r="H634" s="212"/>
      <c r="I634" s="211"/>
      <c r="J634" s="209"/>
      <c r="K634" s="209"/>
      <c r="L634" s="209"/>
      <c r="M634" s="209"/>
      <c r="N634" s="209"/>
      <c r="O634" s="209"/>
      <c r="P634" s="209"/>
      <c r="Q634" s="209"/>
      <c r="R634" s="209"/>
      <c r="S634" s="209"/>
      <c r="T634" s="209"/>
      <c r="U634" s="209"/>
      <c r="V634" s="209"/>
      <c r="W634" s="209"/>
      <c r="X634" s="209"/>
      <c r="Y634" s="209"/>
      <c r="Z634" s="209"/>
    </row>
    <row r="635">
      <c r="A635" s="209"/>
      <c r="B635" s="270"/>
      <c r="C635" s="279" t="s">
        <v>1114</v>
      </c>
      <c r="D635" s="232"/>
      <c r="E635" s="232"/>
      <c r="F635" s="232"/>
      <c r="G635" s="233"/>
      <c r="H635" s="212"/>
      <c r="I635" s="211"/>
      <c r="J635" s="209"/>
      <c r="K635" s="209"/>
      <c r="L635" s="209"/>
      <c r="M635" s="209"/>
      <c r="N635" s="209"/>
      <c r="O635" s="209"/>
      <c r="P635" s="209"/>
      <c r="Q635" s="209"/>
      <c r="R635" s="209"/>
      <c r="S635" s="209"/>
      <c r="T635" s="209"/>
      <c r="U635" s="209"/>
      <c r="V635" s="209"/>
      <c r="W635" s="209"/>
      <c r="X635" s="209"/>
      <c r="Y635" s="209"/>
      <c r="Z635" s="209"/>
    </row>
    <row r="636">
      <c r="A636" s="209"/>
      <c r="B636" s="210"/>
      <c r="C636" s="211"/>
      <c r="D636" s="211"/>
      <c r="E636" s="211"/>
      <c r="F636" s="211"/>
      <c r="G636" s="211"/>
      <c r="H636" s="212"/>
      <c r="I636" s="211"/>
      <c r="J636" s="209"/>
      <c r="K636" s="209"/>
      <c r="L636" s="209"/>
      <c r="M636" s="209"/>
      <c r="N636" s="209"/>
      <c r="O636" s="209"/>
      <c r="P636" s="209"/>
      <c r="Q636" s="209"/>
      <c r="R636" s="209"/>
      <c r="S636" s="209"/>
      <c r="T636" s="209"/>
      <c r="U636" s="209"/>
      <c r="V636" s="209"/>
      <c r="W636" s="209"/>
      <c r="X636" s="209"/>
      <c r="Y636" s="209"/>
      <c r="Z636" s="209"/>
    </row>
    <row r="637">
      <c r="A637" s="209"/>
      <c r="B637" s="258" t="s">
        <v>650</v>
      </c>
      <c r="C637" s="259" t="s">
        <v>1115</v>
      </c>
      <c r="D637" s="260" t="s">
        <v>652</v>
      </c>
      <c r="E637" s="259" t="s">
        <v>1110</v>
      </c>
      <c r="F637" s="260" t="s">
        <v>654</v>
      </c>
      <c r="G637" s="262" t="s">
        <v>655</v>
      </c>
      <c r="H637" s="212"/>
      <c r="I637" s="211"/>
      <c r="J637" s="209"/>
      <c r="K637" s="209"/>
      <c r="L637" s="209"/>
      <c r="M637" s="209"/>
      <c r="N637" s="209"/>
      <c r="O637" s="209"/>
      <c r="P637" s="209"/>
      <c r="Q637" s="209"/>
      <c r="R637" s="209"/>
      <c r="S637" s="209"/>
      <c r="T637" s="209"/>
      <c r="U637" s="209"/>
      <c r="V637" s="209"/>
      <c r="W637" s="209"/>
      <c r="X637" s="209"/>
      <c r="Y637" s="209"/>
      <c r="Z637" s="209"/>
    </row>
    <row r="638">
      <c r="A638" s="209"/>
      <c r="B638" s="263" t="s">
        <v>436</v>
      </c>
      <c r="C638" s="264" t="s">
        <v>1046</v>
      </c>
      <c r="D638" s="265" t="s">
        <v>657</v>
      </c>
      <c r="E638" s="264" t="s">
        <v>1047</v>
      </c>
      <c r="F638" s="265" t="s">
        <v>659</v>
      </c>
      <c r="G638" s="266"/>
      <c r="H638" s="212"/>
      <c r="I638" s="211"/>
      <c r="J638" s="209"/>
      <c r="K638" s="209"/>
      <c r="L638" s="209"/>
      <c r="M638" s="209"/>
      <c r="N638" s="209"/>
      <c r="O638" s="209"/>
      <c r="P638" s="209"/>
      <c r="Q638" s="209"/>
      <c r="R638" s="209"/>
      <c r="S638" s="209"/>
      <c r="T638" s="209"/>
      <c r="U638" s="209"/>
      <c r="V638" s="209"/>
      <c r="W638" s="209"/>
      <c r="X638" s="209"/>
      <c r="Y638" s="209"/>
      <c r="Z638" s="209"/>
    </row>
    <row r="639">
      <c r="A639" s="209"/>
      <c r="B639" s="263" t="s">
        <v>660</v>
      </c>
      <c r="C639" s="267" t="s">
        <v>661</v>
      </c>
      <c r="D639" s="225"/>
      <c r="E639" s="225"/>
      <c r="F639" s="225"/>
      <c r="G639" s="226"/>
      <c r="H639" s="212"/>
      <c r="I639" s="211"/>
      <c r="J639" s="209"/>
      <c r="K639" s="209"/>
      <c r="L639" s="209"/>
      <c r="M639" s="209"/>
      <c r="N639" s="209"/>
      <c r="O639" s="209"/>
      <c r="P639" s="209"/>
      <c r="Q639" s="209"/>
      <c r="R639" s="209"/>
      <c r="S639" s="209"/>
      <c r="T639" s="209"/>
      <c r="U639" s="209"/>
      <c r="V639" s="209"/>
      <c r="W639" s="209"/>
      <c r="X639" s="209"/>
      <c r="Y639" s="209"/>
      <c r="Z639" s="209"/>
    </row>
    <row r="640">
      <c r="A640" s="209"/>
      <c r="B640" s="268"/>
      <c r="C640" s="277" t="s">
        <v>1111</v>
      </c>
      <c r="D640" s="225"/>
      <c r="E640" s="225"/>
      <c r="F640" s="225"/>
      <c r="G640" s="226"/>
      <c r="H640" s="212"/>
      <c r="I640" s="211"/>
      <c r="J640" s="209"/>
      <c r="K640" s="209"/>
      <c r="L640" s="209"/>
      <c r="M640" s="209"/>
      <c r="N640" s="209"/>
      <c r="O640" s="209"/>
      <c r="P640" s="209"/>
      <c r="Q640" s="209"/>
      <c r="R640" s="209"/>
      <c r="S640" s="209"/>
      <c r="T640" s="209"/>
      <c r="U640" s="209"/>
      <c r="V640" s="209"/>
      <c r="W640" s="209"/>
      <c r="X640" s="209"/>
      <c r="Y640" s="209"/>
      <c r="Z640" s="209"/>
    </row>
    <row r="641">
      <c r="A641" s="209"/>
      <c r="B641" s="268"/>
      <c r="C641" s="277" t="s">
        <v>1112</v>
      </c>
      <c r="D641" s="225"/>
      <c r="E641" s="225"/>
      <c r="F641" s="225"/>
      <c r="G641" s="226"/>
      <c r="H641" s="212"/>
      <c r="I641" s="211"/>
      <c r="J641" s="209"/>
      <c r="K641" s="209"/>
      <c r="L641" s="209"/>
      <c r="M641" s="209"/>
      <c r="N641" s="209"/>
      <c r="O641" s="209"/>
      <c r="P641" s="209"/>
      <c r="Q641" s="209"/>
      <c r="R641" s="209"/>
      <c r="S641" s="209"/>
      <c r="T641" s="209"/>
      <c r="U641" s="209"/>
      <c r="V641" s="209"/>
      <c r="W641" s="209"/>
      <c r="X641" s="209"/>
      <c r="Y641" s="209"/>
      <c r="Z641" s="209"/>
    </row>
    <row r="642">
      <c r="A642" s="209"/>
      <c r="B642" s="268"/>
      <c r="C642" s="278" t="s">
        <v>1116</v>
      </c>
      <c r="D642" s="225"/>
      <c r="E642" s="225"/>
      <c r="F642" s="225"/>
      <c r="G642" s="226"/>
      <c r="H642" s="212"/>
      <c r="I642" s="211"/>
      <c r="J642" s="209"/>
      <c r="K642" s="209"/>
      <c r="L642" s="209"/>
      <c r="M642" s="209"/>
      <c r="N642" s="209"/>
      <c r="O642" s="209"/>
      <c r="P642" s="209"/>
      <c r="Q642" s="209"/>
      <c r="R642" s="209"/>
      <c r="S642" s="209"/>
      <c r="T642" s="209"/>
      <c r="U642" s="209"/>
      <c r="V642" s="209"/>
      <c r="W642" s="209"/>
      <c r="X642" s="209"/>
      <c r="Y642" s="209"/>
      <c r="Z642" s="209"/>
    </row>
    <row r="643">
      <c r="A643" s="209"/>
      <c r="B643" s="268"/>
      <c r="C643" s="269" t="s">
        <v>1052</v>
      </c>
      <c r="D643" s="225"/>
      <c r="E643" s="225"/>
      <c r="F643" s="225"/>
      <c r="G643" s="226"/>
      <c r="H643" s="212"/>
      <c r="I643" s="211"/>
      <c r="J643" s="209"/>
      <c r="K643" s="209"/>
      <c r="L643" s="209"/>
      <c r="M643" s="209"/>
      <c r="N643" s="209"/>
      <c r="O643" s="209"/>
      <c r="P643" s="209"/>
      <c r="Q643" s="209"/>
      <c r="R643" s="209"/>
      <c r="S643" s="209"/>
      <c r="T643" s="209"/>
      <c r="U643" s="209"/>
      <c r="V643" s="209"/>
      <c r="W643" s="209"/>
      <c r="X643" s="209"/>
      <c r="Y643" s="209"/>
      <c r="Z643" s="209"/>
    </row>
    <row r="644">
      <c r="A644" s="209"/>
      <c r="B644" s="270"/>
      <c r="C644" s="279" t="s">
        <v>1117</v>
      </c>
      <c r="D644" s="232"/>
      <c r="E644" s="232"/>
      <c r="F644" s="232"/>
      <c r="G644" s="233"/>
      <c r="H644" s="212"/>
      <c r="I644" s="211"/>
      <c r="J644" s="209"/>
      <c r="K644" s="209"/>
      <c r="L644" s="209"/>
      <c r="M644" s="209"/>
      <c r="N644" s="209"/>
      <c r="O644" s="209"/>
      <c r="P644" s="209"/>
      <c r="Q644" s="209"/>
      <c r="R644" s="209"/>
      <c r="S644" s="209"/>
      <c r="T644" s="209"/>
      <c r="U644" s="209"/>
      <c r="V644" s="209"/>
      <c r="W644" s="209"/>
      <c r="X644" s="209"/>
      <c r="Y644" s="209"/>
      <c r="Z644" s="209"/>
    </row>
    <row r="645">
      <c r="A645" s="209"/>
      <c r="B645" s="210"/>
      <c r="C645" s="211"/>
      <c r="D645" s="211"/>
      <c r="E645" s="211"/>
      <c r="F645" s="211"/>
      <c r="G645" s="211"/>
      <c r="H645" s="212"/>
      <c r="I645" s="211"/>
      <c r="J645" s="209"/>
      <c r="K645" s="209"/>
      <c r="L645" s="209"/>
      <c r="M645" s="209"/>
      <c r="N645" s="209"/>
      <c r="O645" s="209"/>
      <c r="P645" s="209"/>
      <c r="Q645" s="209"/>
      <c r="R645" s="209"/>
      <c r="S645" s="209"/>
      <c r="T645" s="209"/>
      <c r="U645" s="209"/>
      <c r="V645" s="209"/>
      <c r="W645" s="209"/>
      <c r="X645" s="209"/>
      <c r="Y645" s="209"/>
      <c r="Z645" s="209"/>
    </row>
    <row r="646">
      <c r="A646" s="209"/>
      <c r="B646" s="258" t="s">
        <v>650</v>
      </c>
      <c r="C646" s="259" t="s">
        <v>1118</v>
      </c>
      <c r="D646" s="260" t="s">
        <v>652</v>
      </c>
      <c r="E646" s="259" t="s">
        <v>1110</v>
      </c>
      <c r="F646" s="260" t="s">
        <v>654</v>
      </c>
      <c r="G646" s="262" t="s">
        <v>655</v>
      </c>
      <c r="H646" s="212"/>
      <c r="I646" s="211"/>
      <c r="J646" s="209"/>
      <c r="K646" s="209"/>
      <c r="L646" s="209"/>
      <c r="M646" s="209"/>
      <c r="N646" s="209"/>
      <c r="O646" s="209"/>
      <c r="P646" s="209"/>
      <c r="Q646" s="209"/>
      <c r="R646" s="209"/>
      <c r="S646" s="209"/>
      <c r="T646" s="209"/>
      <c r="U646" s="209"/>
      <c r="V646" s="209"/>
      <c r="W646" s="209"/>
      <c r="X646" s="209"/>
      <c r="Y646" s="209"/>
      <c r="Z646" s="209"/>
    </row>
    <row r="647">
      <c r="A647" s="209"/>
      <c r="B647" s="263" t="s">
        <v>436</v>
      </c>
      <c r="C647" s="264" t="s">
        <v>1046</v>
      </c>
      <c r="D647" s="265" t="s">
        <v>657</v>
      </c>
      <c r="E647" s="264" t="s">
        <v>1047</v>
      </c>
      <c r="F647" s="265" t="s">
        <v>659</v>
      </c>
      <c r="G647" s="266"/>
      <c r="H647" s="212"/>
      <c r="I647" s="211"/>
      <c r="J647" s="209"/>
      <c r="K647" s="209"/>
      <c r="L647" s="209"/>
      <c r="M647" s="209"/>
      <c r="N647" s="209"/>
      <c r="O647" s="209"/>
      <c r="P647" s="209"/>
      <c r="Q647" s="209"/>
      <c r="R647" s="209"/>
      <c r="S647" s="209"/>
      <c r="T647" s="209"/>
      <c r="U647" s="209"/>
      <c r="V647" s="209"/>
      <c r="W647" s="209"/>
      <c r="X647" s="209"/>
      <c r="Y647" s="209"/>
      <c r="Z647" s="209"/>
    </row>
    <row r="648">
      <c r="A648" s="209"/>
      <c r="B648" s="263" t="s">
        <v>660</v>
      </c>
      <c r="C648" s="267" t="s">
        <v>661</v>
      </c>
      <c r="D648" s="225"/>
      <c r="E648" s="225"/>
      <c r="F648" s="225"/>
      <c r="G648" s="226"/>
      <c r="H648" s="212"/>
      <c r="I648" s="211"/>
      <c r="J648" s="209"/>
      <c r="K648" s="209"/>
      <c r="L648" s="209"/>
      <c r="M648" s="209"/>
      <c r="N648" s="209"/>
      <c r="O648" s="209"/>
      <c r="P648" s="209"/>
      <c r="Q648" s="209"/>
      <c r="R648" s="209"/>
      <c r="S648" s="209"/>
      <c r="T648" s="209"/>
      <c r="U648" s="209"/>
      <c r="V648" s="209"/>
      <c r="W648" s="209"/>
      <c r="X648" s="209"/>
      <c r="Y648" s="209"/>
      <c r="Z648" s="209"/>
    </row>
    <row r="649">
      <c r="A649" s="209"/>
      <c r="B649" s="268"/>
      <c r="C649" s="277" t="s">
        <v>1111</v>
      </c>
      <c r="D649" s="225"/>
      <c r="E649" s="225"/>
      <c r="F649" s="225"/>
      <c r="G649" s="226"/>
      <c r="H649" s="212"/>
      <c r="I649" s="211"/>
      <c r="J649" s="209"/>
      <c r="K649" s="209"/>
      <c r="L649" s="209"/>
      <c r="M649" s="209"/>
      <c r="N649" s="209"/>
      <c r="O649" s="209"/>
      <c r="P649" s="209"/>
      <c r="Q649" s="209"/>
      <c r="R649" s="209"/>
      <c r="S649" s="209"/>
      <c r="T649" s="209"/>
      <c r="U649" s="209"/>
      <c r="V649" s="209"/>
      <c r="W649" s="209"/>
      <c r="X649" s="209"/>
      <c r="Y649" s="209"/>
      <c r="Z649" s="209"/>
    </row>
    <row r="650">
      <c r="A650" s="209"/>
      <c r="B650" s="268"/>
      <c r="C650" s="277" t="s">
        <v>1119</v>
      </c>
      <c r="D650" s="225"/>
      <c r="E650" s="225"/>
      <c r="F650" s="225"/>
      <c r="G650" s="226"/>
      <c r="H650" s="212"/>
      <c r="I650" s="211"/>
      <c r="J650" s="209"/>
      <c r="K650" s="209"/>
      <c r="L650" s="209"/>
      <c r="M650" s="209"/>
      <c r="N650" s="209"/>
      <c r="O650" s="209"/>
      <c r="P650" s="209"/>
      <c r="Q650" s="209"/>
      <c r="R650" s="209"/>
      <c r="S650" s="209"/>
      <c r="T650" s="209"/>
      <c r="U650" s="209"/>
      <c r="V650" s="209"/>
      <c r="W650" s="209"/>
      <c r="X650" s="209"/>
      <c r="Y650" s="209"/>
      <c r="Z650" s="209"/>
    </row>
    <row r="651">
      <c r="A651" s="209"/>
      <c r="B651" s="268"/>
      <c r="C651" s="269" t="s">
        <v>1052</v>
      </c>
      <c r="D651" s="225"/>
      <c r="E651" s="225"/>
      <c r="F651" s="225"/>
      <c r="G651" s="226"/>
      <c r="H651" s="212"/>
      <c r="I651" s="211"/>
      <c r="J651" s="209"/>
      <c r="K651" s="209"/>
      <c r="L651" s="209"/>
      <c r="M651" s="209"/>
      <c r="N651" s="209"/>
      <c r="O651" s="209"/>
      <c r="P651" s="209"/>
      <c r="Q651" s="209"/>
      <c r="R651" s="209"/>
      <c r="S651" s="209"/>
      <c r="T651" s="209"/>
      <c r="U651" s="209"/>
      <c r="V651" s="209"/>
      <c r="W651" s="209"/>
      <c r="X651" s="209"/>
      <c r="Y651" s="209"/>
      <c r="Z651" s="209"/>
    </row>
    <row r="652">
      <c r="A652" s="209"/>
      <c r="B652" s="270"/>
      <c r="C652" s="273" t="s">
        <v>1102</v>
      </c>
      <c r="D652" s="232"/>
      <c r="E652" s="232"/>
      <c r="F652" s="232"/>
      <c r="G652" s="233"/>
      <c r="H652" s="212"/>
      <c r="I652" s="211"/>
      <c r="J652" s="209"/>
      <c r="K652" s="209"/>
      <c r="L652" s="209"/>
      <c r="M652" s="209"/>
      <c r="N652" s="209"/>
      <c r="O652" s="209"/>
      <c r="P652" s="209"/>
      <c r="Q652" s="209"/>
      <c r="R652" s="209"/>
      <c r="S652" s="209"/>
      <c r="T652" s="209"/>
      <c r="U652" s="209"/>
      <c r="V652" s="209"/>
      <c r="W652" s="209"/>
      <c r="X652" s="209"/>
      <c r="Y652" s="209"/>
      <c r="Z652" s="209"/>
    </row>
    <row r="653">
      <c r="A653" s="209"/>
      <c r="B653" s="210"/>
      <c r="C653" s="211"/>
      <c r="D653" s="211"/>
      <c r="E653" s="211"/>
      <c r="F653" s="211"/>
      <c r="G653" s="211"/>
      <c r="H653" s="212"/>
      <c r="I653" s="211"/>
      <c r="J653" s="209"/>
      <c r="K653" s="209"/>
      <c r="L653" s="209"/>
      <c r="M653" s="209"/>
      <c r="N653" s="209"/>
      <c r="O653" s="209"/>
      <c r="P653" s="209"/>
      <c r="Q653" s="209"/>
      <c r="R653" s="209"/>
      <c r="S653" s="209"/>
      <c r="T653" s="209"/>
      <c r="U653" s="209"/>
      <c r="V653" s="209"/>
      <c r="W653" s="209"/>
      <c r="X653" s="209"/>
      <c r="Y653" s="209"/>
      <c r="Z653" s="209"/>
    </row>
    <row r="654">
      <c r="A654" s="209"/>
      <c r="B654" s="258" t="s">
        <v>650</v>
      </c>
      <c r="C654" s="259" t="s">
        <v>1120</v>
      </c>
      <c r="D654" s="260" t="s">
        <v>652</v>
      </c>
      <c r="E654" s="259" t="s">
        <v>1121</v>
      </c>
      <c r="F654" s="260" t="s">
        <v>654</v>
      </c>
      <c r="G654" s="262" t="s">
        <v>655</v>
      </c>
      <c r="H654" s="212"/>
      <c r="I654" s="211"/>
      <c r="J654" s="209"/>
      <c r="K654" s="209"/>
      <c r="L654" s="209"/>
      <c r="M654" s="209"/>
      <c r="N654" s="209"/>
      <c r="O654" s="209"/>
      <c r="P654" s="209"/>
      <c r="Q654" s="209"/>
      <c r="R654" s="209"/>
      <c r="S654" s="209"/>
      <c r="T654" s="209"/>
      <c r="U654" s="209"/>
      <c r="V654" s="209"/>
      <c r="W654" s="209"/>
      <c r="X654" s="209"/>
      <c r="Y654" s="209"/>
      <c r="Z654" s="209"/>
    </row>
    <row r="655">
      <c r="A655" s="209"/>
      <c r="B655" s="263" t="s">
        <v>436</v>
      </c>
      <c r="C655" s="264" t="s">
        <v>1046</v>
      </c>
      <c r="D655" s="265" t="s">
        <v>657</v>
      </c>
      <c r="E655" s="264" t="s">
        <v>1047</v>
      </c>
      <c r="F655" s="265" t="s">
        <v>659</v>
      </c>
      <c r="G655" s="266"/>
      <c r="H655" s="212"/>
      <c r="I655" s="211"/>
      <c r="J655" s="209"/>
      <c r="K655" s="209"/>
      <c r="L655" s="209"/>
      <c r="M655" s="209"/>
      <c r="N655" s="209"/>
      <c r="O655" s="209"/>
      <c r="P655" s="209"/>
      <c r="Q655" s="209"/>
      <c r="R655" s="209"/>
      <c r="S655" s="209"/>
      <c r="T655" s="209"/>
      <c r="U655" s="209"/>
      <c r="V655" s="209"/>
      <c r="W655" s="209"/>
      <c r="X655" s="209"/>
      <c r="Y655" s="209"/>
      <c r="Z655" s="209"/>
    </row>
    <row r="656">
      <c r="A656" s="209"/>
      <c r="B656" s="263" t="s">
        <v>660</v>
      </c>
      <c r="C656" s="267" t="s">
        <v>661</v>
      </c>
      <c r="D656" s="225"/>
      <c r="E656" s="225"/>
      <c r="F656" s="225"/>
      <c r="G656" s="226"/>
      <c r="H656" s="212"/>
      <c r="I656" s="211"/>
      <c r="J656" s="209"/>
      <c r="K656" s="209"/>
      <c r="L656" s="209"/>
      <c r="M656" s="209"/>
      <c r="N656" s="209"/>
      <c r="O656" s="209"/>
      <c r="P656" s="209"/>
      <c r="Q656" s="209"/>
      <c r="R656" s="209"/>
      <c r="S656" s="209"/>
      <c r="T656" s="209"/>
      <c r="U656" s="209"/>
      <c r="V656" s="209"/>
      <c r="W656" s="209"/>
      <c r="X656" s="209"/>
      <c r="Y656" s="209"/>
      <c r="Z656" s="209"/>
    </row>
    <row r="657">
      <c r="A657" s="209"/>
      <c r="B657" s="268"/>
      <c r="C657" s="277" t="s">
        <v>1122</v>
      </c>
      <c r="D657" s="225"/>
      <c r="E657" s="225"/>
      <c r="F657" s="225"/>
      <c r="G657" s="226"/>
      <c r="H657" s="212"/>
      <c r="I657" s="211"/>
      <c r="J657" s="209"/>
      <c r="K657" s="209"/>
      <c r="L657" s="209"/>
      <c r="M657" s="209"/>
      <c r="N657" s="209"/>
      <c r="O657" s="209"/>
      <c r="P657" s="209"/>
      <c r="Q657" s="209"/>
      <c r="R657" s="209"/>
      <c r="S657" s="209"/>
      <c r="T657" s="209"/>
      <c r="U657" s="209"/>
      <c r="V657" s="209"/>
      <c r="W657" s="209"/>
      <c r="X657" s="209"/>
      <c r="Y657" s="209"/>
      <c r="Z657" s="209"/>
    </row>
    <row r="658">
      <c r="A658" s="209"/>
      <c r="B658" s="268"/>
      <c r="C658" s="277" t="s">
        <v>1123</v>
      </c>
      <c r="D658" s="225"/>
      <c r="E658" s="225"/>
      <c r="F658" s="225"/>
      <c r="G658" s="226"/>
      <c r="H658" s="212"/>
      <c r="I658" s="211"/>
      <c r="J658" s="209"/>
      <c r="K658" s="209"/>
      <c r="L658" s="209"/>
      <c r="M658" s="209"/>
      <c r="N658" s="209"/>
      <c r="O658" s="209"/>
      <c r="P658" s="209"/>
      <c r="Q658" s="209"/>
      <c r="R658" s="209"/>
      <c r="S658" s="209"/>
      <c r="T658" s="209"/>
      <c r="U658" s="209"/>
      <c r="V658" s="209"/>
      <c r="W658" s="209"/>
      <c r="X658" s="209"/>
      <c r="Y658" s="209"/>
      <c r="Z658" s="209"/>
    </row>
    <row r="659">
      <c r="A659" s="209"/>
      <c r="B659" s="268"/>
      <c r="C659" s="277" t="s">
        <v>1124</v>
      </c>
      <c r="D659" s="225"/>
      <c r="E659" s="225"/>
      <c r="F659" s="225"/>
      <c r="G659" s="226"/>
      <c r="H659" s="212"/>
      <c r="I659" s="235" t="s">
        <v>1125</v>
      </c>
      <c r="J659" s="209"/>
      <c r="K659" s="209"/>
      <c r="L659" s="209"/>
      <c r="M659" s="209"/>
      <c r="N659" s="209"/>
      <c r="O659" s="209"/>
      <c r="P659" s="209"/>
      <c r="Q659" s="209"/>
      <c r="R659" s="209"/>
      <c r="S659" s="209"/>
      <c r="T659" s="209"/>
      <c r="U659" s="209"/>
      <c r="V659" s="209"/>
      <c r="W659" s="209"/>
      <c r="X659" s="209"/>
      <c r="Y659" s="209"/>
      <c r="Z659" s="209"/>
    </row>
    <row r="660">
      <c r="A660" s="209"/>
      <c r="B660" s="268"/>
      <c r="C660" s="269" t="s">
        <v>1090</v>
      </c>
      <c r="D660" s="225"/>
      <c r="E660" s="225"/>
      <c r="F660" s="225"/>
      <c r="G660" s="226"/>
      <c r="H660" s="212"/>
      <c r="I660" s="211"/>
      <c r="J660" s="209"/>
      <c r="K660" s="209"/>
      <c r="L660" s="209"/>
      <c r="M660" s="209"/>
      <c r="N660" s="209"/>
      <c r="O660" s="209"/>
      <c r="P660" s="209"/>
      <c r="Q660" s="209"/>
      <c r="R660" s="209"/>
      <c r="S660" s="209"/>
      <c r="T660" s="209"/>
      <c r="U660" s="209"/>
      <c r="V660" s="209"/>
      <c r="W660" s="209"/>
      <c r="X660" s="209"/>
      <c r="Y660" s="209"/>
      <c r="Z660" s="209"/>
    </row>
    <row r="661">
      <c r="A661" s="209"/>
      <c r="B661" s="272"/>
      <c r="C661" s="272"/>
      <c r="D661" s="272"/>
      <c r="E661" s="272"/>
      <c r="F661" s="272"/>
      <c r="G661" s="272"/>
      <c r="H661" s="212"/>
      <c r="I661" s="211"/>
      <c r="J661" s="209"/>
      <c r="K661" s="209"/>
      <c r="L661" s="209"/>
      <c r="M661" s="209"/>
      <c r="N661" s="209"/>
      <c r="O661" s="209"/>
      <c r="P661" s="209"/>
      <c r="Q661" s="209"/>
      <c r="R661" s="209"/>
      <c r="S661" s="209"/>
      <c r="T661" s="209"/>
      <c r="U661" s="209"/>
      <c r="V661" s="209"/>
      <c r="W661" s="209"/>
      <c r="X661" s="209"/>
      <c r="Y661" s="209"/>
      <c r="Z661" s="209"/>
    </row>
    <row r="662">
      <c r="A662" s="209"/>
      <c r="B662" s="258" t="s">
        <v>650</v>
      </c>
      <c r="C662" s="259" t="s">
        <v>1126</v>
      </c>
      <c r="D662" s="260" t="s">
        <v>652</v>
      </c>
      <c r="E662" s="280" t="s">
        <v>1121</v>
      </c>
      <c r="F662" s="260" t="s">
        <v>654</v>
      </c>
      <c r="G662" s="262" t="s">
        <v>655</v>
      </c>
      <c r="H662" s="212"/>
      <c r="I662" s="211"/>
      <c r="J662" s="209"/>
      <c r="K662" s="209"/>
      <c r="L662" s="209"/>
      <c r="M662" s="209"/>
      <c r="N662" s="209"/>
      <c r="O662" s="209"/>
      <c r="P662" s="209"/>
      <c r="Q662" s="209"/>
      <c r="R662" s="209"/>
      <c r="S662" s="209"/>
      <c r="T662" s="209"/>
      <c r="U662" s="209"/>
      <c r="V662" s="209"/>
      <c r="W662" s="209"/>
      <c r="X662" s="209"/>
      <c r="Y662" s="209"/>
      <c r="Z662" s="209"/>
    </row>
    <row r="663">
      <c r="A663" s="209"/>
      <c r="B663" s="263" t="s">
        <v>436</v>
      </c>
      <c r="C663" s="264" t="s">
        <v>1046</v>
      </c>
      <c r="D663" s="265" t="s">
        <v>657</v>
      </c>
      <c r="E663" s="264" t="s">
        <v>1047</v>
      </c>
      <c r="F663" s="265" t="s">
        <v>659</v>
      </c>
      <c r="G663" s="266"/>
      <c r="H663" s="212"/>
      <c r="I663" s="211"/>
      <c r="J663" s="209"/>
      <c r="K663" s="209"/>
      <c r="L663" s="209"/>
      <c r="M663" s="209"/>
      <c r="N663" s="209"/>
      <c r="O663" s="209"/>
      <c r="P663" s="209"/>
      <c r="Q663" s="209"/>
      <c r="R663" s="209"/>
      <c r="S663" s="209"/>
      <c r="T663" s="209"/>
      <c r="U663" s="209"/>
      <c r="V663" s="209"/>
      <c r="W663" s="209"/>
      <c r="X663" s="209"/>
      <c r="Y663" s="209"/>
      <c r="Z663" s="209"/>
    </row>
    <row r="664">
      <c r="A664" s="209"/>
      <c r="B664" s="263" t="s">
        <v>660</v>
      </c>
      <c r="C664" s="267" t="s">
        <v>661</v>
      </c>
      <c r="D664" s="225"/>
      <c r="E664" s="225"/>
      <c r="F664" s="225"/>
      <c r="G664" s="226"/>
      <c r="H664" s="212"/>
      <c r="I664" s="211"/>
      <c r="J664" s="209"/>
      <c r="K664" s="209"/>
      <c r="L664" s="209"/>
      <c r="M664" s="209"/>
      <c r="N664" s="209"/>
      <c r="O664" s="209"/>
      <c r="P664" s="209"/>
      <c r="Q664" s="209"/>
      <c r="R664" s="209"/>
      <c r="S664" s="209"/>
      <c r="T664" s="209"/>
      <c r="U664" s="209"/>
      <c r="V664" s="209"/>
      <c r="W664" s="209"/>
      <c r="X664" s="209"/>
      <c r="Y664" s="209"/>
      <c r="Z664" s="209"/>
    </row>
    <row r="665">
      <c r="A665" s="209"/>
      <c r="B665" s="268"/>
      <c r="C665" s="281" t="s">
        <v>1122</v>
      </c>
      <c r="D665" s="269"/>
      <c r="E665" s="269"/>
      <c r="F665" s="269"/>
      <c r="G665" s="282"/>
      <c r="H665" s="212"/>
      <c r="I665" s="211"/>
      <c r="J665" s="209"/>
      <c r="K665" s="209"/>
      <c r="L665" s="209"/>
      <c r="M665" s="209"/>
      <c r="N665" s="209"/>
      <c r="O665" s="209"/>
      <c r="P665" s="209"/>
      <c r="Q665" s="209"/>
      <c r="R665" s="209"/>
      <c r="S665" s="209"/>
      <c r="T665" s="209"/>
      <c r="U665" s="209"/>
      <c r="V665" s="209"/>
      <c r="W665" s="209"/>
      <c r="X665" s="209"/>
      <c r="Y665" s="209"/>
      <c r="Z665" s="209"/>
    </row>
    <row r="666">
      <c r="A666" s="209"/>
      <c r="B666" s="268"/>
      <c r="C666" s="269" t="s">
        <v>1092</v>
      </c>
      <c r="D666" s="225"/>
      <c r="E666" s="225"/>
      <c r="F666" s="225"/>
      <c r="G666" s="226"/>
      <c r="H666" s="212"/>
      <c r="I666" s="211"/>
      <c r="J666" s="209"/>
      <c r="K666" s="209"/>
      <c r="L666" s="209"/>
      <c r="M666" s="209"/>
      <c r="N666" s="209"/>
      <c r="O666" s="209"/>
      <c r="P666" s="209"/>
      <c r="Q666" s="209"/>
      <c r="R666" s="209"/>
      <c r="S666" s="209"/>
      <c r="T666" s="209"/>
      <c r="U666" s="209"/>
      <c r="V666" s="209"/>
      <c r="W666" s="209"/>
      <c r="X666" s="209"/>
      <c r="Y666" s="209"/>
      <c r="Z666" s="209"/>
    </row>
    <row r="667">
      <c r="A667" s="209"/>
      <c r="B667" s="268"/>
      <c r="C667" s="269" t="s">
        <v>1093</v>
      </c>
      <c r="D667" s="225"/>
      <c r="E667" s="225"/>
      <c r="F667" s="225"/>
      <c r="G667" s="226"/>
      <c r="H667" s="212"/>
      <c r="I667" s="235" t="s">
        <v>1127</v>
      </c>
      <c r="J667" s="209"/>
      <c r="K667" s="209"/>
      <c r="L667" s="209"/>
      <c r="M667" s="209"/>
      <c r="N667" s="209"/>
      <c r="O667" s="209"/>
      <c r="P667" s="209"/>
      <c r="Q667" s="209"/>
      <c r="R667" s="209"/>
      <c r="S667" s="209"/>
      <c r="T667" s="209"/>
      <c r="U667" s="209"/>
      <c r="V667" s="209"/>
      <c r="W667" s="209"/>
      <c r="X667" s="209"/>
      <c r="Y667" s="209"/>
      <c r="Z667" s="209"/>
    </row>
    <row r="668">
      <c r="A668" s="209"/>
      <c r="B668" s="268"/>
      <c r="C668" s="269" t="s">
        <v>1052</v>
      </c>
      <c r="D668" s="225"/>
      <c r="E668" s="225"/>
      <c r="F668" s="225"/>
      <c r="G668" s="226"/>
      <c r="H668" s="212"/>
      <c r="I668" s="211"/>
      <c r="J668" s="209"/>
      <c r="K668" s="209"/>
      <c r="L668" s="209"/>
      <c r="M668" s="209"/>
      <c r="N668" s="209"/>
      <c r="O668" s="209"/>
      <c r="P668" s="209"/>
      <c r="Q668" s="209"/>
      <c r="R668" s="209"/>
      <c r="S668" s="209"/>
      <c r="T668" s="209"/>
      <c r="U668" s="209"/>
      <c r="V668" s="209"/>
      <c r="W668" s="209"/>
      <c r="X668" s="209"/>
      <c r="Y668" s="209"/>
      <c r="Z668" s="209"/>
    </row>
    <row r="669">
      <c r="A669" s="209"/>
      <c r="B669" s="268"/>
      <c r="C669" s="269" t="s">
        <v>1094</v>
      </c>
      <c r="D669" s="225"/>
      <c r="E669" s="225"/>
      <c r="F669" s="225"/>
      <c r="G669" s="226"/>
      <c r="H669" s="212"/>
      <c r="I669" s="211"/>
      <c r="J669" s="209"/>
      <c r="K669" s="209"/>
      <c r="L669" s="209"/>
      <c r="M669" s="209"/>
      <c r="N669" s="209"/>
      <c r="O669" s="209"/>
      <c r="P669" s="209"/>
      <c r="Q669" s="209"/>
      <c r="R669" s="209"/>
      <c r="S669" s="209"/>
      <c r="T669" s="209"/>
      <c r="U669" s="209"/>
      <c r="V669" s="209"/>
      <c r="W669" s="209"/>
      <c r="X669" s="209"/>
      <c r="Y669" s="209"/>
      <c r="Z669" s="209"/>
    </row>
    <row r="670">
      <c r="A670" s="209"/>
      <c r="B670" s="270"/>
      <c r="C670" s="273" t="s">
        <v>1095</v>
      </c>
      <c r="D670" s="232"/>
      <c r="E670" s="232"/>
      <c r="F670" s="232"/>
      <c r="G670" s="233"/>
      <c r="H670" s="212"/>
      <c r="I670" s="211"/>
      <c r="J670" s="209"/>
      <c r="K670" s="209"/>
      <c r="L670" s="209"/>
      <c r="M670" s="209"/>
      <c r="N670" s="209"/>
      <c r="O670" s="209"/>
      <c r="P670" s="209"/>
      <c r="Q670" s="209"/>
      <c r="R670" s="209"/>
      <c r="S670" s="209"/>
      <c r="T670" s="209"/>
      <c r="U670" s="209"/>
      <c r="V670" s="209"/>
      <c r="W670" s="209"/>
      <c r="X670" s="209"/>
      <c r="Y670" s="209"/>
      <c r="Z670" s="209"/>
    </row>
    <row r="671">
      <c r="A671" s="209"/>
      <c r="B671" s="272"/>
      <c r="C671" s="272"/>
      <c r="D671" s="272"/>
      <c r="E671" s="272"/>
      <c r="F671" s="272"/>
      <c r="G671" s="272"/>
      <c r="H671" s="212"/>
      <c r="I671" s="211"/>
      <c r="J671" s="209"/>
      <c r="K671" s="209"/>
      <c r="L671" s="209"/>
      <c r="M671" s="209"/>
      <c r="N671" s="209"/>
      <c r="O671" s="209"/>
      <c r="P671" s="209"/>
      <c r="Q671" s="209"/>
      <c r="R671" s="209"/>
      <c r="S671" s="209"/>
      <c r="T671" s="209"/>
      <c r="U671" s="209"/>
      <c r="V671" s="209"/>
      <c r="W671" s="209"/>
      <c r="X671" s="209"/>
      <c r="Y671" s="209"/>
      <c r="Z671" s="209"/>
    </row>
    <row r="672">
      <c r="A672" s="209"/>
      <c r="B672" s="258" t="s">
        <v>650</v>
      </c>
      <c r="C672" s="259" t="s">
        <v>1128</v>
      </c>
      <c r="D672" s="260" t="s">
        <v>652</v>
      </c>
      <c r="E672" s="280" t="s">
        <v>1121</v>
      </c>
      <c r="F672" s="260" t="s">
        <v>654</v>
      </c>
      <c r="G672" s="262" t="s">
        <v>655</v>
      </c>
      <c r="H672" s="212"/>
      <c r="I672" s="211"/>
      <c r="J672" s="209"/>
      <c r="K672" s="209"/>
      <c r="L672" s="209"/>
      <c r="M672" s="209"/>
      <c r="N672" s="209"/>
      <c r="O672" s="209"/>
      <c r="P672" s="209"/>
      <c r="Q672" s="209"/>
      <c r="R672" s="209"/>
      <c r="S672" s="209"/>
      <c r="T672" s="209"/>
      <c r="U672" s="209"/>
      <c r="V672" s="209"/>
      <c r="W672" s="209"/>
      <c r="X672" s="209"/>
      <c r="Y672" s="209"/>
      <c r="Z672" s="209"/>
    </row>
    <row r="673">
      <c r="A673" s="209"/>
      <c r="B673" s="263" t="s">
        <v>436</v>
      </c>
      <c r="C673" s="264" t="s">
        <v>1046</v>
      </c>
      <c r="D673" s="265" t="s">
        <v>657</v>
      </c>
      <c r="E673" s="264" t="s">
        <v>1047</v>
      </c>
      <c r="F673" s="265" t="s">
        <v>659</v>
      </c>
      <c r="G673" s="266"/>
      <c r="H673" s="212"/>
      <c r="I673" s="211"/>
      <c r="J673" s="209"/>
      <c r="K673" s="209"/>
      <c r="L673" s="209"/>
      <c r="M673" s="209"/>
      <c r="N673" s="209"/>
      <c r="O673" s="209"/>
      <c r="P673" s="209"/>
      <c r="Q673" s="209"/>
      <c r="R673" s="209"/>
      <c r="S673" s="209"/>
      <c r="T673" s="209"/>
      <c r="U673" s="209"/>
      <c r="V673" s="209"/>
      <c r="W673" s="209"/>
      <c r="X673" s="209"/>
      <c r="Y673" s="209"/>
      <c r="Z673" s="209"/>
    </row>
    <row r="674">
      <c r="A674" s="209"/>
      <c r="B674" s="263" t="s">
        <v>660</v>
      </c>
      <c r="C674" s="267" t="s">
        <v>661</v>
      </c>
      <c r="D674" s="225"/>
      <c r="E674" s="225"/>
      <c r="F674" s="225"/>
      <c r="G674" s="226"/>
      <c r="H674" s="212"/>
      <c r="I674" s="211"/>
      <c r="J674" s="209"/>
      <c r="K674" s="209"/>
      <c r="L674" s="209"/>
      <c r="M674" s="209"/>
      <c r="N674" s="209"/>
      <c r="O674" s="209"/>
      <c r="P674" s="209"/>
      <c r="Q674" s="209"/>
      <c r="R674" s="209"/>
      <c r="S674" s="209"/>
      <c r="T674" s="209"/>
      <c r="U674" s="209"/>
      <c r="V674" s="209"/>
      <c r="W674" s="209"/>
      <c r="X674" s="209"/>
      <c r="Y674" s="209"/>
      <c r="Z674" s="209"/>
    </row>
    <row r="675">
      <c r="A675" s="209"/>
      <c r="B675" s="268"/>
      <c r="C675" s="269" t="s">
        <v>1087</v>
      </c>
      <c r="D675" s="225"/>
      <c r="E675" s="225"/>
      <c r="F675" s="225"/>
      <c r="G675" s="226"/>
      <c r="H675" s="212"/>
      <c r="I675" s="211"/>
      <c r="J675" s="209"/>
      <c r="K675" s="209"/>
      <c r="L675" s="209"/>
      <c r="M675" s="209"/>
      <c r="N675" s="209"/>
      <c r="O675" s="209"/>
      <c r="P675" s="209"/>
      <c r="Q675" s="209"/>
      <c r="R675" s="209"/>
      <c r="S675" s="209"/>
      <c r="T675" s="209"/>
      <c r="U675" s="209"/>
      <c r="V675" s="209"/>
      <c r="W675" s="209"/>
      <c r="X675" s="209"/>
      <c r="Y675" s="209"/>
      <c r="Z675" s="209"/>
    </row>
    <row r="676">
      <c r="A676" s="209"/>
      <c r="B676" s="268"/>
      <c r="C676" s="269" t="s">
        <v>1088</v>
      </c>
      <c r="D676" s="225"/>
      <c r="E676" s="225"/>
      <c r="F676" s="225"/>
      <c r="G676" s="226"/>
      <c r="H676" s="212"/>
      <c r="I676" s="211"/>
      <c r="J676" s="209"/>
      <c r="K676" s="209"/>
      <c r="L676" s="209"/>
      <c r="M676" s="209"/>
      <c r="N676" s="209"/>
      <c r="O676" s="209"/>
      <c r="P676" s="209"/>
      <c r="Q676" s="209"/>
      <c r="R676" s="209"/>
      <c r="S676" s="209"/>
      <c r="T676" s="209"/>
      <c r="U676" s="209"/>
      <c r="V676" s="209"/>
      <c r="W676" s="209"/>
      <c r="X676" s="209"/>
      <c r="Y676" s="209"/>
      <c r="Z676" s="209"/>
    </row>
    <row r="677">
      <c r="A677" s="209"/>
      <c r="B677" s="268"/>
      <c r="C677" s="277" t="s">
        <v>1129</v>
      </c>
      <c r="D677" s="225"/>
      <c r="E677" s="225"/>
      <c r="F677" s="225"/>
      <c r="G677" s="226"/>
      <c r="H677" s="212"/>
      <c r="I677" s="211"/>
      <c r="J677" s="209"/>
      <c r="K677" s="209"/>
      <c r="L677" s="209"/>
      <c r="M677" s="209"/>
      <c r="N677" s="209"/>
      <c r="O677" s="209"/>
      <c r="P677" s="209"/>
      <c r="Q677" s="209"/>
      <c r="R677" s="209"/>
      <c r="S677" s="209"/>
      <c r="T677" s="209"/>
      <c r="U677" s="209"/>
      <c r="V677" s="209"/>
      <c r="W677" s="209"/>
      <c r="X677" s="209"/>
      <c r="Y677" s="209"/>
      <c r="Z677" s="209"/>
    </row>
    <row r="678">
      <c r="A678" s="209"/>
      <c r="B678" s="268"/>
      <c r="C678" s="269" t="s">
        <v>1052</v>
      </c>
      <c r="D678" s="225"/>
      <c r="E678" s="225"/>
      <c r="F678" s="225"/>
      <c r="G678" s="226"/>
      <c r="H678" s="212"/>
      <c r="I678" s="211"/>
      <c r="J678" s="209"/>
      <c r="K678" s="209"/>
      <c r="L678" s="209"/>
      <c r="M678" s="209"/>
      <c r="N678" s="209"/>
      <c r="O678" s="209"/>
      <c r="P678" s="209"/>
      <c r="Q678" s="209"/>
      <c r="R678" s="209"/>
      <c r="S678" s="209"/>
      <c r="T678" s="209"/>
      <c r="U678" s="209"/>
      <c r="V678" s="209"/>
      <c r="W678" s="209"/>
      <c r="X678" s="209"/>
      <c r="Y678" s="209"/>
      <c r="Z678" s="209"/>
    </row>
    <row r="679">
      <c r="A679" s="209"/>
      <c r="B679" s="268"/>
      <c r="C679" s="277" t="s">
        <v>1130</v>
      </c>
      <c r="D679" s="225"/>
      <c r="E679" s="225"/>
      <c r="F679" s="225"/>
      <c r="G679" s="226"/>
      <c r="H679" s="212"/>
      <c r="I679" s="211"/>
      <c r="J679" s="209"/>
      <c r="K679" s="209"/>
      <c r="L679" s="209"/>
      <c r="M679" s="209"/>
      <c r="N679" s="209"/>
      <c r="O679" s="209"/>
      <c r="P679" s="209"/>
      <c r="Q679" s="209"/>
      <c r="R679" s="209"/>
      <c r="S679" s="209"/>
      <c r="T679" s="209"/>
      <c r="U679" s="209"/>
      <c r="V679" s="209"/>
      <c r="W679" s="209"/>
      <c r="X679" s="209"/>
      <c r="Y679" s="209"/>
      <c r="Z679" s="209"/>
    </row>
    <row r="680">
      <c r="A680" s="209"/>
      <c r="B680" s="272"/>
      <c r="C680" s="272"/>
      <c r="D680" s="272"/>
      <c r="E680" s="272"/>
      <c r="F680" s="272"/>
      <c r="G680" s="272"/>
      <c r="H680" s="212"/>
      <c r="I680" s="211"/>
      <c r="J680" s="209"/>
      <c r="K680" s="209"/>
      <c r="L680" s="209"/>
      <c r="M680" s="209"/>
      <c r="N680" s="209"/>
      <c r="O680" s="209"/>
      <c r="P680" s="209"/>
      <c r="Q680" s="209"/>
      <c r="R680" s="209"/>
      <c r="S680" s="209"/>
      <c r="T680" s="209"/>
      <c r="U680" s="209"/>
      <c r="V680" s="209"/>
      <c r="W680" s="209"/>
      <c r="X680" s="209"/>
      <c r="Y680" s="209"/>
      <c r="Z680" s="209"/>
    </row>
    <row r="681">
      <c r="A681" s="209"/>
      <c r="B681" s="258" t="s">
        <v>650</v>
      </c>
      <c r="C681" s="259" t="s">
        <v>1131</v>
      </c>
      <c r="D681" s="260" t="s">
        <v>652</v>
      </c>
      <c r="E681" s="280" t="s">
        <v>1121</v>
      </c>
      <c r="F681" s="260" t="s">
        <v>654</v>
      </c>
      <c r="G681" s="262" t="s">
        <v>655</v>
      </c>
      <c r="H681" s="212"/>
      <c r="I681" s="211"/>
      <c r="J681" s="209"/>
      <c r="K681" s="209"/>
      <c r="L681" s="209"/>
      <c r="M681" s="209"/>
      <c r="N681" s="209"/>
      <c r="O681" s="209"/>
      <c r="P681" s="209"/>
      <c r="Q681" s="209"/>
      <c r="R681" s="209"/>
      <c r="S681" s="209"/>
      <c r="T681" s="209"/>
      <c r="U681" s="209"/>
      <c r="V681" s="209"/>
      <c r="W681" s="209"/>
      <c r="X681" s="209"/>
      <c r="Y681" s="209"/>
      <c r="Z681" s="209"/>
    </row>
    <row r="682">
      <c r="A682" s="209"/>
      <c r="B682" s="263" t="s">
        <v>436</v>
      </c>
      <c r="C682" s="264" t="s">
        <v>1046</v>
      </c>
      <c r="D682" s="265" t="s">
        <v>657</v>
      </c>
      <c r="E682" s="264" t="s">
        <v>1047</v>
      </c>
      <c r="F682" s="265" t="s">
        <v>659</v>
      </c>
      <c r="G682" s="266"/>
      <c r="H682" s="212"/>
      <c r="I682" s="211"/>
      <c r="J682" s="209"/>
      <c r="K682" s="209"/>
      <c r="L682" s="209"/>
      <c r="M682" s="209"/>
      <c r="N682" s="209"/>
      <c r="O682" s="209"/>
      <c r="P682" s="209"/>
      <c r="Q682" s="209"/>
      <c r="R682" s="209"/>
      <c r="S682" s="209"/>
      <c r="T682" s="209"/>
      <c r="U682" s="209"/>
      <c r="V682" s="209"/>
      <c r="W682" s="209"/>
      <c r="X682" s="209"/>
      <c r="Y682" s="209"/>
      <c r="Z682" s="209"/>
    </row>
    <row r="683">
      <c r="A683" s="209"/>
      <c r="B683" s="263" t="s">
        <v>660</v>
      </c>
      <c r="C683" s="267" t="s">
        <v>661</v>
      </c>
      <c r="D683" s="225"/>
      <c r="E683" s="225"/>
      <c r="F683" s="225"/>
      <c r="G683" s="226"/>
      <c r="H683" s="212"/>
      <c r="I683" s="211"/>
      <c r="J683" s="209"/>
      <c r="K683" s="209"/>
      <c r="L683" s="209"/>
      <c r="M683" s="209"/>
      <c r="N683" s="209"/>
      <c r="O683" s="209"/>
      <c r="P683" s="209"/>
      <c r="Q683" s="209"/>
      <c r="R683" s="209"/>
      <c r="S683" s="209"/>
      <c r="T683" s="209"/>
      <c r="U683" s="209"/>
      <c r="V683" s="209"/>
      <c r="W683" s="209"/>
      <c r="X683" s="209"/>
      <c r="Y683" s="209"/>
      <c r="Z683" s="209"/>
    </row>
    <row r="684">
      <c r="A684" s="209"/>
      <c r="B684" s="268"/>
      <c r="C684" s="269" t="s">
        <v>1087</v>
      </c>
      <c r="D684" s="225"/>
      <c r="E684" s="225"/>
      <c r="F684" s="225"/>
      <c r="G684" s="226"/>
      <c r="H684" s="212"/>
      <c r="I684" s="211"/>
      <c r="J684" s="209"/>
      <c r="K684" s="209"/>
      <c r="L684" s="209"/>
      <c r="M684" s="209"/>
      <c r="N684" s="209"/>
      <c r="O684" s="209"/>
      <c r="P684" s="209"/>
      <c r="Q684" s="209"/>
      <c r="R684" s="209"/>
      <c r="S684" s="209"/>
      <c r="T684" s="209"/>
      <c r="U684" s="209"/>
      <c r="V684" s="209"/>
      <c r="W684" s="209"/>
      <c r="X684" s="209"/>
      <c r="Y684" s="209"/>
      <c r="Z684" s="209"/>
    </row>
    <row r="685">
      <c r="A685" s="209"/>
      <c r="B685" s="268"/>
      <c r="C685" s="269" t="s">
        <v>1088</v>
      </c>
      <c r="D685" s="225"/>
      <c r="E685" s="225"/>
      <c r="F685" s="225"/>
      <c r="G685" s="226"/>
      <c r="H685" s="212"/>
      <c r="I685" s="211"/>
      <c r="J685" s="209"/>
      <c r="K685" s="209"/>
      <c r="L685" s="209"/>
      <c r="M685" s="209"/>
      <c r="N685" s="209"/>
      <c r="O685" s="209"/>
      <c r="P685" s="209"/>
      <c r="Q685" s="209"/>
      <c r="R685" s="209"/>
      <c r="S685" s="209"/>
      <c r="T685" s="209"/>
      <c r="U685" s="209"/>
      <c r="V685" s="209"/>
      <c r="W685" s="209"/>
      <c r="X685" s="209"/>
      <c r="Y685" s="209"/>
      <c r="Z685" s="209"/>
    </row>
    <row r="686">
      <c r="A686" s="209"/>
      <c r="B686" s="268"/>
      <c r="C686" s="269" t="s">
        <v>1101</v>
      </c>
      <c r="D686" s="225"/>
      <c r="E686" s="225"/>
      <c r="F686" s="225"/>
      <c r="G686" s="226"/>
      <c r="H686" s="212"/>
      <c r="I686" s="211"/>
      <c r="J686" s="209"/>
      <c r="K686" s="209"/>
      <c r="L686" s="209"/>
      <c r="M686" s="209"/>
      <c r="N686" s="209"/>
      <c r="O686" s="209"/>
      <c r="P686" s="209"/>
      <c r="Q686" s="209"/>
      <c r="R686" s="209"/>
      <c r="S686" s="209"/>
      <c r="T686" s="209"/>
      <c r="U686" s="209"/>
      <c r="V686" s="209"/>
      <c r="W686" s="209"/>
      <c r="X686" s="209"/>
      <c r="Y686" s="209"/>
      <c r="Z686" s="209"/>
    </row>
    <row r="687">
      <c r="A687" s="209"/>
      <c r="B687" s="268"/>
      <c r="C687" s="269" t="s">
        <v>1052</v>
      </c>
      <c r="D687" s="225"/>
      <c r="E687" s="225"/>
      <c r="F687" s="225"/>
      <c r="G687" s="226"/>
      <c r="H687" s="212"/>
      <c r="I687" s="211"/>
      <c r="J687" s="209"/>
      <c r="K687" s="209"/>
      <c r="L687" s="209"/>
      <c r="M687" s="209"/>
      <c r="N687" s="209"/>
      <c r="O687" s="209"/>
      <c r="P687" s="209"/>
      <c r="Q687" s="209"/>
      <c r="R687" s="209"/>
      <c r="S687" s="209"/>
      <c r="T687" s="209"/>
      <c r="U687" s="209"/>
      <c r="V687" s="209"/>
      <c r="W687" s="209"/>
      <c r="X687" s="209"/>
      <c r="Y687" s="209"/>
      <c r="Z687" s="209"/>
    </row>
    <row r="688">
      <c r="A688" s="209"/>
      <c r="B688" s="268"/>
      <c r="C688" s="269" t="s">
        <v>1094</v>
      </c>
      <c r="D688" s="225"/>
      <c r="E688" s="225"/>
      <c r="F688" s="225"/>
      <c r="G688" s="226"/>
      <c r="H688" s="212"/>
      <c r="I688" s="211"/>
      <c r="J688" s="209"/>
      <c r="K688" s="209"/>
      <c r="L688" s="209"/>
      <c r="M688" s="209"/>
      <c r="N688" s="209"/>
      <c r="O688" s="209"/>
      <c r="P688" s="209"/>
      <c r="Q688" s="209"/>
      <c r="R688" s="209"/>
      <c r="S688" s="209"/>
      <c r="T688" s="209"/>
      <c r="U688" s="209"/>
      <c r="V688" s="209"/>
      <c r="W688" s="209"/>
      <c r="X688" s="209"/>
      <c r="Y688" s="209"/>
      <c r="Z688" s="209"/>
    </row>
    <row r="689">
      <c r="A689" s="209"/>
      <c r="B689" s="270"/>
      <c r="C689" s="273" t="s">
        <v>1102</v>
      </c>
      <c r="D689" s="232"/>
      <c r="E689" s="232"/>
      <c r="F689" s="232"/>
      <c r="G689" s="233"/>
      <c r="H689" s="212"/>
      <c r="I689" s="211"/>
      <c r="J689" s="209"/>
      <c r="K689" s="209"/>
      <c r="L689" s="209"/>
      <c r="M689" s="209"/>
      <c r="N689" s="209"/>
      <c r="O689" s="209"/>
      <c r="P689" s="209"/>
      <c r="Q689" s="209"/>
      <c r="R689" s="209"/>
      <c r="S689" s="209"/>
      <c r="T689" s="209"/>
      <c r="U689" s="209"/>
      <c r="V689" s="209"/>
      <c r="W689" s="209"/>
      <c r="X689" s="209"/>
      <c r="Y689" s="209"/>
      <c r="Z689" s="209"/>
    </row>
    <row r="690">
      <c r="A690" s="209"/>
      <c r="B690" s="210"/>
      <c r="C690" s="211"/>
      <c r="D690" s="211"/>
      <c r="E690" s="211"/>
      <c r="F690" s="211"/>
      <c r="G690" s="211"/>
      <c r="H690" s="212"/>
      <c r="I690" s="211"/>
      <c r="J690" s="209"/>
      <c r="K690" s="209"/>
      <c r="L690" s="209"/>
      <c r="M690" s="209"/>
      <c r="N690" s="209"/>
      <c r="O690" s="209"/>
      <c r="P690" s="209"/>
      <c r="Q690" s="209"/>
      <c r="R690" s="209"/>
      <c r="S690" s="209"/>
      <c r="T690" s="209"/>
      <c r="U690" s="209"/>
      <c r="V690" s="209"/>
      <c r="W690" s="209"/>
      <c r="X690" s="209"/>
      <c r="Y690" s="209"/>
      <c r="Z690" s="209"/>
    </row>
    <row r="691">
      <c r="A691" s="209"/>
      <c r="B691" s="210"/>
      <c r="C691" s="211"/>
      <c r="D691" s="211"/>
      <c r="E691" s="211"/>
      <c r="F691" s="211"/>
      <c r="G691" s="211"/>
      <c r="H691" s="212"/>
      <c r="I691" s="211"/>
      <c r="J691" s="209"/>
      <c r="K691" s="209"/>
      <c r="L691" s="209"/>
      <c r="M691" s="209"/>
      <c r="N691" s="209"/>
      <c r="O691" s="209"/>
      <c r="P691" s="209"/>
      <c r="Q691" s="209"/>
      <c r="R691" s="209"/>
      <c r="S691" s="209"/>
      <c r="T691" s="209"/>
      <c r="U691" s="209"/>
      <c r="V691" s="209"/>
      <c r="W691" s="209"/>
      <c r="X691" s="209"/>
      <c r="Y691" s="209"/>
      <c r="Z691" s="209"/>
    </row>
    <row r="692">
      <c r="A692" s="209"/>
      <c r="B692" s="283"/>
      <c r="C692" s="284"/>
      <c r="D692" s="284"/>
      <c r="E692" s="284"/>
      <c r="F692" s="284"/>
      <c r="G692" s="284"/>
      <c r="H692" s="212"/>
      <c r="I692" s="211"/>
      <c r="J692" s="209"/>
      <c r="K692" s="209"/>
      <c r="L692" s="209"/>
      <c r="M692" s="209"/>
      <c r="N692" s="209"/>
      <c r="O692" s="209"/>
      <c r="P692" s="209"/>
      <c r="Q692" s="209"/>
      <c r="R692" s="209"/>
      <c r="S692" s="209"/>
      <c r="T692" s="209"/>
      <c r="U692" s="209"/>
      <c r="V692" s="209"/>
      <c r="W692" s="209"/>
      <c r="X692" s="209"/>
      <c r="Y692" s="209"/>
      <c r="Z692" s="209"/>
    </row>
    <row r="693">
      <c r="A693" s="209"/>
      <c r="B693" s="214" t="s">
        <v>650</v>
      </c>
      <c r="C693" s="215" t="s">
        <v>1132</v>
      </c>
      <c r="D693" s="216" t="s">
        <v>652</v>
      </c>
      <c r="E693" s="215" t="s">
        <v>1133</v>
      </c>
      <c r="F693" s="216" t="s">
        <v>654</v>
      </c>
      <c r="G693" s="217" t="s">
        <v>655</v>
      </c>
      <c r="H693" s="212"/>
      <c r="I693" s="211"/>
      <c r="J693" s="209"/>
      <c r="K693" s="209"/>
      <c r="L693" s="209"/>
      <c r="M693" s="209"/>
      <c r="N693" s="209"/>
      <c r="O693" s="209"/>
      <c r="P693" s="209"/>
      <c r="Q693" s="209"/>
      <c r="R693" s="209"/>
      <c r="S693" s="209"/>
      <c r="T693" s="209"/>
      <c r="U693" s="209"/>
      <c r="V693" s="209"/>
      <c r="W693" s="209"/>
      <c r="X693" s="209"/>
      <c r="Y693" s="209"/>
      <c r="Z693" s="209"/>
    </row>
    <row r="694">
      <c r="A694" s="209"/>
      <c r="B694" s="218" t="s">
        <v>436</v>
      </c>
      <c r="C694" s="219" t="s">
        <v>434</v>
      </c>
      <c r="D694" s="220" t="s">
        <v>657</v>
      </c>
      <c r="E694" s="219" t="s">
        <v>1134</v>
      </c>
      <c r="F694" s="222" t="s">
        <v>659</v>
      </c>
      <c r="G694" s="223"/>
      <c r="H694" s="212"/>
      <c r="I694" s="211"/>
      <c r="J694" s="209"/>
      <c r="K694" s="209"/>
      <c r="L694" s="209"/>
      <c r="M694" s="209"/>
      <c r="N694" s="209"/>
      <c r="O694" s="209"/>
      <c r="P694" s="209"/>
      <c r="Q694" s="209"/>
      <c r="R694" s="209"/>
      <c r="S694" s="209"/>
      <c r="T694" s="209"/>
      <c r="U694" s="209"/>
      <c r="V694" s="209"/>
      <c r="W694" s="209"/>
      <c r="X694" s="209"/>
      <c r="Y694" s="209"/>
      <c r="Z694" s="209"/>
    </row>
    <row r="695">
      <c r="A695" s="209"/>
      <c r="B695" s="218" t="s">
        <v>660</v>
      </c>
      <c r="C695" s="224" t="s">
        <v>661</v>
      </c>
      <c r="D695" s="225"/>
      <c r="E695" s="225"/>
      <c r="F695" s="225"/>
      <c r="G695" s="226"/>
      <c r="H695" s="212"/>
      <c r="I695" s="211"/>
      <c r="J695" s="209"/>
      <c r="K695" s="209"/>
      <c r="L695" s="209"/>
      <c r="M695" s="209"/>
      <c r="N695" s="209"/>
      <c r="O695" s="209"/>
      <c r="P695" s="209"/>
      <c r="Q695" s="209"/>
      <c r="R695" s="209"/>
      <c r="S695" s="209"/>
      <c r="T695" s="209"/>
      <c r="U695" s="209"/>
      <c r="V695" s="209"/>
      <c r="W695" s="209"/>
      <c r="X695" s="209"/>
      <c r="Y695" s="209"/>
      <c r="Z695" s="209"/>
    </row>
    <row r="696">
      <c r="A696" s="209"/>
      <c r="B696" s="227"/>
      <c r="C696" s="228" t="s">
        <v>1135</v>
      </c>
      <c r="D696" s="225"/>
      <c r="E696" s="225"/>
      <c r="F696" s="225"/>
      <c r="G696" s="226"/>
      <c r="H696" s="212"/>
      <c r="I696" s="211"/>
      <c r="J696" s="209"/>
      <c r="K696" s="209"/>
      <c r="L696" s="209"/>
      <c r="M696" s="209"/>
      <c r="N696" s="209"/>
      <c r="O696" s="209"/>
      <c r="P696" s="209"/>
      <c r="Q696" s="209"/>
      <c r="R696" s="209"/>
      <c r="S696" s="209"/>
      <c r="T696" s="209"/>
      <c r="U696" s="209"/>
      <c r="V696" s="209"/>
      <c r="W696" s="209"/>
      <c r="X696" s="209"/>
      <c r="Y696" s="209"/>
      <c r="Z696" s="209"/>
    </row>
    <row r="697">
      <c r="A697" s="209"/>
      <c r="B697" s="227"/>
      <c r="C697" s="228" t="s">
        <v>1136</v>
      </c>
      <c r="D697" s="225"/>
      <c r="E697" s="225"/>
      <c r="F697" s="225"/>
      <c r="G697" s="226"/>
      <c r="H697" s="212"/>
      <c r="I697" s="211"/>
      <c r="J697" s="209"/>
      <c r="K697" s="209"/>
      <c r="L697" s="209"/>
      <c r="M697" s="209"/>
      <c r="N697" s="209"/>
      <c r="O697" s="209"/>
      <c r="P697" s="209"/>
      <c r="Q697" s="209"/>
      <c r="R697" s="209"/>
      <c r="S697" s="209"/>
      <c r="T697" s="209"/>
      <c r="U697" s="209"/>
      <c r="V697" s="209"/>
      <c r="W697" s="209"/>
      <c r="X697" s="209"/>
      <c r="Y697" s="209"/>
      <c r="Z697" s="209"/>
    </row>
    <row r="698">
      <c r="A698" s="209"/>
      <c r="B698" s="227"/>
      <c r="C698" s="228" t="s">
        <v>1137</v>
      </c>
      <c r="D698" s="225"/>
      <c r="E698" s="225"/>
      <c r="F698" s="225"/>
      <c r="G698" s="226"/>
      <c r="H698" s="212"/>
      <c r="I698" s="211"/>
      <c r="J698" s="209"/>
      <c r="K698" s="209"/>
      <c r="L698" s="209"/>
      <c r="M698" s="209"/>
      <c r="N698" s="209"/>
      <c r="O698" s="209"/>
      <c r="P698" s="209"/>
      <c r="Q698" s="209"/>
      <c r="R698" s="209"/>
      <c r="S698" s="209"/>
      <c r="T698" s="209"/>
      <c r="U698" s="209"/>
      <c r="V698" s="209"/>
      <c r="W698" s="209"/>
      <c r="X698" s="209"/>
      <c r="Y698" s="209"/>
      <c r="Z698" s="209"/>
    </row>
    <row r="699">
      <c r="A699" s="209"/>
      <c r="B699" s="227"/>
      <c r="C699" s="228" t="s">
        <v>1138</v>
      </c>
      <c r="D699" s="225"/>
      <c r="E699" s="225"/>
      <c r="F699" s="225"/>
      <c r="G699" s="226"/>
      <c r="H699" s="212"/>
      <c r="I699" s="211"/>
      <c r="J699" s="209"/>
      <c r="K699" s="209"/>
      <c r="L699" s="209"/>
      <c r="M699" s="209"/>
      <c r="N699" s="209"/>
      <c r="O699" s="209"/>
      <c r="P699" s="209"/>
      <c r="Q699" s="209"/>
      <c r="R699" s="209"/>
      <c r="S699" s="209"/>
      <c r="T699" s="209"/>
      <c r="U699" s="209"/>
      <c r="V699" s="209"/>
      <c r="W699" s="209"/>
      <c r="X699" s="209"/>
      <c r="Y699" s="209"/>
      <c r="Z699" s="209"/>
    </row>
    <row r="700">
      <c r="A700" s="209"/>
      <c r="B700" s="227"/>
      <c r="C700" s="228" t="s">
        <v>1139</v>
      </c>
      <c r="D700" s="225"/>
      <c r="E700" s="225"/>
      <c r="F700" s="225"/>
      <c r="G700" s="226"/>
      <c r="H700" s="212"/>
      <c r="I700" s="211"/>
      <c r="J700" s="209"/>
      <c r="K700" s="209"/>
      <c r="L700" s="209"/>
      <c r="M700" s="209"/>
      <c r="N700" s="209"/>
      <c r="O700" s="209"/>
      <c r="P700" s="209"/>
      <c r="Q700" s="209"/>
      <c r="R700" s="209"/>
      <c r="S700" s="209"/>
      <c r="T700" s="209"/>
      <c r="U700" s="209"/>
      <c r="V700" s="209"/>
      <c r="W700" s="209"/>
      <c r="X700" s="209"/>
      <c r="Y700" s="209"/>
      <c r="Z700" s="209"/>
    </row>
    <row r="701">
      <c r="A701" s="209"/>
      <c r="B701" s="227"/>
      <c r="C701" s="228" t="s">
        <v>1140</v>
      </c>
      <c r="D701" s="225"/>
      <c r="E701" s="225"/>
      <c r="F701" s="225"/>
      <c r="G701" s="226"/>
      <c r="H701" s="212"/>
      <c r="I701" s="211"/>
      <c r="J701" s="209"/>
      <c r="K701" s="209"/>
      <c r="L701" s="209"/>
      <c r="M701" s="209"/>
      <c r="N701" s="209"/>
      <c r="O701" s="209"/>
      <c r="P701" s="209"/>
      <c r="Q701" s="209"/>
      <c r="R701" s="209"/>
      <c r="S701" s="209"/>
      <c r="T701" s="209"/>
      <c r="U701" s="209"/>
      <c r="V701" s="209"/>
      <c r="W701" s="209"/>
      <c r="X701" s="209"/>
      <c r="Y701" s="209"/>
      <c r="Z701" s="209"/>
    </row>
    <row r="702">
      <c r="A702" s="209"/>
      <c r="B702" s="227"/>
      <c r="C702" s="228" t="s">
        <v>1141</v>
      </c>
      <c r="D702" s="225"/>
      <c r="E702" s="225"/>
      <c r="F702" s="225"/>
      <c r="G702" s="226"/>
      <c r="H702" s="212"/>
      <c r="I702" s="211"/>
      <c r="J702" s="209"/>
      <c r="K702" s="209"/>
      <c r="L702" s="209"/>
      <c r="M702" s="209"/>
      <c r="N702" s="209"/>
      <c r="O702" s="209"/>
      <c r="P702" s="209"/>
      <c r="Q702" s="209"/>
      <c r="R702" s="209"/>
      <c r="S702" s="209"/>
      <c r="T702" s="209"/>
      <c r="U702" s="209"/>
      <c r="V702" s="209"/>
      <c r="W702" s="209"/>
      <c r="X702" s="209"/>
      <c r="Y702" s="209"/>
      <c r="Z702" s="209"/>
    </row>
    <row r="703">
      <c r="A703" s="209"/>
      <c r="B703" s="230"/>
      <c r="C703" s="273"/>
      <c r="D703" s="232"/>
      <c r="E703" s="232"/>
      <c r="F703" s="232"/>
      <c r="G703" s="233"/>
      <c r="H703" s="212"/>
      <c r="I703" s="211"/>
      <c r="J703" s="209"/>
      <c r="K703" s="209"/>
      <c r="L703" s="209"/>
      <c r="M703" s="209"/>
      <c r="N703" s="209"/>
      <c r="O703" s="209"/>
      <c r="P703" s="209"/>
      <c r="Q703" s="209"/>
      <c r="R703" s="209"/>
      <c r="S703" s="209"/>
      <c r="T703" s="209"/>
      <c r="U703" s="209"/>
      <c r="V703" s="209"/>
      <c r="W703" s="209"/>
      <c r="X703" s="209"/>
      <c r="Y703" s="209"/>
      <c r="Z703" s="209"/>
    </row>
    <row r="704">
      <c r="A704" s="209"/>
      <c r="B704" s="210"/>
      <c r="C704" s="211"/>
      <c r="D704" s="211"/>
      <c r="E704" s="211"/>
      <c r="F704" s="211"/>
      <c r="G704" s="211"/>
      <c r="H704" s="212"/>
      <c r="I704" s="211"/>
      <c r="J704" s="209"/>
      <c r="K704" s="209"/>
      <c r="L704" s="209"/>
      <c r="M704" s="209"/>
      <c r="N704" s="209"/>
      <c r="O704" s="209"/>
      <c r="P704" s="209"/>
      <c r="Q704" s="209"/>
      <c r="R704" s="209"/>
      <c r="S704" s="209"/>
      <c r="T704" s="209"/>
      <c r="U704" s="209"/>
      <c r="V704" s="209"/>
      <c r="W704" s="209"/>
      <c r="X704" s="209"/>
      <c r="Y704" s="209"/>
      <c r="Z704" s="209"/>
    </row>
    <row r="705">
      <c r="A705" s="209"/>
      <c r="B705" s="214" t="s">
        <v>650</v>
      </c>
      <c r="C705" s="215" t="s">
        <v>1142</v>
      </c>
      <c r="D705" s="216" t="s">
        <v>652</v>
      </c>
      <c r="E705" s="215" t="s">
        <v>1143</v>
      </c>
      <c r="F705" s="216" t="s">
        <v>654</v>
      </c>
      <c r="G705" s="217" t="s">
        <v>655</v>
      </c>
      <c r="H705" s="212"/>
      <c r="I705" s="211"/>
      <c r="J705" s="209"/>
      <c r="K705" s="209"/>
      <c r="L705" s="209"/>
      <c r="M705" s="209"/>
      <c r="N705" s="209"/>
      <c r="O705" s="209"/>
      <c r="P705" s="209"/>
      <c r="Q705" s="209"/>
      <c r="R705" s="209"/>
      <c r="S705" s="209"/>
      <c r="T705" s="209"/>
      <c r="U705" s="209"/>
      <c r="V705" s="209"/>
      <c r="W705" s="209"/>
      <c r="X705" s="209"/>
      <c r="Y705" s="209"/>
      <c r="Z705" s="209"/>
    </row>
    <row r="706">
      <c r="A706" s="209"/>
      <c r="B706" s="218" t="s">
        <v>436</v>
      </c>
      <c r="C706" s="219" t="s">
        <v>434</v>
      </c>
      <c r="D706" s="220" t="s">
        <v>657</v>
      </c>
      <c r="E706" s="219" t="s">
        <v>1134</v>
      </c>
      <c r="F706" s="222" t="s">
        <v>659</v>
      </c>
      <c r="G706" s="223"/>
      <c r="H706" s="212"/>
      <c r="I706" s="211"/>
      <c r="J706" s="209"/>
      <c r="K706" s="209"/>
      <c r="L706" s="209"/>
      <c r="M706" s="209"/>
      <c r="N706" s="209"/>
      <c r="O706" s="209"/>
      <c r="P706" s="209"/>
      <c r="Q706" s="209"/>
      <c r="R706" s="209"/>
      <c r="S706" s="209"/>
      <c r="T706" s="209"/>
      <c r="U706" s="209"/>
      <c r="V706" s="209"/>
      <c r="W706" s="209"/>
      <c r="X706" s="209"/>
      <c r="Y706" s="209"/>
      <c r="Z706" s="209"/>
    </row>
    <row r="707">
      <c r="A707" s="209"/>
      <c r="B707" s="218" t="s">
        <v>660</v>
      </c>
      <c r="C707" s="224" t="s">
        <v>661</v>
      </c>
      <c r="D707" s="225"/>
      <c r="E707" s="225"/>
      <c r="F707" s="225"/>
      <c r="G707" s="226"/>
      <c r="H707" s="212"/>
      <c r="I707" s="211"/>
      <c r="J707" s="209"/>
      <c r="K707" s="209"/>
      <c r="L707" s="209"/>
      <c r="M707" s="209"/>
      <c r="N707" s="209"/>
      <c r="O707" s="209"/>
      <c r="P707" s="209"/>
      <c r="Q707" s="209"/>
      <c r="R707" s="209"/>
      <c r="S707" s="209"/>
      <c r="T707" s="209"/>
      <c r="U707" s="209"/>
      <c r="V707" s="209"/>
      <c r="W707" s="209"/>
      <c r="X707" s="209"/>
      <c r="Y707" s="209"/>
      <c r="Z707" s="209"/>
    </row>
    <row r="708">
      <c r="A708" s="209"/>
      <c r="B708" s="227"/>
      <c r="C708" s="228" t="s">
        <v>1144</v>
      </c>
      <c r="D708" s="225"/>
      <c r="E708" s="225"/>
      <c r="F708" s="225"/>
      <c r="G708" s="226"/>
      <c r="H708" s="212"/>
      <c r="I708" s="211"/>
      <c r="J708" s="209"/>
      <c r="K708" s="209"/>
      <c r="L708" s="209"/>
      <c r="M708" s="209"/>
      <c r="N708" s="209"/>
      <c r="O708" s="209"/>
      <c r="P708" s="209"/>
      <c r="Q708" s="209"/>
      <c r="R708" s="209"/>
      <c r="S708" s="209"/>
      <c r="T708" s="209"/>
      <c r="U708" s="209"/>
      <c r="V708" s="209"/>
      <c r="W708" s="209"/>
      <c r="X708" s="209"/>
      <c r="Y708" s="209"/>
      <c r="Z708" s="209"/>
    </row>
    <row r="709">
      <c r="A709" s="209"/>
      <c r="B709" s="227"/>
      <c r="C709" s="228" t="s">
        <v>1145</v>
      </c>
      <c r="D709" s="225"/>
      <c r="E709" s="225"/>
      <c r="F709" s="225"/>
      <c r="G709" s="226"/>
      <c r="H709" s="212"/>
      <c r="I709" s="211"/>
      <c r="J709" s="209"/>
      <c r="K709" s="209"/>
      <c r="L709" s="209"/>
      <c r="M709" s="209"/>
      <c r="N709" s="209"/>
      <c r="O709" s="209"/>
      <c r="P709" s="209"/>
      <c r="Q709" s="209"/>
      <c r="R709" s="209"/>
      <c r="S709" s="209"/>
      <c r="T709" s="209"/>
      <c r="U709" s="209"/>
      <c r="V709" s="209"/>
      <c r="W709" s="209"/>
      <c r="X709" s="209"/>
      <c r="Y709" s="209"/>
      <c r="Z709" s="209"/>
    </row>
    <row r="710">
      <c r="A710" s="209"/>
      <c r="B710" s="230"/>
      <c r="C710" s="273"/>
      <c r="D710" s="232"/>
      <c r="E710" s="232"/>
      <c r="F710" s="232"/>
      <c r="G710" s="233"/>
      <c r="H710" s="212"/>
      <c r="I710" s="211"/>
      <c r="J710" s="209"/>
      <c r="K710" s="209"/>
      <c r="L710" s="209"/>
      <c r="M710" s="209"/>
      <c r="N710" s="209"/>
      <c r="O710" s="209"/>
      <c r="P710" s="209"/>
      <c r="Q710" s="209"/>
      <c r="R710" s="209"/>
      <c r="S710" s="209"/>
      <c r="T710" s="209"/>
      <c r="U710" s="209"/>
      <c r="V710" s="209"/>
      <c r="W710" s="209"/>
      <c r="X710" s="209"/>
      <c r="Y710" s="209"/>
      <c r="Z710" s="209"/>
    </row>
    <row r="711">
      <c r="A711" s="209"/>
      <c r="B711" s="210"/>
      <c r="C711" s="211"/>
      <c r="D711" s="211"/>
      <c r="E711" s="211"/>
      <c r="F711" s="211"/>
      <c r="G711" s="211"/>
      <c r="H711" s="212"/>
      <c r="I711" s="211"/>
      <c r="J711" s="209"/>
      <c r="K711" s="209"/>
      <c r="L711" s="209"/>
      <c r="M711" s="209"/>
      <c r="N711" s="209"/>
      <c r="O711" s="209"/>
      <c r="P711" s="209"/>
      <c r="Q711" s="209"/>
      <c r="R711" s="209"/>
      <c r="S711" s="209"/>
      <c r="T711" s="209"/>
      <c r="U711" s="209"/>
      <c r="V711" s="209"/>
      <c r="W711" s="209"/>
      <c r="X711" s="209"/>
      <c r="Y711" s="209"/>
      <c r="Z711" s="209"/>
    </row>
    <row r="712">
      <c r="A712" s="209"/>
      <c r="B712" s="214" t="s">
        <v>650</v>
      </c>
      <c r="C712" s="215" t="s">
        <v>1146</v>
      </c>
      <c r="D712" s="216" t="s">
        <v>652</v>
      </c>
      <c r="E712" s="215" t="s">
        <v>1146</v>
      </c>
      <c r="F712" s="216" t="s">
        <v>654</v>
      </c>
      <c r="G712" s="217" t="s">
        <v>655</v>
      </c>
      <c r="H712" s="212"/>
      <c r="I712" s="211"/>
      <c r="J712" s="209"/>
      <c r="K712" s="209"/>
      <c r="L712" s="209"/>
      <c r="M712" s="209"/>
      <c r="N712" s="209"/>
      <c r="O712" s="209"/>
      <c r="P712" s="209"/>
      <c r="Q712" s="209"/>
      <c r="R712" s="209"/>
      <c r="S712" s="209"/>
      <c r="T712" s="209"/>
      <c r="U712" s="209"/>
      <c r="V712" s="209"/>
      <c r="W712" s="209"/>
      <c r="X712" s="209"/>
      <c r="Y712" s="209"/>
      <c r="Z712" s="209"/>
    </row>
    <row r="713">
      <c r="A713" s="209"/>
      <c r="B713" s="218" t="s">
        <v>436</v>
      </c>
      <c r="C713" s="219" t="s">
        <v>434</v>
      </c>
      <c r="D713" s="220" t="s">
        <v>657</v>
      </c>
      <c r="E713" s="219" t="s">
        <v>1134</v>
      </c>
      <c r="F713" s="222" t="s">
        <v>659</v>
      </c>
      <c r="G713" s="223"/>
      <c r="H713" s="212"/>
      <c r="I713" s="211"/>
      <c r="J713" s="209"/>
      <c r="K713" s="209"/>
      <c r="L713" s="209"/>
      <c r="M713" s="209"/>
      <c r="N713" s="209"/>
      <c r="O713" s="209"/>
      <c r="P713" s="209"/>
      <c r="Q713" s="209"/>
      <c r="R713" s="209"/>
      <c r="S713" s="209"/>
      <c r="T713" s="209"/>
      <c r="U713" s="209"/>
      <c r="V713" s="209"/>
      <c r="W713" s="209"/>
      <c r="X713" s="209"/>
      <c r="Y713" s="209"/>
      <c r="Z713" s="209"/>
    </row>
    <row r="714">
      <c r="A714" s="209"/>
      <c r="B714" s="218" t="s">
        <v>660</v>
      </c>
      <c r="C714" s="224" t="s">
        <v>661</v>
      </c>
      <c r="D714" s="225"/>
      <c r="E714" s="225"/>
      <c r="F714" s="225"/>
      <c r="G714" s="226"/>
      <c r="H714" s="212"/>
      <c r="I714" s="211"/>
      <c r="J714" s="209"/>
      <c r="K714" s="209"/>
      <c r="L714" s="209"/>
      <c r="M714" s="209"/>
      <c r="N714" s="209"/>
      <c r="O714" s="209"/>
      <c r="P714" s="209"/>
      <c r="Q714" s="209"/>
      <c r="R714" s="209"/>
      <c r="S714" s="209"/>
      <c r="T714" s="209"/>
      <c r="U714" s="209"/>
      <c r="V714" s="209"/>
      <c r="W714" s="209"/>
      <c r="X714" s="209"/>
      <c r="Y714" s="209"/>
      <c r="Z714" s="209"/>
    </row>
    <row r="715">
      <c r="A715" s="209"/>
      <c r="B715" s="227"/>
      <c r="C715" s="228" t="s">
        <v>1144</v>
      </c>
      <c r="D715" s="225"/>
      <c r="E715" s="225"/>
      <c r="F715" s="225"/>
      <c r="G715" s="226"/>
      <c r="H715" s="212"/>
      <c r="I715" s="211"/>
      <c r="J715" s="209"/>
      <c r="K715" s="209"/>
      <c r="L715" s="209"/>
      <c r="M715" s="209"/>
      <c r="N715" s="209"/>
      <c r="O715" s="209"/>
      <c r="P715" s="209"/>
      <c r="Q715" s="209"/>
      <c r="R715" s="209"/>
      <c r="S715" s="209"/>
      <c r="T715" s="209"/>
      <c r="U715" s="209"/>
      <c r="V715" s="209"/>
      <c r="W715" s="209"/>
      <c r="X715" s="209"/>
      <c r="Y715" s="209"/>
      <c r="Z715" s="209"/>
    </row>
    <row r="716">
      <c r="A716" s="209"/>
      <c r="B716" s="230"/>
      <c r="C716" s="228" t="s">
        <v>1147</v>
      </c>
      <c r="D716" s="225"/>
      <c r="E716" s="225"/>
      <c r="F716" s="225"/>
      <c r="G716" s="226"/>
      <c r="H716" s="212"/>
      <c r="I716" s="211"/>
      <c r="J716" s="209"/>
      <c r="K716" s="209"/>
      <c r="L716" s="209"/>
      <c r="M716" s="209"/>
      <c r="N716" s="209"/>
      <c r="O716" s="209"/>
      <c r="P716" s="209"/>
      <c r="Q716" s="209"/>
      <c r="R716" s="209"/>
      <c r="S716" s="209"/>
      <c r="T716" s="209"/>
      <c r="U716" s="209"/>
      <c r="V716" s="209"/>
      <c r="W716" s="209"/>
      <c r="X716" s="209"/>
      <c r="Y716" s="209"/>
      <c r="Z716" s="209"/>
    </row>
    <row r="717">
      <c r="A717" s="209"/>
      <c r="B717" s="210"/>
      <c r="C717" s="211"/>
      <c r="D717" s="211"/>
      <c r="E717" s="211"/>
      <c r="F717" s="211"/>
      <c r="G717" s="211"/>
      <c r="H717" s="212"/>
      <c r="I717" s="211"/>
      <c r="J717" s="209"/>
      <c r="K717" s="209"/>
      <c r="L717" s="209"/>
      <c r="M717" s="209"/>
      <c r="N717" s="209"/>
      <c r="O717" s="209"/>
      <c r="P717" s="209"/>
      <c r="Q717" s="209"/>
      <c r="R717" s="209"/>
      <c r="S717" s="209"/>
      <c r="T717" s="209"/>
      <c r="U717" s="209"/>
      <c r="V717" s="209"/>
      <c r="W717" s="209"/>
      <c r="X717" s="209"/>
      <c r="Y717" s="209"/>
      <c r="Z717" s="209"/>
    </row>
    <row r="718">
      <c r="A718" s="209"/>
      <c r="B718" s="214" t="s">
        <v>650</v>
      </c>
      <c r="C718" s="215" t="s">
        <v>1148</v>
      </c>
      <c r="D718" s="216" t="s">
        <v>652</v>
      </c>
      <c r="E718" s="215" t="s">
        <v>1148</v>
      </c>
      <c r="F718" s="216" t="s">
        <v>654</v>
      </c>
      <c r="G718" s="217" t="s">
        <v>655</v>
      </c>
      <c r="H718" s="212"/>
      <c r="I718" s="211"/>
      <c r="J718" s="209"/>
      <c r="K718" s="209"/>
      <c r="L718" s="209"/>
      <c r="M718" s="209"/>
      <c r="N718" s="209"/>
      <c r="O718" s="209"/>
      <c r="P718" s="209"/>
      <c r="Q718" s="209"/>
      <c r="R718" s="209"/>
      <c r="S718" s="209"/>
      <c r="T718" s="209"/>
      <c r="U718" s="209"/>
      <c r="V718" s="209"/>
      <c r="W718" s="209"/>
      <c r="X718" s="209"/>
      <c r="Y718" s="209"/>
      <c r="Z718" s="209"/>
    </row>
    <row r="719">
      <c r="A719" s="209"/>
      <c r="B719" s="218" t="s">
        <v>436</v>
      </c>
      <c r="C719" s="219" t="s">
        <v>434</v>
      </c>
      <c r="D719" s="220" t="s">
        <v>657</v>
      </c>
      <c r="E719" s="219" t="s">
        <v>1134</v>
      </c>
      <c r="F719" s="222" t="s">
        <v>659</v>
      </c>
      <c r="G719" s="223"/>
      <c r="H719" s="212"/>
      <c r="I719" s="211"/>
      <c r="J719" s="209"/>
      <c r="K719" s="209"/>
      <c r="L719" s="209"/>
      <c r="M719" s="209"/>
      <c r="N719" s="209"/>
      <c r="O719" s="209"/>
      <c r="P719" s="209"/>
      <c r="Q719" s="209"/>
      <c r="R719" s="209"/>
      <c r="S719" s="209"/>
      <c r="T719" s="209"/>
      <c r="U719" s="209"/>
      <c r="V719" s="209"/>
      <c r="W719" s="209"/>
      <c r="X719" s="209"/>
      <c r="Y719" s="209"/>
      <c r="Z719" s="209"/>
    </row>
    <row r="720">
      <c r="A720" s="209"/>
      <c r="B720" s="218" t="s">
        <v>660</v>
      </c>
      <c r="C720" s="224" t="s">
        <v>661</v>
      </c>
      <c r="D720" s="225"/>
      <c r="E720" s="225"/>
      <c r="F720" s="225"/>
      <c r="G720" s="226"/>
      <c r="H720" s="212"/>
      <c r="I720" s="211"/>
      <c r="J720" s="209"/>
      <c r="K720" s="209"/>
      <c r="L720" s="209"/>
      <c r="M720" s="209"/>
      <c r="N720" s="209"/>
      <c r="O720" s="209"/>
      <c r="P720" s="209"/>
      <c r="Q720" s="209"/>
      <c r="R720" s="209"/>
      <c r="S720" s="209"/>
      <c r="T720" s="209"/>
      <c r="U720" s="209"/>
      <c r="V720" s="209"/>
      <c r="W720" s="209"/>
      <c r="X720" s="209"/>
      <c r="Y720" s="209"/>
      <c r="Z720" s="209"/>
    </row>
    <row r="721">
      <c r="A721" s="209"/>
      <c r="B721" s="227"/>
      <c r="C721" s="228" t="s">
        <v>1144</v>
      </c>
      <c r="D721" s="225"/>
      <c r="E721" s="225"/>
      <c r="F721" s="225"/>
      <c r="G721" s="226"/>
      <c r="H721" s="212"/>
      <c r="I721" s="211"/>
      <c r="J721" s="209"/>
      <c r="K721" s="209"/>
      <c r="L721" s="209"/>
      <c r="M721" s="209"/>
      <c r="N721" s="209"/>
      <c r="O721" s="209"/>
      <c r="P721" s="209"/>
      <c r="Q721" s="209"/>
      <c r="R721" s="209"/>
      <c r="S721" s="209"/>
      <c r="T721" s="209"/>
      <c r="U721" s="209"/>
      <c r="V721" s="209"/>
      <c r="W721" s="209"/>
      <c r="X721" s="209"/>
      <c r="Y721" s="209"/>
      <c r="Z721" s="209"/>
    </row>
    <row r="722">
      <c r="A722" s="209"/>
      <c r="B722" s="230"/>
      <c r="C722" s="228" t="s">
        <v>1149</v>
      </c>
      <c r="D722" s="225"/>
      <c r="E722" s="225"/>
      <c r="F722" s="225"/>
      <c r="G722" s="226"/>
      <c r="H722" s="212"/>
      <c r="I722" s="211"/>
      <c r="J722" s="209"/>
      <c r="K722" s="209"/>
      <c r="L722" s="209"/>
      <c r="M722" s="209"/>
      <c r="N722" s="209"/>
      <c r="O722" s="209"/>
      <c r="P722" s="209"/>
      <c r="Q722" s="209"/>
      <c r="R722" s="209"/>
      <c r="S722" s="209"/>
      <c r="T722" s="209"/>
      <c r="U722" s="209"/>
      <c r="V722" s="209"/>
      <c r="W722" s="209"/>
      <c r="X722" s="209"/>
      <c r="Y722" s="209"/>
      <c r="Z722" s="209"/>
    </row>
    <row r="723">
      <c r="A723" s="209"/>
      <c r="B723" s="210"/>
      <c r="C723" s="211"/>
      <c r="D723" s="211"/>
      <c r="E723" s="211"/>
      <c r="F723" s="211"/>
      <c r="G723" s="211"/>
      <c r="H723" s="212"/>
      <c r="I723" s="211"/>
      <c r="J723" s="209"/>
      <c r="K723" s="209"/>
      <c r="L723" s="209"/>
      <c r="M723" s="209"/>
      <c r="N723" s="209"/>
      <c r="O723" s="209"/>
      <c r="P723" s="209"/>
      <c r="Q723" s="209"/>
      <c r="R723" s="209"/>
      <c r="S723" s="209"/>
      <c r="T723" s="209"/>
      <c r="U723" s="209"/>
      <c r="V723" s="209"/>
      <c r="W723" s="209"/>
      <c r="X723" s="209"/>
      <c r="Y723" s="209"/>
      <c r="Z723" s="209"/>
    </row>
    <row r="724">
      <c r="A724" s="209"/>
      <c r="B724" s="210"/>
      <c r="C724" s="211"/>
      <c r="D724" s="211"/>
      <c r="E724" s="211"/>
      <c r="F724" s="211"/>
      <c r="G724" s="211"/>
      <c r="H724" s="212"/>
      <c r="I724" s="211"/>
      <c r="J724" s="209"/>
      <c r="K724" s="209"/>
      <c r="L724" s="209"/>
      <c r="M724" s="209"/>
      <c r="N724" s="209"/>
      <c r="O724" s="209"/>
      <c r="P724" s="209"/>
      <c r="Q724" s="209"/>
      <c r="R724" s="209"/>
      <c r="S724" s="209"/>
      <c r="T724" s="209"/>
      <c r="U724" s="209"/>
      <c r="V724" s="209"/>
      <c r="W724" s="209"/>
      <c r="X724" s="209"/>
      <c r="Y724" s="209"/>
      <c r="Z724" s="209"/>
    </row>
    <row r="725">
      <c r="A725" s="209"/>
      <c r="B725" s="210"/>
      <c r="C725" s="211"/>
      <c r="D725" s="211"/>
      <c r="E725" s="211"/>
      <c r="F725" s="211"/>
      <c r="G725" s="211"/>
      <c r="H725" s="212"/>
      <c r="I725" s="211"/>
      <c r="J725" s="209"/>
      <c r="K725" s="209"/>
      <c r="L725" s="209"/>
      <c r="M725" s="209"/>
      <c r="N725" s="209"/>
      <c r="O725" s="209"/>
      <c r="P725" s="209"/>
      <c r="Q725" s="209"/>
      <c r="R725" s="209"/>
      <c r="S725" s="209"/>
      <c r="T725" s="209"/>
      <c r="U725" s="209"/>
      <c r="V725" s="209"/>
      <c r="W725" s="209"/>
      <c r="X725" s="209"/>
      <c r="Y725" s="209"/>
      <c r="Z725" s="209"/>
    </row>
    <row r="726">
      <c r="A726" s="209"/>
      <c r="B726" s="210"/>
      <c r="C726" s="211"/>
      <c r="D726" s="211"/>
      <c r="E726" s="211"/>
      <c r="F726" s="211"/>
      <c r="G726" s="211"/>
      <c r="H726" s="212"/>
      <c r="I726" s="211"/>
      <c r="J726" s="209"/>
      <c r="K726" s="209"/>
      <c r="L726" s="209"/>
      <c r="M726" s="209"/>
      <c r="N726" s="209"/>
      <c r="O726" s="209"/>
      <c r="P726" s="209"/>
      <c r="Q726" s="209"/>
      <c r="R726" s="209"/>
      <c r="S726" s="209"/>
      <c r="T726" s="209"/>
      <c r="U726" s="209"/>
      <c r="V726" s="209"/>
      <c r="W726" s="209"/>
      <c r="X726" s="209"/>
      <c r="Y726" s="209"/>
      <c r="Z726" s="209"/>
    </row>
    <row r="727">
      <c r="A727" s="209"/>
      <c r="B727" s="210"/>
      <c r="C727" s="211"/>
      <c r="D727" s="211"/>
      <c r="E727" s="211"/>
      <c r="F727" s="211"/>
      <c r="G727" s="211"/>
      <c r="H727" s="212"/>
      <c r="I727" s="211"/>
      <c r="J727" s="209"/>
      <c r="K727" s="209"/>
      <c r="L727" s="209"/>
      <c r="M727" s="209"/>
      <c r="N727" s="209"/>
      <c r="O727" s="209"/>
      <c r="P727" s="209"/>
      <c r="Q727" s="209"/>
      <c r="R727" s="209"/>
      <c r="S727" s="209"/>
      <c r="T727" s="209"/>
      <c r="U727" s="209"/>
      <c r="V727" s="209"/>
      <c r="W727" s="209"/>
      <c r="X727" s="209"/>
      <c r="Y727" s="209"/>
      <c r="Z727" s="209"/>
    </row>
    <row r="728">
      <c r="A728" s="209"/>
      <c r="B728" s="210"/>
      <c r="C728" s="211"/>
      <c r="D728" s="211"/>
      <c r="E728" s="211"/>
      <c r="F728" s="211"/>
      <c r="G728" s="211"/>
      <c r="H728" s="212"/>
      <c r="I728" s="211"/>
      <c r="J728" s="209"/>
      <c r="K728" s="209"/>
      <c r="L728" s="209"/>
      <c r="M728" s="209"/>
      <c r="N728" s="209"/>
      <c r="O728" s="209"/>
      <c r="P728" s="209"/>
      <c r="Q728" s="209"/>
      <c r="R728" s="209"/>
      <c r="S728" s="209"/>
      <c r="T728" s="209"/>
      <c r="U728" s="209"/>
      <c r="V728" s="209"/>
      <c r="W728" s="209"/>
      <c r="X728" s="209"/>
      <c r="Y728" s="209"/>
      <c r="Z728" s="209"/>
    </row>
    <row r="729">
      <c r="A729" s="209"/>
      <c r="B729" s="210"/>
      <c r="C729" s="211"/>
      <c r="D729" s="211"/>
      <c r="E729" s="211"/>
      <c r="F729" s="211"/>
      <c r="G729" s="211"/>
      <c r="H729" s="212"/>
      <c r="I729" s="211"/>
      <c r="J729" s="209"/>
      <c r="K729" s="209"/>
      <c r="L729" s="209"/>
      <c r="M729" s="209"/>
      <c r="N729" s="209"/>
      <c r="O729" s="209"/>
      <c r="P729" s="209"/>
      <c r="Q729" s="209"/>
      <c r="R729" s="209"/>
      <c r="S729" s="209"/>
      <c r="T729" s="209"/>
      <c r="U729" s="209"/>
      <c r="V729" s="209"/>
      <c r="W729" s="209"/>
      <c r="X729" s="209"/>
      <c r="Y729" s="209"/>
      <c r="Z729" s="209"/>
    </row>
    <row r="730">
      <c r="A730" s="209"/>
      <c r="B730" s="210"/>
      <c r="C730" s="211"/>
      <c r="D730" s="211"/>
      <c r="E730" s="211"/>
      <c r="F730" s="211"/>
      <c r="G730" s="211"/>
      <c r="H730" s="212"/>
      <c r="I730" s="211"/>
      <c r="J730" s="209"/>
      <c r="K730" s="209"/>
      <c r="L730" s="209"/>
      <c r="M730" s="209"/>
      <c r="N730" s="209"/>
      <c r="O730" s="209"/>
      <c r="P730" s="209"/>
      <c r="Q730" s="209"/>
      <c r="R730" s="209"/>
      <c r="S730" s="209"/>
      <c r="T730" s="209"/>
      <c r="U730" s="209"/>
      <c r="V730" s="209"/>
      <c r="W730" s="209"/>
      <c r="X730" s="209"/>
      <c r="Y730" s="209"/>
      <c r="Z730" s="209"/>
    </row>
    <row r="731">
      <c r="A731" s="209"/>
      <c r="B731" s="210"/>
      <c r="C731" s="211"/>
      <c r="D731" s="211"/>
      <c r="E731" s="211"/>
      <c r="F731" s="211"/>
      <c r="G731" s="211"/>
      <c r="H731" s="212"/>
      <c r="I731" s="211"/>
      <c r="J731" s="209"/>
      <c r="K731" s="209"/>
      <c r="L731" s="209"/>
      <c r="M731" s="209"/>
      <c r="N731" s="209"/>
      <c r="O731" s="209"/>
      <c r="P731" s="209"/>
      <c r="Q731" s="209"/>
      <c r="R731" s="209"/>
      <c r="S731" s="209"/>
      <c r="T731" s="209"/>
      <c r="U731" s="209"/>
      <c r="V731" s="209"/>
      <c r="W731" s="209"/>
      <c r="X731" s="209"/>
      <c r="Y731" s="209"/>
      <c r="Z731" s="209"/>
    </row>
    <row r="732">
      <c r="A732" s="209"/>
      <c r="B732" s="210"/>
      <c r="C732" s="211"/>
      <c r="D732" s="211"/>
      <c r="E732" s="211"/>
      <c r="F732" s="211"/>
      <c r="G732" s="211"/>
      <c r="H732" s="212"/>
      <c r="I732" s="211"/>
      <c r="J732" s="209"/>
      <c r="K732" s="209"/>
      <c r="L732" s="209"/>
      <c r="M732" s="209"/>
      <c r="N732" s="209"/>
      <c r="O732" s="209"/>
      <c r="P732" s="209"/>
      <c r="Q732" s="209"/>
      <c r="R732" s="209"/>
      <c r="S732" s="209"/>
      <c r="T732" s="209"/>
      <c r="U732" s="209"/>
      <c r="V732" s="209"/>
      <c r="W732" s="209"/>
      <c r="X732" s="209"/>
      <c r="Y732" s="209"/>
      <c r="Z732" s="209"/>
    </row>
    <row r="733">
      <c r="A733" s="209"/>
      <c r="B733" s="210"/>
      <c r="C733" s="211"/>
      <c r="D733" s="211"/>
      <c r="E733" s="211"/>
      <c r="F733" s="211"/>
      <c r="G733" s="211"/>
      <c r="H733" s="212"/>
      <c r="I733" s="211"/>
      <c r="J733" s="209"/>
      <c r="K733" s="209"/>
      <c r="L733" s="209"/>
      <c r="M733" s="209"/>
      <c r="N733" s="209"/>
      <c r="O733" s="209"/>
      <c r="P733" s="209"/>
      <c r="Q733" s="209"/>
      <c r="R733" s="209"/>
      <c r="S733" s="209"/>
      <c r="T733" s="209"/>
      <c r="U733" s="209"/>
      <c r="V733" s="209"/>
      <c r="W733" s="209"/>
      <c r="X733" s="209"/>
      <c r="Y733" s="209"/>
      <c r="Z733" s="209"/>
    </row>
    <row r="734">
      <c r="A734" s="209"/>
      <c r="B734" s="210"/>
      <c r="C734" s="211"/>
      <c r="D734" s="211"/>
      <c r="E734" s="211"/>
      <c r="F734" s="211"/>
      <c r="G734" s="211"/>
      <c r="H734" s="212"/>
      <c r="I734" s="211"/>
      <c r="J734" s="209"/>
      <c r="K734" s="209"/>
      <c r="L734" s="209"/>
      <c r="M734" s="209"/>
      <c r="N734" s="209"/>
      <c r="O734" s="209"/>
      <c r="P734" s="209"/>
      <c r="Q734" s="209"/>
      <c r="R734" s="209"/>
      <c r="S734" s="209"/>
      <c r="T734" s="209"/>
      <c r="U734" s="209"/>
      <c r="V734" s="209"/>
      <c r="W734" s="209"/>
      <c r="X734" s="209"/>
      <c r="Y734" s="209"/>
      <c r="Z734" s="209"/>
    </row>
    <row r="735">
      <c r="A735" s="209"/>
      <c r="B735" s="210"/>
      <c r="C735" s="211"/>
      <c r="D735" s="211"/>
      <c r="E735" s="211"/>
      <c r="F735" s="211"/>
      <c r="G735" s="211"/>
      <c r="H735" s="212"/>
      <c r="I735" s="211"/>
      <c r="J735" s="209"/>
      <c r="K735" s="209"/>
      <c r="L735" s="209"/>
      <c r="M735" s="209"/>
      <c r="N735" s="209"/>
      <c r="O735" s="209"/>
      <c r="P735" s="209"/>
      <c r="Q735" s="209"/>
      <c r="R735" s="209"/>
      <c r="S735" s="209"/>
      <c r="T735" s="209"/>
      <c r="U735" s="209"/>
      <c r="V735" s="209"/>
      <c r="W735" s="209"/>
      <c r="X735" s="209"/>
      <c r="Y735" s="209"/>
      <c r="Z735" s="209"/>
    </row>
    <row r="736">
      <c r="A736" s="209"/>
      <c r="B736" s="210"/>
      <c r="C736" s="211"/>
      <c r="D736" s="211"/>
      <c r="E736" s="211"/>
      <c r="F736" s="211"/>
      <c r="G736" s="211"/>
      <c r="H736" s="212"/>
      <c r="I736" s="211"/>
      <c r="J736" s="209"/>
      <c r="K736" s="209"/>
      <c r="L736" s="209"/>
      <c r="M736" s="209"/>
      <c r="N736" s="209"/>
      <c r="O736" s="209"/>
      <c r="P736" s="209"/>
      <c r="Q736" s="209"/>
      <c r="R736" s="209"/>
      <c r="S736" s="209"/>
      <c r="T736" s="209"/>
      <c r="U736" s="209"/>
      <c r="V736" s="209"/>
      <c r="W736" s="209"/>
      <c r="X736" s="209"/>
      <c r="Y736" s="209"/>
      <c r="Z736" s="209"/>
    </row>
    <row r="737">
      <c r="A737" s="209"/>
      <c r="B737" s="210"/>
      <c r="C737" s="211"/>
      <c r="D737" s="211"/>
      <c r="E737" s="211"/>
      <c r="F737" s="211"/>
      <c r="G737" s="211"/>
      <c r="H737" s="212"/>
      <c r="I737" s="211"/>
      <c r="J737" s="209"/>
      <c r="K737" s="209"/>
      <c r="L737" s="209"/>
      <c r="M737" s="209"/>
      <c r="N737" s="209"/>
      <c r="O737" s="209"/>
      <c r="P737" s="209"/>
      <c r="Q737" s="209"/>
      <c r="R737" s="209"/>
      <c r="S737" s="209"/>
      <c r="T737" s="209"/>
      <c r="U737" s="209"/>
      <c r="V737" s="209"/>
      <c r="W737" s="209"/>
      <c r="X737" s="209"/>
      <c r="Y737" s="209"/>
      <c r="Z737" s="209"/>
    </row>
    <row r="738">
      <c r="A738" s="209"/>
      <c r="B738" s="210"/>
      <c r="C738" s="211"/>
      <c r="D738" s="211"/>
      <c r="E738" s="211"/>
      <c r="F738" s="211"/>
      <c r="G738" s="211"/>
      <c r="H738" s="212"/>
      <c r="I738" s="211"/>
      <c r="J738" s="209"/>
      <c r="K738" s="209"/>
      <c r="L738" s="209"/>
      <c r="M738" s="209"/>
      <c r="N738" s="209"/>
      <c r="O738" s="209"/>
      <c r="P738" s="209"/>
      <c r="Q738" s="209"/>
      <c r="R738" s="209"/>
      <c r="S738" s="209"/>
      <c r="T738" s="209"/>
      <c r="U738" s="209"/>
      <c r="V738" s="209"/>
      <c r="W738" s="209"/>
      <c r="X738" s="209"/>
      <c r="Y738" s="209"/>
      <c r="Z738" s="209"/>
    </row>
    <row r="739">
      <c r="A739" s="209"/>
      <c r="B739" s="210"/>
      <c r="C739" s="211"/>
      <c r="D739" s="211"/>
      <c r="E739" s="211"/>
      <c r="F739" s="211"/>
      <c r="G739" s="211"/>
      <c r="H739" s="212"/>
      <c r="I739" s="211"/>
      <c r="J739" s="209"/>
      <c r="K739" s="209"/>
      <c r="L739" s="209"/>
      <c r="M739" s="209"/>
      <c r="N739" s="209"/>
      <c r="O739" s="209"/>
      <c r="P739" s="209"/>
      <c r="Q739" s="209"/>
      <c r="R739" s="209"/>
      <c r="S739" s="209"/>
      <c r="T739" s="209"/>
      <c r="U739" s="209"/>
      <c r="V739" s="209"/>
      <c r="W739" s="209"/>
      <c r="X739" s="209"/>
      <c r="Y739" s="209"/>
      <c r="Z739" s="209"/>
    </row>
    <row r="740">
      <c r="A740" s="209"/>
      <c r="B740" s="210"/>
      <c r="C740" s="211"/>
      <c r="D740" s="211"/>
      <c r="E740" s="211"/>
      <c r="F740" s="211"/>
      <c r="G740" s="211"/>
      <c r="H740" s="212"/>
      <c r="I740" s="211"/>
      <c r="J740" s="209"/>
      <c r="K740" s="209"/>
      <c r="L740" s="209"/>
      <c r="M740" s="209"/>
      <c r="N740" s="209"/>
      <c r="O740" s="209"/>
      <c r="P740" s="209"/>
      <c r="Q740" s="209"/>
      <c r="R740" s="209"/>
      <c r="S740" s="209"/>
      <c r="T740" s="209"/>
      <c r="U740" s="209"/>
      <c r="V740" s="209"/>
      <c r="W740" s="209"/>
      <c r="X740" s="209"/>
      <c r="Y740" s="209"/>
      <c r="Z740" s="209"/>
    </row>
    <row r="741">
      <c r="A741" s="209"/>
      <c r="B741" s="210"/>
      <c r="C741" s="211"/>
      <c r="D741" s="211"/>
      <c r="E741" s="211"/>
      <c r="F741" s="211"/>
      <c r="G741" s="211"/>
      <c r="H741" s="212"/>
      <c r="I741" s="211"/>
      <c r="J741" s="209"/>
      <c r="K741" s="209"/>
      <c r="L741" s="209"/>
      <c r="M741" s="209"/>
      <c r="N741" s="209"/>
      <c r="O741" s="209"/>
      <c r="P741" s="209"/>
      <c r="Q741" s="209"/>
      <c r="R741" s="209"/>
      <c r="S741" s="209"/>
      <c r="T741" s="209"/>
      <c r="U741" s="209"/>
      <c r="V741" s="209"/>
      <c r="W741" s="209"/>
      <c r="X741" s="209"/>
      <c r="Y741" s="209"/>
      <c r="Z741" s="209"/>
    </row>
    <row r="742">
      <c r="A742" s="209"/>
      <c r="B742" s="210"/>
      <c r="C742" s="211"/>
      <c r="D742" s="211"/>
      <c r="E742" s="211"/>
      <c r="F742" s="211"/>
      <c r="G742" s="211"/>
      <c r="H742" s="212"/>
      <c r="I742" s="211"/>
      <c r="J742" s="209"/>
      <c r="K742" s="209"/>
      <c r="L742" s="209"/>
      <c r="M742" s="209"/>
      <c r="N742" s="209"/>
      <c r="O742" s="209"/>
      <c r="P742" s="209"/>
      <c r="Q742" s="209"/>
      <c r="R742" s="209"/>
      <c r="S742" s="209"/>
      <c r="T742" s="209"/>
      <c r="U742" s="209"/>
      <c r="V742" s="209"/>
      <c r="W742" s="209"/>
      <c r="X742" s="209"/>
      <c r="Y742" s="209"/>
      <c r="Z742" s="209"/>
    </row>
    <row r="743">
      <c r="A743" s="209"/>
      <c r="B743" s="210"/>
      <c r="C743" s="211"/>
      <c r="D743" s="211"/>
      <c r="E743" s="211"/>
      <c r="F743" s="211"/>
      <c r="G743" s="211"/>
      <c r="H743" s="212"/>
      <c r="I743" s="211"/>
      <c r="J743" s="209"/>
      <c r="K743" s="209"/>
      <c r="L743" s="209"/>
      <c r="M743" s="209"/>
      <c r="N743" s="209"/>
      <c r="O743" s="209"/>
      <c r="P743" s="209"/>
      <c r="Q743" s="209"/>
      <c r="R743" s="209"/>
      <c r="S743" s="209"/>
      <c r="T743" s="209"/>
      <c r="U743" s="209"/>
      <c r="V743" s="209"/>
      <c r="W743" s="209"/>
      <c r="X743" s="209"/>
      <c r="Y743" s="209"/>
      <c r="Z743" s="209"/>
    </row>
    <row r="744">
      <c r="A744" s="209"/>
      <c r="B744" s="210"/>
      <c r="C744" s="211"/>
      <c r="D744" s="211"/>
      <c r="E744" s="211"/>
      <c r="F744" s="211"/>
      <c r="G744" s="211"/>
      <c r="H744" s="212"/>
      <c r="I744" s="211"/>
      <c r="J744" s="209"/>
      <c r="K744" s="209"/>
      <c r="L744" s="209"/>
      <c r="M744" s="209"/>
      <c r="N744" s="209"/>
      <c r="O744" s="209"/>
      <c r="P744" s="209"/>
      <c r="Q744" s="209"/>
      <c r="R744" s="209"/>
      <c r="S744" s="209"/>
      <c r="T744" s="209"/>
      <c r="U744" s="209"/>
      <c r="V744" s="209"/>
      <c r="W744" s="209"/>
      <c r="X744" s="209"/>
      <c r="Y744" s="209"/>
      <c r="Z744" s="209"/>
    </row>
    <row r="745">
      <c r="A745" s="209"/>
      <c r="B745" s="210"/>
      <c r="C745" s="211"/>
      <c r="D745" s="211"/>
      <c r="E745" s="211"/>
      <c r="F745" s="211"/>
      <c r="G745" s="211"/>
      <c r="H745" s="212"/>
      <c r="I745" s="211"/>
      <c r="J745" s="209"/>
      <c r="K745" s="209"/>
      <c r="L745" s="209"/>
      <c r="M745" s="209"/>
      <c r="N745" s="209"/>
      <c r="O745" s="209"/>
      <c r="P745" s="209"/>
      <c r="Q745" s="209"/>
      <c r="R745" s="209"/>
      <c r="S745" s="209"/>
      <c r="T745" s="209"/>
      <c r="U745" s="209"/>
      <c r="V745" s="209"/>
      <c r="W745" s="209"/>
      <c r="X745" s="209"/>
      <c r="Y745" s="209"/>
      <c r="Z745" s="209"/>
    </row>
    <row r="746">
      <c r="A746" s="209"/>
      <c r="B746" s="210"/>
      <c r="C746" s="211"/>
      <c r="D746" s="211"/>
      <c r="E746" s="211"/>
      <c r="F746" s="211"/>
      <c r="G746" s="211"/>
      <c r="H746" s="212"/>
      <c r="I746" s="211"/>
      <c r="J746" s="209"/>
      <c r="K746" s="209"/>
      <c r="L746" s="209"/>
      <c r="M746" s="209"/>
      <c r="N746" s="209"/>
      <c r="O746" s="209"/>
      <c r="P746" s="209"/>
      <c r="Q746" s="209"/>
      <c r="R746" s="209"/>
      <c r="S746" s="209"/>
      <c r="T746" s="209"/>
      <c r="U746" s="209"/>
      <c r="V746" s="209"/>
      <c r="W746" s="209"/>
      <c r="X746" s="209"/>
      <c r="Y746" s="209"/>
      <c r="Z746" s="209"/>
    </row>
    <row r="747">
      <c r="A747" s="209"/>
      <c r="B747" s="210"/>
      <c r="C747" s="211"/>
      <c r="D747" s="211"/>
      <c r="E747" s="211"/>
      <c r="F747" s="211"/>
      <c r="G747" s="211"/>
      <c r="H747" s="212"/>
      <c r="I747" s="211"/>
      <c r="J747" s="209"/>
      <c r="K747" s="209"/>
      <c r="L747" s="209"/>
      <c r="M747" s="209"/>
      <c r="N747" s="209"/>
      <c r="O747" s="209"/>
      <c r="P747" s="209"/>
      <c r="Q747" s="209"/>
      <c r="R747" s="209"/>
      <c r="S747" s="209"/>
      <c r="T747" s="209"/>
      <c r="U747" s="209"/>
      <c r="V747" s="209"/>
      <c r="W747" s="209"/>
      <c r="X747" s="209"/>
      <c r="Y747" s="209"/>
      <c r="Z747" s="209"/>
    </row>
    <row r="748">
      <c r="A748" s="209"/>
      <c r="B748" s="210"/>
      <c r="C748" s="211"/>
      <c r="D748" s="211"/>
      <c r="E748" s="211"/>
      <c r="F748" s="211"/>
      <c r="G748" s="211"/>
      <c r="H748" s="212"/>
      <c r="I748" s="211"/>
      <c r="J748" s="209"/>
      <c r="K748" s="209"/>
      <c r="L748" s="209"/>
      <c r="M748" s="209"/>
      <c r="N748" s="209"/>
      <c r="O748" s="209"/>
      <c r="P748" s="209"/>
      <c r="Q748" s="209"/>
      <c r="R748" s="209"/>
      <c r="S748" s="209"/>
      <c r="T748" s="209"/>
      <c r="U748" s="209"/>
      <c r="V748" s="209"/>
      <c r="W748" s="209"/>
      <c r="X748" s="209"/>
      <c r="Y748" s="209"/>
      <c r="Z748" s="209"/>
    </row>
    <row r="749">
      <c r="A749" s="209"/>
      <c r="B749" s="210"/>
      <c r="C749" s="211"/>
      <c r="D749" s="211"/>
      <c r="E749" s="211"/>
      <c r="F749" s="211"/>
      <c r="G749" s="211"/>
      <c r="H749" s="212"/>
      <c r="I749" s="211"/>
      <c r="J749" s="209"/>
      <c r="K749" s="209"/>
      <c r="L749" s="209"/>
      <c r="M749" s="209"/>
      <c r="N749" s="209"/>
      <c r="O749" s="209"/>
      <c r="P749" s="209"/>
      <c r="Q749" s="209"/>
      <c r="R749" s="209"/>
      <c r="S749" s="209"/>
      <c r="T749" s="209"/>
      <c r="U749" s="209"/>
      <c r="V749" s="209"/>
      <c r="W749" s="209"/>
      <c r="X749" s="209"/>
      <c r="Y749" s="209"/>
      <c r="Z749" s="209"/>
    </row>
    <row r="750">
      <c r="A750" s="209"/>
      <c r="B750" s="210"/>
      <c r="C750" s="211"/>
      <c r="D750" s="211"/>
      <c r="E750" s="211"/>
      <c r="F750" s="211"/>
      <c r="G750" s="211"/>
      <c r="H750" s="212"/>
      <c r="I750" s="211"/>
      <c r="J750" s="209"/>
      <c r="K750" s="209"/>
      <c r="L750" s="209"/>
      <c r="M750" s="209"/>
      <c r="N750" s="209"/>
      <c r="O750" s="209"/>
      <c r="P750" s="209"/>
      <c r="Q750" s="209"/>
      <c r="R750" s="209"/>
      <c r="S750" s="209"/>
      <c r="T750" s="209"/>
      <c r="U750" s="209"/>
      <c r="V750" s="209"/>
      <c r="W750" s="209"/>
      <c r="X750" s="209"/>
      <c r="Y750" s="209"/>
      <c r="Z750" s="209"/>
    </row>
    <row r="751">
      <c r="A751" s="209"/>
      <c r="B751" s="210"/>
      <c r="C751" s="211"/>
      <c r="D751" s="211"/>
      <c r="E751" s="211"/>
      <c r="F751" s="211"/>
      <c r="G751" s="211"/>
      <c r="H751" s="212"/>
      <c r="I751" s="211"/>
      <c r="J751" s="209"/>
      <c r="K751" s="209"/>
      <c r="L751" s="209"/>
      <c r="M751" s="209"/>
      <c r="N751" s="209"/>
      <c r="O751" s="209"/>
      <c r="P751" s="209"/>
      <c r="Q751" s="209"/>
      <c r="R751" s="209"/>
      <c r="S751" s="209"/>
      <c r="T751" s="209"/>
      <c r="U751" s="209"/>
      <c r="V751" s="209"/>
      <c r="W751" s="209"/>
      <c r="X751" s="209"/>
      <c r="Y751" s="209"/>
      <c r="Z751" s="209"/>
    </row>
    <row r="752">
      <c r="A752" s="209"/>
      <c r="B752" s="210"/>
      <c r="C752" s="211"/>
      <c r="D752" s="211"/>
      <c r="E752" s="211"/>
      <c r="F752" s="211"/>
      <c r="G752" s="211"/>
      <c r="H752" s="212"/>
      <c r="I752" s="211"/>
      <c r="J752" s="209"/>
      <c r="K752" s="209"/>
      <c r="L752" s="209"/>
      <c r="M752" s="209"/>
      <c r="N752" s="209"/>
      <c r="O752" s="209"/>
      <c r="P752" s="209"/>
      <c r="Q752" s="209"/>
      <c r="R752" s="209"/>
      <c r="S752" s="209"/>
      <c r="T752" s="209"/>
      <c r="U752" s="209"/>
      <c r="V752" s="209"/>
      <c r="W752" s="209"/>
      <c r="X752" s="209"/>
      <c r="Y752" s="209"/>
      <c r="Z752" s="209"/>
    </row>
    <row r="753">
      <c r="A753" s="209"/>
      <c r="B753" s="210"/>
      <c r="C753" s="211"/>
      <c r="D753" s="211"/>
      <c r="E753" s="211"/>
      <c r="F753" s="211"/>
      <c r="G753" s="211"/>
      <c r="H753" s="212"/>
      <c r="I753" s="211"/>
      <c r="J753" s="209"/>
      <c r="K753" s="209"/>
      <c r="L753" s="209"/>
      <c r="M753" s="209"/>
      <c r="N753" s="209"/>
      <c r="O753" s="209"/>
      <c r="P753" s="209"/>
      <c r="Q753" s="209"/>
      <c r="R753" s="209"/>
      <c r="S753" s="209"/>
      <c r="T753" s="209"/>
      <c r="U753" s="209"/>
      <c r="V753" s="209"/>
      <c r="W753" s="209"/>
      <c r="X753" s="209"/>
      <c r="Y753" s="209"/>
      <c r="Z753" s="209"/>
    </row>
    <row r="754">
      <c r="A754" s="209"/>
      <c r="B754" s="210"/>
      <c r="C754" s="211"/>
      <c r="D754" s="211"/>
      <c r="E754" s="211"/>
      <c r="F754" s="211"/>
      <c r="G754" s="211"/>
      <c r="H754" s="212"/>
      <c r="I754" s="211"/>
      <c r="J754" s="209"/>
      <c r="K754" s="209"/>
      <c r="L754" s="209"/>
      <c r="M754" s="209"/>
      <c r="N754" s="209"/>
      <c r="O754" s="209"/>
      <c r="P754" s="209"/>
      <c r="Q754" s="209"/>
      <c r="R754" s="209"/>
      <c r="S754" s="209"/>
      <c r="T754" s="209"/>
      <c r="U754" s="209"/>
      <c r="V754" s="209"/>
      <c r="W754" s="209"/>
      <c r="X754" s="209"/>
      <c r="Y754" s="209"/>
      <c r="Z754" s="209"/>
    </row>
    <row r="755">
      <c r="A755" s="209"/>
      <c r="B755" s="210"/>
      <c r="C755" s="211"/>
      <c r="D755" s="211"/>
      <c r="E755" s="211"/>
      <c r="F755" s="211"/>
      <c r="G755" s="211"/>
      <c r="H755" s="212"/>
      <c r="I755" s="211"/>
      <c r="J755" s="209"/>
      <c r="K755" s="209"/>
      <c r="L755" s="209"/>
      <c r="M755" s="209"/>
      <c r="N755" s="209"/>
      <c r="O755" s="209"/>
      <c r="P755" s="209"/>
      <c r="Q755" s="209"/>
      <c r="R755" s="209"/>
      <c r="S755" s="209"/>
      <c r="T755" s="209"/>
      <c r="U755" s="209"/>
      <c r="V755" s="209"/>
      <c r="W755" s="209"/>
      <c r="X755" s="209"/>
      <c r="Y755" s="209"/>
      <c r="Z755" s="209"/>
    </row>
    <row r="756">
      <c r="A756" s="209"/>
      <c r="B756" s="210"/>
      <c r="C756" s="211"/>
      <c r="D756" s="211"/>
      <c r="E756" s="211"/>
      <c r="F756" s="211"/>
      <c r="G756" s="211"/>
      <c r="H756" s="212"/>
      <c r="I756" s="211"/>
      <c r="J756" s="209"/>
      <c r="K756" s="209"/>
      <c r="L756" s="209"/>
      <c r="M756" s="209"/>
      <c r="N756" s="209"/>
      <c r="O756" s="209"/>
      <c r="P756" s="209"/>
      <c r="Q756" s="209"/>
      <c r="R756" s="209"/>
      <c r="S756" s="209"/>
      <c r="T756" s="209"/>
      <c r="U756" s="209"/>
      <c r="V756" s="209"/>
      <c r="W756" s="209"/>
      <c r="X756" s="209"/>
      <c r="Y756" s="209"/>
      <c r="Z756" s="209"/>
    </row>
    <row r="757">
      <c r="A757" s="209"/>
      <c r="B757" s="210"/>
      <c r="C757" s="211"/>
      <c r="D757" s="211"/>
      <c r="E757" s="211"/>
      <c r="F757" s="211"/>
      <c r="G757" s="211"/>
      <c r="H757" s="212"/>
      <c r="I757" s="211"/>
      <c r="J757" s="209"/>
      <c r="K757" s="209"/>
      <c r="L757" s="209"/>
      <c r="M757" s="209"/>
      <c r="N757" s="209"/>
      <c r="O757" s="209"/>
      <c r="P757" s="209"/>
      <c r="Q757" s="209"/>
      <c r="R757" s="209"/>
      <c r="S757" s="209"/>
      <c r="T757" s="209"/>
      <c r="U757" s="209"/>
      <c r="V757" s="209"/>
      <c r="W757" s="209"/>
      <c r="X757" s="209"/>
      <c r="Y757" s="209"/>
      <c r="Z757" s="209"/>
    </row>
    <row r="758">
      <c r="A758" s="209"/>
      <c r="B758" s="210"/>
      <c r="C758" s="211"/>
      <c r="D758" s="211"/>
      <c r="E758" s="211"/>
      <c r="F758" s="211"/>
      <c r="G758" s="211"/>
      <c r="H758" s="212"/>
      <c r="I758" s="211"/>
      <c r="J758" s="209"/>
      <c r="K758" s="209"/>
      <c r="L758" s="209"/>
      <c r="M758" s="209"/>
      <c r="N758" s="209"/>
      <c r="O758" s="209"/>
      <c r="P758" s="209"/>
      <c r="Q758" s="209"/>
      <c r="R758" s="209"/>
      <c r="S758" s="209"/>
      <c r="T758" s="209"/>
      <c r="U758" s="209"/>
      <c r="V758" s="209"/>
      <c r="W758" s="209"/>
      <c r="X758" s="209"/>
      <c r="Y758" s="209"/>
      <c r="Z758" s="209"/>
    </row>
    <row r="759">
      <c r="A759" s="209"/>
      <c r="B759" s="210"/>
      <c r="C759" s="211"/>
      <c r="D759" s="211"/>
      <c r="E759" s="211"/>
      <c r="F759" s="211"/>
      <c r="G759" s="211"/>
      <c r="H759" s="212"/>
      <c r="I759" s="211"/>
      <c r="J759" s="209"/>
      <c r="K759" s="209"/>
      <c r="L759" s="209"/>
      <c r="M759" s="209"/>
      <c r="N759" s="209"/>
      <c r="O759" s="209"/>
      <c r="P759" s="209"/>
      <c r="Q759" s="209"/>
      <c r="R759" s="209"/>
      <c r="S759" s="209"/>
      <c r="T759" s="209"/>
      <c r="U759" s="209"/>
      <c r="V759" s="209"/>
      <c r="W759" s="209"/>
      <c r="X759" s="209"/>
      <c r="Y759" s="209"/>
      <c r="Z759" s="209"/>
    </row>
    <row r="760">
      <c r="A760" s="209"/>
      <c r="B760" s="210"/>
      <c r="C760" s="211"/>
      <c r="D760" s="211"/>
      <c r="E760" s="211"/>
      <c r="F760" s="211"/>
      <c r="G760" s="211"/>
      <c r="H760" s="212"/>
      <c r="I760" s="211"/>
      <c r="J760" s="209"/>
      <c r="K760" s="209"/>
      <c r="L760" s="209"/>
      <c r="M760" s="209"/>
      <c r="N760" s="209"/>
      <c r="O760" s="209"/>
      <c r="P760" s="209"/>
      <c r="Q760" s="209"/>
      <c r="R760" s="209"/>
      <c r="S760" s="209"/>
      <c r="T760" s="209"/>
      <c r="U760" s="209"/>
      <c r="V760" s="209"/>
      <c r="W760" s="209"/>
      <c r="X760" s="209"/>
      <c r="Y760" s="209"/>
      <c r="Z760" s="209"/>
    </row>
    <row r="761">
      <c r="A761" s="209"/>
      <c r="B761" s="210"/>
      <c r="C761" s="211"/>
      <c r="D761" s="211"/>
      <c r="E761" s="211"/>
      <c r="F761" s="211"/>
      <c r="G761" s="211"/>
      <c r="H761" s="212"/>
      <c r="I761" s="211"/>
      <c r="J761" s="209"/>
      <c r="K761" s="209"/>
      <c r="L761" s="209"/>
      <c r="M761" s="209"/>
      <c r="N761" s="209"/>
      <c r="O761" s="209"/>
      <c r="P761" s="209"/>
      <c r="Q761" s="209"/>
      <c r="R761" s="209"/>
      <c r="S761" s="209"/>
      <c r="T761" s="209"/>
      <c r="U761" s="209"/>
      <c r="V761" s="209"/>
      <c r="W761" s="209"/>
      <c r="X761" s="209"/>
      <c r="Y761" s="209"/>
      <c r="Z761" s="209"/>
    </row>
    <row r="762">
      <c r="A762" s="209"/>
      <c r="B762" s="210"/>
      <c r="C762" s="211"/>
      <c r="D762" s="211"/>
      <c r="E762" s="211"/>
      <c r="F762" s="211"/>
      <c r="G762" s="211"/>
      <c r="H762" s="212"/>
      <c r="I762" s="211"/>
      <c r="J762" s="209"/>
      <c r="K762" s="209"/>
      <c r="L762" s="209"/>
      <c r="M762" s="209"/>
      <c r="N762" s="209"/>
      <c r="O762" s="209"/>
      <c r="P762" s="209"/>
      <c r="Q762" s="209"/>
      <c r="R762" s="209"/>
      <c r="S762" s="209"/>
      <c r="T762" s="209"/>
      <c r="U762" s="209"/>
      <c r="V762" s="209"/>
      <c r="W762" s="209"/>
      <c r="X762" s="209"/>
      <c r="Y762" s="209"/>
      <c r="Z762" s="209"/>
    </row>
    <row r="763">
      <c r="A763" s="209"/>
      <c r="B763" s="210"/>
      <c r="C763" s="211"/>
      <c r="D763" s="211"/>
      <c r="E763" s="211"/>
      <c r="F763" s="211"/>
      <c r="G763" s="211"/>
      <c r="H763" s="212"/>
      <c r="I763" s="211"/>
      <c r="J763" s="209"/>
      <c r="K763" s="209"/>
      <c r="L763" s="209"/>
      <c r="M763" s="209"/>
      <c r="N763" s="209"/>
      <c r="O763" s="209"/>
      <c r="P763" s="209"/>
      <c r="Q763" s="209"/>
      <c r="R763" s="209"/>
      <c r="S763" s="209"/>
      <c r="T763" s="209"/>
      <c r="U763" s="209"/>
      <c r="V763" s="209"/>
      <c r="W763" s="209"/>
      <c r="X763" s="209"/>
      <c r="Y763" s="209"/>
      <c r="Z763" s="209"/>
    </row>
    <row r="764">
      <c r="A764" s="209"/>
      <c r="B764" s="210"/>
      <c r="C764" s="211"/>
      <c r="D764" s="211"/>
      <c r="E764" s="211"/>
      <c r="F764" s="211"/>
      <c r="G764" s="211"/>
      <c r="H764" s="212"/>
      <c r="I764" s="211"/>
      <c r="J764" s="209"/>
      <c r="K764" s="209"/>
      <c r="L764" s="209"/>
      <c r="M764" s="209"/>
      <c r="N764" s="209"/>
      <c r="O764" s="209"/>
      <c r="P764" s="209"/>
      <c r="Q764" s="209"/>
      <c r="R764" s="209"/>
      <c r="S764" s="209"/>
      <c r="T764" s="209"/>
      <c r="U764" s="209"/>
      <c r="V764" s="209"/>
      <c r="W764" s="209"/>
      <c r="X764" s="209"/>
      <c r="Y764" s="209"/>
      <c r="Z764" s="209"/>
    </row>
    <row r="765">
      <c r="A765" s="209"/>
      <c r="B765" s="210"/>
      <c r="C765" s="211"/>
      <c r="D765" s="211"/>
      <c r="E765" s="211"/>
      <c r="F765" s="211"/>
      <c r="G765" s="211"/>
      <c r="H765" s="212"/>
      <c r="I765" s="211"/>
      <c r="J765" s="209"/>
      <c r="K765" s="209"/>
      <c r="L765" s="209"/>
      <c r="M765" s="209"/>
      <c r="N765" s="209"/>
      <c r="O765" s="209"/>
      <c r="P765" s="209"/>
      <c r="Q765" s="209"/>
      <c r="R765" s="209"/>
      <c r="S765" s="209"/>
      <c r="T765" s="209"/>
      <c r="U765" s="209"/>
      <c r="V765" s="209"/>
      <c r="W765" s="209"/>
      <c r="X765" s="209"/>
      <c r="Y765" s="209"/>
      <c r="Z765" s="209"/>
    </row>
    <row r="766">
      <c r="A766" s="209"/>
      <c r="B766" s="210"/>
      <c r="C766" s="211"/>
      <c r="D766" s="211"/>
      <c r="E766" s="211"/>
      <c r="F766" s="211"/>
      <c r="G766" s="211"/>
      <c r="H766" s="212"/>
      <c r="I766" s="211"/>
      <c r="J766" s="209"/>
      <c r="K766" s="209"/>
      <c r="L766" s="209"/>
      <c r="M766" s="209"/>
      <c r="N766" s="209"/>
      <c r="O766" s="209"/>
      <c r="P766" s="209"/>
      <c r="Q766" s="209"/>
      <c r="R766" s="209"/>
      <c r="S766" s="209"/>
      <c r="T766" s="209"/>
      <c r="U766" s="209"/>
      <c r="V766" s="209"/>
      <c r="W766" s="209"/>
      <c r="X766" s="209"/>
      <c r="Y766" s="209"/>
      <c r="Z766" s="209"/>
    </row>
    <row r="767">
      <c r="A767" s="209"/>
      <c r="B767" s="210"/>
      <c r="C767" s="211"/>
      <c r="D767" s="211"/>
      <c r="E767" s="211"/>
      <c r="F767" s="211"/>
      <c r="G767" s="211"/>
      <c r="H767" s="212"/>
      <c r="I767" s="211"/>
      <c r="J767" s="209"/>
      <c r="K767" s="209"/>
      <c r="L767" s="209"/>
      <c r="M767" s="209"/>
      <c r="N767" s="209"/>
      <c r="O767" s="209"/>
      <c r="P767" s="209"/>
      <c r="Q767" s="209"/>
      <c r="R767" s="209"/>
      <c r="S767" s="209"/>
      <c r="T767" s="209"/>
      <c r="U767" s="209"/>
      <c r="V767" s="209"/>
      <c r="W767" s="209"/>
      <c r="X767" s="209"/>
      <c r="Y767" s="209"/>
      <c r="Z767" s="209"/>
    </row>
    <row r="768">
      <c r="A768" s="209"/>
      <c r="B768" s="210"/>
      <c r="C768" s="211"/>
      <c r="D768" s="211"/>
      <c r="E768" s="211"/>
      <c r="F768" s="211"/>
      <c r="G768" s="211"/>
      <c r="H768" s="212"/>
      <c r="I768" s="211"/>
      <c r="J768" s="209"/>
      <c r="K768" s="209"/>
      <c r="L768" s="209"/>
      <c r="M768" s="209"/>
      <c r="N768" s="209"/>
      <c r="O768" s="209"/>
      <c r="P768" s="209"/>
      <c r="Q768" s="209"/>
      <c r="R768" s="209"/>
      <c r="S768" s="209"/>
      <c r="T768" s="209"/>
      <c r="U768" s="209"/>
      <c r="V768" s="209"/>
      <c r="W768" s="209"/>
      <c r="X768" s="209"/>
      <c r="Y768" s="209"/>
      <c r="Z768" s="209"/>
    </row>
    <row r="769">
      <c r="A769" s="209"/>
      <c r="B769" s="210"/>
      <c r="C769" s="211"/>
      <c r="D769" s="211"/>
      <c r="E769" s="211"/>
      <c r="F769" s="211"/>
      <c r="G769" s="211"/>
      <c r="H769" s="212"/>
      <c r="I769" s="211"/>
      <c r="J769" s="209"/>
      <c r="K769" s="209"/>
      <c r="L769" s="209"/>
      <c r="M769" s="209"/>
      <c r="N769" s="209"/>
      <c r="O769" s="209"/>
      <c r="P769" s="209"/>
      <c r="Q769" s="209"/>
      <c r="R769" s="209"/>
      <c r="S769" s="209"/>
      <c r="T769" s="209"/>
      <c r="U769" s="209"/>
      <c r="V769" s="209"/>
      <c r="W769" s="209"/>
      <c r="X769" s="209"/>
      <c r="Y769" s="209"/>
      <c r="Z769" s="209"/>
    </row>
    <row r="770">
      <c r="A770" s="209"/>
      <c r="B770" s="210"/>
      <c r="C770" s="211"/>
      <c r="D770" s="211"/>
      <c r="E770" s="211"/>
      <c r="F770" s="211"/>
      <c r="G770" s="211"/>
      <c r="H770" s="212"/>
      <c r="I770" s="211"/>
      <c r="J770" s="209"/>
      <c r="K770" s="209"/>
      <c r="L770" s="209"/>
      <c r="M770" s="209"/>
      <c r="N770" s="209"/>
      <c r="O770" s="209"/>
      <c r="P770" s="209"/>
      <c r="Q770" s="209"/>
      <c r="R770" s="209"/>
      <c r="S770" s="209"/>
      <c r="T770" s="209"/>
      <c r="U770" s="209"/>
      <c r="V770" s="209"/>
      <c r="W770" s="209"/>
      <c r="X770" s="209"/>
      <c r="Y770" s="209"/>
      <c r="Z770" s="209"/>
    </row>
    <row r="771">
      <c r="A771" s="209"/>
      <c r="B771" s="210"/>
      <c r="C771" s="211"/>
      <c r="D771" s="211"/>
      <c r="E771" s="211"/>
      <c r="F771" s="211"/>
      <c r="G771" s="211"/>
      <c r="H771" s="212"/>
      <c r="I771" s="211"/>
      <c r="J771" s="209"/>
      <c r="K771" s="209"/>
      <c r="L771" s="209"/>
      <c r="M771" s="209"/>
      <c r="N771" s="209"/>
      <c r="O771" s="209"/>
      <c r="P771" s="209"/>
      <c r="Q771" s="209"/>
      <c r="R771" s="209"/>
      <c r="S771" s="209"/>
      <c r="T771" s="209"/>
      <c r="U771" s="209"/>
      <c r="V771" s="209"/>
      <c r="W771" s="209"/>
      <c r="X771" s="209"/>
      <c r="Y771" s="209"/>
      <c r="Z771" s="209"/>
    </row>
    <row r="772">
      <c r="A772" s="209"/>
      <c r="B772" s="210"/>
      <c r="C772" s="211"/>
      <c r="D772" s="211"/>
      <c r="E772" s="211"/>
      <c r="F772" s="211"/>
      <c r="G772" s="211"/>
      <c r="H772" s="212"/>
      <c r="I772" s="211"/>
      <c r="J772" s="209"/>
      <c r="K772" s="209"/>
      <c r="L772" s="209"/>
      <c r="M772" s="209"/>
      <c r="N772" s="209"/>
      <c r="O772" s="209"/>
      <c r="P772" s="209"/>
      <c r="Q772" s="209"/>
      <c r="R772" s="209"/>
      <c r="S772" s="209"/>
      <c r="T772" s="209"/>
      <c r="U772" s="209"/>
      <c r="V772" s="209"/>
      <c r="W772" s="209"/>
      <c r="X772" s="209"/>
      <c r="Y772" s="209"/>
      <c r="Z772" s="209"/>
    </row>
    <row r="773">
      <c r="A773" s="209"/>
      <c r="B773" s="210"/>
      <c r="C773" s="211"/>
      <c r="D773" s="211"/>
      <c r="E773" s="211"/>
      <c r="F773" s="211"/>
      <c r="G773" s="211"/>
      <c r="H773" s="212"/>
      <c r="I773" s="211"/>
      <c r="J773" s="209"/>
      <c r="K773" s="209"/>
      <c r="L773" s="209"/>
      <c r="M773" s="209"/>
      <c r="N773" s="209"/>
      <c r="O773" s="209"/>
      <c r="P773" s="209"/>
      <c r="Q773" s="209"/>
      <c r="R773" s="209"/>
      <c r="S773" s="209"/>
      <c r="T773" s="209"/>
      <c r="U773" s="209"/>
      <c r="V773" s="209"/>
      <c r="W773" s="209"/>
      <c r="X773" s="209"/>
      <c r="Y773" s="209"/>
      <c r="Z773" s="209"/>
    </row>
    <row r="774">
      <c r="A774" s="209"/>
      <c r="B774" s="210"/>
      <c r="C774" s="211"/>
      <c r="D774" s="211"/>
      <c r="E774" s="211"/>
      <c r="F774" s="211"/>
      <c r="G774" s="211"/>
      <c r="H774" s="212"/>
      <c r="I774" s="211"/>
      <c r="J774" s="209"/>
      <c r="K774" s="209"/>
      <c r="L774" s="209"/>
      <c r="M774" s="209"/>
      <c r="N774" s="209"/>
      <c r="O774" s="209"/>
      <c r="P774" s="209"/>
      <c r="Q774" s="209"/>
      <c r="R774" s="209"/>
      <c r="S774" s="209"/>
      <c r="T774" s="209"/>
      <c r="U774" s="209"/>
      <c r="V774" s="209"/>
      <c r="W774" s="209"/>
      <c r="X774" s="209"/>
      <c r="Y774" s="209"/>
      <c r="Z774" s="209"/>
    </row>
    <row r="775">
      <c r="A775" s="209"/>
      <c r="B775" s="210"/>
      <c r="C775" s="211"/>
      <c r="D775" s="211"/>
      <c r="E775" s="211"/>
      <c r="F775" s="211"/>
      <c r="G775" s="211"/>
      <c r="H775" s="212"/>
      <c r="I775" s="211"/>
      <c r="J775" s="209"/>
      <c r="K775" s="209"/>
      <c r="L775" s="209"/>
      <c r="M775" s="209"/>
      <c r="N775" s="209"/>
      <c r="O775" s="209"/>
      <c r="P775" s="209"/>
      <c r="Q775" s="209"/>
      <c r="R775" s="209"/>
      <c r="S775" s="209"/>
      <c r="T775" s="209"/>
      <c r="U775" s="209"/>
      <c r="V775" s="209"/>
      <c r="W775" s="209"/>
      <c r="X775" s="209"/>
      <c r="Y775" s="209"/>
      <c r="Z775" s="209"/>
    </row>
    <row r="776">
      <c r="A776" s="209"/>
      <c r="B776" s="210"/>
      <c r="C776" s="211"/>
      <c r="D776" s="211"/>
      <c r="E776" s="211"/>
      <c r="F776" s="211"/>
      <c r="G776" s="211"/>
      <c r="H776" s="212"/>
      <c r="I776" s="211"/>
      <c r="J776" s="209"/>
      <c r="K776" s="209"/>
      <c r="L776" s="209"/>
      <c r="M776" s="209"/>
      <c r="N776" s="209"/>
      <c r="O776" s="209"/>
      <c r="P776" s="209"/>
      <c r="Q776" s="209"/>
      <c r="R776" s="209"/>
      <c r="S776" s="209"/>
      <c r="T776" s="209"/>
      <c r="U776" s="209"/>
      <c r="V776" s="209"/>
      <c r="W776" s="209"/>
      <c r="X776" s="209"/>
      <c r="Y776" s="209"/>
      <c r="Z776" s="209"/>
    </row>
    <row r="777">
      <c r="A777" s="209"/>
      <c r="B777" s="210"/>
      <c r="C777" s="211"/>
      <c r="D777" s="211"/>
      <c r="E777" s="211"/>
      <c r="F777" s="211"/>
      <c r="G777" s="211"/>
      <c r="H777" s="212"/>
      <c r="I777" s="211"/>
      <c r="J777" s="209"/>
      <c r="K777" s="209"/>
      <c r="L777" s="209"/>
      <c r="M777" s="209"/>
      <c r="N777" s="209"/>
      <c r="O777" s="209"/>
      <c r="P777" s="209"/>
      <c r="Q777" s="209"/>
      <c r="R777" s="209"/>
      <c r="S777" s="209"/>
      <c r="T777" s="209"/>
      <c r="U777" s="209"/>
      <c r="V777" s="209"/>
      <c r="W777" s="209"/>
      <c r="X777" s="209"/>
      <c r="Y777" s="209"/>
      <c r="Z777" s="209"/>
    </row>
    <row r="778">
      <c r="A778" s="209"/>
      <c r="B778" s="210"/>
      <c r="C778" s="211"/>
      <c r="D778" s="211"/>
      <c r="E778" s="211"/>
      <c r="F778" s="211"/>
      <c r="G778" s="211"/>
      <c r="H778" s="212"/>
      <c r="I778" s="211"/>
      <c r="J778" s="209"/>
      <c r="K778" s="209"/>
      <c r="L778" s="209"/>
      <c r="M778" s="209"/>
      <c r="N778" s="209"/>
      <c r="O778" s="209"/>
      <c r="P778" s="209"/>
      <c r="Q778" s="209"/>
      <c r="R778" s="209"/>
      <c r="S778" s="209"/>
      <c r="T778" s="209"/>
      <c r="U778" s="209"/>
      <c r="V778" s="209"/>
      <c r="W778" s="209"/>
      <c r="X778" s="209"/>
      <c r="Y778" s="209"/>
      <c r="Z778" s="209"/>
    </row>
    <row r="779">
      <c r="A779" s="209"/>
      <c r="B779" s="210"/>
      <c r="C779" s="211"/>
      <c r="D779" s="211"/>
      <c r="E779" s="211"/>
      <c r="F779" s="211"/>
      <c r="G779" s="211"/>
      <c r="H779" s="212"/>
      <c r="I779" s="211"/>
      <c r="J779" s="209"/>
      <c r="K779" s="209"/>
      <c r="L779" s="209"/>
      <c r="M779" s="209"/>
      <c r="N779" s="209"/>
      <c r="O779" s="209"/>
      <c r="P779" s="209"/>
      <c r="Q779" s="209"/>
      <c r="R779" s="209"/>
      <c r="S779" s="209"/>
      <c r="T779" s="209"/>
      <c r="U779" s="209"/>
      <c r="V779" s="209"/>
      <c r="W779" s="209"/>
      <c r="X779" s="209"/>
      <c r="Y779" s="209"/>
      <c r="Z779" s="209"/>
    </row>
    <row r="780">
      <c r="A780" s="209"/>
      <c r="B780" s="210"/>
      <c r="C780" s="211"/>
      <c r="D780" s="211"/>
      <c r="E780" s="211"/>
      <c r="F780" s="211"/>
      <c r="G780" s="211"/>
      <c r="H780" s="212"/>
      <c r="I780" s="211"/>
      <c r="J780" s="209"/>
      <c r="K780" s="209"/>
      <c r="L780" s="209"/>
      <c r="M780" s="209"/>
      <c r="N780" s="209"/>
      <c r="O780" s="209"/>
      <c r="P780" s="209"/>
      <c r="Q780" s="209"/>
      <c r="R780" s="209"/>
      <c r="S780" s="209"/>
      <c r="T780" s="209"/>
      <c r="U780" s="209"/>
      <c r="V780" s="209"/>
      <c r="W780" s="209"/>
      <c r="X780" s="209"/>
      <c r="Y780" s="209"/>
      <c r="Z780" s="209"/>
    </row>
    <row r="781">
      <c r="A781" s="209"/>
      <c r="B781" s="210"/>
      <c r="C781" s="211"/>
      <c r="D781" s="211"/>
      <c r="E781" s="211"/>
      <c r="F781" s="211"/>
      <c r="G781" s="211"/>
      <c r="H781" s="212"/>
      <c r="I781" s="211"/>
      <c r="J781" s="209"/>
      <c r="K781" s="209"/>
      <c r="L781" s="209"/>
      <c r="M781" s="209"/>
      <c r="N781" s="209"/>
      <c r="O781" s="209"/>
      <c r="P781" s="209"/>
      <c r="Q781" s="209"/>
      <c r="R781" s="209"/>
      <c r="S781" s="209"/>
      <c r="T781" s="209"/>
      <c r="U781" s="209"/>
      <c r="V781" s="209"/>
      <c r="W781" s="209"/>
      <c r="X781" s="209"/>
      <c r="Y781" s="209"/>
      <c r="Z781" s="209"/>
    </row>
    <row r="782">
      <c r="A782" s="209"/>
      <c r="B782" s="210"/>
      <c r="C782" s="211"/>
      <c r="D782" s="211"/>
      <c r="E782" s="211"/>
      <c r="F782" s="211"/>
      <c r="G782" s="211"/>
      <c r="H782" s="212"/>
      <c r="I782" s="211"/>
      <c r="J782" s="209"/>
      <c r="K782" s="209"/>
      <c r="L782" s="209"/>
      <c r="M782" s="209"/>
      <c r="N782" s="209"/>
      <c r="O782" s="209"/>
      <c r="P782" s="209"/>
      <c r="Q782" s="209"/>
      <c r="R782" s="209"/>
      <c r="S782" s="209"/>
      <c r="T782" s="209"/>
      <c r="U782" s="209"/>
      <c r="V782" s="209"/>
      <c r="W782" s="209"/>
      <c r="X782" s="209"/>
      <c r="Y782" s="209"/>
      <c r="Z782" s="209"/>
    </row>
    <row r="783">
      <c r="A783" s="209"/>
      <c r="B783" s="210"/>
      <c r="C783" s="211"/>
      <c r="D783" s="211"/>
      <c r="E783" s="211"/>
      <c r="F783" s="211"/>
      <c r="G783" s="211"/>
      <c r="H783" s="212"/>
      <c r="I783" s="211"/>
      <c r="J783" s="209"/>
      <c r="K783" s="209"/>
      <c r="L783" s="209"/>
      <c r="M783" s="209"/>
      <c r="N783" s="209"/>
      <c r="O783" s="209"/>
      <c r="P783" s="209"/>
      <c r="Q783" s="209"/>
      <c r="R783" s="209"/>
      <c r="S783" s="209"/>
      <c r="T783" s="209"/>
      <c r="U783" s="209"/>
      <c r="V783" s="209"/>
      <c r="W783" s="209"/>
      <c r="X783" s="209"/>
      <c r="Y783" s="209"/>
      <c r="Z783" s="209"/>
    </row>
    <row r="784">
      <c r="A784" s="209"/>
      <c r="B784" s="210"/>
      <c r="C784" s="211"/>
      <c r="D784" s="211"/>
      <c r="E784" s="211"/>
      <c r="F784" s="211"/>
      <c r="G784" s="211"/>
      <c r="H784" s="212"/>
      <c r="I784" s="211"/>
      <c r="J784" s="209"/>
      <c r="K784" s="209"/>
      <c r="L784" s="209"/>
      <c r="M784" s="209"/>
      <c r="N784" s="209"/>
      <c r="O784" s="209"/>
      <c r="P784" s="209"/>
      <c r="Q784" s="209"/>
      <c r="R784" s="209"/>
      <c r="S784" s="209"/>
      <c r="T784" s="209"/>
      <c r="U784" s="209"/>
      <c r="V784" s="209"/>
      <c r="W784" s="209"/>
      <c r="X784" s="209"/>
      <c r="Y784" s="209"/>
      <c r="Z784" s="209"/>
    </row>
    <row r="785">
      <c r="A785" s="209"/>
      <c r="B785" s="210"/>
      <c r="C785" s="211"/>
      <c r="D785" s="211"/>
      <c r="E785" s="211"/>
      <c r="F785" s="211"/>
      <c r="G785" s="211"/>
      <c r="H785" s="212"/>
      <c r="I785" s="211"/>
      <c r="J785" s="209"/>
      <c r="K785" s="209"/>
      <c r="L785" s="209"/>
      <c r="M785" s="209"/>
      <c r="N785" s="209"/>
      <c r="O785" s="209"/>
      <c r="P785" s="209"/>
      <c r="Q785" s="209"/>
      <c r="R785" s="209"/>
      <c r="S785" s="209"/>
      <c r="T785" s="209"/>
      <c r="U785" s="209"/>
      <c r="V785" s="209"/>
      <c r="W785" s="209"/>
      <c r="X785" s="209"/>
      <c r="Y785" s="209"/>
      <c r="Z785" s="209"/>
    </row>
    <row r="786">
      <c r="A786" s="209"/>
      <c r="B786" s="210"/>
      <c r="C786" s="211"/>
      <c r="D786" s="211"/>
      <c r="E786" s="211"/>
      <c r="F786" s="211"/>
      <c r="G786" s="211"/>
      <c r="H786" s="212"/>
      <c r="I786" s="211"/>
      <c r="J786" s="209"/>
      <c r="K786" s="209"/>
      <c r="L786" s="209"/>
      <c r="M786" s="209"/>
      <c r="N786" s="209"/>
      <c r="O786" s="209"/>
      <c r="P786" s="209"/>
      <c r="Q786" s="209"/>
      <c r="R786" s="209"/>
      <c r="S786" s="209"/>
      <c r="T786" s="209"/>
      <c r="U786" s="209"/>
      <c r="V786" s="209"/>
      <c r="W786" s="209"/>
      <c r="X786" s="209"/>
      <c r="Y786" s="209"/>
      <c r="Z786" s="209"/>
    </row>
    <row r="787">
      <c r="A787" s="209"/>
      <c r="B787" s="210"/>
      <c r="C787" s="211"/>
      <c r="D787" s="211"/>
      <c r="E787" s="211"/>
      <c r="F787" s="211"/>
      <c r="G787" s="211"/>
      <c r="H787" s="212"/>
      <c r="I787" s="211"/>
      <c r="J787" s="209"/>
      <c r="K787" s="209"/>
      <c r="L787" s="209"/>
      <c r="M787" s="209"/>
      <c r="N787" s="209"/>
      <c r="O787" s="209"/>
      <c r="P787" s="209"/>
      <c r="Q787" s="209"/>
      <c r="R787" s="209"/>
      <c r="S787" s="209"/>
      <c r="T787" s="209"/>
      <c r="U787" s="209"/>
      <c r="V787" s="209"/>
      <c r="W787" s="209"/>
      <c r="X787" s="209"/>
      <c r="Y787" s="209"/>
      <c r="Z787" s="209"/>
    </row>
    <row r="788">
      <c r="A788" s="209"/>
      <c r="B788" s="210"/>
      <c r="C788" s="211"/>
      <c r="D788" s="211"/>
      <c r="E788" s="211"/>
      <c r="F788" s="211"/>
      <c r="G788" s="211"/>
      <c r="H788" s="212"/>
      <c r="I788" s="211"/>
      <c r="J788" s="209"/>
      <c r="K788" s="209"/>
      <c r="L788" s="209"/>
      <c r="M788" s="209"/>
      <c r="N788" s="209"/>
      <c r="O788" s="209"/>
      <c r="P788" s="209"/>
      <c r="Q788" s="209"/>
      <c r="R788" s="209"/>
      <c r="S788" s="209"/>
      <c r="T788" s="209"/>
      <c r="U788" s="209"/>
      <c r="V788" s="209"/>
      <c r="W788" s="209"/>
      <c r="X788" s="209"/>
      <c r="Y788" s="209"/>
      <c r="Z788" s="209"/>
    </row>
    <row r="789">
      <c r="A789" s="209"/>
      <c r="B789" s="210"/>
      <c r="C789" s="211"/>
      <c r="D789" s="211"/>
      <c r="E789" s="211"/>
      <c r="F789" s="211"/>
      <c r="G789" s="211"/>
      <c r="H789" s="212"/>
      <c r="I789" s="211"/>
      <c r="J789" s="209"/>
      <c r="K789" s="209"/>
      <c r="L789" s="209"/>
      <c r="M789" s="209"/>
      <c r="N789" s="209"/>
      <c r="O789" s="209"/>
      <c r="P789" s="209"/>
      <c r="Q789" s="209"/>
      <c r="R789" s="209"/>
      <c r="S789" s="209"/>
      <c r="T789" s="209"/>
      <c r="U789" s="209"/>
      <c r="V789" s="209"/>
      <c r="W789" s="209"/>
      <c r="X789" s="209"/>
      <c r="Y789" s="209"/>
      <c r="Z789" s="209"/>
    </row>
    <row r="790">
      <c r="A790" s="209"/>
      <c r="B790" s="210"/>
      <c r="C790" s="211"/>
      <c r="D790" s="211"/>
      <c r="E790" s="211"/>
      <c r="F790" s="211"/>
      <c r="G790" s="211"/>
      <c r="H790" s="212"/>
      <c r="I790" s="211"/>
      <c r="J790" s="209"/>
      <c r="K790" s="209"/>
      <c r="L790" s="209"/>
      <c r="M790" s="209"/>
      <c r="N790" s="209"/>
      <c r="O790" s="209"/>
      <c r="P790" s="209"/>
      <c r="Q790" s="209"/>
      <c r="R790" s="209"/>
      <c r="S790" s="209"/>
      <c r="T790" s="209"/>
      <c r="U790" s="209"/>
      <c r="V790" s="209"/>
      <c r="W790" s="209"/>
      <c r="X790" s="209"/>
      <c r="Y790" s="209"/>
      <c r="Z790" s="209"/>
    </row>
    <row r="791">
      <c r="A791" s="209"/>
      <c r="B791" s="210"/>
      <c r="C791" s="211"/>
      <c r="D791" s="211"/>
      <c r="E791" s="211"/>
      <c r="F791" s="211"/>
      <c r="G791" s="211"/>
      <c r="H791" s="212"/>
      <c r="I791" s="211"/>
      <c r="J791" s="209"/>
      <c r="K791" s="209"/>
      <c r="L791" s="209"/>
      <c r="M791" s="209"/>
      <c r="N791" s="209"/>
      <c r="O791" s="209"/>
      <c r="P791" s="209"/>
      <c r="Q791" s="209"/>
      <c r="R791" s="209"/>
      <c r="S791" s="209"/>
      <c r="T791" s="209"/>
      <c r="U791" s="209"/>
      <c r="V791" s="209"/>
      <c r="W791" s="209"/>
      <c r="X791" s="209"/>
      <c r="Y791" s="209"/>
      <c r="Z791" s="209"/>
    </row>
    <row r="792">
      <c r="A792" s="209"/>
      <c r="B792" s="210"/>
      <c r="C792" s="211"/>
      <c r="D792" s="211"/>
      <c r="E792" s="211"/>
      <c r="F792" s="211"/>
      <c r="G792" s="211"/>
      <c r="H792" s="212"/>
      <c r="I792" s="211"/>
      <c r="J792" s="209"/>
      <c r="K792" s="209"/>
      <c r="L792" s="209"/>
      <c r="M792" s="209"/>
      <c r="N792" s="209"/>
      <c r="O792" s="209"/>
      <c r="P792" s="209"/>
      <c r="Q792" s="209"/>
      <c r="R792" s="209"/>
      <c r="S792" s="209"/>
      <c r="T792" s="209"/>
      <c r="U792" s="209"/>
      <c r="V792" s="209"/>
      <c r="W792" s="209"/>
      <c r="X792" s="209"/>
      <c r="Y792" s="209"/>
      <c r="Z792" s="209"/>
    </row>
    <row r="793">
      <c r="A793" s="209"/>
      <c r="B793" s="210"/>
      <c r="C793" s="211"/>
      <c r="D793" s="211"/>
      <c r="E793" s="211"/>
      <c r="F793" s="211"/>
      <c r="G793" s="211"/>
      <c r="H793" s="212"/>
      <c r="I793" s="211"/>
      <c r="J793" s="209"/>
      <c r="K793" s="209"/>
      <c r="L793" s="209"/>
      <c r="M793" s="209"/>
      <c r="N793" s="209"/>
      <c r="O793" s="209"/>
      <c r="P793" s="209"/>
      <c r="Q793" s="209"/>
      <c r="R793" s="209"/>
      <c r="S793" s="209"/>
      <c r="T793" s="209"/>
      <c r="U793" s="209"/>
      <c r="V793" s="209"/>
      <c r="W793" s="209"/>
      <c r="X793" s="209"/>
      <c r="Y793" s="209"/>
      <c r="Z793" s="209"/>
    </row>
    <row r="794">
      <c r="A794" s="209"/>
      <c r="B794" s="210"/>
      <c r="C794" s="211"/>
      <c r="D794" s="211"/>
      <c r="E794" s="211"/>
      <c r="F794" s="211"/>
      <c r="G794" s="211"/>
      <c r="H794" s="212"/>
      <c r="I794" s="211"/>
      <c r="J794" s="209"/>
      <c r="K794" s="209"/>
      <c r="L794" s="209"/>
      <c r="M794" s="209"/>
      <c r="N794" s="209"/>
      <c r="O794" s="209"/>
      <c r="P794" s="209"/>
      <c r="Q794" s="209"/>
      <c r="R794" s="209"/>
      <c r="S794" s="209"/>
      <c r="T794" s="209"/>
      <c r="U794" s="209"/>
      <c r="V794" s="209"/>
      <c r="W794" s="209"/>
      <c r="X794" s="209"/>
      <c r="Y794" s="209"/>
      <c r="Z794" s="209"/>
    </row>
    <row r="795">
      <c r="A795" s="209"/>
      <c r="B795" s="210"/>
      <c r="C795" s="211"/>
      <c r="D795" s="211"/>
      <c r="E795" s="211"/>
      <c r="F795" s="211"/>
      <c r="G795" s="211"/>
      <c r="H795" s="212"/>
      <c r="I795" s="211"/>
      <c r="J795" s="209"/>
      <c r="K795" s="209"/>
      <c r="L795" s="209"/>
      <c r="M795" s="209"/>
      <c r="N795" s="209"/>
      <c r="O795" s="209"/>
      <c r="P795" s="209"/>
      <c r="Q795" s="209"/>
      <c r="R795" s="209"/>
      <c r="S795" s="209"/>
      <c r="T795" s="209"/>
      <c r="U795" s="209"/>
      <c r="V795" s="209"/>
      <c r="W795" s="209"/>
      <c r="X795" s="209"/>
      <c r="Y795" s="209"/>
      <c r="Z795" s="209"/>
    </row>
    <row r="796">
      <c r="A796" s="209"/>
      <c r="B796" s="210"/>
      <c r="C796" s="211"/>
      <c r="D796" s="211"/>
      <c r="E796" s="211"/>
      <c r="F796" s="211"/>
      <c r="G796" s="211"/>
      <c r="H796" s="212"/>
      <c r="I796" s="211"/>
      <c r="J796" s="209"/>
      <c r="K796" s="209"/>
      <c r="L796" s="209"/>
      <c r="M796" s="209"/>
      <c r="N796" s="209"/>
      <c r="O796" s="209"/>
      <c r="P796" s="209"/>
      <c r="Q796" s="209"/>
      <c r="R796" s="209"/>
      <c r="S796" s="209"/>
      <c r="T796" s="209"/>
      <c r="U796" s="209"/>
      <c r="V796" s="209"/>
      <c r="W796" s="209"/>
      <c r="X796" s="209"/>
      <c r="Y796" s="209"/>
      <c r="Z796" s="209"/>
    </row>
    <row r="797">
      <c r="A797" s="209"/>
      <c r="B797" s="210"/>
      <c r="C797" s="211"/>
      <c r="D797" s="211"/>
      <c r="E797" s="211"/>
      <c r="F797" s="211"/>
      <c r="G797" s="211"/>
      <c r="H797" s="212"/>
      <c r="I797" s="211"/>
      <c r="J797" s="209"/>
      <c r="K797" s="209"/>
      <c r="L797" s="209"/>
      <c r="M797" s="209"/>
      <c r="N797" s="209"/>
      <c r="O797" s="209"/>
      <c r="P797" s="209"/>
      <c r="Q797" s="209"/>
      <c r="R797" s="209"/>
      <c r="S797" s="209"/>
      <c r="T797" s="209"/>
      <c r="U797" s="209"/>
      <c r="V797" s="209"/>
      <c r="W797" s="209"/>
      <c r="X797" s="209"/>
      <c r="Y797" s="209"/>
      <c r="Z797" s="209"/>
    </row>
    <row r="798">
      <c r="A798" s="209"/>
      <c r="B798" s="210"/>
      <c r="C798" s="211"/>
      <c r="D798" s="211"/>
      <c r="E798" s="211"/>
      <c r="F798" s="211"/>
      <c r="G798" s="211"/>
      <c r="H798" s="212"/>
      <c r="I798" s="211"/>
      <c r="J798" s="209"/>
      <c r="K798" s="209"/>
      <c r="L798" s="209"/>
      <c r="M798" s="209"/>
      <c r="N798" s="209"/>
      <c r="O798" s="209"/>
      <c r="P798" s="209"/>
      <c r="Q798" s="209"/>
      <c r="R798" s="209"/>
      <c r="S798" s="209"/>
      <c r="T798" s="209"/>
      <c r="U798" s="209"/>
      <c r="V798" s="209"/>
      <c r="W798" s="209"/>
      <c r="X798" s="209"/>
      <c r="Y798" s="209"/>
      <c r="Z798" s="209"/>
    </row>
    <row r="799">
      <c r="A799" s="209"/>
      <c r="B799" s="210"/>
      <c r="C799" s="211"/>
      <c r="D799" s="211"/>
      <c r="E799" s="211"/>
      <c r="F799" s="211"/>
      <c r="G799" s="211"/>
      <c r="H799" s="212"/>
      <c r="I799" s="211"/>
      <c r="J799" s="209"/>
      <c r="K799" s="209"/>
      <c r="L799" s="209"/>
      <c r="M799" s="209"/>
      <c r="N799" s="209"/>
      <c r="O799" s="209"/>
      <c r="P799" s="209"/>
      <c r="Q799" s="209"/>
      <c r="R799" s="209"/>
      <c r="S799" s="209"/>
      <c r="T799" s="209"/>
      <c r="U799" s="209"/>
      <c r="V799" s="209"/>
      <c r="W799" s="209"/>
      <c r="X799" s="209"/>
      <c r="Y799" s="209"/>
      <c r="Z799" s="209"/>
    </row>
    <row r="800">
      <c r="A800" s="209"/>
      <c r="B800" s="210"/>
      <c r="C800" s="211"/>
      <c r="D800" s="211"/>
      <c r="E800" s="211"/>
      <c r="F800" s="211"/>
      <c r="G800" s="211"/>
      <c r="H800" s="212"/>
      <c r="I800" s="211"/>
      <c r="J800" s="209"/>
      <c r="K800" s="209"/>
      <c r="L800" s="209"/>
      <c r="M800" s="209"/>
      <c r="N800" s="209"/>
      <c r="O800" s="209"/>
      <c r="P800" s="209"/>
      <c r="Q800" s="209"/>
      <c r="R800" s="209"/>
      <c r="S800" s="209"/>
      <c r="T800" s="209"/>
      <c r="U800" s="209"/>
      <c r="V800" s="209"/>
      <c r="W800" s="209"/>
      <c r="X800" s="209"/>
      <c r="Y800" s="209"/>
      <c r="Z800" s="209"/>
    </row>
    <row r="801">
      <c r="A801" s="209"/>
      <c r="B801" s="210"/>
      <c r="C801" s="211"/>
      <c r="D801" s="211"/>
      <c r="E801" s="211"/>
      <c r="F801" s="211"/>
      <c r="G801" s="211"/>
      <c r="H801" s="212"/>
      <c r="I801" s="211"/>
      <c r="J801" s="209"/>
      <c r="K801" s="209"/>
      <c r="L801" s="209"/>
      <c r="M801" s="209"/>
      <c r="N801" s="209"/>
      <c r="O801" s="209"/>
      <c r="P801" s="209"/>
      <c r="Q801" s="209"/>
      <c r="R801" s="209"/>
      <c r="S801" s="209"/>
      <c r="T801" s="209"/>
      <c r="U801" s="209"/>
      <c r="V801" s="209"/>
      <c r="W801" s="209"/>
      <c r="X801" s="209"/>
      <c r="Y801" s="209"/>
      <c r="Z801" s="209"/>
    </row>
    <row r="802">
      <c r="A802" s="209"/>
      <c r="B802" s="210"/>
      <c r="C802" s="211"/>
      <c r="D802" s="211"/>
      <c r="E802" s="211"/>
      <c r="F802" s="211"/>
      <c r="G802" s="211"/>
      <c r="H802" s="212"/>
      <c r="I802" s="211"/>
      <c r="J802" s="209"/>
      <c r="K802" s="209"/>
      <c r="L802" s="209"/>
      <c r="M802" s="209"/>
      <c r="N802" s="209"/>
      <c r="O802" s="209"/>
      <c r="P802" s="209"/>
      <c r="Q802" s="209"/>
      <c r="R802" s="209"/>
      <c r="S802" s="209"/>
      <c r="T802" s="209"/>
      <c r="U802" s="209"/>
      <c r="V802" s="209"/>
      <c r="W802" s="209"/>
      <c r="X802" s="209"/>
      <c r="Y802" s="209"/>
      <c r="Z802" s="209"/>
    </row>
    <row r="803">
      <c r="A803" s="209"/>
      <c r="B803" s="210"/>
      <c r="C803" s="211"/>
      <c r="D803" s="211"/>
      <c r="E803" s="211"/>
      <c r="F803" s="211"/>
      <c r="G803" s="211"/>
      <c r="H803" s="212"/>
      <c r="I803" s="211"/>
      <c r="J803" s="209"/>
      <c r="K803" s="209"/>
      <c r="L803" s="209"/>
      <c r="M803" s="209"/>
      <c r="N803" s="209"/>
      <c r="O803" s="209"/>
      <c r="P803" s="209"/>
      <c r="Q803" s="209"/>
      <c r="R803" s="209"/>
      <c r="S803" s="209"/>
      <c r="T803" s="209"/>
      <c r="U803" s="209"/>
      <c r="V803" s="209"/>
      <c r="W803" s="209"/>
      <c r="X803" s="209"/>
      <c r="Y803" s="209"/>
      <c r="Z803" s="209"/>
    </row>
    <row r="804">
      <c r="A804" s="209"/>
      <c r="B804" s="210"/>
      <c r="C804" s="211"/>
      <c r="D804" s="211"/>
      <c r="E804" s="211"/>
      <c r="F804" s="211"/>
      <c r="G804" s="211"/>
      <c r="H804" s="212"/>
      <c r="I804" s="211"/>
      <c r="J804" s="209"/>
      <c r="K804" s="209"/>
      <c r="L804" s="209"/>
      <c r="M804" s="209"/>
      <c r="N804" s="209"/>
      <c r="O804" s="209"/>
      <c r="P804" s="209"/>
      <c r="Q804" s="209"/>
      <c r="R804" s="209"/>
      <c r="S804" s="209"/>
      <c r="T804" s="209"/>
      <c r="U804" s="209"/>
      <c r="V804" s="209"/>
      <c r="W804" s="209"/>
      <c r="X804" s="209"/>
      <c r="Y804" s="209"/>
      <c r="Z804" s="209"/>
    </row>
    <row r="805">
      <c r="A805" s="209"/>
      <c r="B805" s="210"/>
      <c r="C805" s="211"/>
      <c r="D805" s="211"/>
      <c r="E805" s="211"/>
      <c r="F805" s="211"/>
      <c r="G805" s="211"/>
      <c r="H805" s="212"/>
      <c r="I805" s="211"/>
      <c r="J805" s="209"/>
      <c r="K805" s="209"/>
      <c r="L805" s="209"/>
      <c r="M805" s="209"/>
      <c r="N805" s="209"/>
      <c r="O805" s="209"/>
      <c r="P805" s="209"/>
      <c r="Q805" s="209"/>
      <c r="R805" s="209"/>
      <c r="S805" s="209"/>
      <c r="T805" s="209"/>
      <c r="U805" s="209"/>
      <c r="V805" s="209"/>
      <c r="W805" s="209"/>
      <c r="X805" s="209"/>
      <c r="Y805" s="209"/>
      <c r="Z805" s="209"/>
    </row>
    <row r="806">
      <c r="A806" s="209"/>
      <c r="B806" s="210"/>
      <c r="C806" s="211"/>
      <c r="D806" s="211"/>
      <c r="E806" s="211"/>
      <c r="F806" s="211"/>
      <c r="G806" s="211"/>
      <c r="H806" s="212"/>
      <c r="I806" s="211"/>
      <c r="J806" s="209"/>
      <c r="K806" s="209"/>
      <c r="L806" s="209"/>
      <c r="M806" s="209"/>
      <c r="N806" s="209"/>
      <c r="O806" s="209"/>
      <c r="P806" s="209"/>
      <c r="Q806" s="209"/>
      <c r="R806" s="209"/>
      <c r="S806" s="209"/>
      <c r="T806" s="209"/>
      <c r="U806" s="209"/>
      <c r="V806" s="209"/>
      <c r="W806" s="209"/>
      <c r="X806" s="209"/>
      <c r="Y806" s="209"/>
      <c r="Z806" s="209"/>
    </row>
    <row r="807">
      <c r="A807" s="209"/>
      <c r="B807" s="210"/>
      <c r="C807" s="211"/>
      <c r="D807" s="211"/>
      <c r="E807" s="211"/>
      <c r="F807" s="211"/>
      <c r="G807" s="211"/>
      <c r="H807" s="212"/>
      <c r="I807" s="211"/>
      <c r="J807" s="209"/>
      <c r="K807" s="209"/>
      <c r="L807" s="209"/>
      <c r="M807" s="209"/>
      <c r="N807" s="209"/>
      <c r="O807" s="209"/>
      <c r="P807" s="209"/>
      <c r="Q807" s="209"/>
      <c r="R807" s="209"/>
      <c r="S807" s="209"/>
      <c r="T807" s="209"/>
      <c r="U807" s="209"/>
      <c r="V807" s="209"/>
      <c r="W807" s="209"/>
      <c r="X807" s="209"/>
      <c r="Y807" s="209"/>
      <c r="Z807" s="209"/>
    </row>
    <row r="808">
      <c r="A808" s="209"/>
      <c r="B808" s="210"/>
      <c r="C808" s="211"/>
      <c r="D808" s="211"/>
      <c r="E808" s="211"/>
      <c r="F808" s="211"/>
      <c r="G808" s="211"/>
      <c r="H808" s="212"/>
      <c r="I808" s="211"/>
      <c r="J808" s="209"/>
      <c r="K808" s="209"/>
      <c r="L808" s="209"/>
      <c r="M808" s="209"/>
      <c r="N808" s="209"/>
      <c r="O808" s="209"/>
      <c r="P808" s="209"/>
      <c r="Q808" s="209"/>
      <c r="R808" s="209"/>
      <c r="S808" s="209"/>
      <c r="T808" s="209"/>
      <c r="U808" s="209"/>
      <c r="V808" s="209"/>
      <c r="W808" s="209"/>
      <c r="X808" s="209"/>
      <c r="Y808" s="209"/>
      <c r="Z808" s="209"/>
    </row>
    <row r="809">
      <c r="A809" s="209"/>
      <c r="B809" s="210"/>
      <c r="C809" s="211"/>
      <c r="D809" s="211"/>
      <c r="E809" s="211"/>
      <c r="F809" s="211"/>
      <c r="G809" s="211"/>
      <c r="H809" s="212"/>
      <c r="I809" s="211"/>
      <c r="J809" s="209"/>
      <c r="K809" s="209"/>
      <c r="L809" s="209"/>
      <c r="M809" s="209"/>
      <c r="N809" s="209"/>
      <c r="O809" s="209"/>
      <c r="P809" s="209"/>
      <c r="Q809" s="209"/>
      <c r="R809" s="209"/>
      <c r="S809" s="209"/>
      <c r="T809" s="209"/>
      <c r="U809" s="209"/>
      <c r="V809" s="209"/>
      <c r="W809" s="209"/>
      <c r="X809" s="209"/>
      <c r="Y809" s="209"/>
      <c r="Z809" s="209"/>
    </row>
    <row r="810">
      <c r="A810" s="209"/>
      <c r="B810" s="210"/>
      <c r="C810" s="211"/>
      <c r="D810" s="211"/>
      <c r="E810" s="211"/>
      <c r="F810" s="211"/>
      <c r="G810" s="211"/>
      <c r="H810" s="212"/>
      <c r="I810" s="211"/>
      <c r="J810" s="209"/>
      <c r="K810" s="209"/>
      <c r="L810" s="209"/>
      <c r="M810" s="209"/>
      <c r="N810" s="209"/>
      <c r="O810" s="209"/>
      <c r="P810" s="209"/>
      <c r="Q810" s="209"/>
      <c r="R810" s="209"/>
      <c r="S810" s="209"/>
      <c r="T810" s="209"/>
      <c r="U810" s="209"/>
      <c r="V810" s="209"/>
      <c r="W810" s="209"/>
      <c r="X810" s="209"/>
      <c r="Y810" s="209"/>
      <c r="Z810" s="209"/>
    </row>
    <row r="811">
      <c r="A811" s="209"/>
      <c r="B811" s="210"/>
      <c r="C811" s="211"/>
      <c r="D811" s="211"/>
      <c r="E811" s="211"/>
      <c r="F811" s="211"/>
      <c r="G811" s="211"/>
      <c r="H811" s="212"/>
      <c r="I811" s="211"/>
      <c r="J811" s="209"/>
      <c r="K811" s="209"/>
      <c r="L811" s="209"/>
      <c r="M811" s="209"/>
      <c r="N811" s="209"/>
      <c r="O811" s="209"/>
      <c r="P811" s="209"/>
      <c r="Q811" s="209"/>
      <c r="R811" s="209"/>
      <c r="S811" s="209"/>
      <c r="T811" s="209"/>
      <c r="U811" s="209"/>
      <c r="V811" s="209"/>
      <c r="W811" s="209"/>
      <c r="X811" s="209"/>
      <c r="Y811" s="209"/>
      <c r="Z811" s="209"/>
    </row>
    <row r="812">
      <c r="A812" s="209"/>
      <c r="B812" s="210"/>
      <c r="C812" s="211"/>
      <c r="D812" s="211"/>
      <c r="E812" s="211"/>
      <c r="F812" s="211"/>
      <c r="G812" s="211"/>
      <c r="H812" s="212"/>
      <c r="I812" s="211"/>
      <c r="J812" s="209"/>
      <c r="K812" s="209"/>
      <c r="L812" s="209"/>
      <c r="M812" s="209"/>
      <c r="N812" s="209"/>
      <c r="O812" s="209"/>
      <c r="P812" s="209"/>
      <c r="Q812" s="209"/>
      <c r="R812" s="209"/>
      <c r="S812" s="209"/>
      <c r="T812" s="209"/>
      <c r="U812" s="209"/>
      <c r="V812" s="209"/>
      <c r="W812" s="209"/>
      <c r="X812" s="209"/>
      <c r="Y812" s="209"/>
      <c r="Z812" s="209"/>
    </row>
    <row r="813">
      <c r="A813" s="209"/>
      <c r="B813" s="210"/>
      <c r="C813" s="211"/>
      <c r="D813" s="211"/>
      <c r="E813" s="211"/>
      <c r="F813" s="211"/>
      <c r="G813" s="211"/>
      <c r="H813" s="212"/>
      <c r="I813" s="211"/>
      <c r="J813" s="209"/>
      <c r="K813" s="209"/>
      <c r="L813" s="209"/>
      <c r="M813" s="209"/>
      <c r="N813" s="209"/>
      <c r="O813" s="209"/>
      <c r="P813" s="209"/>
      <c r="Q813" s="209"/>
      <c r="R813" s="209"/>
      <c r="S813" s="209"/>
      <c r="T813" s="209"/>
      <c r="U813" s="209"/>
      <c r="V813" s="209"/>
      <c r="W813" s="209"/>
      <c r="X813" s="209"/>
      <c r="Y813" s="209"/>
      <c r="Z813" s="209"/>
    </row>
    <row r="814">
      <c r="A814" s="209"/>
      <c r="B814" s="210"/>
      <c r="C814" s="211"/>
      <c r="D814" s="211"/>
      <c r="E814" s="211"/>
      <c r="F814" s="211"/>
      <c r="G814" s="211"/>
      <c r="H814" s="212"/>
      <c r="I814" s="211"/>
      <c r="J814" s="209"/>
      <c r="K814" s="209"/>
      <c r="L814" s="209"/>
      <c r="M814" s="209"/>
      <c r="N814" s="209"/>
      <c r="O814" s="209"/>
      <c r="P814" s="209"/>
      <c r="Q814" s="209"/>
      <c r="R814" s="209"/>
      <c r="S814" s="209"/>
      <c r="T814" s="209"/>
      <c r="U814" s="209"/>
      <c r="V814" s="209"/>
      <c r="W814" s="209"/>
      <c r="X814" s="209"/>
      <c r="Y814" s="209"/>
      <c r="Z814" s="209"/>
    </row>
    <row r="815">
      <c r="A815" s="209"/>
      <c r="B815" s="210"/>
      <c r="C815" s="211"/>
      <c r="D815" s="211"/>
      <c r="E815" s="211"/>
      <c r="F815" s="211"/>
      <c r="G815" s="211"/>
      <c r="H815" s="212"/>
      <c r="I815" s="211"/>
      <c r="J815" s="209"/>
      <c r="K815" s="209"/>
      <c r="L815" s="209"/>
      <c r="M815" s="209"/>
      <c r="N815" s="209"/>
      <c r="O815" s="209"/>
      <c r="P815" s="209"/>
      <c r="Q815" s="209"/>
      <c r="R815" s="209"/>
      <c r="S815" s="209"/>
      <c r="T815" s="209"/>
      <c r="U815" s="209"/>
      <c r="V815" s="209"/>
      <c r="W815" s="209"/>
      <c r="X815" s="209"/>
      <c r="Y815" s="209"/>
      <c r="Z815" s="209"/>
    </row>
    <row r="816">
      <c r="A816" s="209"/>
      <c r="B816" s="210"/>
      <c r="C816" s="211"/>
      <c r="D816" s="211"/>
      <c r="E816" s="211"/>
      <c r="F816" s="211"/>
      <c r="G816" s="211"/>
      <c r="H816" s="212"/>
      <c r="I816" s="211"/>
      <c r="J816" s="209"/>
      <c r="K816" s="209"/>
      <c r="L816" s="209"/>
      <c r="M816" s="209"/>
      <c r="N816" s="209"/>
      <c r="O816" s="209"/>
      <c r="P816" s="209"/>
      <c r="Q816" s="209"/>
      <c r="R816" s="209"/>
      <c r="S816" s="209"/>
      <c r="T816" s="209"/>
      <c r="U816" s="209"/>
      <c r="V816" s="209"/>
      <c r="W816" s="209"/>
      <c r="X816" s="209"/>
      <c r="Y816" s="209"/>
      <c r="Z816" s="209"/>
    </row>
    <row r="817">
      <c r="A817" s="209"/>
      <c r="B817" s="210"/>
      <c r="C817" s="211"/>
      <c r="D817" s="211"/>
      <c r="E817" s="211"/>
      <c r="F817" s="211"/>
      <c r="G817" s="211"/>
      <c r="H817" s="212"/>
      <c r="I817" s="211"/>
      <c r="J817" s="209"/>
      <c r="K817" s="209"/>
      <c r="L817" s="209"/>
      <c r="M817" s="209"/>
      <c r="N817" s="209"/>
      <c r="O817" s="209"/>
      <c r="P817" s="209"/>
      <c r="Q817" s="209"/>
      <c r="R817" s="209"/>
      <c r="S817" s="209"/>
      <c r="T817" s="209"/>
      <c r="U817" s="209"/>
      <c r="V817" s="209"/>
      <c r="W817" s="209"/>
      <c r="X817" s="209"/>
      <c r="Y817" s="209"/>
      <c r="Z817" s="209"/>
    </row>
    <row r="818">
      <c r="A818" s="209"/>
      <c r="B818" s="210"/>
      <c r="C818" s="211"/>
      <c r="D818" s="211"/>
      <c r="E818" s="211"/>
      <c r="F818" s="211"/>
      <c r="G818" s="211"/>
      <c r="H818" s="212"/>
      <c r="I818" s="211"/>
      <c r="J818" s="209"/>
      <c r="K818" s="209"/>
      <c r="L818" s="209"/>
      <c r="M818" s="209"/>
      <c r="N818" s="209"/>
      <c r="O818" s="209"/>
      <c r="P818" s="209"/>
      <c r="Q818" s="209"/>
      <c r="R818" s="209"/>
      <c r="S818" s="209"/>
      <c r="T818" s="209"/>
      <c r="U818" s="209"/>
      <c r="V818" s="209"/>
      <c r="W818" s="209"/>
      <c r="X818" s="209"/>
      <c r="Y818" s="209"/>
      <c r="Z818" s="209"/>
    </row>
    <row r="819">
      <c r="A819" s="209"/>
      <c r="B819" s="210"/>
      <c r="C819" s="211"/>
      <c r="D819" s="211"/>
      <c r="E819" s="211"/>
      <c r="F819" s="211"/>
      <c r="G819" s="211"/>
      <c r="H819" s="212"/>
      <c r="I819" s="211"/>
      <c r="J819" s="209"/>
      <c r="K819" s="209"/>
      <c r="L819" s="209"/>
      <c r="M819" s="209"/>
      <c r="N819" s="209"/>
      <c r="O819" s="209"/>
      <c r="P819" s="209"/>
      <c r="Q819" s="209"/>
      <c r="R819" s="209"/>
      <c r="S819" s="209"/>
      <c r="T819" s="209"/>
      <c r="U819" s="209"/>
      <c r="V819" s="209"/>
      <c r="W819" s="209"/>
      <c r="X819" s="209"/>
      <c r="Y819" s="209"/>
      <c r="Z819" s="209"/>
    </row>
    <row r="820">
      <c r="A820" s="209"/>
      <c r="B820" s="210"/>
      <c r="C820" s="211"/>
      <c r="D820" s="211"/>
      <c r="E820" s="211"/>
      <c r="F820" s="211"/>
      <c r="G820" s="211"/>
      <c r="H820" s="212"/>
      <c r="I820" s="211"/>
      <c r="J820" s="209"/>
      <c r="K820" s="209"/>
      <c r="L820" s="209"/>
      <c r="M820" s="209"/>
      <c r="N820" s="209"/>
      <c r="O820" s="209"/>
      <c r="P820" s="209"/>
      <c r="Q820" s="209"/>
      <c r="R820" s="209"/>
      <c r="S820" s="209"/>
      <c r="T820" s="209"/>
      <c r="U820" s="209"/>
      <c r="V820" s="209"/>
      <c r="W820" s="209"/>
      <c r="X820" s="209"/>
      <c r="Y820" s="209"/>
      <c r="Z820" s="209"/>
    </row>
    <row r="821">
      <c r="A821" s="209"/>
      <c r="B821" s="210"/>
      <c r="C821" s="211"/>
      <c r="D821" s="211"/>
      <c r="E821" s="211"/>
      <c r="F821" s="211"/>
      <c r="G821" s="211"/>
      <c r="H821" s="212"/>
      <c r="I821" s="211"/>
      <c r="J821" s="209"/>
      <c r="K821" s="209"/>
      <c r="L821" s="209"/>
      <c r="M821" s="209"/>
      <c r="N821" s="209"/>
      <c r="O821" s="209"/>
      <c r="P821" s="209"/>
      <c r="Q821" s="209"/>
      <c r="R821" s="209"/>
      <c r="S821" s="209"/>
      <c r="T821" s="209"/>
      <c r="U821" s="209"/>
      <c r="V821" s="209"/>
      <c r="W821" s="209"/>
      <c r="X821" s="209"/>
      <c r="Y821" s="209"/>
      <c r="Z821" s="209"/>
    </row>
    <row r="822">
      <c r="A822" s="209"/>
      <c r="B822" s="210"/>
      <c r="C822" s="211"/>
      <c r="D822" s="211"/>
      <c r="E822" s="211"/>
      <c r="F822" s="211"/>
      <c r="G822" s="211"/>
      <c r="H822" s="212"/>
      <c r="I822" s="211"/>
      <c r="J822" s="209"/>
      <c r="K822" s="209"/>
      <c r="L822" s="209"/>
      <c r="M822" s="209"/>
      <c r="N822" s="209"/>
      <c r="O822" s="209"/>
      <c r="P822" s="209"/>
      <c r="Q822" s="209"/>
      <c r="R822" s="209"/>
      <c r="S822" s="209"/>
      <c r="T822" s="209"/>
      <c r="U822" s="209"/>
      <c r="V822" s="209"/>
      <c r="W822" s="209"/>
      <c r="X822" s="209"/>
      <c r="Y822" s="209"/>
      <c r="Z822" s="209"/>
    </row>
    <row r="823">
      <c r="A823" s="209"/>
      <c r="B823" s="210"/>
      <c r="C823" s="211"/>
      <c r="D823" s="211"/>
      <c r="E823" s="211"/>
      <c r="F823" s="211"/>
      <c r="G823" s="211"/>
      <c r="H823" s="212"/>
      <c r="I823" s="211"/>
      <c r="J823" s="209"/>
      <c r="K823" s="209"/>
      <c r="L823" s="209"/>
      <c r="M823" s="209"/>
      <c r="N823" s="209"/>
      <c r="O823" s="209"/>
      <c r="P823" s="209"/>
      <c r="Q823" s="209"/>
      <c r="R823" s="209"/>
      <c r="S823" s="209"/>
      <c r="T823" s="209"/>
      <c r="U823" s="209"/>
      <c r="V823" s="209"/>
      <c r="W823" s="209"/>
      <c r="X823" s="209"/>
      <c r="Y823" s="209"/>
      <c r="Z823" s="209"/>
    </row>
    <row r="824">
      <c r="A824" s="209"/>
      <c r="B824" s="210"/>
      <c r="C824" s="211"/>
      <c r="D824" s="211"/>
      <c r="E824" s="211"/>
      <c r="F824" s="211"/>
      <c r="G824" s="211"/>
      <c r="H824" s="212"/>
      <c r="I824" s="211"/>
      <c r="J824" s="209"/>
      <c r="K824" s="209"/>
      <c r="L824" s="209"/>
      <c r="M824" s="209"/>
      <c r="N824" s="209"/>
      <c r="O824" s="209"/>
      <c r="P824" s="209"/>
      <c r="Q824" s="209"/>
      <c r="R824" s="209"/>
      <c r="S824" s="209"/>
      <c r="T824" s="209"/>
      <c r="U824" s="209"/>
      <c r="V824" s="209"/>
      <c r="W824" s="209"/>
      <c r="X824" s="209"/>
      <c r="Y824" s="209"/>
      <c r="Z824" s="209"/>
    </row>
    <row r="825">
      <c r="A825" s="209"/>
      <c r="B825" s="210"/>
      <c r="C825" s="211"/>
      <c r="D825" s="211"/>
      <c r="E825" s="211"/>
      <c r="F825" s="211"/>
      <c r="G825" s="211"/>
      <c r="H825" s="212"/>
      <c r="I825" s="211"/>
      <c r="J825" s="209"/>
      <c r="K825" s="209"/>
      <c r="L825" s="209"/>
      <c r="M825" s="209"/>
      <c r="N825" s="209"/>
      <c r="O825" s="209"/>
      <c r="P825" s="209"/>
      <c r="Q825" s="209"/>
      <c r="R825" s="209"/>
      <c r="S825" s="209"/>
      <c r="T825" s="209"/>
      <c r="U825" s="209"/>
      <c r="V825" s="209"/>
      <c r="W825" s="209"/>
      <c r="X825" s="209"/>
      <c r="Y825" s="209"/>
      <c r="Z825" s="209"/>
    </row>
    <row r="826">
      <c r="A826" s="209"/>
      <c r="B826" s="210"/>
      <c r="C826" s="211"/>
      <c r="D826" s="211"/>
      <c r="E826" s="211"/>
      <c r="F826" s="211"/>
      <c r="G826" s="211"/>
      <c r="H826" s="212"/>
      <c r="I826" s="211"/>
      <c r="J826" s="209"/>
      <c r="K826" s="209"/>
      <c r="L826" s="209"/>
      <c r="M826" s="209"/>
      <c r="N826" s="209"/>
      <c r="O826" s="209"/>
      <c r="P826" s="209"/>
      <c r="Q826" s="209"/>
      <c r="R826" s="209"/>
      <c r="S826" s="209"/>
      <c r="T826" s="209"/>
      <c r="U826" s="209"/>
      <c r="V826" s="209"/>
      <c r="W826" s="209"/>
      <c r="X826" s="209"/>
      <c r="Y826" s="209"/>
      <c r="Z826" s="209"/>
    </row>
    <row r="827">
      <c r="A827" s="209"/>
      <c r="B827" s="210"/>
      <c r="C827" s="211"/>
      <c r="D827" s="211"/>
      <c r="E827" s="211"/>
      <c r="F827" s="211"/>
      <c r="G827" s="211"/>
      <c r="H827" s="212"/>
      <c r="I827" s="211"/>
      <c r="J827" s="209"/>
      <c r="K827" s="209"/>
      <c r="L827" s="209"/>
      <c r="M827" s="209"/>
      <c r="N827" s="209"/>
      <c r="O827" s="209"/>
      <c r="P827" s="209"/>
      <c r="Q827" s="209"/>
      <c r="R827" s="209"/>
      <c r="S827" s="209"/>
      <c r="T827" s="209"/>
      <c r="U827" s="209"/>
      <c r="V827" s="209"/>
      <c r="W827" s="209"/>
      <c r="X827" s="209"/>
      <c r="Y827" s="209"/>
      <c r="Z827" s="209"/>
    </row>
    <row r="828">
      <c r="A828" s="209"/>
      <c r="B828" s="210"/>
      <c r="C828" s="211"/>
      <c r="D828" s="211"/>
      <c r="E828" s="211"/>
      <c r="F828" s="211"/>
      <c r="G828" s="211"/>
      <c r="H828" s="212"/>
      <c r="I828" s="211"/>
      <c r="J828" s="209"/>
      <c r="K828" s="209"/>
      <c r="L828" s="209"/>
      <c r="M828" s="209"/>
      <c r="N828" s="209"/>
      <c r="O828" s="209"/>
      <c r="P828" s="209"/>
      <c r="Q828" s="209"/>
      <c r="R828" s="209"/>
      <c r="S828" s="209"/>
      <c r="T828" s="209"/>
      <c r="U828" s="209"/>
      <c r="V828" s="209"/>
      <c r="W828" s="209"/>
      <c r="X828" s="209"/>
      <c r="Y828" s="209"/>
      <c r="Z828" s="209"/>
    </row>
    <row r="829">
      <c r="A829" s="209"/>
      <c r="B829" s="210"/>
      <c r="C829" s="211"/>
      <c r="D829" s="211"/>
      <c r="E829" s="211"/>
      <c r="F829" s="211"/>
      <c r="G829" s="211"/>
      <c r="H829" s="212"/>
      <c r="I829" s="211"/>
      <c r="J829" s="209"/>
      <c r="K829" s="209"/>
      <c r="L829" s="209"/>
      <c r="M829" s="209"/>
      <c r="N829" s="209"/>
      <c r="O829" s="209"/>
      <c r="P829" s="209"/>
      <c r="Q829" s="209"/>
      <c r="R829" s="209"/>
      <c r="S829" s="209"/>
      <c r="T829" s="209"/>
      <c r="U829" s="209"/>
      <c r="V829" s="209"/>
      <c r="W829" s="209"/>
      <c r="X829" s="209"/>
      <c r="Y829" s="209"/>
      <c r="Z829" s="209"/>
    </row>
    <row r="830">
      <c r="A830" s="209"/>
      <c r="B830" s="210"/>
      <c r="C830" s="211"/>
      <c r="D830" s="211"/>
      <c r="E830" s="211"/>
      <c r="F830" s="211"/>
      <c r="G830" s="211"/>
      <c r="H830" s="212"/>
      <c r="I830" s="211"/>
      <c r="J830" s="209"/>
      <c r="K830" s="209"/>
      <c r="L830" s="209"/>
      <c r="M830" s="209"/>
      <c r="N830" s="209"/>
      <c r="O830" s="209"/>
      <c r="P830" s="209"/>
      <c r="Q830" s="209"/>
      <c r="R830" s="209"/>
      <c r="S830" s="209"/>
      <c r="T830" s="209"/>
      <c r="U830" s="209"/>
      <c r="V830" s="209"/>
      <c r="W830" s="209"/>
      <c r="X830" s="209"/>
      <c r="Y830" s="209"/>
      <c r="Z830" s="209"/>
    </row>
    <row r="831">
      <c r="A831" s="209"/>
      <c r="B831" s="210"/>
      <c r="C831" s="211"/>
      <c r="D831" s="211"/>
      <c r="E831" s="211"/>
      <c r="F831" s="211"/>
      <c r="G831" s="211"/>
      <c r="H831" s="212"/>
      <c r="I831" s="211"/>
      <c r="J831" s="209"/>
      <c r="K831" s="209"/>
      <c r="L831" s="209"/>
      <c r="M831" s="209"/>
      <c r="N831" s="209"/>
      <c r="O831" s="209"/>
      <c r="P831" s="209"/>
      <c r="Q831" s="209"/>
      <c r="R831" s="209"/>
      <c r="S831" s="209"/>
      <c r="T831" s="209"/>
      <c r="U831" s="209"/>
      <c r="V831" s="209"/>
      <c r="W831" s="209"/>
      <c r="X831" s="209"/>
      <c r="Y831" s="209"/>
      <c r="Z831" s="209"/>
    </row>
    <row r="832">
      <c r="A832" s="209"/>
      <c r="B832" s="210"/>
      <c r="C832" s="211"/>
      <c r="D832" s="211"/>
      <c r="E832" s="211"/>
      <c r="F832" s="211"/>
      <c r="G832" s="211"/>
      <c r="H832" s="212"/>
      <c r="I832" s="211"/>
      <c r="J832" s="209"/>
      <c r="K832" s="209"/>
      <c r="L832" s="209"/>
      <c r="M832" s="209"/>
      <c r="N832" s="209"/>
      <c r="O832" s="209"/>
      <c r="P832" s="209"/>
      <c r="Q832" s="209"/>
      <c r="R832" s="209"/>
      <c r="S832" s="209"/>
      <c r="T832" s="209"/>
      <c r="U832" s="209"/>
      <c r="V832" s="209"/>
      <c r="W832" s="209"/>
      <c r="X832" s="209"/>
      <c r="Y832" s="209"/>
      <c r="Z832" s="209"/>
    </row>
    <row r="833">
      <c r="A833" s="209"/>
      <c r="B833" s="210"/>
      <c r="C833" s="211"/>
      <c r="D833" s="211"/>
      <c r="E833" s="211"/>
      <c r="F833" s="211"/>
      <c r="G833" s="211"/>
      <c r="H833" s="212"/>
      <c r="I833" s="211"/>
      <c r="J833" s="209"/>
      <c r="K833" s="209"/>
      <c r="L833" s="209"/>
      <c r="M833" s="209"/>
      <c r="N833" s="209"/>
      <c r="O833" s="209"/>
      <c r="P833" s="209"/>
      <c r="Q833" s="209"/>
      <c r="R833" s="209"/>
      <c r="S833" s="209"/>
      <c r="T833" s="209"/>
      <c r="U833" s="209"/>
      <c r="V833" s="209"/>
      <c r="W833" s="209"/>
      <c r="X833" s="209"/>
      <c r="Y833" s="209"/>
      <c r="Z833" s="209"/>
    </row>
    <row r="834">
      <c r="A834" s="209"/>
      <c r="B834" s="210"/>
      <c r="C834" s="211"/>
      <c r="D834" s="211"/>
      <c r="E834" s="211"/>
      <c r="F834" s="211"/>
      <c r="G834" s="211"/>
      <c r="H834" s="212"/>
      <c r="I834" s="211"/>
      <c r="J834" s="209"/>
      <c r="K834" s="209"/>
      <c r="L834" s="209"/>
      <c r="M834" s="209"/>
      <c r="N834" s="209"/>
      <c r="O834" s="209"/>
      <c r="P834" s="209"/>
      <c r="Q834" s="209"/>
      <c r="R834" s="209"/>
      <c r="S834" s="209"/>
      <c r="T834" s="209"/>
      <c r="U834" s="209"/>
      <c r="V834" s="209"/>
      <c r="W834" s="209"/>
      <c r="X834" s="209"/>
      <c r="Y834" s="209"/>
      <c r="Z834" s="209"/>
    </row>
    <row r="835">
      <c r="A835" s="209"/>
      <c r="B835" s="210"/>
      <c r="C835" s="211"/>
      <c r="D835" s="211"/>
      <c r="E835" s="211"/>
      <c r="F835" s="211"/>
      <c r="G835" s="211"/>
      <c r="H835" s="212"/>
      <c r="I835" s="211"/>
      <c r="J835" s="209"/>
      <c r="K835" s="209"/>
      <c r="L835" s="209"/>
      <c r="M835" s="209"/>
      <c r="N835" s="209"/>
      <c r="O835" s="209"/>
      <c r="P835" s="209"/>
      <c r="Q835" s="209"/>
      <c r="R835" s="209"/>
      <c r="S835" s="209"/>
      <c r="T835" s="209"/>
      <c r="U835" s="209"/>
      <c r="V835" s="209"/>
      <c r="W835" s="209"/>
      <c r="X835" s="209"/>
      <c r="Y835" s="209"/>
      <c r="Z835" s="209"/>
    </row>
    <row r="836">
      <c r="A836" s="209"/>
      <c r="B836" s="210"/>
      <c r="C836" s="211"/>
      <c r="D836" s="211"/>
      <c r="E836" s="211"/>
      <c r="F836" s="211"/>
      <c r="G836" s="211"/>
      <c r="H836" s="212"/>
      <c r="I836" s="211"/>
      <c r="J836" s="209"/>
      <c r="K836" s="209"/>
      <c r="L836" s="209"/>
      <c r="M836" s="209"/>
      <c r="N836" s="209"/>
      <c r="O836" s="209"/>
      <c r="P836" s="209"/>
      <c r="Q836" s="209"/>
      <c r="R836" s="209"/>
      <c r="S836" s="209"/>
      <c r="T836" s="209"/>
      <c r="U836" s="209"/>
      <c r="V836" s="209"/>
      <c r="W836" s="209"/>
      <c r="X836" s="209"/>
      <c r="Y836" s="209"/>
      <c r="Z836" s="209"/>
    </row>
    <row r="837">
      <c r="A837" s="209"/>
      <c r="B837" s="210"/>
      <c r="C837" s="211"/>
      <c r="D837" s="211"/>
      <c r="E837" s="211"/>
      <c r="F837" s="211"/>
      <c r="G837" s="211"/>
      <c r="H837" s="212"/>
      <c r="I837" s="211"/>
      <c r="J837" s="209"/>
      <c r="K837" s="209"/>
      <c r="L837" s="209"/>
      <c r="M837" s="209"/>
      <c r="N837" s="209"/>
      <c r="O837" s="209"/>
      <c r="P837" s="209"/>
      <c r="Q837" s="209"/>
      <c r="R837" s="209"/>
      <c r="S837" s="209"/>
      <c r="T837" s="209"/>
      <c r="U837" s="209"/>
      <c r="V837" s="209"/>
      <c r="W837" s="209"/>
      <c r="X837" s="209"/>
      <c r="Y837" s="209"/>
      <c r="Z837" s="209"/>
    </row>
    <row r="838">
      <c r="A838" s="209"/>
      <c r="B838" s="210"/>
      <c r="C838" s="211"/>
      <c r="D838" s="211"/>
      <c r="E838" s="211"/>
      <c r="F838" s="211"/>
      <c r="G838" s="211"/>
      <c r="H838" s="212"/>
      <c r="I838" s="211"/>
      <c r="J838" s="209"/>
      <c r="K838" s="209"/>
      <c r="L838" s="209"/>
      <c r="M838" s="209"/>
      <c r="N838" s="209"/>
      <c r="O838" s="209"/>
      <c r="P838" s="209"/>
      <c r="Q838" s="209"/>
      <c r="R838" s="209"/>
      <c r="S838" s="209"/>
      <c r="T838" s="209"/>
      <c r="U838" s="209"/>
      <c r="V838" s="209"/>
      <c r="W838" s="209"/>
      <c r="X838" s="209"/>
      <c r="Y838" s="209"/>
      <c r="Z838" s="209"/>
    </row>
    <row r="839">
      <c r="A839" s="209"/>
      <c r="B839" s="210"/>
      <c r="C839" s="211"/>
      <c r="D839" s="211"/>
      <c r="E839" s="211"/>
      <c r="F839" s="211"/>
      <c r="G839" s="211"/>
      <c r="H839" s="212"/>
      <c r="I839" s="211"/>
      <c r="J839" s="209"/>
      <c r="K839" s="209"/>
      <c r="L839" s="209"/>
      <c r="M839" s="209"/>
      <c r="N839" s="209"/>
      <c r="O839" s="209"/>
      <c r="P839" s="209"/>
      <c r="Q839" s="209"/>
      <c r="R839" s="209"/>
      <c r="S839" s="209"/>
      <c r="T839" s="209"/>
      <c r="U839" s="209"/>
      <c r="V839" s="209"/>
      <c r="W839" s="209"/>
      <c r="X839" s="209"/>
      <c r="Y839" s="209"/>
      <c r="Z839" s="209"/>
    </row>
    <row r="840">
      <c r="A840" s="209"/>
      <c r="B840" s="210"/>
      <c r="C840" s="211"/>
      <c r="D840" s="211"/>
      <c r="E840" s="211"/>
      <c r="F840" s="211"/>
      <c r="G840" s="211"/>
      <c r="H840" s="212"/>
      <c r="I840" s="211"/>
      <c r="J840" s="209"/>
      <c r="K840" s="209"/>
      <c r="L840" s="209"/>
      <c r="M840" s="209"/>
      <c r="N840" s="209"/>
      <c r="O840" s="209"/>
      <c r="P840" s="209"/>
      <c r="Q840" s="209"/>
      <c r="R840" s="209"/>
      <c r="S840" s="209"/>
      <c r="T840" s="209"/>
      <c r="U840" s="209"/>
      <c r="V840" s="209"/>
      <c r="W840" s="209"/>
      <c r="X840" s="209"/>
      <c r="Y840" s="209"/>
      <c r="Z840" s="209"/>
    </row>
    <row r="841">
      <c r="A841" s="209"/>
      <c r="B841" s="210"/>
      <c r="C841" s="211"/>
      <c r="D841" s="211"/>
      <c r="E841" s="211"/>
      <c r="F841" s="211"/>
      <c r="G841" s="211"/>
      <c r="H841" s="212"/>
      <c r="I841" s="211"/>
      <c r="J841" s="209"/>
      <c r="K841" s="209"/>
      <c r="L841" s="209"/>
      <c r="M841" s="209"/>
      <c r="N841" s="209"/>
      <c r="O841" s="209"/>
      <c r="P841" s="209"/>
      <c r="Q841" s="209"/>
      <c r="R841" s="209"/>
      <c r="S841" s="209"/>
      <c r="T841" s="209"/>
      <c r="U841" s="209"/>
      <c r="V841" s="209"/>
      <c r="W841" s="209"/>
      <c r="X841" s="209"/>
      <c r="Y841" s="209"/>
      <c r="Z841" s="209"/>
    </row>
    <row r="842">
      <c r="A842" s="209"/>
      <c r="B842" s="210"/>
      <c r="C842" s="211"/>
      <c r="D842" s="211"/>
      <c r="E842" s="211"/>
      <c r="F842" s="211"/>
      <c r="G842" s="211"/>
      <c r="H842" s="212"/>
      <c r="I842" s="211"/>
      <c r="J842" s="209"/>
      <c r="K842" s="209"/>
      <c r="L842" s="209"/>
      <c r="M842" s="209"/>
      <c r="N842" s="209"/>
      <c r="O842" s="209"/>
      <c r="P842" s="209"/>
      <c r="Q842" s="209"/>
      <c r="R842" s="209"/>
      <c r="S842" s="209"/>
      <c r="T842" s="209"/>
      <c r="U842" s="209"/>
      <c r="V842" s="209"/>
      <c r="W842" s="209"/>
      <c r="X842" s="209"/>
      <c r="Y842" s="209"/>
      <c r="Z842" s="209"/>
    </row>
    <row r="843">
      <c r="A843" s="209"/>
      <c r="B843" s="210"/>
      <c r="C843" s="211"/>
      <c r="D843" s="211"/>
      <c r="E843" s="211"/>
      <c r="F843" s="211"/>
      <c r="G843" s="211"/>
      <c r="H843" s="212"/>
      <c r="I843" s="211"/>
      <c r="J843" s="209"/>
      <c r="K843" s="209"/>
      <c r="L843" s="209"/>
      <c r="M843" s="209"/>
      <c r="N843" s="209"/>
      <c r="O843" s="209"/>
      <c r="P843" s="209"/>
      <c r="Q843" s="209"/>
      <c r="R843" s="209"/>
      <c r="S843" s="209"/>
      <c r="T843" s="209"/>
      <c r="U843" s="209"/>
      <c r="V843" s="209"/>
      <c r="W843" s="209"/>
      <c r="X843" s="209"/>
      <c r="Y843" s="209"/>
      <c r="Z843" s="209"/>
    </row>
    <row r="844">
      <c r="A844" s="209"/>
      <c r="B844" s="210"/>
      <c r="C844" s="211"/>
      <c r="D844" s="211"/>
      <c r="E844" s="211"/>
      <c r="F844" s="211"/>
      <c r="G844" s="211"/>
      <c r="H844" s="212"/>
      <c r="I844" s="211"/>
      <c r="J844" s="209"/>
      <c r="K844" s="209"/>
      <c r="L844" s="209"/>
      <c r="M844" s="209"/>
      <c r="N844" s="209"/>
      <c r="O844" s="209"/>
      <c r="P844" s="209"/>
      <c r="Q844" s="209"/>
      <c r="R844" s="209"/>
      <c r="S844" s="209"/>
      <c r="T844" s="209"/>
      <c r="U844" s="209"/>
      <c r="V844" s="209"/>
      <c r="W844" s="209"/>
      <c r="X844" s="209"/>
      <c r="Y844" s="209"/>
      <c r="Z844" s="209"/>
    </row>
    <row r="845">
      <c r="A845" s="209"/>
      <c r="B845" s="210"/>
      <c r="C845" s="211"/>
      <c r="D845" s="211"/>
      <c r="E845" s="211"/>
      <c r="F845" s="211"/>
      <c r="G845" s="211"/>
      <c r="H845" s="212"/>
      <c r="I845" s="211"/>
      <c r="J845" s="209"/>
      <c r="K845" s="209"/>
      <c r="L845" s="209"/>
      <c r="M845" s="209"/>
      <c r="N845" s="209"/>
      <c r="O845" s="209"/>
      <c r="P845" s="209"/>
      <c r="Q845" s="209"/>
      <c r="R845" s="209"/>
      <c r="S845" s="209"/>
      <c r="T845" s="209"/>
      <c r="U845" s="209"/>
      <c r="V845" s="209"/>
      <c r="W845" s="209"/>
      <c r="X845" s="209"/>
      <c r="Y845" s="209"/>
      <c r="Z845" s="209"/>
    </row>
    <row r="846">
      <c r="A846" s="209"/>
      <c r="B846" s="210"/>
      <c r="C846" s="211"/>
      <c r="D846" s="211"/>
      <c r="E846" s="211"/>
      <c r="F846" s="211"/>
      <c r="G846" s="211"/>
      <c r="H846" s="212"/>
      <c r="I846" s="211"/>
      <c r="J846" s="209"/>
      <c r="K846" s="209"/>
      <c r="L846" s="209"/>
      <c r="M846" s="209"/>
      <c r="N846" s="209"/>
      <c r="O846" s="209"/>
      <c r="P846" s="209"/>
      <c r="Q846" s="209"/>
      <c r="R846" s="209"/>
      <c r="S846" s="209"/>
      <c r="T846" s="209"/>
      <c r="U846" s="209"/>
      <c r="V846" s="209"/>
      <c r="W846" s="209"/>
      <c r="X846" s="209"/>
      <c r="Y846" s="209"/>
      <c r="Z846" s="209"/>
    </row>
    <row r="847">
      <c r="A847" s="209"/>
      <c r="B847" s="210"/>
      <c r="C847" s="211"/>
      <c r="D847" s="211"/>
      <c r="E847" s="211"/>
      <c r="F847" s="211"/>
      <c r="G847" s="211"/>
      <c r="H847" s="212"/>
      <c r="I847" s="211"/>
      <c r="J847" s="209"/>
      <c r="K847" s="209"/>
      <c r="L847" s="209"/>
      <c r="M847" s="209"/>
      <c r="N847" s="209"/>
      <c r="O847" s="209"/>
      <c r="P847" s="209"/>
      <c r="Q847" s="209"/>
      <c r="R847" s="209"/>
      <c r="S847" s="209"/>
      <c r="T847" s="209"/>
      <c r="U847" s="209"/>
      <c r="V847" s="209"/>
      <c r="W847" s="209"/>
      <c r="X847" s="209"/>
      <c r="Y847" s="209"/>
      <c r="Z847" s="209"/>
    </row>
    <row r="848">
      <c r="A848" s="209"/>
      <c r="B848" s="210"/>
      <c r="C848" s="211"/>
      <c r="D848" s="211"/>
      <c r="E848" s="211"/>
      <c r="F848" s="211"/>
      <c r="G848" s="211"/>
      <c r="H848" s="212"/>
      <c r="I848" s="211"/>
      <c r="J848" s="209"/>
      <c r="K848" s="209"/>
      <c r="L848" s="209"/>
      <c r="M848" s="209"/>
      <c r="N848" s="209"/>
      <c r="O848" s="209"/>
      <c r="P848" s="209"/>
      <c r="Q848" s="209"/>
      <c r="R848" s="209"/>
      <c r="S848" s="209"/>
      <c r="T848" s="209"/>
      <c r="U848" s="209"/>
      <c r="V848" s="209"/>
      <c r="W848" s="209"/>
      <c r="X848" s="209"/>
      <c r="Y848" s="209"/>
      <c r="Z848" s="209"/>
    </row>
    <row r="849">
      <c r="A849" s="209"/>
      <c r="B849" s="210"/>
      <c r="C849" s="211"/>
      <c r="D849" s="211"/>
      <c r="E849" s="211"/>
      <c r="F849" s="211"/>
      <c r="G849" s="211"/>
      <c r="H849" s="212"/>
      <c r="I849" s="211"/>
      <c r="J849" s="209"/>
      <c r="K849" s="209"/>
      <c r="L849" s="209"/>
      <c r="M849" s="209"/>
      <c r="N849" s="209"/>
      <c r="O849" s="209"/>
      <c r="P849" s="209"/>
      <c r="Q849" s="209"/>
      <c r="R849" s="209"/>
      <c r="S849" s="209"/>
      <c r="T849" s="209"/>
      <c r="U849" s="209"/>
      <c r="V849" s="209"/>
      <c r="W849" s="209"/>
      <c r="X849" s="209"/>
      <c r="Y849" s="209"/>
      <c r="Z849" s="209"/>
    </row>
    <row r="850">
      <c r="A850" s="209"/>
      <c r="B850" s="210"/>
      <c r="C850" s="211"/>
      <c r="D850" s="211"/>
      <c r="E850" s="211"/>
      <c r="F850" s="211"/>
      <c r="G850" s="211"/>
      <c r="H850" s="212"/>
      <c r="I850" s="211"/>
      <c r="J850" s="209"/>
      <c r="K850" s="209"/>
      <c r="L850" s="209"/>
      <c r="M850" s="209"/>
      <c r="N850" s="209"/>
      <c r="O850" s="209"/>
      <c r="P850" s="209"/>
      <c r="Q850" s="209"/>
      <c r="R850" s="209"/>
      <c r="S850" s="209"/>
      <c r="T850" s="209"/>
      <c r="U850" s="209"/>
      <c r="V850" s="209"/>
      <c r="W850" s="209"/>
      <c r="X850" s="209"/>
      <c r="Y850" s="209"/>
      <c r="Z850" s="209"/>
    </row>
    <row r="851">
      <c r="A851" s="209"/>
      <c r="B851" s="210"/>
      <c r="C851" s="211"/>
      <c r="D851" s="211"/>
      <c r="E851" s="211"/>
      <c r="F851" s="211"/>
      <c r="G851" s="211"/>
      <c r="H851" s="212"/>
      <c r="I851" s="211"/>
      <c r="J851" s="209"/>
      <c r="K851" s="209"/>
      <c r="L851" s="209"/>
      <c r="M851" s="209"/>
      <c r="N851" s="209"/>
      <c r="O851" s="209"/>
      <c r="P851" s="209"/>
      <c r="Q851" s="209"/>
      <c r="R851" s="209"/>
      <c r="S851" s="209"/>
      <c r="T851" s="209"/>
      <c r="U851" s="209"/>
      <c r="V851" s="209"/>
      <c r="W851" s="209"/>
      <c r="X851" s="209"/>
      <c r="Y851" s="209"/>
      <c r="Z851" s="209"/>
    </row>
    <row r="852">
      <c r="A852" s="209"/>
      <c r="B852" s="210"/>
      <c r="C852" s="211"/>
      <c r="D852" s="211"/>
      <c r="E852" s="211"/>
      <c r="F852" s="211"/>
      <c r="G852" s="211"/>
      <c r="H852" s="212"/>
      <c r="I852" s="211"/>
      <c r="J852" s="209"/>
      <c r="K852" s="209"/>
      <c r="L852" s="209"/>
      <c r="M852" s="209"/>
      <c r="N852" s="209"/>
      <c r="O852" s="209"/>
      <c r="P852" s="209"/>
      <c r="Q852" s="209"/>
      <c r="R852" s="209"/>
      <c r="S852" s="209"/>
      <c r="T852" s="209"/>
      <c r="U852" s="209"/>
      <c r="V852" s="209"/>
      <c r="W852" s="209"/>
      <c r="X852" s="209"/>
      <c r="Y852" s="209"/>
      <c r="Z852" s="209"/>
    </row>
    <row r="853">
      <c r="A853" s="209"/>
      <c r="B853" s="210"/>
      <c r="C853" s="211"/>
      <c r="D853" s="211"/>
      <c r="E853" s="211"/>
      <c r="F853" s="211"/>
      <c r="G853" s="211"/>
      <c r="H853" s="212"/>
      <c r="I853" s="211"/>
      <c r="J853" s="209"/>
      <c r="K853" s="209"/>
      <c r="L853" s="209"/>
      <c r="M853" s="209"/>
      <c r="N853" s="209"/>
      <c r="O853" s="209"/>
      <c r="P853" s="209"/>
      <c r="Q853" s="209"/>
      <c r="R853" s="209"/>
      <c r="S853" s="209"/>
      <c r="T853" s="209"/>
      <c r="U853" s="209"/>
      <c r="V853" s="209"/>
      <c r="W853" s="209"/>
      <c r="X853" s="209"/>
      <c r="Y853" s="209"/>
      <c r="Z853" s="209"/>
    </row>
    <row r="854">
      <c r="A854" s="209"/>
      <c r="B854" s="210"/>
      <c r="C854" s="211"/>
      <c r="D854" s="211"/>
      <c r="E854" s="211"/>
      <c r="F854" s="211"/>
      <c r="G854" s="211"/>
      <c r="H854" s="212"/>
      <c r="I854" s="211"/>
      <c r="J854" s="209"/>
      <c r="K854" s="209"/>
      <c r="L854" s="209"/>
      <c r="M854" s="209"/>
      <c r="N854" s="209"/>
      <c r="O854" s="209"/>
      <c r="P854" s="209"/>
      <c r="Q854" s="209"/>
      <c r="R854" s="209"/>
      <c r="S854" s="209"/>
      <c r="T854" s="209"/>
      <c r="U854" s="209"/>
      <c r="V854" s="209"/>
      <c r="W854" s="209"/>
      <c r="X854" s="209"/>
      <c r="Y854" s="209"/>
      <c r="Z854" s="209"/>
    </row>
    <row r="855">
      <c r="A855" s="209"/>
      <c r="B855" s="210"/>
      <c r="C855" s="211"/>
      <c r="D855" s="211"/>
      <c r="E855" s="211"/>
      <c r="F855" s="211"/>
      <c r="G855" s="211"/>
      <c r="H855" s="212"/>
      <c r="I855" s="211"/>
      <c r="J855" s="209"/>
      <c r="K855" s="209"/>
      <c r="L855" s="209"/>
      <c r="M855" s="209"/>
      <c r="N855" s="209"/>
      <c r="O855" s="209"/>
      <c r="P855" s="209"/>
      <c r="Q855" s="209"/>
      <c r="R855" s="209"/>
      <c r="S855" s="209"/>
      <c r="T855" s="209"/>
      <c r="U855" s="209"/>
      <c r="V855" s="209"/>
      <c r="W855" s="209"/>
      <c r="X855" s="209"/>
      <c r="Y855" s="209"/>
      <c r="Z855" s="209"/>
    </row>
    <row r="856">
      <c r="A856" s="209"/>
      <c r="B856" s="210"/>
      <c r="C856" s="211"/>
      <c r="D856" s="211"/>
      <c r="E856" s="211"/>
      <c r="F856" s="211"/>
      <c r="G856" s="211"/>
      <c r="H856" s="212"/>
      <c r="I856" s="211"/>
      <c r="J856" s="209"/>
      <c r="K856" s="209"/>
      <c r="L856" s="209"/>
      <c r="M856" s="209"/>
      <c r="N856" s="209"/>
      <c r="O856" s="209"/>
      <c r="P856" s="209"/>
      <c r="Q856" s="209"/>
      <c r="R856" s="209"/>
      <c r="S856" s="209"/>
      <c r="T856" s="209"/>
      <c r="U856" s="209"/>
      <c r="V856" s="209"/>
      <c r="W856" s="209"/>
      <c r="X856" s="209"/>
      <c r="Y856" s="209"/>
      <c r="Z856" s="209"/>
    </row>
    <row r="857">
      <c r="A857" s="209"/>
      <c r="B857" s="210"/>
      <c r="C857" s="211"/>
      <c r="D857" s="211"/>
      <c r="E857" s="211"/>
      <c r="F857" s="211"/>
      <c r="G857" s="211"/>
      <c r="H857" s="212"/>
      <c r="I857" s="211"/>
      <c r="J857" s="209"/>
      <c r="K857" s="209"/>
      <c r="L857" s="209"/>
      <c r="M857" s="209"/>
      <c r="N857" s="209"/>
      <c r="O857" s="209"/>
      <c r="P857" s="209"/>
      <c r="Q857" s="209"/>
      <c r="R857" s="209"/>
      <c r="S857" s="209"/>
      <c r="T857" s="209"/>
      <c r="U857" s="209"/>
      <c r="V857" s="209"/>
      <c r="W857" s="209"/>
      <c r="X857" s="209"/>
      <c r="Y857" s="209"/>
      <c r="Z857" s="209"/>
    </row>
    <row r="858">
      <c r="A858" s="209"/>
      <c r="B858" s="210"/>
      <c r="C858" s="211"/>
      <c r="D858" s="211"/>
      <c r="E858" s="211"/>
      <c r="F858" s="211"/>
      <c r="G858" s="211"/>
      <c r="H858" s="212"/>
      <c r="I858" s="211"/>
      <c r="J858" s="209"/>
      <c r="K858" s="209"/>
      <c r="L858" s="209"/>
      <c r="M858" s="209"/>
      <c r="N858" s="209"/>
      <c r="O858" s="209"/>
      <c r="P858" s="209"/>
      <c r="Q858" s="209"/>
      <c r="R858" s="209"/>
      <c r="S858" s="209"/>
      <c r="T858" s="209"/>
      <c r="U858" s="209"/>
      <c r="V858" s="209"/>
      <c r="W858" s="209"/>
      <c r="X858" s="209"/>
      <c r="Y858" s="209"/>
      <c r="Z858" s="209"/>
    </row>
    <row r="859">
      <c r="A859" s="209"/>
      <c r="B859" s="210"/>
      <c r="C859" s="211"/>
      <c r="D859" s="211"/>
      <c r="E859" s="211"/>
      <c r="F859" s="211"/>
      <c r="G859" s="211"/>
      <c r="H859" s="212"/>
      <c r="I859" s="211"/>
      <c r="J859" s="209"/>
      <c r="K859" s="209"/>
      <c r="L859" s="209"/>
      <c r="M859" s="209"/>
      <c r="N859" s="209"/>
      <c r="O859" s="209"/>
      <c r="P859" s="209"/>
      <c r="Q859" s="209"/>
      <c r="R859" s="209"/>
      <c r="S859" s="209"/>
      <c r="T859" s="209"/>
      <c r="U859" s="209"/>
      <c r="V859" s="209"/>
      <c r="W859" s="209"/>
      <c r="X859" s="209"/>
      <c r="Y859" s="209"/>
      <c r="Z859" s="209"/>
    </row>
    <row r="860">
      <c r="A860" s="209"/>
      <c r="B860" s="210"/>
      <c r="C860" s="211"/>
      <c r="D860" s="211"/>
      <c r="E860" s="211"/>
      <c r="F860" s="211"/>
      <c r="G860" s="211"/>
      <c r="H860" s="212"/>
      <c r="I860" s="211"/>
      <c r="J860" s="209"/>
      <c r="K860" s="209"/>
      <c r="L860" s="209"/>
      <c r="M860" s="209"/>
      <c r="N860" s="209"/>
      <c r="O860" s="209"/>
      <c r="P860" s="209"/>
      <c r="Q860" s="209"/>
      <c r="R860" s="209"/>
      <c r="S860" s="209"/>
      <c r="T860" s="209"/>
      <c r="U860" s="209"/>
      <c r="V860" s="209"/>
      <c r="W860" s="209"/>
      <c r="X860" s="209"/>
      <c r="Y860" s="209"/>
      <c r="Z860" s="209"/>
    </row>
    <row r="861">
      <c r="A861" s="209"/>
      <c r="B861" s="210"/>
      <c r="C861" s="211"/>
      <c r="D861" s="211"/>
      <c r="E861" s="211"/>
      <c r="F861" s="211"/>
      <c r="G861" s="211"/>
      <c r="H861" s="212"/>
      <c r="I861" s="211"/>
      <c r="J861" s="209"/>
      <c r="K861" s="209"/>
      <c r="L861" s="209"/>
      <c r="M861" s="209"/>
      <c r="N861" s="209"/>
      <c r="O861" s="209"/>
      <c r="P861" s="209"/>
      <c r="Q861" s="209"/>
      <c r="R861" s="209"/>
      <c r="S861" s="209"/>
      <c r="T861" s="209"/>
      <c r="U861" s="209"/>
      <c r="V861" s="209"/>
      <c r="W861" s="209"/>
      <c r="X861" s="209"/>
      <c r="Y861" s="209"/>
      <c r="Z861" s="209"/>
    </row>
    <row r="862">
      <c r="A862" s="209"/>
      <c r="B862" s="210"/>
      <c r="C862" s="211"/>
      <c r="D862" s="211"/>
      <c r="E862" s="211"/>
      <c r="F862" s="211"/>
      <c r="G862" s="211"/>
      <c r="H862" s="212"/>
      <c r="I862" s="211"/>
      <c r="J862" s="209"/>
      <c r="K862" s="209"/>
      <c r="L862" s="209"/>
      <c r="M862" s="209"/>
      <c r="N862" s="209"/>
      <c r="O862" s="209"/>
      <c r="P862" s="209"/>
      <c r="Q862" s="209"/>
      <c r="R862" s="209"/>
      <c r="S862" s="209"/>
      <c r="T862" s="209"/>
      <c r="U862" s="209"/>
      <c r="V862" s="209"/>
      <c r="W862" s="209"/>
      <c r="X862" s="209"/>
      <c r="Y862" s="209"/>
      <c r="Z862" s="209"/>
    </row>
    <row r="863">
      <c r="A863" s="209"/>
      <c r="B863" s="210"/>
      <c r="C863" s="211"/>
      <c r="D863" s="211"/>
      <c r="E863" s="211"/>
      <c r="F863" s="211"/>
      <c r="G863" s="211"/>
      <c r="H863" s="212"/>
      <c r="I863" s="211"/>
      <c r="J863" s="209"/>
      <c r="K863" s="209"/>
      <c r="L863" s="209"/>
      <c r="M863" s="209"/>
      <c r="N863" s="209"/>
      <c r="O863" s="209"/>
      <c r="P863" s="209"/>
      <c r="Q863" s="209"/>
      <c r="R863" s="209"/>
      <c r="S863" s="209"/>
      <c r="T863" s="209"/>
      <c r="U863" s="209"/>
      <c r="V863" s="209"/>
      <c r="W863" s="209"/>
      <c r="X863" s="209"/>
      <c r="Y863" s="209"/>
      <c r="Z863" s="209"/>
    </row>
    <row r="864">
      <c r="A864" s="209"/>
      <c r="B864" s="210"/>
      <c r="C864" s="211"/>
      <c r="D864" s="211"/>
      <c r="E864" s="211"/>
      <c r="F864" s="211"/>
      <c r="G864" s="211"/>
      <c r="H864" s="212"/>
      <c r="I864" s="211"/>
      <c r="J864" s="209"/>
      <c r="K864" s="209"/>
      <c r="L864" s="209"/>
      <c r="M864" s="209"/>
      <c r="N864" s="209"/>
      <c r="O864" s="209"/>
      <c r="P864" s="209"/>
      <c r="Q864" s="209"/>
      <c r="R864" s="209"/>
      <c r="S864" s="209"/>
      <c r="T864" s="209"/>
      <c r="U864" s="209"/>
      <c r="V864" s="209"/>
      <c r="W864" s="209"/>
      <c r="X864" s="209"/>
      <c r="Y864" s="209"/>
      <c r="Z864" s="209"/>
    </row>
    <row r="865">
      <c r="A865" s="209"/>
      <c r="B865" s="210"/>
      <c r="C865" s="211"/>
      <c r="D865" s="211"/>
      <c r="E865" s="211"/>
      <c r="F865" s="211"/>
      <c r="G865" s="211"/>
      <c r="H865" s="212"/>
      <c r="I865" s="211"/>
      <c r="J865" s="209"/>
      <c r="K865" s="209"/>
      <c r="L865" s="209"/>
      <c r="M865" s="209"/>
      <c r="N865" s="209"/>
      <c r="O865" s="209"/>
      <c r="P865" s="209"/>
      <c r="Q865" s="209"/>
      <c r="R865" s="209"/>
      <c r="S865" s="209"/>
      <c r="T865" s="209"/>
      <c r="U865" s="209"/>
      <c r="V865" s="209"/>
      <c r="W865" s="209"/>
      <c r="X865" s="209"/>
      <c r="Y865" s="209"/>
      <c r="Z865" s="209"/>
    </row>
    <row r="866">
      <c r="A866" s="209"/>
      <c r="B866" s="210"/>
      <c r="C866" s="211"/>
      <c r="D866" s="211"/>
      <c r="E866" s="211"/>
      <c r="F866" s="211"/>
      <c r="G866" s="211"/>
      <c r="H866" s="212"/>
      <c r="I866" s="211"/>
      <c r="J866" s="209"/>
      <c r="K866" s="209"/>
      <c r="L866" s="209"/>
      <c r="M866" s="209"/>
      <c r="N866" s="209"/>
      <c r="O866" s="209"/>
      <c r="P866" s="209"/>
      <c r="Q866" s="209"/>
      <c r="R866" s="209"/>
      <c r="S866" s="209"/>
      <c r="T866" s="209"/>
      <c r="U866" s="209"/>
      <c r="V866" s="209"/>
      <c r="W866" s="209"/>
      <c r="X866" s="209"/>
      <c r="Y866" s="209"/>
      <c r="Z866" s="209"/>
    </row>
    <row r="867">
      <c r="A867" s="209"/>
      <c r="B867" s="210"/>
      <c r="C867" s="211"/>
      <c r="D867" s="211"/>
      <c r="E867" s="211"/>
      <c r="F867" s="211"/>
      <c r="G867" s="211"/>
      <c r="H867" s="212"/>
      <c r="I867" s="211"/>
      <c r="J867" s="209"/>
      <c r="K867" s="209"/>
      <c r="L867" s="209"/>
      <c r="M867" s="209"/>
      <c r="N867" s="209"/>
      <c r="O867" s="209"/>
      <c r="P867" s="209"/>
      <c r="Q867" s="209"/>
      <c r="R867" s="209"/>
      <c r="S867" s="209"/>
      <c r="T867" s="209"/>
      <c r="U867" s="209"/>
      <c r="V867" s="209"/>
      <c r="W867" s="209"/>
      <c r="X867" s="209"/>
      <c r="Y867" s="209"/>
      <c r="Z867" s="209"/>
    </row>
    <row r="868">
      <c r="A868" s="209"/>
      <c r="B868" s="210"/>
      <c r="C868" s="211"/>
      <c r="D868" s="211"/>
      <c r="E868" s="211"/>
      <c r="F868" s="211"/>
      <c r="G868" s="211"/>
      <c r="H868" s="212"/>
      <c r="I868" s="211"/>
      <c r="J868" s="209"/>
      <c r="K868" s="209"/>
      <c r="L868" s="209"/>
      <c r="M868" s="209"/>
      <c r="N868" s="209"/>
      <c r="O868" s="209"/>
      <c r="P868" s="209"/>
      <c r="Q868" s="209"/>
      <c r="R868" s="209"/>
      <c r="S868" s="209"/>
      <c r="T868" s="209"/>
      <c r="U868" s="209"/>
      <c r="V868" s="209"/>
      <c r="W868" s="209"/>
      <c r="X868" s="209"/>
      <c r="Y868" s="209"/>
      <c r="Z868" s="209"/>
    </row>
    <row r="869">
      <c r="A869" s="209"/>
      <c r="B869" s="210"/>
      <c r="C869" s="211"/>
      <c r="D869" s="211"/>
      <c r="E869" s="211"/>
      <c r="F869" s="211"/>
      <c r="G869" s="211"/>
      <c r="H869" s="212"/>
      <c r="I869" s="211"/>
      <c r="J869" s="209"/>
      <c r="K869" s="209"/>
      <c r="L869" s="209"/>
      <c r="M869" s="209"/>
      <c r="N869" s="209"/>
      <c r="O869" s="209"/>
      <c r="P869" s="209"/>
      <c r="Q869" s="209"/>
      <c r="R869" s="209"/>
      <c r="S869" s="209"/>
      <c r="T869" s="209"/>
      <c r="U869" s="209"/>
      <c r="V869" s="209"/>
      <c r="W869" s="209"/>
      <c r="X869" s="209"/>
      <c r="Y869" s="209"/>
      <c r="Z869" s="209"/>
    </row>
    <row r="870">
      <c r="A870" s="209"/>
      <c r="B870" s="210"/>
      <c r="C870" s="211"/>
      <c r="D870" s="211"/>
      <c r="E870" s="211"/>
      <c r="F870" s="211"/>
      <c r="G870" s="211"/>
      <c r="H870" s="212"/>
      <c r="I870" s="211"/>
      <c r="J870" s="209"/>
      <c r="K870" s="209"/>
      <c r="L870" s="209"/>
      <c r="M870" s="209"/>
      <c r="N870" s="209"/>
      <c r="O870" s="209"/>
      <c r="P870" s="209"/>
      <c r="Q870" s="209"/>
      <c r="R870" s="209"/>
      <c r="S870" s="209"/>
      <c r="T870" s="209"/>
      <c r="U870" s="209"/>
      <c r="V870" s="209"/>
      <c r="W870" s="209"/>
      <c r="X870" s="209"/>
      <c r="Y870" s="209"/>
      <c r="Z870" s="209"/>
    </row>
    <row r="871">
      <c r="A871" s="209"/>
      <c r="B871" s="210"/>
      <c r="C871" s="211"/>
      <c r="D871" s="211"/>
      <c r="E871" s="211"/>
      <c r="F871" s="211"/>
      <c r="G871" s="211"/>
      <c r="H871" s="212"/>
      <c r="I871" s="211"/>
      <c r="J871" s="209"/>
      <c r="K871" s="209"/>
      <c r="L871" s="209"/>
      <c r="M871" s="209"/>
      <c r="N871" s="209"/>
      <c r="O871" s="209"/>
      <c r="P871" s="209"/>
      <c r="Q871" s="209"/>
      <c r="R871" s="209"/>
      <c r="S871" s="209"/>
      <c r="T871" s="209"/>
      <c r="U871" s="209"/>
      <c r="V871" s="209"/>
      <c r="W871" s="209"/>
      <c r="X871" s="209"/>
      <c r="Y871" s="209"/>
      <c r="Z871" s="209"/>
    </row>
    <row r="872">
      <c r="A872" s="209"/>
      <c r="B872" s="210"/>
      <c r="C872" s="211"/>
      <c r="D872" s="211"/>
      <c r="E872" s="211"/>
      <c r="F872" s="211"/>
      <c r="G872" s="211"/>
      <c r="H872" s="212"/>
      <c r="I872" s="211"/>
      <c r="J872" s="209"/>
      <c r="K872" s="209"/>
      <c r="L872" s="209"/>
      <c r="M872" s="209"/>
      <c r="N872" s="209"/>
      <c r="O872" s="209"/>
      <c r="P872" s="209"/>
      <c r="Q872" s="209"/>
      <c r="R872" s="209"/>
      <c r="S872" s="209"/>
      <c r="T872" s="209"/>
      <c r="U872" s="209"/>
      <c r="V872" s="209"/>
      <c r="W872" s="209"/>
      <c r="X872" s="209"/>
      <c r="Y872" s="209"/>
      <c r="Z872" s="209"/>
    </row>
    <row r="873">
      <c r="A873" s="209"/>
      <c r="B873" s="210"/>
      <c r="C873" s="211"/>
      <c r="D873" s="211"/>
      <c r="E873" s="211"/>
      <c r="F873" s="211"/>
      <c r="G873" s="211"/>
      <c r="H873" s="212"/>
      <c r="I873" s="211"/>
      <c r="J873" s="209"/>
      <c r="K873" s="209"/>
      <c r="L873" s="209"/>
      <c r="M873" s="209"/>
      <c r="N873" s="209"/>
      <c r="O873" s="209"/>
      <c r="P873" s="209"/>
      <c r="Q873" s="209"/>
      <c r="R873" s="209"/>
      <c r="S873" s="209"/>
      <c r="T873" s="209"/>
      <c r="U873" s="209"/>
      <c r="V873" s="209"/>
      <c r="W873" s="209"/>
      <c r="X873" s="209"/>
      <c r="Y873" s="209"/>
      <c r="Z873" s="209"/>
    </row>
    <row r="874">
      <c r="A874" s="209"/>
      <c r="B874" s="210"/>
      <c r="C874" s="211"/>
      <c r="D874" s="211"/>
      <c r="E874" s="211"/>
      <c r="F874" s="211"/>
      <c r="G874" s="211"/>
      <c r="H874" s="212"/>
      <c r="I874" s="211"/>
      <c r="J874" s="209"/>
      <c r="K874" s="209"/>
      <c r="L874" s="209"/>
      <c r="M874" s="209"/>
      <c r="N874" s="209"/>
      <c r="O874" s="209"/>
      <c r="P874" s="209"/>
      <c r="Q874" s="209"/>
      <c r="R874" s="209"/>
      <c r="S874" s="209"/>
      <c r="T874" s="209"/>
      <c r="U874" s="209"/>
      <c r="V874" s="209"/>
      <c r="W874" s="209"/>
      <c r="X874" s="209"/>
      <c r="Y874" s="209"/>
      <c r="Z874" s="209"/>
    </row>
    <row r="875">
      <c r="A875" s="209"/>
      <c r="B875" s="210"/>
      <c r="C875" s="211"/>
      <c r="D875" s="211"/>
      <c r="E875" s="211"/>
      <c r="F875" s="211"/>
      <c r="G875" s="211"/>
      <c r="H875" s="212"/>
      <c r="I875" s="211"/>
      <c r="J875" s="209"/>
      <c r="K875" s="209"/>
      <c r="L875" s="209"/>
      <c r="M875" s="209"/>
      <c r="N875" s="209"/>
      <c r="O875" s="209"/>
      <c r="P875" s="209"/>
      <c r="Q875" s="209"/>
      <c r="R875" s="209"/>
      <c r="S875" s="209"/>
      <c r="T875" s="209"/>
      <c r="U875" s="209"/>
      <c r="V875" s="209"/>
      <c r="W875" s="209"/>
      <c r="X875" s="209"/>
      <c r="Y875" s="209"/>
      <c r="Z875" s="209"/>
    </row>
    <row r="876">
      <c r="A876" s="209"/>
      <c r="B876" s="210"/>
      <c r="C876" s="211"/>
      <c r="D876" s="211"/>
      <c r="E876" s="211"/>
      <c r="F876" s="211"/>
      <c r="G876" s="211"/>
      <c r="H876" s="212"/>
      <c r="I876" s="211"/>
      <c r="J876" s="209"/>
      <c r="K876" s="209"/>
      <c r="L876" s="209"/>
      <c r="M876" s="209"/>
      <c r="N876" s="209"/>
      <c r="O876" s="209"/>
      <c r="P876" s="209"/>
      <c r="Q876" s="209"/>
      <c r="R876" s="209"/>
      <c r="S876" s="209"/>
      <c r="T876" s="209"/>
      <c r="U876" s="209"/>
      <c r="V876" s="209"/>
      <c r="W876" s="209"/>
      <c r="X876" s="209"/>
      <c r="Y876" s="209"/>
      <c r="Z876" s="209"/>
    </row>
    <row r="877">
      <c r="A877" s="209"/>
      <c r="B877" s="210"/>
      <c r="C877" s="211"/>
      <c r="D877" s="211"/>
      <c r="E877" s="211"/>
      <c r="F877" s="211"/>
      <c r="G877" s="211"/>
      <c r="H877" s="212"/>
      <c r="I877" s="211"/>
      <c r="J877" s="209"/>
      <c r="K877" s="209"/>
      <c r="L877" s="209"/>
      <c r="M877" s="209"/>
      <c r="N877" s="209"/>
      <c r="O877" s="209"/>
      <c r="P877" s="209"/>
      <c r="Q877" s="209"/>
      <c r="R877" s="209"/>
      <c r="S877" s="209"/>
      <c r="T877" s="209"/>
      <c r="U877" s="209"/>
      <c r="V877" s="209"/>
      <c r="W877" s="209"/>
      <c r="X877" s="209"/>
      <c r="Y877" s="209"/>
      <c r="Z877" s="209"/>
    </row>
    <row r="878">
      <c r="A878" s="209"/>
      <c r="B878" s="210"/>
      <c r="C878" s="211"/>
      <c r="D878" s="211"/>
      <c r="E878" s="211"/>
      <c r="F878" s="211"/>
      <c r="G878" s="211"/>
      <c r="H878" s="212"/>
      <c r="I878" s="211"/>
      <c r="J878" s="209"/>
      <c r="K878" s="209"/>
      <c r="L878" s="209"/>
      <c r="M878" s="209"/>
      <c r="N878" s="209"/>
      <c r="O878" s="209"/>
      <c r="P878" s="209"/>
      <c r="Q878" s="209"/>
      <c r="R878" s="209"/>
      <c r="S878" s="209"/>
      <c r="T878" s="209"/>
      <c r="U878" s="209"/>
      <c r="V878" s="209"/>
      <c r="W878" s="209"/>
      <c r="X878" s="209"/>
      <c r="Y878" s="209"/>
      <c r="Z878" s="209"/>
    </row>
    <row r="879">
      <c r="A879" s="209"/>
      <c r="B879" s="210"/>
      <c r="C879" s="211"/>
      <c r="D879" s="211"/>
      <c r="E879" s="211"/>
      <c r="F879" s="211"/>
      <c r="G879" s="211"/>
      <c r="H879" s="212"/>
      <c r="I879" s="211"/>
      <c r="J879" s="209"/>
      <c r="K879" s="209"/>
      <c r="L879" s="209"/>
      <c r="M879" s="209"/>
      <c r="N879" s="209"/>
      <c r="O879" s="209"/>
      <c r="P879" s="209"/>
      <c r="Q879" s="209"/>
      <c r="R879" s="209"/>
      <c r="S879" s="209"/>
      <c r="T879" s="209"/>
      <c r="U879" s="209"/>
      <c r="V879" s="209"/>
      <c r="W879" s="209"/>
      <c r="X879" s="209"/>
      <c r="Y879" s="209"/>
      <c r="Z879" s="209"/>
    </row>
    <row r="880">
      <c r="A880" s="209"/>
      <c r="B880" s="210"/>
      <c r="C880" s="211"/>
      <c r="D880" s="211"/>
      <c r="E880" s="211"/>
      <c r="F880" s="211"/>
      <c r="G880" s="211"/>
      <c r="H880" s="212"/>
      <c r="I880" s="211"/>
      <c r="J880" s="209"/>
      <c r="K880" s="209"/>
      <c r="L880" s="209"/>
      <c r="M880" s="209"/>
      <c r="N880" s="209"/>
      <c r="O880" s="209"/>
      <c r="P880" s="209"/>
      <c r="Q880" s="209"/>
      <c r="R880" s="209"/>
      <c r="S880" s="209"/>
      <c r="T880" s="209"/>
      <c r="U880" s="209"/>
      <c r="V880" s="209"/>
      <c r="W880" s="209"/>
      <c r="X880" s="209"/>
      <c r="Y880" s="209"/>
      <c r="Z880" s="209"/>
    </row>
    <row r="881">
      <c r="A881" s="209"/>
      <c r="B881" s="210"/>
      <c r="C881" s="211"/>
      <c r="D881" s="211"/>
      <c r="E881" s="211"/>
      <c r="F881" s="211"/>
      <c r="G881" s="211"/>
      <c r="H881" s="212"/>
      <c r="I881" s="211"/>
      <c r="J881" s="209"/>
      <c r="K881" s="209"/>
      <c r="L881" s="209"/>
      <c r="M881" s="209"/>
      <c r="N881" s="209"/>
      <c r="O881" s="209"/>
      <c r="P881" s="209"/>
      <c r="Q881" s="209"/>
      <c r="R881" s="209"/>
      <c r="S881" s="209"/>
      <c r="T881" s="209"/>
      <c r="U881" s="209"/>
      <c r="V881" s="209"/>
      <c r="W881" s="209"/>
      <c r="X881" s="209"/>
      <c r="Y881" s="209"/>
      <c r="Z881" s="209"/>
    </row>
    <row r="882">
      <c r="A882" s="209"/>
      <c r="B882" s="210"/>
      <c r="C882" s="211"/>
      <c r="D882" s="211"/>
      <c r="E882" s="211"/>
      <c r="F882" s="211"/>
      <c r="G882" s="211"/>
      <c r="H882" s="212"/>
      <c r="I882" s="211"/>
      <c r="J882" s="209"/>
      <c r="K882" s="209"/>
      <c r="L882" s="209"/>
      <c r="M882" s="209"/>
      <c r="N882" s="209"/>
      <c r="O882" s="209"/>
      <c r="P882" s="209"/>
      <c r="Q882" s="209"/>
      <c r="R882" s="209"/>
      <c r="S882" s="209"/>
      <c r="T882" s="209"/>
      <c r="U882" s="209"/>
      <c r="V882" s="209"/>
      <c r="W882" s="209"/>
      <c r="X882" s="209"/>
      <c r="Y882" s="209"/>
      <c r="Z882" s="209"/>
    </row>
    <row r="883">
      <c r="A883" s="209"/>
      <c r="B883" s="210"/>
      <c r="C883" s="211"/>
      <c r="D883" s="211"/>
      <c r="E883" s="211"/>
      <c r="F883" s="211"/>
      <c r="G883" s="211"/>
      <c r="H883" s="212"/>
      <c r="I883" s="211"/>
      <c r="J883" s="209"/>
      <c r="K883" s="209"/>
      <c r="L883" s="209"/>
      <c r="M883" s="209"/>
      <c r="N883" s="209"/>
      <c r="O883" s="209"/>
      <c r="P883" s="209"/>
      <c r="Q883" s="209"/>
      <c r="R883" s="209"/>
      <c r="S883" s="209"/>
      <c r="T883" s="209"/>
      <c r="U883" s="209"/>
      <c r="V883" s="209"/>
      <c r="W883" s="209"/>
      <c r="X883" s="209"/>
      <c r="Y883" s="209"/>
      <c r="Z883" s="209"/>
    </row>
    <row r="884">
      <c r="A884" s="209"/>
      <c r="B884" s="210"/>
      <c r="C884" s="211"/>
      <c r="D884" s="211"/>
      <c r="E884" s="211"/>
      <c r="F884" s="211"/>
      <c r="G884" s="211"/>
      <c r="H884" s="212"/>
      <c r="I884" s="211"/>
      <c r="J884" s="209"/>
      <c r="K884" s="209"/>
      <c r="L884" s="209"/>
      <c r="M884" s="209"/>
      <c r="N884" s="209"/>
      <c r="O884" s="209"/>
      <c r="P884" s="209"/>
      <c r="Q884" s="209"/>
      <c r="R884" s="209"/>
      <c r="S884" s="209"/>
      <c r="T884" s="209"/>
      <c r="U884" s="209"/>
      <c r="V884" s="209"/>
      <c r="W884" s="209"/>
      <c r="X884" s="209"/>
      <c r="Y884" s="209"/>
      <c r="Z884" s="209"/>
    </row>
    <row r="885">
      <c r="A885" s="209"/>
      <c r="B885" s="210"/>
      <c r="C885" s="211"/>
      <c r="D885" s="211"/>
      <c r="E885" s="211"/>
      <c r="F885" s="211"/>
      <c r="G885" s="211"/>
      <c r="H885" s="212"/>
      <c r="I885" s="211"/>
      <c r="J885" s="209"/>
      <c r="K885" s="209"/>
      <c r="L885" s="209"/>
      <c r="M885" s="209"/>
      <c r="N885" s="209"/>
      <c r="O885" s="209"/>
      <c r="P885" s="209"/>
      <c r="Q885" s="209"/>
      <c r="R885" s="209"/>
      <c r="S885" s="209"/>
      <c r="T885" s="209"/>
      <c r="U885" s="209"/>
      <c r="V885" s="209"/>
      <c r="W885" s="209"/>
      <c r="X885" s="209"/>
      <c r="Y885" s="209"/>
      <c r="Z885" s="209"/>
    </row>
    <row r="886">
      <c r="A886" s="209"/>
      <c r="B886" s="210"/>
      <c r="C886" s="211"/>
      <c r="D886" s="211"/>
      <c r="E886" s="211"/>
      <c r="F886" s="211"/>
      <c r="G886" s="211"/>
      <c r="H886" s="212"/>
      <c r="I886" s="211"/>
      <c r="J886" s="209"/>
      <c r="K886" s="209"/>
      <c r="L886" s="209"/>
      <c r="M886" s="209"/>
      <c r="N886" s="209"/>
      <c r="O886" s="209"/>
      <c r="P886" s="209"/>
      <c r="Q886" s="209"/>
      <c r="R886" s="209"/>
      <c r="S886" s="209"/>
      <c r="T886" s="209"/>
      <c r="U886" s="209"/>
      <c r="V886" s="209"/>
      <c r="W886" s="209"/>
      <c r="X886" s="209"/>
      <c r="Y886" s="209"/>
      <c r="Z886" s="209"/>
    </row>
    <row r="887">
      <c r="A887" s="209"/>
      <c r="B887" s="210"/>
      <c r="C887" s="211"/>
      <c r="D887" s="211"/>
      <c r="E887" s="211"/>
      <c r="F887" s="211"/>
      <c r="G887" s="211"/>
      <c r="H887" s="212"/>
      <c r="I887" s="211"/>
      <c r="J887" s="209"/>
      <c r="K887" s="209"/>
      <c r="L887" s="209"/>
      <c r="M887" s="209"/>
      <c r="N887" s="209"/>
      <c r="O887" s="209"/>
      <c r="P887" s="209"/>
      <c r="Q887" s="209"/>
      <c r="R887" s="209"/>
      <c r="S887" s="209"/>
      <c r="T887" s="209"/>
      <c r="U887" s="209"/>
      <c r="V887" s="209"/>
      <c r="W887" s="209"/>
      <c r="X887" s="209"/>
      <c r="Y887" s="209"/>
      <c r="Z887" s="209"/>
    </row>
    <row r="888">
      <c r="A888" s="209"/>
      <c r="B888" s="210"/>
      <c r="C888" s="211"/>
      <c r="D888" s="211"/>
      <c r="E888" s="211"/>
      <c r="F888" s="211"/>
      <c r="G888" s="211"/>
      <c r="H888" s="212"/>
      <c r="I888" s="211"/>
      <c r="J888" s="209"/>
      <c r="K888" s="209"/>
      <c r="L888" s="209"/>
      <c r="M888" s="209"/>
      <c r="N888" s="209"/>
      <c r="O888" s="209"/>
      <c r="P888" s="209"/>
      <c r="Q888" s="209"/>
      <c r="R888" s="209"/>
      <c r="S888" s="209"/>
      <c r="T888" s="209"/>
      <c r="U888" s="209"/>
      <c r="V888" s="209"/>
      <c r="W888" s="209"/>
      <c r="X888" s="209"/>
      <c r="Y888" s="209"/>
      <c r="Z888" s="209"/>
    </row>
    <row r="889">
      <c r="A889" s="209"/>
      <c r="B889" s="210"/>
      <c r="C889" s="211"/>
      <c r="D889" s="211"/>
      <c r="E889" s="211"/>
      <c r="F889" s="211"/>
      <c r="G889" s="211"/>
      <c r="H889" s="212"/>
      <c r="I889" s="211"/>
      <c r="J889" s="209"/>
      <c r="K889" s="209"/>
      <c r="L889" s="209"/>
      <c r="M889" s="209"/>
      <c r="N889" s="209"/>
      <c r="O889" s="209"/>
      <c r="P889" s="209"/>
      <c r="Q889" s="209"/>
      <c r="R889" s="209"/>
      <c r="S889" s="209"/>
      <c r="T889" s="209"/>
      <c r="U889" s="209"/>
      <c r="V889" s="209"/>
      <c r="W889" s="209"/>
      <c r="X889" s="209"/>
      <c r="Y889" s="209"/>
      <c r="Z889" s="209"/>
    </row>
    <row r="890">
      <c r="A890" s="209"/>
      <c r="B890" s="210"/>
      <c r="C890" s="211"/>
      <c r="D890" s="211"/>
      <c r="E890" s="211"/>
      <c r="F890" s="211"/>
      <c r="G890" s="211"/>
      <c r="H890" s="212"/>
      <c r="I890" s="211"/>
      <c r="J890" s="209"/>
      <c r="K890" s="209"/>
      <c r="L890" s="209"/>
      <c r="M890" s="209"/>
      <c r="N890" s="209"/>
      <c r="O890" s="209"/>
      <c r="P890" s="209"/>
      <c r="Q890" s="209"/>
      <c r="R890" s="209"/>
      <c r="S890" s="209"/>
      <c r="T890" s="209"/>
      <c r="U890" s="209"/>
      <c r="V890" s="209"/>
      <c r="W890" s="209"/>
      <c r="X890" s="209"/>
      <c r="Y890" s="209"/>
      <c r="Z890" s="209"/>
    </row>
    <row r="891">
      <c r="A891" s="209"/>
      <c r="B891" s="210"/>
      <c r="C891" s="211"/>
      <c r="D891" s="211"/>
      <c r="E891" s="211"/>
      <c r="F891" s="211"/>
      <c r="G891" s="211"/>
      <c r="H891" s="212"/>
      <c r="I891" s="211"/>
      <c r="J891" s="209"/>
      <c r="K891" s="209"/>
      <c r="L891" s="209"/>
      <c r="M891" s="209"/>
      <c r="N891" s="209"/>
      <c r="O891" s="209"/>
      <c r="P891" s="209"/>
      <c r="Q891" s="209"/>
      <c r="R891" s="209"/>
      <c r="S891" s="209"/>
      <c r="T891" s="209"/>
      <c r="U891" s="209"/>
      <c r="V891" s="209"/>
      <c r="W891" s="209"/>
      <c r="X891" s="209"/>
      <c r="Y891" s="209"/>
      <c r="Z891" s="209"/>
    </row>
    <row r="892">
      <c r="A892" s="209"/>
      <c r="B892" s="210"/>
      <c r="C892" s="211"/>
      <c r="D892" s="211"/>
      <c r="E892" s="211"/>
      <c r="F892" s="211"/>
      <c r="G892" s="211"/>
      <c r="H892" s="212"/>
      <c r="I892" s="211"/>
      <c r="J892" s="209"/>
      <c r="K892" s="209"/>
      <c r="L892" s="209"/>
      <c r="M892" s="209"/>
      <c r="N892" s="209"/>
      <c r="O892" s="209"/>
      <c r="P892" s="209"/>
      <c r="Q892" s="209"/>
      <c r="R892" s="209"/>
      <c r="S892" s="209"/>
      <c r="T892" s="209"/>
      <c r="U892" s="209"/>
      <c r="V892" s="209"/>
      <c r="W892" s="209"/>
      <c r="X892" s="209"/>
      <c r="Y892" s="209"/>
      <c r="Z892" s="209"/>
    </row>
    <row r="893">
      <c r="A893" s="209"/>
      <c r="B893" s="210"/>
      <c r="C893" s="211"/>
      <c r="D893" s="211"/>
      <c r="E893" s="211"/>
      <c r="F893" s="211"/>
      <c r="G893" s="211"/>
      <c r="H893" s="212"/>
      <c r="I893" s="211"/>
      <c r="J893" s="209"/>
      <c r="K893" s="209"/>
      <c r="L893" s="209"/>
      <c r="M893" s="209"/>
      <c r="N893" s="209"/>
      <c r="O893" s="209"/>
      <c r="P893" s="209"/>
      <c r="Q893" s="209"/>
      <c r="R893" s="209"/>
      <c r="S893" s="209"/>
      <c r="T893" s="209"/>
      <c r="U893" s="209"/>
      <c r="V893" s="209"/>
      <c r="W893" s="209"/>
      <c r="X893" s="209"/>
      <c r="Y893" s="209"/>
      <c r="Z893" s="209"/>
    </row>
    <row r="894">
      <c r="A894" s="209"/>
      <c r="B894" s="210"/>
      <c r="C894" s="211"/>
      <c r="D894" s="211"/>
      <c r="E894" s="211"/>
      <c r="F894" s="211"/>
      <c r="G894" s="211"/>
      <c r="H894" s="212"/>
      <c r="I894" s="211"/>
      <c r="J894" s="209"/>
      <c r="K894" s="209"/>
      <c r="L894" s="209"/>
      <c r="M894" s="209"/>
      <c r="N894" s="209"/>
      <c r="O894" s="209"/>
      <c r="P894" s="209"/>
      <c r="Q894" s="209"/>
      <c r="R894" s="209"/>
      <c r="S894" s="209"/>
      <c r="T894" s="209"/>
      <c r="U894" s="209"/>
      <c r="V894" s="209"/>
      <c r="W894" s="209"/>
      <c r="X894" s="209"/>
      <c r="Y894" s="209"/>
      <c r="Z894" s="209"/>
    </row>
    <row r="895">
      <c r="A895" s="209"/>
      <c r="B895" s="210"/>
      <c r="C895" s="211"/>
      <c r="D895" s="211"/>
      <c r="E895" s="211"/>
      <c r="F895" s="211"/>
      <c r="G895" s="211"/>
      <c r="H895" s="212"/>
      <c r="I895" s="211"/>
      <c r="J895" s="209"/>
      <c r="K895" s="209"/>
      <c r="L895" s="209"/>
      <c r="M895" s="209"/>
      <c r="N895" s="209"/>
      <c r="O895" s="209"/>
      <c r="P895" s="209"/>
      <c r="Q895" s="209"/>
      <c r="R895" s="209"/>
      <c r="S895" s="209"/>
      <c r="T895" s="209"/>
      <c r="U895" s="209"/>
      <c r="V895" s="209"/>
      <c r="W895" s="209"/>
      <c r="X895" s="209"/>
      <c r="Y895" s="209"/>
      <c r="Z895" s="209"/>
    </row>
    <row r="896">
      <c r="A896" s="209"/>
      <c r="B896" s="210"/>
      <c r="C896" s="211"/>
      <c r="D896" s="211"/>
      <c r="E896" s="211"/>
      <c r="F896" s="211"/>
      <c r="G896" s="211"/>
      <c r="H896" s="212"/>
      <c r="I896" s="211"/>
      <c r="J896" s="209"/>
      <c r="K896" s="209"/>
      <c r="L896" s="209"/>
      <c r="M896" s="209"/>
      <c r="N896" s="209"/>
      <c r="O896" s="209"/>
      <c r="P896" s="209"/>
      <c r="Q896" s="209"/>
      <c r="R896" s="209"/>
      <c r="S896" s="209"/>
      <c r="T896" s="209"/>
      <c r="U896" s="209"/>
      <c r="V896" s="209"/>
      <c r="W896" s="209"/>
      <c r="X896" s="209"/>
      <c r="Y896" s="209"/>
      <c r="Z896" s="209"/>
    </row>
    <row r="897">
      <c r="A897" s="209"/>
      <c r="B897" s="210"/>
      <c r="C897" s="211"/>
      <c r="D897" s="211"/>
      <c r="E897" s="211"/>
      <c r="F897" s="211"/>
      <c r="G897" s="211"/>
      <c r="H897" s="212"/>
      <c r="I897" s="211"/>
      <c r="J897" s="209"/>
      <c r="K897" s="209"/>
      <c r="L897" s="209"/>
      <c r="M897" s="209"/>
      <c r="N897" s="209"/>
      <c r="O897" s="209"/>
      <c r="P897" s="209"/>
      <c r="Q897" s="209"/>
      <c r="R897" s="209"/>
      <c r="S897" s="209"/>
      <c r="T897" s="209"/>
      <c r="U897" s="209"/>
      <c r="V897" s="209"/>
      <c r="W897" s="209"/>
      <c r="X897" s="209"/>
      <c r="Y897" s="209"/>
      <c r="Z897" s="209"/>
    </row>
    <row r="898">
      <c r="A898" s="209"/>
      <c r="B898" s="210"/>
      <c r="C898" s="211"/>
      <c r="D898" s="211"/>
      <c r="E898" s="211"/>
      <c r="F898" s="211"/>
      <c r="G898" s="211"/>
      <c r="H898" s="212"/>
      <c r="I898" s="211"/>
      <c r="J898" s="209"/>
      <c r="K898" s="209"/>
      <c r="L898" s="209"/>
      <c r="M898" s="209"/>
      <c r="N898" s="209"/>
      <c r="O898" s="209"/>
      <c r="P898" s="209"/>
      <c r="Q898" s="209"/>
      <c r="R898" s="209"/>
      <c r="S898" s="209"/>
      <c r="T898" s="209"/>
      <c r="U898" s="209"/>
      <c r="V898" s="209"/>
      <c r="W898" s="209"/>
      <c r="X898" s="209"/>
      <c r="Y898" s="209"/>
      <c r="Z898" s="209"/>
    </row>
    <row r="899">
      <c r="A899" s="209"/>
      <c r="B899" s="210"/>
      <c r="C899" s="211"/>
      <c r="D899" s="211"/>
      <c r="E899" s="211"/>
      <c r="F899" s="211"/>
      <c r="G899" s="211"/>
      <c r="H899" s="212"/>
      <c r="I899" s="211"/>
      <c r="J899" s="209"/>
      <c r="K899" s="209"/>
      <c r="L899" s="209"/>
      <c r="M899" s="209"/>
      <c r="N899" s="209"/>
      <c r="O899" s="209"/>
      <c r="P899" s="209"/>
      <c r="Q899" s="209"/>
      <c r="R899" s="209"/>
      <c r="S899" s="209"/>
      <c r="T899" s="209"/>
      <c r="U899" s="209"/>
      <c r="V899" s="209"/>
      <c r="W899" s="209"/>
      <c r="X899" s="209"/>
      <c r="Y899" s="209"/>
      <c r="Z899" s="209"/>
    </row>
    <row r="900">
      <c r="A900" s="209"/>
      <c r="B900" s="210"/>
      <c r="C900" s="211"/>
      <c r="D900" s="211"/>
      <c r="E900" s="211"/>
      <c r="F900" s="211"/>
      <c r="G900" s="211"/>
      <c r="H900" s="212"/>
      <c r="I900" s="211"/>
      <c r="J900" s="209"/>
      <c r="K900" s="209"/>
      <c r="L900" s="209"/>
      <c r="M900" s="209"/>
      <c r="N900" s="209"/>
      <c r="O900" s="209"/>
      <c r="P900" s="209"/>
      <c r="Q900" s="209"/>
      <c r="R900" s="209"/>
      <c r="S900" s="209"/>
      <c r="T900" s="209"/>
      <c r="U900" s="209"/>
      <c r="V900" s="209"/>
      <c r="W900" s="209"/>
      <c r="X900" s="209"/>
      <c r="Y900" s="209"/>
      <c r="Z900" s="209"/>
    </row>
    <row r="901">
      <c r="A901" s="209"/>
      <c r="B901" s="210"/>
      <c r="C901" s="211"/>
      <c r="D901" s="211"/>
      <c r="E901" s="211"/>
      <c r="F901" s="211"/>
      <c r="G901" s="211"/>
      <c r="H901" s="212"/>
      <c r="I901" s="211"/>
      <c r="J901" s="209"/>
      <c r="K901" s="209"/>
      <c r="L901" s="209"/>
      <c r="M901" s="209"/>
      <c r="N901" s="209"/>
      <c r="O901" s="209"/>
      <c r="P901" s="209"/>
      <c r="Q901" s="209"/>
      <c r="R901" s="209"/>
      <c r="S901" s="209"/>
      <c r="T901" s="209"/>
      <c r="U901" s="209"/>
      <c r="V901" s="209"/>
      <c r="W901" s="209"/>
      <c r="X901" s="209"/>
      <c r="Y901" s="209"/>
      <c r="Z901" s="209"/>
    </row>
    <row r="902">
      <c r="A902" s="209"/>
      <c r="B902" s="210"/>
      <c r="C902" s="211"/>
      <c r="D902" s="211"/>
      <c r="E902" s="211"/>
      <c r="F902" s="211"/>
      <c r="G902" s="211"/>
      <c r="H902" s="212"/>
      <c r="I902" s="211"/>
      <c r="J902" s="209"/>
      <c r="K902" s="209"/>
      <c r="L902" s="209"/>
      <c r="M902" s="209"/>
      <c r="N902" s="209"/>
      <c r="O902" s="209"/>
      <c r="P902" s="209"/>
      <c r="Q902" s="209"/>
      <c r="R902" s="209"/>
      <c r="S902" s="209"/>
      <c r="T902" s="209"/>
      <c r="U902" s="209"/>
      <c r="V902" s="209"/>
      <c r="W902" s="209"/>
      <c r="X902" s="209"/>
      <c r="Y902" s="209"/>
      <c r="Z902" s="209"/>
    </row>
    <row r="903">
      <c r="A903" s="209"/>
      <c r="B903" s="210"/>
      <c r="C903" s="211"/>
      <c r="D903" s="211"/>
      <c r="E903" s="211"/>
      <c r="F903" s="211"/>
      <c r="G903" s="211"/>
      <c r="H903" s="212"/>
      <c r="I903" s="211"/>
      <c r="J903" s="209"/>
      <c r="K903" s="209"/>
      <c r="L903" s="209"/>
      <c r="M903" s="209"/>
      <c r="N903" s="209"/>
      <c r="O903" s="209"/>
      <c r="P903" s="209"/>
      <c r="Q903" s="209"/>
      <c r="R903" s="209"/>
      <c r="S903" s="209"/>
      <c r="T903" s="209"/>
      <c r="U903" s="209"/>
      <c r="V903" s="209"/>
      <c r="W903" s="209"/>
      <c r="X903" s="209"/>
      <c r="Y903" s="209"/>
      <c r="Z903" s="209"/>
    </row>
    <row r="904">
      <c r="A904" s="209"/>
      <c r="B904" s="210"/>
      <c r="C904" s="211"/>
      <c r="D904" s="211"/>
      <c r="E904" s="211"/>
      <c r="F904" s="211"/>
      <c r="G904" s="211"/>
      <c r="H904" s="212"/>
      <c r="I904" s="211"/>
      <c r="J904" s="209"/>
      <c r="K904" s="209"/>
      <c r="L904" s="209"/>
      <c r="M904" s="209"/>
      <c r="N904" s="209"/>
      <c r="O904" s="209"/>
      <c r="P904" s="209"/>
      <c r="Q904" s="209"/>
      <c r="R904" s="209"/>
      <c r="S904" s="209"/>
      <c r="T904" s="209"/>
      <c r="U904" s="209"/>
      <c r="V904" s="209"/>
      <c r="W904" s="209"/>
      <c r="X904" s="209"/>
      <c r="Y904" s="209"/>
      <c r="Z904" s="209"/>
    </row>
    <row r="905">
      <c r="A905" s="209"/>
      <c r="B905" s="210"/>
      <c r="C905" s="211"/>
      <c r="D905" s="211"/>
      <c r="E905" s="211"/>
      <c r="F905" s="211"/>
      <c r="G905" s="211"/>
      <c r="H905" s="212"/>
      <c r="I905" s="211"/>
      <c r="J905" s="209"/>
      <c r="K905" s="209"/>
      <c r="L905" s="209"/>
      <c r="M905" s="209"/>
      <c r="N905" s="209"/>
      <c r="O905" s="209"/>
      <c r="P905" s="209"/>
      <c r="Q905" s="209"/>
      <c r="R905" s="209"/>
      <c r="S905" s="209"/>
      <c r="T905" s="209"/>
      <c r="U905" s="209"/>
      <c r="V905" s="209"/>
      <c r="W905" s="209"/>
      <c r="X905" s="209"/>
      <c r="Y905" s="209"/>
      <c r="Z905" s="209"/>
    </row>
    <row r="906">
      <c r="A906" s="209"/>
      <c r="B906" s="210"/>
      <c r="C906" s="211"/>
      <c r="D906" s="211"/>
      <c r="E906" s="211"/>
      <c r="F906" s="211"/>
      <c r="G906" s="211"/>
      <c r="H906" s="212"/>
      <c r="I906" s="211"/>
      <c r="J906" s="209"/>
      <c r="K906" s="209"/>
      <c r="L906" s="209"/>
      <c r="M906" s="209"/>
      <c r="N906" s="209"/>
      <c r="O906" s="209"/>
      <c r="P906" s="209"/>
      <c r="Q906" s="209"/>
      <c r="R906" s="209"/>
      <c r="S906" s="209"/>
      <c r="T906" s="209"/>
      <c r="U906" s="209"/>
      <c r="V906" s="209"/>
      <c r="W906" s="209"/>
      <c r="X906" s="209"/>
      <c r="Y906" s="209"/>
      <c r="Z906" s="209"/>
    </row>
    <row r="907">
      <c r="A907" s="209"/>
      <c r="B907" s="210"/>
      <c r="C907" s="211"/>
      <c r="D907" s="211"/>
      <c r="E907" s="211"/>
      <c r="F907" s="211"/>
      <c r="G907" s="211"/>
      <c r="H907" s="212"/>
      <c r="I907" s="211"/>
      <c r="J907" s="209"/>
      <c r="K907" s="209"/>
      <c r="L907" s="209"/>
      <c r="M907" s="209"/>
      <c r="N907" s="209"/>
      <c r="O907" s="209"/>
      <c r="P907" s="209"/>
      <c r="Q907" s="209"/>
      <c r="R907" s="209"/>
      <c r="S907" s="209"/>
      <c r="T907" s="209"/>
      <c r="U907" s="209"/>
      <c r="V907" s="209"/>
      <c r="W907" s="209"/>
      <c r="X907" s="209"/>
      <c r="Y907" s="209"/>
      <c r="Z907" s="209"/>
    </row>
    <row r="908">
      <c r="A908" s="209"/>
      <c r="B908" s="210"/>
      <c r="C908" s="211"/>
      <c r="D908" s="211"/>
      <c r="E908" s="211"/>
      <c r="F908" s="211"/>
      <c r="G908" s="211"/>
      <c r="H908" s="212"/>
      <c r="I908" s="211"/>
      <c r="J908" s="209"/>
      <c r="K908" s="209"/>
      <c r="L908" s="209"/>
      <c r="M908" s="209"/>
      <c r="N908" s="209"/>
      <c r="O908" s="209"/>
      <c r="P908" s="209"/>
      <c r="Q908" s="209"/>
      <c r="R908" s="209"/>
      <c r="S908" s="209"/>
      <c r="T908" s="209"/>
      <c r="U908" s="209"/>
      <c r="V908" s="209"/>
      <c r="W908" s="209"/>
      <c r="X908" s="209"/>
      <c r="Y908" s="209"/>
      <c r="Z908" s="209"/>
    </row>
    <row r="909">
      <c r="A909" s="209"/>
      <c r="B909" s="210"/>
      <c r="C909" s="211"/>
      <c r="D909" s="211"/>
      <c r="E909" s="211"/>
      <c r="F909" s="211"/>
      <c r="G909" s="211"/>
      <c r="H909" s="212"/>
      <c r="I909" s="211"/>
      <c r="J909" s="209"/>
      <c r="K909" s="209"/>
      <c r="L909" s="209"/>
      <c r="M909" s="209"/>
      <c r="N909" s="209"/>
      <c r="O909" s="209"/>
      <c r="P909" s="209"/>
      <c r="Q909" s="209"/>
      <c r="R909" s="209"/>
      <c r="S909" s="209"/>
      <c r="T909" s="209"/>
      <c r="U909" s="209"/>
      <c r="V909" s="209"/>
      <c r="W909" s="209"/>
      <c r="X909" s="209"/>
      <c r="Y909" s="209"/>
      <c r="Z909" s="209"/>
    </row>
    <row r="910">
      <c r="A910" s="209"/>
      <c r="B910" s="210"/>
      <c r="C910" s="211"/>
      <c r="D910" s="211"/>
      <c r="E910" s="211"/>
      <c r="F910" s="211"/>
      <c r="G910" s="211"/>
      <c r="H910" s="212"/>
      <c r="I910" s="211"/>
      <c r="J910" s="209"/>
      <c r="K910" s="209"/>
      <c r="L910" s="209"/>
      <c r="M910" s="209"/>
      <c r="N910" s="209"/>
      <c r="O910" s="209"/>
      <c r="P910" s="209"/>
      <c r="Q910" s="209"/>
      <c r="R910" s="209"/>
      <c r="S910" s="209"/>
      <c r="T910" s="209"/>
      <c r="U910" s="209"/>
      <c r="V910" s="209"/>
      <c r="W910" s="209"/>
      <c r="X910" s="209"/>
      <c r="Y910" s="209"/>
      <c r="Z910" s="209"/>
    </row>
    <row r="911">
      <c r="A911" s="209"/>
      <c r="B911" s="210"/>
      <c r="C911" s="211"/>
      <c r="D911" s="211"/>
      <c r="E911" s="211"/>
      <c r="F911" s="211"/>
      <c r="G911" s="211"/>
      <c r="H911" s="212"/>
      <c r="I911" s="211"/>
      <c r="J911" s="209"/>
      <c r="K911" s="209"/>
      <c r="L911" s="209"/>
      <c r="M911" s="209"/>
      <c r="N911" s="209"/>
      <c r="O911" s="209"/>
      <c r="P911" s="209"/>
      <c r="Q911" s="209"/>
      <c r="R911" s="209"/>
      <c r="S911" s="209"/>
      <c r="T911" s="209"/>
      <c r="U911" s="209"/>
      <c r="V911" s="209"/>
      <c r="W911" s="209"/>
      <c r="X911" s="209"/>
      <c r="Y911" s="209"/>
      <c r="Z911" s="209"/>
    </row>
    <row r="912">
      <c r="A912" s="209"/>
      <c r="B912" s="210"/>
      <c r="C912" s="211"/>
      <c r="D912" s="211"/>
      <c r="E912" s="211"/>
      <c r="F912" s="211"/>
      <c r="G912" s="211"/>
      <c r="H912" s="212"/>
      <c r="I912" s="211"/>
      <c r="J912" s="209"/>
      <c r="K912" s="209"/>
      <c r="L912" s="209"/>
      <c r="M912" s="209"/>
      <c r="N912" s="209"/>
      <c r="O912" s="209"/>
      <c r="P912" s="209"/>
      <c r="Q912" s="209"/>
      <c r="R912" s="209"/>
      <c r="S912" s="209"/>
      <c r="T912" s="209"/>
      <c r="U912" s="209"/>
      <c r="V912" s="209"/>
      <c r="W912" s="209"/>
      <c r="X912" s="209"/>
      <c r="Y912" s="209"/>
      <c r="Z912" s="209"/>
    </row>
    <row r="913">
      <c r="A913" s="209"/>
      <c r="B913" s="210"/>
      <c r="C913" s="211"/>
      <c r="D913" s="211"/>
      <c r="E913" s="211"/>
      <c r="F913" s="211"/>
      <c r="G913" s="211"/>
      <c r="H913" s="212"/>
      <c r="I913" s="211"/>
      <c r="J913" s="209"/>
      <c r="K913" s="209"/>
      <c r="L913" s="209"/>
      <c r="M913" s="209"/>
      <c r="N913" s="209"/>
      <c r="O913" s="209"/>
      <c r="P913" s="209"/>
      <c r="Q913" s="209"/>
      <c r="R913" s="209"/>
      <c r="S913" s="209"/>
      <c r="T913" s="209"/>
      <c r="U913" s="209"/>
      <c r="V913" s="209"/>
      <c r="W913" s="209"/>
      <c r="X913" s="209"/>
      <c r="Y913" s="209"/>
      <c r="Z913" s="209"/>
    </row>
    <row r="914">
      <c r="A914" s="209"/>
      <c r="B914" s="210"/>
      <c r="C914" s="211"/>
      <c r="D914" s="211"/>
      <c r="E914" s="211"/>
      <c r="F914" s="211"/>
      <c r="G914" s="211"/>
      <c r="H914" s="212"/>
      <c r="I914" s="211"/>
      <c r="J914" s="209"/>
      <c r="K914" s="209"/>
      <c r="L914" s="209"/>
      <c r="M914" s="209"/>
      <c r="N914" s="209"/>
      <c r="O914" s="209"/>
      <c r="P914" s="209"/>
      <c r="Q914" s="209"/>
      <c r="R914" s="209"/>
      <c r="S914" s="209"/>
      <c r="T914" s="209"/>
      <c r="U914" s="209"/>
      <c r="V914" s="209"/>
      <c r="W914" s="209"/>
      <c r="X914" s="209"/>
      <c r="Y914" s="209"/>
      <c r="Z914" s="209"/>
    </row>
    <row r="915">
      <c r="A915" s="209"/>
      <c r="B915" s="210"/>
      <c r="C915" s="211"/>
      <c r="D915" s="211"/>
      <c r="E915" s="211"/>
      <c r="F915" s="211"/>
      <c r="G915" s="211"/>
      <c r="H915" s="212"/>
      <c r="I915" s="211"/>
      <c r="J915" s="209"/>
      <c r="K915" s="209"/>
      <c r="L915" s="209"/>
      <c r="M915" s="209"/>
      <c r="N915" s="209"/>
      <c r="O915" s="209"/>
      <c r="P915" s="209"/>
      <c r="Q915" s="209"/>
      <c r="R915" s="209"/>
      <c r="S915" s="209"/>
      <c r="T915" s="209"/>
      <c r="U915" s="209"/>
      <c r="V915" s="209"/>
      <c r="W915" s="209"/>
      <c r="X915" s="209"/>
      <c r="Y915" s="209"/>
      <c r="Z915" s="209"/>
    </row>
    <row r="916">
      <c r="A916" s="209"/>
      <c r="B916" s="210"/>
      <c r="C916" s="211"/>
      <c r="D916" s="211"/>
      <c r="E916" s="211"/>
      <c r="F916" s="211"/>
      <c r="G916" s="211"/>
      <c r="H916" s="212"/>
      <c r="I916" s="211"/>
      <c r="J916" s="209"/>
      <c r="K916" s="209"/>
      <c r="L916" s="209"/>
      <c r="M916" s="209"/>
      <c r="N916" s="209"/>
      <c r="O916" s="209"/>
      <c r="P916" s="209"/>
      <c r="Q916" s="209"/>
      <c r="R916" s="209"/>
      <c r="S916" s="209"/>
      <c r="T916" s="209"/>
      <c r="U916" s="209"/>
      <c r="V916" s="209"/>
      <c r="W916" s="209"/>
      <c r="X916" s="209"/>
      <c r="Y916" s="209"/>
      <c r="Z916" s="209"/>
    </row>
    <row r="917">
      <c r="A917" s="209"/>
      <c r="B917" s="210"/>
      <c r="C917" s="211"/>
      <c r="D917" s="211"/>
      <c r="E917" s="211"/>
      <c r="F917" s="211"/>
      <c r="G917" s="211"/>
      <c r="H917" s="212"/>
      <c r="I917" s="211"/>
      <c r="J917" s="209"/>
      <c r="K917" s="209"/>
      <c r="L917" s="209"/>
      <c r="M917" s="209"/>
      <c r="N917" s="209"/>
      <c r="O917" s="209"/>
      <c r="P917" s="209"/>
      <c r="Q917" s="209"/>
      <c r="R917" s="209"/>
      <c r="S917" s="209"/>
      <c r="T917" s="209"/>
      <c r="U917" s="209"/>
      <c r="V917" s="209"/>
      <c r="W917" s="209"/>
      <c r="X917" s="209"/>
      <c r="Y917" s="209"/>
      <c r="Z917" s="209"/>
    </row>
    <row r="918">
      <c r="A918" s="209"/>
      <c r="B918" s="210"/>
      <c r="C918" s="211"/>
      <c r="D918" s="211"/>
      <c r="E918" s="211"/>
      <c r="F918" s="211"/>
      <c r="G918" s="211"/>
      <c r="H918" s="212"/>
      <c r="I918" s="211"/>
      <c r="J918" s="209"/>
      <c r="K918" s="209"/>
      <c r="L918" s="209"/>
      <c r="M918" s="209"/>
      <c r="N918" s="209"/>
      <c r="O918" s="209"/>
      <c r="P918" s="209"/>
      <c r="Q918" s="209"/>
      <c r="R918" s="209"/>
      <c r="S918" s="209"/>
      <c r="T918" s="209"/>
      <c r="U918" s="209"/>
      <c r="V918" s="209"/>
      <c r="W918" s="209"/>
      <c r="X918" s="209"/>
      <c r="Y918" s="209"/>
      <c r="Z918" s="209"/>
    </row>
    <row r="919">
      <c r="A919" s="209"/>
      <c r="B919" s="210"/>
      <c r="C919" s="211"/>
      <c r="D919" s="211"/>
      <c r="E919" s="211"/>
      <c r="F919" s="211"/>
      <c r="G919" s="211"/>
      <c r="H919" s="212"/>
      <c r="I919" s="211"/>
      <c r="J919" s="209"/>
      <c r="K919" s="209"/>
      <c r="L919" s="209"/>
      <c r="M919" s="209"/>
      <c r="N919" s="209"/>
      <c r="O919" s="209"/>
      <c r="P919" s="209"/>
      <c r="Q919" s="209"/>
      <c r="R919" s="209"/>
      <c r="S919" s="209"/>
      <c r="T919" s="209"/>
      <c r="U919" s="209"/>
      <c r="V919" s="209"/>
      <c r="W919" s="209"/>
      <c r="X919" s="209"/>
      <c r="Y919" s="209"/>
      <c r="Z919" s="209"/>
    </row>
    <row r="920">
      <c r="A920" s="209"/>
      <c r="B920" s="210"/>
      <c r="C920" s="211"/>
      <c r="D920" s="211"/>
      <c r="E920" s="211"/>
      <c r="F920" s="211"/>
      <c r="G920" s="211"/>
      <c r="H920" s="212"/>
      <c r="I920" s="211"/>
      <c r="J920" s="209"/>
      <c r="K920" s="209"/>
      <c r="L920" s="209"/>
      <c r="M920" s="209"/>
      <c r="N920" s="209"/>
      <c r="O920" s="209"/>
      <c r="P920" s="209"/>
      <c r="Q920" s="209"/>
      <c r="R920" s="209"/>
      <c r="S920" s="209"/>
      <c r="T920" s="209"/>
      <c r="U920" s="209"/>
      <c r="V920" s="209"/>
      <c r="W920" s="209"/>
      <c r="X920" s="209"/>
      <c r="Y920" s="209"/>
      <c r="Z920" s="209"/>
    </row>
    <row r="921">
      <c r="A921" s="209"/>
      <c r="B921" s="210"/>
      <c r="C921" s="211"/>
      <c r="D921" s="211"/>
      <c r="E921" s="211"/>
      <c r="F921" s="211"/>
      <c r="G921" s="211"/>
      <c r="H921" s="212"/>
      <c r="I921" s="211"/>
      <c r="J921" s="209"/>
      <c r="K921" s="209"/>
      <c r="L921" s="209"/>
      <c r="M921" s="209"/>
      <c r="N921" s="209"/>
      <c r="O921" s="209"/>
      <c r="P921" s="209"/>
      <c r="Q921" s="209"/>
      <c r="R921" s="209"/>
      <c r="S921" s="209"/>
      <c r="T921" s="209"/>
      <c r="U921" s="209"/>
      <c r="V921" s="209"/>
      <c r="W921" s="209"/>
      <c r="X921" s="209"/>
      <c r="Y921" s="209"/>
      <c r="Z921" s="209"/>
    </row>
    <row r="922">
      <c r="A922" s="209"/>
      <c r="B922" s="210"/>
      <c r="C922" s="211"/>
      <c r="D922" s="211"/>
      <c r="E922" s="211"/>
      <c r="F922" s="211"/>
      <c r="G922" s="211"/>
      <c r="H922" s="212"/>
      <c r="I922" s="211"/>
      <c r="J922" s="209"/>
      <c r="K922" s="209"/>
      <c r="L922" s="209"/>
      <c r="M922" s="209"/>
      <c r="N922" s="209"/>
      <c r="O922" s="209"/>
      <c r="P922" s="209"/>
      <c r="Q922" s="209"/>
      <c r="R922" s="209"/>
      <c r="S922" s="209"/>
      <c r="T922" s="209"/>
      <c r="U922" s="209"/>
      <c r="V922" s="209"/>
      <c r="W922" s="209"/>
      <c r="X922" s="209"/>
      <c r="Y922" s="209"/>
      <c r="Z922" s="209"/>
    </row>
    <row r="923">
      <c r="A923" s="209"/>
      <c r="B923" s="210"/>
      <c r="C923" s="211"/>
      <c r="D923" s="211"/>
      <c r="E923" s="211"/>
      <c r="F923" s="211"/>
      <c r="G923" s="211"/>
      <c r="H923" s="212"/>
      <c r="I923" s="211"/>
      <c r="J923" s="209"/>
      <c r="K923" s="209"/>
      <c r="L923" s="209"/>
      <c r="M923" s="209"/>
      <c r="N923" s="209"/>
      <c r="O923" s="209"/>
      <c r="P923" s="209"/>
      <c r="Q923" s="209"/>
      <c r="R923" s="209"/>
      <c r="S923" s="209"/>
      <c r="T923" s="209"/>
      <c r="U923" s="209"/>
      <c r="V923" s="209"/>
      <c r="W923" s="209"/>
      <c r="X923" s="209"/>
      <c r="Y923" s="209"/>
      <c r="Z923" s="209"/>
    </row>
    <row r="924">
      <c r="A924" s="209"/>
      <c r="B924" s="210"/>
      <c r="C924" s="211"/>
      <c r="D924" s="211"/>
      <c r="E924" s="211"/>
      <c r="F924" s="211"/>
      <c r="G924" s="211"/>
      <c r="H924" s="212"/>
      <c r="I924" s="211"/>
      <c r="J924" s="209"/>
      <c r="K924" s="209"/>
      <c r="L924" s="209"/>
      <c r="M924" s="209"/>
      <c r="N924" s="209"/>
      <c r="O924" s="209"/>
      <c r="P924" s="209"/>
      <c r="Q924" s="209"/>
      <c r="R924" s="209"/>
      <c r="S924" s="209"/>
      <c r="T924" s="209"/>
      <c r="U924" s="209"/>
      <c r="V924" s="209"/>
      <c r="W924" s="209"/>
      <c r="X924" s="209"/>
      <c r="Y924" s="209"/>
      <c r="Z924" s="209"/>
    </row>
    <row r="925">
      <c r="A925" s="209"/>
      <c r="B925" s="210"/>
      <c r="C925" s="211"/>
      <c r="D925" s="211"/>
      <c r="E925" s="211"/>
      <c r="F925" s="211"/>
      <c r="G925" s="211"/>
      <c r="H925" s="212"/>
      <c r="I925" s="211"/>
      <c r="J925" s="209"/>
      <c r="K925" s="209"/>
      <c r="L925" s="209"/>
      <c r="M925" s="209"/>
      <c r="N925" s="209"/>
      <c r="O925" s="209"/>
      <c r="P925" s="209"/>
      <c r="Q925" s="209"/>
      <c r="R925" s="209"/>
      <c r="S925" s="209"/>
      <c r="T925" s="209"/>
      <c r="U925" s="209"/>
      <c r="V925" s="209"/>
      <c r="W925" s="209"/>
      <c r="X925" s="209"/>
      <c r="Y925" s="209"/>
      <c r="Z925" s="209"/>
    </row>
    <row r="926">
      <c r="A926" s="209"/>
      <c r="B926" s="210"/>
      <c r="C926" s="211"/>
      <c r="D926" s="211"/>
      <c r="E926" s="211"/>
      <c r="F926" s="211"/>
      <c r="G926" s="211"/>
      <c r="H926" s="212"/>
      <c r="I926" s="211"/>
      <c r="J926" s="209"/>
      <c r="K926" s="209"/>
      <c r="L926" s="209"/>
      <c r="M926" s="209"/>
      <c r="N926" s="209"/>
      <c r="O926" s="209"/>
      <c r="P926" s="209"/>
      <c r="Q926" s="209"/>
      <c r="R926" s="209"/>
      <c r="S926" s="209"/>
      <c r="T926" s="209"/>
      <c r="U926" s="209"/>
      <c r="V926" s="209"/>
      <c r="W926" s="209"/>
      <c r="X926" s="209"/>
      <c r="Y926" s="209"/>
      <c r="Z926" s="209"/>
    </row>
    <row r="927">
      <c r="A927" s="209"/>
      <c r="B927" s="210"/>
      <c r="C927" s="211"/>
      <c r="D927" s="211"/>
      <c r="E927" s="211"/>
      <c r="F927" s="211"/>
      <c r="G927" s="211"/>
      <c r="H927" s="212"/>
      <c r="I927" s="211"/>
      <c r="J927" s="209"/>
      <c r="K927" s="209"/>
      <c r="L927" s="209"/>
      <c r="M927" s="209"/>
      <c r="N927" s="209"/>
      <c r="O927" s="209"/>
      <c r="P927" s="209"/>
      <c r="Q927" s="209"/>
      <c r="R927" s="209"/>
      <c r="S927" s="209"/>
      <c r="T927" s="209"/>
      <c r="U927" s="209"/>
      <c r="V927" s="209"/>
      <c r="W927" s="209"/>
      <c r="X927" s="209"/>
      <c r="Y927" s="209"/>
      <c r="Z927" s="209"/>
    </row>
    <row r="928">
      <c r="A928" s="209"/>
      <c r="B928" s="210"/>
      <c r="C928" s="211"/>
      <c r="D928" s="211"/>
      <c r="E928" s="211"/>
      <c r="F928" s="211"/>
      <c r="G928" s="211"/>
      <c r="H928" s="212"/>
      <c r="I928" s="211"/>
      <c r="J928" s="209"/>
      <c r="K928" s="209"/>
      <c r="L928" s="209"/>
      <c r="M928" s="209"/>
      <c r="N928" s="209"/>
      <c r="O928" s="209"/>
      <c r="P928" s="209"/>
      <c r="Q928" s="209"/>
      <c r="R928" s="209"/>
      <c r="S928" s="209"/>
      <c r="T928" s="209"/>
      <c r="U928" s="209"/>
      <c r="V928" s="209"/>
      <c r="W928" s="209"/>
      <c r="X928" s="209"/>
      <c r="Y928" s="209"/>
      <c r="Z928" s="209"/>
    </row>
    <row r="929">
      <c r="A929" s="209"/>
      <c r="B929" s="210"/>
      <c r="C929" s="211"/>
      <c r="D929" s="211"/>
      <c r="E929" s="211"/>
      <c r="F929" s="211"/>
      <c r="G929" s="211"/>
      <c r="H929" s="212"/>
      <c r="I929" s="211"/>
      <c r="J929" s="209"/>
      <c r="K929" s="209"/>
      <c r="L929" s="209"/>
      <c r="M929" s="209"/>
      <c r="N929" s="209"/>
      <c r="O929" s="209"/>
      <c r="P929" s="209"/>
      <c r="Q929" s="209"/>
      <c r="R929" s="209"/>
      <c r="S929" s="209"/>
      <c r="T929" s="209"/>
      <c r="U929" s="209"/>
      <c r="V929" s="209"/>
      <c r="W929" s="209"/>
      <c r="X929" s="209"/>
      <c r="Y929" s="209"/>
      <c r="Z929" s="209"/>
    </row>
    <row r="930">
      <c r="A930" s="209"/>
      <c r="B930" s="210"/>
      <c r="C930" s="211"/>
      <c r="D930" s="211"/>
      <c r="E930" s="211"/>
      <c r="F930" s="211"/>
      <c r="G930" s="211"/>
      <c r="H930" s="212"/>
      <c r="I930" s="211"/>
      <c r="J930" s="209"/>
      <c r="K930" s="209"/>
      <c r="L930" s="209"/>
      <c r="M930" s="209"/>
      <c r="N930" s="209"/>
      <c r="O930" s="209"/>
      <c r="P930" s="209"/>
      <c r="Q930" s="209"/>
      <c r="R930" s="209"/>
      <c r="S930" s="209"/>
      <c r="T930" s="209"/>
      <c r="U930" s="209"/>
      <c r="V930" s="209"/>
      <c r="W930" s="209"/>
      <c r="X930" s="209"/>
      <c r="Y930" s="209"/>
      <c r="Z930" s="209"/>
    </row>
    <row r="931">
      <c r="A931" s="209"/>
      <c r="B931" s="210"/>
      <c r="C931" s="211"/>
      <c r="D931" s="211"/>
      <c r="E931" s="211"/>
      <c r="F931" s="211"/>
      <c r="G931" s="211"/>
      <c r="H931" s="212"/>
      <c r="I931" s="211"/>
      <c r="J931" s="209"/>
      <c r="K931" s="209"/>
      <c r="L931" s="209"/>
      <c r="M931" s="209"/>
      <c r="N931" s="209"/>
      <c r="O931" s="209"/>
      <c r="P931" s="209"/>
      <c r="Q931" s="209"/>
      <c r="R931" s="209"/>
      <c r="S931" s="209"/>
      <c r="T931" s="209"/>
      <c r="U931" s="209"/>
      <c r="V931" s="209"/>
      <c r="W931" s="209"/>
      <c r="X931" s="209"/>
      <c r="Y931" s="209"/>
      <c r="Z931" s="209"/>
    </row>
    <row r="932">
      <c r="A932" s="209"/>
      <c r="B932" s="210"/>
      <c r="C932" s="211"/>
      <c r="D932" s="211"/>
      <c r="E932" s="211"/>
      <c r="F932" s="211"/>
      <c r="G932" s="211"/>
      <c r="H932" s="212"/>
      <c r="I932" s="211"/>
      <c r="J932" s="209"/>
      <c r="K932" s="209"/>
      <c r="L932" s="209"/>
      <c r="M932" s="209"/>
      <c r="N932" s="209"/>
      <c r="O932" s="209"/>
      <c r="P932" s="209"/>
      <c r="Q932" s="209"/>
      <c r="R932" s="209"/>
      <c r="S932" s="209"/>
      <c r="T932" s="209"/>
      <c r="U932" s="209"/>
      <c r="V932" s="209"/>
      <c r="W932" s="209"/>
      <c r="X932" s="209"/>
      <c r="Y932" s="209"/>
      <c r="Z932" s="209"/>
    </row>
    <row r="933">
      <c r="A933" s="209"/>
      <c r="B933" s="210"/>
      <c r="C933" s="211"/>
      <c r="D933" s="211"/>
      <c r="E933" s="211"/>
      <c r="F933" s="211"/>
      <c r="G933" s="211"/>
      <c r="H933" s="212"/>
      <c r="I933" s="211"/>
      <c r="J933" s="209"/>
      <c r="K933" s="209"/>
      <c r="L933" s="209"/>
      <c r="M933" s="209"/>
      <c r="N933" s="209"/>
      <c r="O933" s="209"/>
      <c r="P933" s="209"/>
      <c r="Q933" s="209"/>
      <c r="R933" s="209"/>
      <c r="S933" s="209"/>
      <c r="T933" s="209"/>
      <c r="U933" s="209"/>
      <c r="V933" s="209"/>
      <c r="W933" s="209"/>
      <c r="X933" s="209"/>
      <c r="Y933" s="209"/>
      <c r="Z933" s="209"/>
    </row>
    <row r="934">
      <c r="A934" s="209"/>
      <c r="B934" s="210"/>
      <c r="C934" s="211"/>
      <c r="D934" s="211"/>
      <c r="E934" s="211"/>
      <c r="F934" s="211"/>
      <c r="G934" s="211"/>
      <c r="H934" s="212"/>
      <c r="I934" s="211"/>
      <c r="J934" s="209"/>
      <c r="K934" s="209"/>
      <c r="L934" s="209"/>
      <c r="M934" s="209"/>
      <c r="N934" s="209"/>
      <c r="O934" s="209"/>
      <c r="P934" s="209"/>
      <c r="Q934" s="209"/>
      <c r="R934" s="209"/>
      <c r="S934" s="209"/>
      <c r="T934" s="209"/>
      <c r="U934" s="209"/>
      <c r="V934" s="209"/>
      <c r="W934" s="209"/>
      <c r="X934" s="209"/>
      <c r="Y934" s="209"/>
      <c r="Z934" s="209"/>
    </row>
    <row r="935">
      <c r="A935" s="209"/>
      <c r="B935" s="210"/>
      <c r="C935" s="211"/>
      <c r="D935" s="211"/>
      <c r="E935" s="211"/>
      <c r="F935" s="211"/>
      <c r="G935" s="211"/>
      <c r="H935" s="212"/>
      <c r="I935" s="211"/>
      <c r="J935" s="209"/>
      <c r="K935" s="209"/>
      <c r="L935" s="209"/>
      <c r="M935" s="209"/>
      <c r="N935" s="209"/>
      <c r="O935" s="209"/>
      <c r="P935" s="209"/>
      <c r="Q935" s="209"/>
      <c r="R935" s="209"/>
      <c r="S935" s="209"/>
      <c r="T935" s="209"/>
      <c r="U935" s="209"/>
      <c r="V935" s="209"/>
      <c r="W935" s="209"/>
      <c r="X935" s="209"/>
      <c r="Y935" s="209"/>
      <c r="Z935" s="209"/>
    </row>
    <row r="936">
      <c r="A936" s="209"/>
      <c r="B936" s="210"/>
      <c r="C936" s="211"/>
      <c r="D936" s="211"/>
      <c r="E936" s="211"/>
      <c r="F936" s="211"/>
      <c r="G936" s="211"/>
      <c r="H936" s="212"/>
      <c r="I936" s="211"/>
      <c r="J936" s="209"/>
      <c r="K936" s="209"/>
      <c r="L936" s="209"/>
      <c r="M936" s="209"/>
      <c r="N936" s="209"/>
      <c r="O936" s="209"/>
      <c r="P936" s="209"/>
      <c r="Q936" s="209"/>
      <c r="R936" s="209"/>
      <c r="S936" s="209"/>
      <c r="T936" s="209"/>
      <c r="U936" s="209"/>
      <c r="V936" s="209"/>
      <c r="W936" s="209"/>
      <c r="X936" s="209"/>
      <c r="Y936" s="209"/>
      <c r="Z936" s="209"/>
    </row>
    <row r="937">
      <c r="A937" s="209"/>
      <c r="B937" s="210"/>
      <c r="C937" s="211"/>
      <c r="D937" s="211"/>
      <c r="E937" s="211"/>
      <c r="F937" s="211"/>
      <c r="G937" s="211"/>
      <c r="H937" s="212"/>
      <c r="I937" s="211"/>
      <c r="J937" s="209"/>
      <c r="K937" s="209"/>
      <c r="L937" s="209"/>
      <c r="M937" s="209"/>
      <c r="N937" s="209"/>
      <c r="O937" s="209"/>
      <c r="P937" s="209"/>
      <c r="Q937" s="209"/>
      <c r="R937" s="209"/>
      <c r="S937" s="209"/>
      <c r="T937" s="209"/>
      <c r="U937" s="209"/>
      <c r="V937" s="209"/>
      <c r="W937" s="209"/>
      <c r="X937" s="209"/>
      <c r="Y937" s="209"/>
      <c r="Z937" s="209"/>
    </row>
    <row r="938">
      <c r="A938" s="209"/>
      <c r="B938" s="210"/>
      <c r="C938" s="211"/>
      <c r="D938" s="211"/>
      <c r="E938" s="211"/>
      <c r="F938" s="211"/>
      <c r="G938" s="211"/>
      <c r="H938" s="212"/>
      <c r="I938" s="211"/>
      <c r="J938" s="209"/>
      <c r="K938" s="209"/>
      <c r="L938" s="209"/>
      <c r="M938" s="209"/>
      <c r="N938" s="209"/>
      <c r="O938" s="209"/>
      <c r="P938" s="209"/>
      <c r="Q938" s="209"/>
      <c r="R938" s="209"/>
      <c r="S938" s="209"/>
      <c r="T938" s="209"/>
      <c r="U938" s="209"/>
      <c r="V938" s="209"/>
      <c r="W938" s="209"/>
      <c r="X938" s="209"/>
      <c r="Y938" s="209"/>
      <c r="Z938" s="209"/>
    </row>
    <row r="939">
      <c r="A939" s="209"/>
      <c r="B939" s="210"/>
      <c r="C939" s="211"/>
      <c r="D939" s="211"/>
      <c r="E939" s="211"/>
      <c r="F939" s="211"/>
      <c r="G939" s="211"/>
      <c r="H939" s="212"/>
      <c r="I939" s="211"/>
      <c r="J939" s="209"/>
      <c r="K939" s="209"/>
      <c r="L939" s="209"/>
      <c r="M939" s="209"/>
      <c r="N939" s="209"/>
      <c r="O939" s="209"/>
      <c r="P939" s="209"/>
      <c r="Q939" s="209"/>
      <c r="R939" s="209"/>
      <c r="S939" s="209"/>
      <c r="T939" s="209"/>
      <c r="U939" s="209"/>
      <c r="V939" s="209"/>
      <c r="W939" s="209"/>
      <c r="X939" s="209"/>
      <c r="Y939" s="209"/>
      <c r="Z939" s="209"/>
    </row>
    <row r="940">
      <c r="A940" s="209"/>
      <c r="B940" s="210"/>
      <c r="C940" s="211"/>
      <c r="D940" s="211"/>
      <c r="E940" s="211"/>
      <c r="F940" s="211"/>
      <c r="G940" s="211"/>
      <c r="H940" s="212"/>
      <c r="I940" s="211"/>
      <c r="J940" s="209"/>
      <c r="K940" s="209"/>
      <c r="L940" s="209"/>
      <c r="M940" s="209"/>
      <c r="N940" s="209"/>
      <c r="O940" s="209"/>
      <c r="P940" s="209"/>
      <c r="Q940" s="209"/>
      <c r="R940" s="209"/>
      <c r="S940" s="209"/>
      <c r="T940" s="209"/>
      <c r="U940" s="209"/>
      <c r="V940" s="209"/>
      <c r="W940" s="209"/>
      <c r="X940" s="209"/>
      <c r="Y940" s="209"/>
      <c r="Z940" s="209"/>
    </row>
    <row r="941">
      <c r="A941" s="209"/>
      <c r="B941" s="210"/>
      <c r="C941" s="211"/>
      <c r="D941" s="211"/>
      <c r="E941" s="211"/>
      <c r="F941" s="211"/>
      <c r="G941" s="211"/>
      <c r="H941" s="212"/>
      <c r="I941" s="211"/>
      <c r="J941" s="209"/>
      <c r="K941" s="209"/>
      <c r="L941" s="209"/>
      <c r="M941" s="209"/>
      <c r="N941" s="209"/>
      <c r="O941" s="209"/>
      <c r="P941" s="209"/>
      <c r="Q941" s="209"/>
      <c r="R941" s="209"/>
      <c r="S941" s="209"/>
      <c r="T941" s="209"/>
      <c r="U941" s="209"/>
      <c r="V941" s="209"/>
      <c r="W941" s="209"/>
      <c r="X941" s="209"/>
      <c r="Y941" s="209"/>
      <c r="Z941" s="209"/>
    </row>
    <row r="942">
      <c r="A942" s="209"/>
      <c r="B942" s="210"/>
      <c r="C942" s="211"/>
      <c r="D942" s="211"/>
      <c r="E942" s="211"/>
      <c r="F942" s="211"/>
      <c r="G942" s="211"/>
      <c r="H942" s="212"/>
      <c r="I942" s="211"/>
      <c r="J942" s="209"/>
      <c r="K942" s="209"/>
      <c r="L942" s="209"/>
      <c r="M942" s="209"/>
      <c r="N942" s="209"/>
      <c r="O942" s="209"/>
      <c r="P942" s="209"/>
      <c r="Q942" s="209"/>
      <c r="R942" s="209"/>
      <c r="S942" s="209"/>
      <c r="T942" s="209"/>
      <c r="U942" s="209"/>
      <c r="V942" s="209"/>
      <c r="W942" s="209"/>
      <c r="X942" s="209"/>
      <c r="Y942" s="209"/>
      <c r="Z942" s="209"/>
    </row>
    <row r="943">
      <c r="A943" s="209"/>
      <c r="B943" s="210"/>
      <c r="C943" s="211"/>
      <c r="D943" s="211"/>
      <c r="E943" s="211"/>
      <c r="F943" s="211"/>
      <c r="G943" s="211"/>
      <c r="H943" s="212"/>
      <c r="I943" s="211"/>
      <c r="J943" s="209"/>
      <c r="K943" s="209"/>
      <c r="L943" s="209"/>
      <c r="M943" s="209"/>
      <c r="N943" s="209"/>
      <c r="O943" s="209"/>
      <c r="P943" s="209"/>
      <c r="Q943" s="209"/>
      <c r="R943" s="209"/>
      <c r="S943" s="209"/>
      <c r="T943" s="209"/>
      <c r="U943" s="209"/>
      <c r="V943" s="209"/>
      <c r="W943" s="209"/>
      <c r="X943" s="209"/>
      <c r="Y943" s="209"/>
      <c r="Z943" s="209"/>
    </row>
    <row r="944">
      <c r="A944" s="209"/>
      <c r="B944" s="210"/>
      <c r="C944" s="211"/>
      <c r="D944" s="211"/>
      <c r="E944" s="211"/>
      <c r="F944" s="211"/>
      <c r="G944" s="211"/>
      <c r="H944" s="212"/>
      <c r="I944" s="211"/>
      <c r="J944" s="209"/>
      <c r="K944" s="209"/>
      <c r="L944" s="209"/>
      <c r="M944" s="209"/>
      <c r="N944" s="209"/>
      <c r="O944" s="209"/>
      <c r="P944" s="209"/>
      <c r="Q944" s="209"/>
      <c r="R944" s="209"/>
      <c r="S944" s="209"/>
      <c r="T944" s="209"/>
      <c r="U944" s="209"/>
      <c r="V944" s="209"/>
      <c r="W944" s="209"/>
      <c r="X944" s="209"/>
      <c r="Y944" s="209"/>
      <c r="Z944" s="209"/>
    </row>
    <row r="945">
      <c r="A945" s="209"/>
      <c r="B945" s="210"/>
      <c r="C945" s="211"/>
      <c r="D945" s="211"/>
      <c r="E945" s="211"/>
      <c r="F945" s="211"/>
      <c r="G945" s="211"/>
      <c r="H945" s="212"/>
      <c r="I945" s="211"/>
      <c r="J945" s="209"/>
      <c r="K945" s="209"/>
      <c r="L945" s="209"/>
      <c r="M945" s="209"/>
      <c r="N945" s="209"/>
      <c r="O945" s="209"/>
      <c r="P945" s="209"/>
      <c r="Q945" s="209"/>
      <c r="R945" s="209"/>
      <c r="S945" s="209"/>
      <c r="T945" s="209"/>
      <c r="U945" s="209"/>
      <c r="V945" s="209"/>
      <c r="W945" s="209"/>
      <c r="X945" s="209"/>
      <c r="Y945" s="209"/>
      <c r="Z945" s="209"/>
    </row>
    <row r="946">
      <c r="A946" s="209"/>
      <c r="B946" s="210"/>
      <c r="C946" s="211"/>
      <c r="D946" s="211"/>
      <c r="E946" s="211"/>
      <c r="F946" s="211"/>
      <c r="G946" s="211"/>
      <c r="H946" s="212"/>
      <c r="I946" s="211"/>
      <c r="J946" s="209"/>
      <c r="K946" s="209"/>
      <c r="L946" s="209"/>
      <c r="M946" s="209"/>
      <c r="N946" s="209"/>
      <c r="O946" s="209"/>
      <c r="P946" s="209"/>
      <c r="Q946" s="209"/>
      <c r="R946" s="209"/>
      <c r="S946" s="209"/>
      <c r="T946" s="209"/>
      <c r="U946" s="209"/>
      <c r="V946" s="209"/>
      <c r="W946" s="209"/>
      <c r="X946" s="209"/>
      <c r="Y946" s="209"/>
      <c r="Z946" s="209"/>
    </row>
    <row r="947">
      <c r="A947" s="209"/>
      <c r="B947" s="210"/>
      <c r="C947" s="211"/>
      <c r="D947" s="211"/>
      <c r="E947" s="211"/>
      <c r="F947" s="211"/>
      <c r="G947" s="211"/>
      <c r="H947" s="212"/>
      <c r="I947" s="211"/>
      <c r="J947" s="209"/>
      <c r="K947" s="209"/>
      <c r="L947" s="209"/>
      <c r="M947" s="209"/>
      <c r="N947" s="209"/>
      <c r="O947" s="209"/>
      <c r="P947" s="209"/>
      <c r="Q947" s="209"/>
      <c r="R947" s="209"/>
      <c r="S947" s="209"/>
      <c r="T947" s="209"/>
      <c r="U947" s="209"/>
      <c r="V947" s="209"/>
      <c r="W947" s="209"/>
      <c r="X947" s="209"/>
      <c r="Y947" s="209"/>
      <c r="Z947" s="209"/>
    </row>
    <row r="948">
      <c r="A948" s="209"/>
      <c r="B948" s="210"/>
      <c r="C948" s="211"/>
      <c r="D948" s="211"/>
      <c r="E948" s="211"/>
      <c r="F948" s="211"/>
      <c r="G948" s="211"/>
      <c r="H948" s="212"/>
      <c r="I948" s="211"/>
      <c r="J948" s="209"/>
      <c r="K948" s="209"/>
      <c r="L948" s="209"/>
      <c r="M948" s="209"/>
      <c r="N948" s="209"/>
      <c r="O948" s="209"/>
      <c r="P948" s="209"/>
      <c r="Q948" s="209"/>
      <c r="R948" s="209"/>
      <c r="S948" s="209"/>
      <c r="T948" s="209"/>
      <c r="U948" s="209"/>
      <c r="V948" s="209"/>
      <c r="W948" s="209"/>
      <c r="X948" s="209"/>
      <c r="Y948" s="209"/>
      <c r="Z948" s="209"/>
    </row>
    <row r="949">
      <c r="A949" s="209"/>
      <c r="B949" s="210"/>
      <c r="C949" s="211"/>
      <c r="D949" s="211"/>
      <c r="E949" s="211"/>
      <c r="F949" s="211"/>
      <c r="G949" s="211"/>
      <c r="H949" s="212"/>
      <c r="I949" s="211"/>
      <c r="J949" s="209"/>
      <c r="K949" s="209"/>
      <c r="L949" s="209"/>
      <c r="M949" s="209"/>
      <c r="N949" s="209"/>
      <c r="O949" s="209"/>
      <c r="P949" s="209"/>
      <c r="Q949" s="209"/>
      <c r="R949" s="209"/>
      <c r="S949" s="209"/>
      <c r="T949" s="209"/>
      <c r="U949" s="209"/>
      <c r="V949" s="209"/>
      <c r="W949" s="209"/>
      <c r="X949" s="209"/>
      <c r="Y949" s="209"/>
      <c r="Z949" s="209"/>
    </row>
    <row r="950">
      <c r="A950" s="209"/>
      <c r="B950" s="210"/>
      <c r="C950" s="211"/>
      <c r="D950" s="211"/>
      <c r="E950" s="211"/>
      <c r="F950" s="211"/>
      <c r="G950" s="211"/>
      <c r="H950" s="212"/>
      <c r="I950" s="211"/>
      <c r="J950" s="209"/>
      <c r="K950" s="209"/>
      <c r="L950" s="209"/>
      <c r="M950" s="209"/>
      <c r="N950" s="209"/>
      <c r="O950" s="209"/>
      <c r="P950" s="209"/>
      <c r="Q950" s="209"/>
      <c r="R950" s="209"/>
      <c r="S950" s="209"/>
      <c r="T950" s="209"/>
      <c r="U950" s="209"/>
      <c r="V950" s="209"/>
      <c r="W950" s="209"/>
      <c r="X950" s="209"/>
      <c r="Y950" s="209"/>
      <c r="Z950" s="209"/>
    </row>
    <row r="951">
      <c r="A951" s="209"/>
      <c r="B951" s="210"/>
      <c r="C951" s="211"/>
      <c r="D951" s="211"/>
      <c r="E951" s="211"/>
      <c r="F951" s="211"/>
      <c r="G951" s="211"/>
      <c r="H951" s="212"/>
      <c r="I951" s="211"/>
      <c r="J951" s="209"/>
      <c r="K951" s="209"/>
      <c r="L951" s="209"/>
      <c r="M951" s="209"/>
      <c r="N951" s="209"/>
      <c r="O951" s="209"/>
      <c r="P951" s="209"/>
      <c r="Q951" s="209"/>
      <c r="R951" s="209"/>
      <c r="S951" s="209"/>
      <c r="T951" s="209"/>
      <c r="U951" s="209"/>
      <c r="V951" s="209"/>
      <c r="W951" s="209"/>
      <c r="X951" s="209"/>
      <c r="Y951" s="209"/>
      <c r="Z951" s="209"/>
    </row>
    <row r="952">
      <c r="A952" s="209"/>
      <c r="B952" s="210"/>
      <c r="C952" s="211"/>
      <c r="D952" s="211"/>
      <c r="E952" s="211"/>
      <c r="F952" s="211"/>
      <c r="G952" s="211"/>
      <c r="H952" s="212"/>
      <c r="I952" s="211"/>
      <c r="J952" s="209"/>
      <c r="K952" s="209"/>
      <c r="L952" s="209"/>
      <c r="M952" s="209"/>
      <c r="N952" s="209"/>
      <c r="O952" s="209"/>
      <c r="P952" s="209"/>
      <c r="Q952" s="209"/>
      <c r="R952" s="209"/>
      <c r="S952" s="209"/>
      <c r="T952" s="209"/>
      <c r="U952" s="209"/>
      <c r="V952" s="209"/>
      <c r="W952" s="209"/>
      <c r="X952" s="209"/>
      <c r="Y952" s="209"/>
      <c r="Z952" s="209"/>
    </row>
    <row r="953">
      <c r="A953" s="209"/>
      <c r="B953" s="210"/>
      <c r="C953" s="211"/>
      <c r="D953" s="211"/>
      <c r="E953" s="211"/>
      <c r="F953" s="211"/>
      <c r="G953" s="211"/>
      <c r="H953" s="212"/>
      <c r="I953" s="211"/>
      <c r="J953" s="209"/>
      <c r="K953" s="209"/>
      <c r="L953" s="209"/>
      <c r="M953" s="209"/>
      <c r="N953" s="209"/>
      <c r="O953" s="209"/>
      <c r="P953" s="209"/>
      <c r="Q953" s="209"/>
      <c r="R953" s="209"/>
      <c r="S953" s="209"/>
      <c r="T953" s="209"/>
      <c r="U953" s="209"/>
      <c r="V953" s="209"/>
      <c r="W953" s="209"/>
      <c r="X953" s="209"/>
      <c r="Y953" s="209"/>
      <c r="Z953" s="209"/>
    </row>
    <row r="954">
      <c r="A954" s="209"/>
      <c r="B954" s="210"/>
      <c r="C954" s="211"/>
      <c r="D954" s="211"/>
      <c r="E954" s="211"/>
      <c r="F954" s="211"/>
      <c r="G954" s="211"/>
      <c r="H954" s="212"/>
      <c r="I954" s="211"/>
      <c r="J954" s="209"/>
      <c r="K954" s="209"/>
      <c r="L954" s="209"/>
      <c r="M954" s="209"/>
      <c r="N954" s="209"/>
      <c r="O954" s="209"/>
      <c r="P954" s="209"/>
      <c r="Q954" s="209"/>
      <c r="R954" s="209"/>
      <c r="S954" s="209"/>
      <c r="T954" s="209"/>
      <c r="U954" s="209"/>
      <c r="V954" s="209"/>
      <c r="W954" s="209"/>
      <c r="X954" s="209"/>
      <c r="Y954" s="209"/>
      <c r="Z954" s="209"/>
    </row>
    <row r="955">
      <c r="A955" s="209"/>
      <c r="B955" s="210"/>
      <c r="C955" s="211"/>
      <c r="D955" s="211"/>
      <c r="E955" s="211"/>
      <c r="F955" s="211"/>
      <c r="G955" s="211"/>
      <c r="H955" s="212"/>
      <c r="I955" s="211"/>
      <c r="J955" s="209"/>
      <c r="K955" s="209"/>
      <c r="L955" s="209"/>
      <c r="M955" s="209"/>
      <c r="N955" s="209"/>
      <c r="O955" s="209"/>
      <c r="P955" s="209"/>
      <c r="Q955" s="209"/>
      <c r="R955" s="209"/>
      <c r="S955" s="209"/>
      <c r="T955" s="209"/>
      <c r="U955" s="209"/>
      <c r="V955" s="209"/>
      <c r="W955" s="209"/>
      <c r="X955" s="209"/>
      <c r="Y955" s="209"/>
      <c r="Z955" s="209"/>
    </row>
    <row r="956">
      <c r="A956" s="209"/>
      <c r="B956" s="210"/>
      <c r="C956" s="211"/>
      <c r="D956" s="211"/>
      <c r="E956" s="211"/>
      <c r="F956" s="211"/>
      <c r="G956" s="211"/>
      <c r="H956" s="212"/>
      <c r="I956" s="211"/>
      <c r="J956" s="209"/>
      <c r="K956" s="209"/>
      <c r="L956" s="209"/>
      <c r="M956" s="209"/>
      <c r="N956" s="209"/>
      <c r="O956" s="209"/>
      <c r="P956" s="209"/>
      <c r="Q956" s="209"/>
      <c r="R956" s="209"/>
      <c r="S956" s="209"/>
      <c r="T956" s="209"/>
      <c r="U956" s="209"/>
      <c r="V956" s="209"/>
      <c r="W956" s="209"/>
      <c r="X956" s="209"/>
      <c r="Y956" s="209"/>
      <c r="Z956" s="209"/>
    </row>
    <row r="957">
      <c r="A957" s="209"/>
      <c r="B957" s="210"/>
      <c r="C957" s="211"/>
      <c r="D957" s="211"/>
      <c r="E957" s="211"/>
      <c r="F957" s="211"/>
      <c r="G957" s="211"/>
      <c r="H957" s="212"/>
      <c r="I957" s="211"/>
      <c r="J957" s="209"/>
      <c r="K957" s="209"/>
      <c r="L957" s="209"/>
      <c r="M957" s="209"/>
      <c r="N957" s="209"/>
      <c r="O957" s="209"/>
      <c r="P957" s="209"/>
      <c r="Q957" s="209"/>
      <c r="R957" s="209"/>
      <c r="S957" s="209"/>
      <c r="T957" s="209"/>
      <c r="U957" s="209"/>
      <c r="V957" s="209"/>
      <c r="W957" s="209"/>
      <c r="X957" s="209"/>
      <c r="Y957" s="209"/>
      <c r="Z957" s="209"/>
    </row>
    <row r="958">
      <c r="A958" s="209"/>
      <c r="B958" s="210"/>
      <c r="C958" s="211"/>
      <c r="D958" s="211"/>
      <c r="E958" s="211"/>
      <c r="F958" s="211"/>
      <c r="G958" s="211"/>
      <c r="H958" s="212"/>
      <c r="I958" s="211"/>
      <c r="J958" s="209"/>
      <c r="K958" s="209"/>
      <c r="L958" s="209"/>
      <c r="M958" s="209"/>
      <c r="N958" s="209"/>
      <c r="O958" s="209"/>
      <c r="P958" s="209"/>
      <c r="Q958" s="209"/>
      <c r="R958" s="209"/>
      <c r="S958" s="209"/>
      <c r="T958" s="209"/>
      <c r="U958" s="209"/>
      <c r="V958" s="209"/>
      <c r="W958" s="209"/>
      <c r="X958" s="209"/>
      <c r="Y958" s="209"/>
      <c r="Z958" s="209"/>
    </row>
    <row r="959">
      <c r="A959" s="209"/>
      <c r="B959" s="210"/>
      <c r="C959" s="211"/>
      <c r="D959" s="211"/>
      <c r="E959" s="211"/>
      <c r="F959" s="211"/>
      <c r="G959" s="211"/>
      <c r="H959" s="212"/>
      <c r="I959" s="211"/>
      <c r="J959" s="209"/>
      <c r="K959" s="209"/>
      <c r="L959" s="209"/>
      <c r="M959" s="209"/>
      <c r="N959" s="209"/>
      <c r="O959" s="209"/>
      <c r="P959" s="209"/>
      <c r="Q959" s="209"/>
      <c r="R959" s="209"/>
      <c r="S959" s="209"/>
      <c r="T959" s="209"/>
      <c r="U959" s="209"/>
      <c r="V959" s="209"/>
      <c r="W959" s="209"/>
      <c r="X959" s="209"/>
      <c r="Y959" s="209"/>
      <c r="Z959" s="209"/>
    </row>
    <row r="960">
      <c r="A960" s="209"/>
      <c r="B960" s="210"/>
      <c r="C960" s="211"/>
      <c r="D960" s="211"/>
      <c r="E960" s="211"/>
      <c r="F960" s="211"/>
      <c r="G960" s="211"/>
      <c r="H960" s="212"/>
      <c r="I960" s="211"/>
      <c r="J960" s="209"/>
      <c r="K960" s="209"/>
      <c r="L960" s="209"/>
      <c r="M960" s="209"/>
      <c r="N960" s="209"/>
      <c r="O960" s="209"/>
      <c r="P960" s="209"/>
      <c r="Q960" s="209"/>
      <c r="R960" s="209"/>
      <c r="S960" s="209"/>
      <c r="T960" s="209"/>
      <c r="U960" s="209"/>
      <c r="V960" s="209"/>
      <c r="W960" s="209"/>
      <c r="X960" s="209"/>
      <c r="Y960" s="209"/>
      <c r="Z960" s="209"/>
    </row>
    <row r="961">
      <c r="A961" s="209"/>
      <c r="B961" s="210"/>
      <c r="C961" s="211"/>
      <c r="D961" s="211"/>
      <c r="E961" s="211"/>
      <c r="F961" s="211"/>
      <c r="G961" s="211"/>
      <c r="H961" s="212"/>
      <c r="I961" s="211"/>
      <c r="J961" s="209"/>
      <c r="K961" s="209"/>
      <c r="L961" s="209"/>
      <c r="M961" s="209"/>
      <c r="N961" s="209"/>
      <c r="O961" s="209"/>
      <c r="P961" s="209"/>
      <c r="Q961" s="209"/>
      <c r="R961" s="209"/>
      <c r="S961" s="209"/>
      <c r="T961" s="209"/>
      <c r="U961" s="209"/>
      <c r="V961" s="209"/>
      <c r="W961" s="209"/>
      <c r="X961" s="209"/>
      <c r="Y961" s="209"/>
      <c r="Z961" s="209"/>
    </row>
    <row r="962">
      <c r="A962" s="209"/>
      <c r="B962" s="210"/>
      <c r="C962" s="211"/>
      <c r="D962" s="211"/>
      <c r="E962" s="211"/>
      <c r="F962" s="211"/>
      <c r="G962" s="211"/>
      <c r="H962" s="212"/>
      <c r="I962" s="211"/>
      <c r="J962" s="209"/>
      <c r="K962" s="209"/>
      <c r="L962" s="209"/>
      <c r="M962" s="209"/>
      <c r="N962" s="209"/>
      <c r="O962" s="209"/>
      <c r="P962" s="209"/>
      <c r="Q962" s="209"/>
      <c r="R962" s="209"/>
      <c r="S962" s="209"/>
      <c r="T962" s="209"/>
      <c r="U962" s="209"/>
      <c r="V962" s="209"/>
      <c r="W962" s="209"/>
      <c r="X962" s="209"/>
      <c r="Y962" s="209"/>
      <c r="Z962" s="209"/>
    </row>
    <row r="963">
      <c r="A963" s="209"/>
      <c r="B963" s="210"/>
      <c r="C963" s="211"/>
      <c r="D963" s="211"/>
      <c r="E963" s="211"/>
      <c r="F963" s="211"/>
      <c r="G963" s="211"/>
      <c r="H963" s="212"/>
      <c r="I963" s="211"/>
      <c r="J963" s="209"/>
      <c r="K963" s="209"/>
      <c r="L963" s="209"/>
      <c r="M963" s="209"/>
      <c r="N963" s="209"/>
      <c r="O963" s="209"/>
      <c r="P963" s="209"/>
      <c r="Q963" s="209"/>
      <c r="R963" s="209"/>
      <c r="S963" s="209"/>
      <c r="T963" s="209"/>
      <c r="U963" s="209"/>
      <c r="V963" s="209"/>
      <c r="W963" s="209"/>
      <c r="X963" s="209"/>
      <c r="Y963" s="209"/>
      <c r="Z963" s="209"/>
    </row>
    <row r="964">
      <c r="A964" s="209"/>
      <c r="B964" s="210"/>
      <c r="C964" s="211"/>
      <c r="D964" s="211"/>
      <c r="E964" s="211"/>
      <c r="F964" s="211"/>
      <c r="G964" s="211"/>
      <c r="H964" s="212"/>
      <c r="I964" s="211"/>
      <c r="J964" s="209"/>
      <c r="K964" s="209"/>
      <c r="L964" s="209"/>
      <c r="M964" s="209"/>
      <c r="N964" s="209"/>
      <c r="O964" s="209"/>
      <c r="P964" s="209"/>
      <c r="Q964" s="209"/>
      <c r="R964" s="209"/>
      <c r="S964" s="209"/>
      <c r="T964" s="209"/>
      <c r="U964" s="209"/>
      <c r="V964" s="209"/>
      <c r="W964" s="209"/>
      <c r="X964" s="209"/>
      <c r="Y964" s="209"/>
      <c r="Z964" s="209"/>
    </row>
    <row r="965">
      <c r="A965" s="209"/>
      <c r="B965" s="210"/>
      <c r="C965" s="211"/>
      <c r="D965" s="211"/>
      <c r="E965" s="211"/>
      <c r="F965" s="211"/>
      <c r="G965" s="211"/>
      <c r="H965" s="212"/>
      <c r="I965" s="211"/>
      <c r="J965" s="209"/>
      <c r="K965" s="209"/>
      <c r="L965" s="209"/>
      <c r="M965" s="209"/>
      <c r="N965" s="209"/>
      <c r="O965" s="209"/>
      <c r="P965" s="209"/>
      <c r="Q965" s="209"/>
      <c r="R965" s="209"/>
      <c r="S965" s="209"/>
      <c r="T965" s="209"/>
      <c r="U965" s="209"/>
      <c r="V965" s="209"/>
      <c r="W965" s="209"/>
      <c r="X965" s="209"/>
      <c r="Y965" s="209"/>
      <c r="Z965" s="209"/>
    </row>
    <row r="966">
      <c r="A966" s="209"/>
      <c r="B966" s="210"/>
      <c r="C966" s="211"/>
      <c r="D966" s="211"/>
      <c r="E966" s="211"/>
      <c r="F966" s="211"/>
      <c r="G966" s="211"/>
      <c r="H966" s="212"/>
      <c r="I966" s="211"/>
      <c r="J966" s="209"/>
      <c r="K966" s="209"/>
      <c r="L966" s="209"/>
      <c r="M966" s="209"/>
      <c r="N966" s="209"/>
      <c r="O966" s="209"/>
      <c r="P966" s="209"/>
      <c r="Q966" s="209"/>
      <c r="R966" s="209"/>
      <c r="S966" s="209"/>
      <c r="T966" s="209"/>
      <c r="U966" s="209"/>
      <c r="V966" s="209"/>
      <c r="W966" s="209"/>
      <c r="X966" s="209"/>
      <c r="Y966" s="209"/>
      <c r="Z966" s="209"/>
    </row>
    <row r="967">
      <c r="A967" s="209"/>
      <c r="B967" s="210"/>
      <c r="C967" s="211"/>
      <c r="D967" s="211"/>
      <c r="E967" s="211"/>
      <c r="F967" s="211"/>
      <c r="G967" s="211"/>
      <c r="H967" s="212"/>
      <c r="I967" s="211"/>
      <c r="J967" s="209"/>
      <c r="K967" s="209"/>
      <c r="L967" s="209"/>
      <c r="M967" s="209"/>
      <c r="N967" s="209"/>
      <c r="O967" s="209"/>
      <c r="P967" s="209"/>
      <c r="Q967" s="209"/>
      <c r="R967" s="209"/>
      <c r="S967" s="209"/>
      <c r="T967" s="209"/>
      <c r="U967" s="209"/>
      <c r="V967" s="209"/>
      <c r="W967" s="209"/>
      <c r="X967" s="209"/>
      <c r="Y967" s="209"/>
      <c r="Z967" s="209"/>
    </row>
    <row r="968">
      <c r="A968" s="209"/>
      <c r="B968" s="210"/>
      <c r="C968" s="211"/>
      <c r="D968" s="211"/>
      <c r="E968" s="211"/>
      <c r="F968" s="211"/>
      <c r="G968" s="211"/>
      <c r="H968" s="212"/>
      <c r="I968" s="211"/>
      <c r="J968" s="209"/>
      <c r="K968" s="209"/>
      <c r="L968" s="209"/>
      <c r="M968" s="209"/>
      <c r="N968" s="209"/>
      <c r="O968" s="209"/>
      <c r="P968" s="209"/>
      <c r="Q968" s="209"/>
      <c r="R968" s="209"/>
      <c r="S968" s="209"/>
      <c r="T968" s="209"/>
      <c r="U968" s="209"/>
      <c r="V968" s="209"/>
      <c r="W968" s="209"/>
      <c r="X968" s="209"/>
      <c r="Y968" s="209"/>
      <c r="Z968" s="209"/>
    </row>
    <row r="969">
      <c r="A969" s="209"/>
      <c r="B969" s="210"/>
      <c r="C969" s="211"/>
      <c r="D969" s="211"/>
      <c r="E969" s="211"/>
      <c r="F969" s="211"/>
      <c r="G969" s="211"/>
      <c r="H969" s="212"/>
      <c r="I969" s="211"/>
      <c r="J969" s="209"/>
      <c r="K969" s="209"/>
      <c r="L969" s="209"/>
      <c r="M969" s="209"/>
      <c r="N969" s="209"/>
      <c r="O969" s="209"/>
      <c r="P969" s="209"/>
      <c r="Q969" s="209"/>
      <c r="R969" s="209"/>
      <c r="S969" s="209"/>
      <c r="T969" s="209"/>
      <c r="U969" s="209"/>
      <c r="V969" s="209"/>
      <c r="W969" s="209"/>
      <c r="X969" s="209"/>
      <c r="Y969" s="209"/>
      <c r="Z969" s="209"/>
    </row>
    <row r="970">
      <c r="A970" s="209"/>
      <c r="B970" s="210"/>
      <c r="C970" s="211"/>
      <c r="D970" s="211"/>
      <c r="E970" s="211"/>
      <c r="F970" s="211"/>
      <c r="G970" s="211"/>
      <c r="H970" s="212"/>
      <c r="I970" s="211"/>
      <c r="J970" s="209"/>
      <c r="K970" s="209"/>
      <c r="L970" s="209"/>
      <c r="M970" s="209"/>
      <c r="N970" s="209"/>
      <c r="O970" s="209"/>
      <c r="P970" s="209"/>
      <c r="Q970" s="209"/>
      <c r="R970" s="209"/>
      <c r="S970" s="209"/>
      <c r="T970" s="209"/>
      <c r="U970" s="209"/>
      <c r="V970" s="209"/>
      <c r="W970" s="209"/>
      <c r="X970" s="209"/>
      <c r="Y970" s="209"/>
      <c r="Z970" s="209"/>
    </row>
    <row r="971">
      <c r="A971" s="209"/>
      <c r="B971" s="210"/>
      <c r="C971" s="211"/>
      <c r="D971" s="211"/>
      <c r="E971" s="211"/>
      <c r="F971" s="211"/>
      <c r="G971" s="211"/>
      <c r="H971" s="212"/>
      <c r="I971" s="211"/>
      <c r="J971" s="209"/>
      <c r="K971" s="209"/>
      <c r="L971" s="209"/>
      <c r="M971" s="209"/>
      <c r="N971" s="209"/>
      <c r="O971" s="209"/>
      <c r="P971" s="209"/>
      <c r="Q971" s="209"/>
      <c r="R971" s="209"/>
      <c r="S971" s="209"/>
      <c r="T971" s="209"/>
      <c r="U971" s="209"/>
      <c r="V971" s="209"/>
      <c r="W971" s="209"/>
      <c r="X971" s="209"/>
      <c r="Y971" s="209"/>
      <c r="Z971" s="209"/>
    </row>
    <row r="972">
      <c r="A972" s="209"/>
      <c r="B972" s="210"/>
      <c r="C972" s="211"/>
      <c r="D972" s="211"/>
      <c r="E972" s="211"/>
      <c r="F972" s="211"/>
      <c r="G972" s="211"/>
      <c r="H972" s="212"/>
      <c r="I972" s="211"/>
      <c r="J972" s="209"/>
      <c r="K972" s="209"/>
      <c r="L972" s="209"/>
      <c r="M972" s="209"/>
      <c r="N972" s="209"/>
      <c r="O972" s="209"/>
      <c r="P972" s="209"/>
      <c r="Q972" s="209"/>
      <c r="R972" s="209"/>
      <c r="S972" s="209"/>
      <c r="T972" s="209"/>
      <c r="U972" s="209"/>
      <c r="V972" s="209"/>
      <c r="W972" s="209"/>
      <c r="X972" s="209"/>
      <c r="Y972" s="209"/>
      <c r="Z972" s="209"/>
    </row>
    <row r="973">
      <c r="A973" s="209"/>
      <c r="B973" s="210"/>
      <c r="C973" s="211"/>
      <c r="D973" s="211"/>
      <c r="E973" s="211"/>
      <c r="F973" s="211"/>
      <c r="G973" s="211"/>
      <c r="H973" s="212"/>
      <c r="I973" s="211"/>
      <c r="J973" s="209"/>
      <c r="K973" s="209"/>
      <c r="L973" s="209"/>
      <c r="M973" s="209"/>
      <c r="N973" s="209"/>
      <c r="O973" s="209"/>
      <c r="P973" s="209"/>
      <c r="Q973" s="209"/>
      <c r="R973" s="209"/>
      <c r="S973" s="209"/>
      <c r="T973" s="209"/>
      <c r="U973" s="209"/>
      <c r="V973" s="209"/>
      <c r="W973" s="209"/>
      <c r="X973" s="209"/>
      <c r="Y973" s="209"/>
      <c r="Z973" s="209"/>
    </row>
    <row r="974">
      <c r="A974" s="209"/>
      <c r="B974" s="210"/>
      <c r="C974" s="211"/>
      <c r="D974" s="211"/>
      <c r="E974" s="211"/>
      <c r="F974" s="211"/>
      <c r="G974" s="211"/>
      <c r="H974" s="212"/>
      <c r="I974" s="211"/>
      <c r="J974" s="209"/>
      <c r="K974" s="209"/>
      <c r="L974" s="209"/>
      <c r="M974" s="209"/>
      <c r="N974" s="209"/>
      <c r="O974" s="209"/>
      <c r="P974" s="209"/>
      <c r="Q974" s="209"/>
      <c r="R974" s="209"/>
      <c r="S974" s="209"/>
      <c r="T974" s="209"/>
      <c r="U974" s="209"/>
      <c r="V974" s="209"/>
      <c r="W974" s="209"/>
      <c r="X974" s="209"/>
      <c r="Y974" s="209"/>
      <c r="Z974" s="209"/>
    </row>
    <row r="975">
      <c r="A975" s="209"/>
      <c r="B975" s="210"/>
      <c r="C975" s="211"/>
      <c r="D975" s="211"/>
      <c r="E975" s="211"/>
      <c r="F975" s="211"/>
      <c r="G975" s="211"/>
      <c r="H975" s="212"/>
      <c r="I975" s="211"/>
      <c r="J975" s="209"/>
      <c r="K975" s="209"/>
      <c r="L975" s="209"/>
      <c r="M975" s="209"/>
      <c r="N975" s="209"/>
      <c r="O975" s="209"/>
      <c r="P975" s="209"/>
      <c r="Q975" s="209"/>
      <c r="R975" s="209"/>
      <c r="S975" s="209"/>
      <c r="T975" s="209"/>
      <c r="U975" s="209"/>
      <c r="V975" s="209"/>
      <c r="W975" s="209"/>
      <c r="X975" s="209"/>
      <c r="Y975" s="209"/>
      <c r="Z975" s="209"/>
    </row>
    <row r="976">
      <c r="A976" s="209"/>
      <c r="B976" s="210"/>
      <c r="C976" s="211"/>
      <c r="D976" s="211"/>
      <c r="E976" s="211"/>
      <c r="F976" s="211"/>
      <c r="G976" s="211"/>
      <c r="H976" s="212"/>
      <c r="I976" s="211"/>
      <c r="J976" s="209"/>
      <c r="K976" s="209"/>
      <c r="L976" s="209"/>
      <c r="M976" s="209"/>
      <c r="N976" s="209"/>
      <c r="O976" s="209"/>
      <c r="P976" s="209"/>
      <c r="Q976" s="209"/>
      <c r="R976" s="209"/>
      <c r="S976" s="209"/>
      <c r="T976" s="209"/>
      <c r="U976" s="209"/>
      <c r="V976" s="209"/>
      <c r="W976" s="209"/>
      <c r="X976" s="209"/>
      <c r="Y976" s="209"/>
      <c r="Z976" s="209"/>
    </row>
    <row r="977">
      <c r="A977" s="209"/>
      <c r="B977" s="210"/>
      <c r="C977" s="211"/>
      <c r="D977" s="211"/>
      <c r="E977" s="211"/>
      <c r="F977" s="211"/>
      <c r="G977" s="211"/>
      <c r="H977" s="212"/>
      <c r="I977" s="211"/>
      <c r="J977" s="209"/>
      <c r="K977" s="209"/>
      <c r="L977" s="209"/>
      <c r="M977" s="209"/>
      <c r="N977" s="209"/>
      <c r="O977" s="209"/>
      <c r="P977" s="209"/>
      <c r="Q977" s="209"/>
      <c r="R977" s="209"/>
      <c r="S977" s="209"/>
      <c r="T977" s="209"/>
      <c r="U977" s="209"/>
      <c r="V977" s="209"/>
      <c r="W977" s="209"/>
      <c r="X977" s="209"/>
      <c r="Y977" s="209"/>
      <c r="Z977" s="209"/>
    </row>
    <row r="978">
      <c r="A978" s="209"/>
      <c r="B978" s="210"/>
      <c r="C978" s="211"/>
      <c r="D978" s="211"/>
      <c r="E978" s="211"/>
      <c r="F978" s="211"/>
      <c r="G978" s="211"/>
      <c r="H978" s="212"/>
      <c r="I978" s="211"/>
      <c r="J978" s="209"/>
      <c r="K978" s="209"/>
      <c r="L978" s="209"/>
      <c r="M978" s="209"/>
      <c r="N978" s="209"/>
      <c r="O978" s="209"/>
      <c r="P978" s="209"/>
      <c r="Q978" s="209"/>
      <c r="R978" s="209"/>
      <c r="S978" s="209"/>
      <c r="T978" s="209"/>
      <c r="U978" s="209"/>
      <c r="V978" s="209"/>
      <c r="W978" s="209"/>
      <c r="X978" s="209"/>
      <c r="Y978" s="209"/>
      <c r="Z978" s="209"/>
    </row>
    <row r="979">
      <c r="A979" s="209"/>
      <c r="B979" s="210"/>
      <c r="C979" s="211"/>
      <c r="D979" s="211"/>
      <c r="E979" s="211"/>
      <c r="F979" s="211"/>
      <c r="G979" s="211"/>
      <c r="H979" s="212"/>
      <c r="I979" s="211"/>
      <c r="J979" s="209"/>
      <c r="K979" s="209"/>
      <c r="L979" s="209"/>
      <c r="M979" s="209"/>
      <c r="N979" s="209"/>
      <c r="O979" s="209"/>
      <c r="P979" s="209"/>
      <c r="Q979" s="209"/>
      <c r="R979" s="209"/>
      <c r="S979" s="209"/>
      <c r="T979" s="209"/>
      <c r="U979" s="209"/>
      <c r="V979" s="209"/>
      <c r="W979" s="209"/>
      <c r="X979" s="209"/>
      <c r="Y979" s="209"/>
      <c r="Z979" s="209"/>
    </row>
    <row r="980">
      <c r="A980" s="209"/>
      <c r="B980" s="210"/>
      <c r="C980" s="211"/>
      <c r="D980" s="211"/>
      <c r="E980" s="211"/>
      <c r="F980" s="211"/>
      <c r="G980" s="211"/>
      <c r="H980" s="212"/>
      <c r="I980" s="211"/>
      <c r="J980" s="209"/>
      <c r="K980" s="209"/>
      <c r="L980" s="209"/>
      <c r="M980" s="209"/>
      <c r="N980" s="209"/>
      <c r="O980" s="209"/>
      <c r="P980" s="209"/>
      <c r="Q980" s="209"/>
      <c r="R980" s="209"/>
      <c r="S980" s="209"/>
      <c r="T980" s="209"/>
      <c r="U980" s="209"/>
      <c r="V980" s="209"/>
      <c r="W980" s="209"/>
      <c r="X980" s="209"/>
      <c r="Y980" s="209"/>
      <c r="Z980" s="209"/>
    </row>
    <row r="981">
      <c r="A981" s="209"/>
      <c r="B981" s="210"/>
      <c r="C981" s="211"/>
      <c r="D981" s="211"/>
      <c r="E981" s="211"/>
      <c r="F981" s="211"/>
      <c r="G981" s="211"/>
      <c r="H981" s="212"/>
      <c r="I981" s="211"/>
      <c r="J981" s="209"/>
      <c r="K981" s="209"/>
      <c r="L981" s="209"/>
      <c r="M981" s="209"/>
      <c r="N981" s="209"/>
      <c r="O981" s="209"/>
      <c r="P981" s="209"/>
      <c r="Q981" s="209"/>
      <c r="R981" s="209"/>
      <c r="S981" s="209"/>
      <c r="T981" s="209"/>
      <c r="U981" s="209"/>
      <c r="V981" s="209"/>
      <c r="W981" s="209"/>
      <c r="X981" s="209"/>
      <c r="Y981" s="209"/>
      <c r="Z981" s="209"/>
    </row>
    <row r="982">
      <c r="A982" s="209"/>
      <c r="B982" s="210"/>
      <c r="C982" s="211"/>
      <c r="D982" s="211"/>
      <c r="E982" s="211"/>
      <c r="F982" s="211"/>
      <c r="G982" s="211"/>
      <c r="H982" s="212"/>
      <c r="I982" s="211"/>
      <c r="J982" s="209"/>
      <c r="K982" s="209"/>
      <c r="L982" s="209"/>
      <c r="M982" s="209"/>
      <c r="N982" s="209"/>
      <c r="O982" s="209"/>
      <c r="P982" s="209"/>
      <c r="Q982" s="209"/>
      <c r="R982" s="209"/>
      <c r="S982" s="209"/>
      <c r="T982" s="209"/>
      <c r="U982" s="209"/>
      <c r="V982" s="209"/>
      <c r="W982" s="209"/>
      <c r="X982" s="209"/>
      <c r="Y982" s="209"/>
      <c r="Z982" s="209"/>
    </row>
    <row r="983">
      <c r="A983" s="209"/>
      <c r="B983" s="210"/>
      <c r="C983" s="211"/>
      <c r="D983" s="211"/>
      <c r="E983" s="211"/>
      <c r="F983" s="211"/>
      <c r="G983" s="211"/>
      <c r="H983" s="212"/>
      <c r="I983" s="211"/>
      <c r="J983" s="209"/>
      <c r="K983" s="209"/>
      <c r="L983" s="209"/>
      <c r="M983" s="209"/>
      <c r="N983" s="209"/>
      <c r="O983" s="209"/>
      <c r="P983" s="209"/>
      <c r="Q983" s="209"/>
      <c r="R983" s="209"/>
      <c r="S983" s="209"/>
      <c r="T983" s="209"/>
      <c r="U983" s="209"/>
      <c r="V983" s="209"/>
      <c r="W983" s="209"/>
      <c r="X983" s="209"/>
      <c r="Y983" s="209"/>
      <c r="Z983" s="209"/>
    </row>
    <row r="984">
      <c r="A984" s="209"/>
      <c r="B984" s="210"/>
      <c r="C984" s="211"/>
      <c r="D984" s="211"/>
      <c r="E984" s="211"/>
      <c r="F984" s="211"/>
      <c r="G984" s="211"/>
      <c r="H984" s="212"/>
      <c r="I984" s="211"/>
      <c r="J984" s="209"/>
      <c r="K984" s="209"/>
      <c r="L984" s="209"/>
      <c r="M984" s="209"/>
      <c r="N984" s="209"/>
      <c r="O984" s="209"/>
      <c r="P984" s="209"/>
      <c r="Q984" s="209"/>
      <c r="R984" s="209"/>
      <c r="S984" s="209"/>
      <c r="T984" s="209"/>
      <c r="U984" s="209"/>
      <c r="V984" s="209"/>
      <c r="W984" s="209"/>
      <c r="X984" s="209"/>
      <c r="Y984" s="209"/>
      <c r="Z984" s="209"/>
    </row>
    <row r="985">
      <c r="A985" s="209"/>
      <c r="B985" s="210"/>
      <c r="C985" s="211"/>
      <c r="D985" s="211"/>
      <c r="E985" s="211"/>
      <c r="F985" s="211"/>
      <c r="G985" s="211"/>
      <c r="H985" s="212"/>
      <c r="I985" s="211"/>
      <c r="J985" s="209"/>
      <c r="K985" s="209"/>
      <c r="L985" s="209"/>
      <c r="M985" s="209"/>
      <c r="N985" s="209"/>
      <c r="O985" s="209"/>
      <c r="P985" s="209"/>
      <c r="Q985" s="209"/>
      <c r="R985" s="209"/>
      <c r="S985" s="209"/>
      <c r="T985" s="209"/>
      <c r="U985" s="209"/>
      <c r="V985" s="209"/>
      <c r="W985" s="209"/>
      <c r="X985" s="209"/>
      <c r="Y985" s="209"/>
      <c r="Z985" s="209"/>
    </row>
    <row r="986">
      <c r="A986" s="209"/>
      <c r="B986" s="210"/>
      <c r="C986" s="211"/>
      <c r="D986" s="211"/>
      <c r="E986" s="211"/>
      <c r="F986" s="211"/>
      <c r="G986" s="211"/>
      <c r="H986" s="212"/>
      <c r="I986" s="211"/>
      <c r="J986" s="209"/>
      <c r="K986" s="209"/>
      <c r="L986" s="209"/>
      <c r="M986" s="209"/>
      <c r="N986" s="209"/>
      <c r="O986" s="209"/>
      <c r="P986" s="209"/>
      <c r="Q986" s="209"/>
      <c r="R986" s="209"/>
      <c r="S986" s="209"/>
      <c r="T986" s="209"/>
      <c r="U986" s="209"/>
      <c r="V986" s="209"/>
      <c r="W986" s="209"/>
      <c r="X986" s="209"/>
      <c r="Y986" s="209"/>
      <c r="Z986" s="209"/>
    </row>
    <row r="987">
      <c r="A987" s="209"/>
      <c r="B987" s="210"/>
      <c r="C987" s="211"/>
      <c r="D987" s="211"/>
      <c r="E987" s="211"/>
      <c r="F987" s="211"/>
      <c r="G987" s="211"/>
      <c r="H987" s="212"/>
      <c r="I987" s="211"/>
      <c r="J987" s="209"/>
      <c r="K987" s="209"/>
      <c r="L987" s="209"/>
      <c r="M987" s="209"/>
      <c r="N987" s="209"/>
      <c r="O987" s="209"/>
      <c r="P987" s="209"/>
      <c r="Q987" s="209"/>
      <c r="R987" s="209"/>
      <c r="S987" s="209"/>
      <c r="T987" s="209"/>
      <c r="U987" s="209"/>
      <c r="V987" s="209"/>
      <c r="W987" s="209"/>
      <c r="X987" s="209"/>
      <c r="Y987" s="209"/>
      <c r="Z987" s="209"/>
    </row>
    <row r="988">
      <c r="A988" s="209"/>
      <c r="B988" s="210"/>
      <c r="C988" s="211"/>
      <c r="D988" s="211"/>
      <c r="E988" s="211"/>
      <c r="F988" s="211"/>
      <c r="G988" s="211"/>
      <c r="H988" s="212"/>
      <c r="I988" s="211"/>
      <c r="J988" s="209"/>
      <c r="K988" s="209"/>
      <c r="L988" s="209"/>
      <c r="M988" s="209"/>
      <c r="N988" s="209"/>
      <c r="O988" s="209"/>
      <c r="P988" s="209"/>
      <c r="Q988" s="209"/>
      <c r="R988" s="209"/>
      <c r="S988" s="209"/>
      <c r="T988" s="209"/>
      <c r="U988" s="209"/>
      <c r="V988" s="209"/>
      <c r="W988" s="209"/>
      <c r="X988" s="209"/>
      <c r="Y988" s="209"/>
      <c r="Z988" s="209"/>
    </row>
    <row r="989">
      <c r="A989" s="209"/>
      <c r="B989" s="210"/>
      <c r="C989" s="211"/>
      <c r="D989" s="211"/>
      <c r="E989" s="211"/>
      <c r="F989" s="211"/>
      <c r="G989" s="211"/>
      <c r="H989" s="212"/>
      <c r="I989" s="211"/>
      <c r="J989" s="209"/>
      <c r="K989" s="209"/>
      <c r="L989" s="209"/>
      <c r="M989" s="209"/>
      <c r="N989" s="209"/>
      <c r="O989" s="209"/>
      <c r="P989" s="209"/>
      <c r="Q989" s="209"/>
      <c r="R989" s="209"/>
      <c r="S989" s="209"/>
      <c r="T989" s="209"/>
      <c r="U989" s="209"/>
      <c r="V989" s="209"/>
      <c r="W989" s="209"/>
      <c r="X989" s="209"/>
      <c r="Y989" s="209"/>
      <c r="Z989" s="209"/>
    </row>
    <row r="990">
      <c r="A990" s="209"/>
      <c r="B990" s="210"/>
      <c r="C990" s="211"/>
      <c r="D990" s="211"/>
      <c r="E990" s="211"/>
      <c r="F990" s="211"/>
      <c r="G990" s="211"/>
      <c r="H990" s="212"/>
      <c r="I990" s="211"/>
      <c r="J990" s="209"/>
      <c r="K990" s="209"/>
      <c r="L990" s="209"/>
      <c r="M990" s="209"/>
      <c r="N990" s="209"/>
      <c r="O990" s="209"/>
      <c r="P990" s="209"/>
      <c r="Q990" s="209"/>
      <c r="R990" s="209"/>
      <c r="S990" s="209"/>
      <c r="T990" s="209"/>
      <c r="U990" s="209"/>
      <c r="V990" s="209"/>
      <c r="W990" s="209"/>
      <c r="X990" s="209"/>
      <c r="Y990" s="209"/>
      <c r="Z990" s="209"/>
    </row>
    <row r="991">
      <c r="A991" s="209"/>
      <c r="B991" s="210"/>
      <c r="C991" s="211"/>
      <c r="D991" s="211"/>
      <c r="E991" s="211"/>
      <c r="F991" s="211"/>
      <c r="G991" s="211"/>
      <c r="H991" s="212"/>
      <c r="I991" s="211"/>
      <c r="J991" s="209"/>
      <c r="K991" s="209"/>
      <c r="L991" s="209"/>
      <c r="M991" s="209"/>
      <c r="N991" s="209"/>
      <c r="O991" s="209"/>
      <c r="P991" s="209"/>
      <c r="Q991" s="209"/>
      <c r="R991" s="209"/>
      <c r="S991" s="209"/>
      <c r="T991" s="209"/>
      <c r="U991" s="209"/>
      <c r="V991" s="209"/>
      <c r="W991" s="209"/>
      <c r="X991" s="209"/>
      <c r="Y991" s="209"/>
      <c r="Z991" s="209"/>
    </row>
    <row r="992">
      <c r="A992" s="209"/>
      <c r="B992" s="210"/>
      <c r="C992" s="211"/>
      <c r="D992" s="211"/>
      <c r="E992" s="211"/>
      <c r="F992" s="211"/>
      <c r="G992" s="211"/>
      <c r="H992" s="212"/>
      <c r="I992" s="211"/>
      <c r="J992" s="209"/>
      <c r="K992" s="209"/>
      <c r="L992" s="209"/>
      <c r="M992" s="209"/>
      <c r="N992" s="209"/>
      <c r="O992" s="209"/>
      <c r="P992" s="209"/>
      <c r="Q992" s="209"/>
      <c r="R992" s="209"/>
      <c r="S992" s="209"/>
      <c r="T992" s="209"/>
      <c r="U992" s="209"/>
      <c r="V992" s="209"/>
      <c r="W992" s="209"/>
      <c r="X992" s="209"/>
      <c r="Y992" s="209"/>
      <c r="Z992" s="209"/>
    </row>
    <row r="993">
      <c r="A993" s="209"/>
      <c r="B993" s="210"/>
      <c r="C993" s="211"/>
      <c r="D993" s="211"/>
      <c r="E993" s="211"/>
      <c r="F993" s="211"/>
      <c r="G993" s="211"/>
      <c r="H993" s="212"/>
      <c r="I993" s="211"/>
      <c r="J993" s="209"/>
      <c r="K993" s="209"/>
      <c r="L993" s="209"/>
      <c r="M993" s="209"/>
      <c r="N993" s="209"/>
      <c r="O993" s="209"/>
      <c r="P993" s="209"/>
      <c r="Q993" s="209"/>
      <c r="R993" s="209"/>
      <c r="S993" s="209"/>
      <c r="T993" s="209"/>
      <c r="U993" s="209"/>
      <c r="V993" s="209"/>
      <c r="W993" s="209"/>
      <c r="X993" s="209"/>
      <c r="Y993" s="209"/>
      <c r="Z993" s="209"/>
    </row>
    <row r="994">
      <c r="A994" s="209"/>
      <c r="B994" s="210"/>
      <c r="C994" s="211"/>
      <c r="D994" s="211"/>
      <c r="E994" s="211"/>
      <c r="F994" s="211"/>
      <c r="G994" s="211"/>
      <c r="H994" s="212"/>
      <c r="I994" s="211"/>
      <c r="J994" s="209"/>
      <c r="K994" s="209"/>
      <c r="L994" s="209"/>
      <c r="M994" s="209"/>
      <c r="N994" s="209"/>
      <c r="O994" s="209"/>
      <c r="P994" s="209"/>
      <c r="Q994" s="209"/>
      <c r="R994" s="209"/>
      <c r="S994" s="209"/>
      <c r="T994" s="209"/>
      <c r="U994" s="209"/>
      <c r="V994" s="209"/>
      <c r="W994" s="209"/>
      <c r="X994" s="209"/>
      <c r="Y994" s="209"/>
      <c r="Z994" s="209"/>
    </row>
    <row r="995">
      <c r="A995" s="209"/>
      <c r="B995" s="210"/>
      <c r="C995" s="211"/>
      <c r="D995" s="211"/>
      <c r="E995" s="211"/>
      <c r="F995" s="211"/>
      <c r="G995" s="211"/>
      <c r="H995" s="212"/>
      <c r="I995" s="211"/>
      <c r="J995" s="209"/>
      <c r="K995" s="209"/>
      <c r="L995" s="209"/>
      <c r="M995" s="209"/>
      <c r="N995" s="209"/>
      <c r="O995" s="209"/>
      <c r="P995" s="209"/>
      <c r="Q995" s="209"/>
      <c r="R995" s="209"/>
      <c r="S995" s="209"/>
      <c r="T995" s="209"/>
      <c r="U995" s="209"/>
      <c r="V995" s="209"/>
      <c r="W995" s="209"/>
      <c r="X995" s="209"/>
      <c r="Y995" s="209"/>
      <c r="Z995" s="209"/>
    </row>
    <row r="996">
      <c r="A996" s="209"/>
      <c r="B996" s="210"/>
      <c r="C996" s="211"/>
      <c r="D996" s="211"/>
      <c r="E996" s="211"/>
      <c r="F996" s="211"/>
      <c r="G996" s="211"/>
      <c r="H996" s="212"/>
      <c r="I996" s="211"/>
      <c r="J996" s="209"/>
      <c r="K996" s="209"/>
      <c r="L996" s="209"/>
      <c r="M996" s="209"/>
      <c r="N996" s="209"/>
      <c r="O996" s="209"/>
      <c r="P996" s="209"/>
      <c r="Q996" s="209"/>
      <c r="R996" s="209"/>
      <c r="S996" s="209"/>
      <c r="T996" s="209"/>
      <c r="U996" s="209"/>
      <c r="V996" s="209"/>
      <c r="W996" s="209"/>
      <c r="X996" s="209"/>
      <c r="Y996" s="209"/>
      <c r="Z996" s="209"/>
    </row>
    <row r="997">
      <c r="A997" s="209"/>
      <c r="B997" s="210"/>
      <c r="C997" s="211"/>
      <c r="D997" s="211"/>
      <c r="E997" s="211"/>
      <c r="F997" s="211"/>
      <c r="G997" s="211"/>
      <c r="H997" s="212"/>
      <c r="I997" s="211"/>
      <c r="J997" s="209"/>
      <c r="K997" s="209"/>
      <c r="L997" s="209"/>
      <c r="M997" s="209"/>
      <c r="N997" s="209"/>
      <c r="O997" s="209"/>
      <c r="P997" s="209"/>
      <c r="Q997" s="209"/>
      <c r="R997" s="209"/>
      <c r="S997" s="209"/>
      <c r="T997" s="209"/>
      <c r="U997" s="209"/>
      <c r="V997" s="209"/>
      <c r="W997" s="209"/>
      <c r="X997" s="209"/>
      <c r="Y997" s="209"/>
      <c r="Z997" s="209"/>
    </row>
    <row r="998">
      <c r="A998" s="209"/>
      <c r="B998" s="210"/>
      <c r="C998" s="211"/>
      <c r="D998" s="211"/>
      <c r="E998" s="211"/>
      <c r="F998" s="211"/>
      <c r="G998" s="211"/>
      <c r="H998" s="212"/>
      <c r="I998" s="211"/>
      <c r="J998" s="209"/>
      <c r="K998" s="209"/>
      <c r="L998" s="209"/>
      <c r="M998" s="209"/>
      <c r="N998" s="209"/>
      <c r="O998" s="209"/>
      <c r="P998" s="209"/>
      <c r="Q998" s="209"/>
      <c r="R998" s="209"/>
      <c r="S998" s="209"/>
      <c r="T998" s="209"/>
      <c r="U998" s="209"/>
      <c r="V998" s="209"/>
      <c r="W998" s="209"/>
      <c r="X998" s="209"/>
      <c r="Y998" s="209"/>
      <c r="Z998" s="209"/>
    </row>
    <row r="999">
      <c r="A999" s="209"/>
      <c r="B999" s="210"/>
      <c r="C999" s="211"/>
      <c r="D999" s="211"/>
      <c r="E999" s="211"/>
      <c r="F999" s="211"/>
      <c r="G999" s="211"/>
      <c r="H999" s="212"/>
      <c r="I999" s="211"/>
      <c r="J999" s="209"/>
      <c r="K999" s="209"/>
      <c r="L999" s="209"/>
      <c r="M999" s="209"/>
      <c r="N999" s="209"/>
      <c r="O999" s="209"/>
      <c r="P999" s="209"/>
      <c r="Q999" s="209"/>
      <c r="R999" s="209"/>
      <c r="S999" s="209"/>
      <c r="T999" s="209"/>
      <c r="U999" s="209"/>
      <c r="V999" s="209"/>
      <c r="W999" s="209"/>
      <c r="X999" s="209"/>
      <c r="Y999" s="209"/>
      <c r="Z999" s="209"/>
    </row>
    <row r="1000">
      <c r="A1000" s="209"/>
      <c r="B1000" s="210"/>
      <c r="C1000" s="211"/>
      <c r="D1000" s="211"/>
      <c r="E1000" s="211"/>
      <c r="F1000" s="211"/>
      <c r="G1000" s="211"/>
      <c r="H1000" s="212"/>
      <c r="I1000" s="211"/>
      <c r="J1000" s="209"/>
      <c r="K1000" s="209"/>
      <c r="L1000" s="209"/>
      <c r="M1000" s="209"/>
      <c r="N1000" s="209"/>
      <c r="O1000" s="209"/>
      <c r="P1000" s="209"/>
      <c r="Q1000" s="209"/>
      <c r="R1000" s="209"/>
      <c r="S1000" s="209"/>
      <c r="T1000" s="209"/>
      <c r="U1000" s="209"/>
      <c r="V1000" s="209"/>
      <c r="W1000" s="209"/>
      <c r="X1000" s="209"/>
      <c r="Y1000" s="209"/>
      <c r="Z1000" s="209"/>
    </row>
    <row r="1001">
      <c r="A1001" s="209"/>
      <c r="B1001" s="210"/>
      <c r="C1001" s="211"/>
      <c r="D1001" s="211"/>
      <c r="E1001" s="211"/>
      <c r="F1001" s="211"/>
      <c r="G1001" s="211"/>
      <c r="H1001" s="212"/>
      <c r="I1001" s="211"/>
      <c r="J1001" s="209"/>
      <c r="K1001" s="209"/>
      <c r="L1001" s="209"/>
      <c r="M1001" s="209"/>
      <c r="N1001" s="209"/>
      <c r="O1001" s="209"/>
      <c r="P1001" s="209"/>
      <c r="Q1001" s="209"/>
      <c r="R1001" s="209"/>
      <c r="S1001" s="209"/>
      <c r="T1001" s="209"/>
      <c r="U1001" s="209"/>
      <c r="V1001" s="209"/>
      <c r="W1001" s="209"/>
      <c r="X1001" s="209"/>
      <c r="Y1001" s="209"/>
      <c r="Z1001" s="209"/>
    </row>
    <row r="1002">
      <c r="A1002" s="209"/>
      <c r="B1002" s="210"/>
      <c r="C1002" s="211"/>
      <c r="D1002" s="211"/>
      <c r="E1002" s="211"/>
      <c r="F1002" s="211"/>
      <c r="G1002" s="211"/>
      <c r="H1002" s="212"/>
      <c r="I1002" s="211"/>
      <c r="J1002" s="209"/>
      <c r="K1002" s="209"/>
      <c r="L1002" s="209"/>
      <c r="M1002" s="209"/>
      <c r="N1002" s="209"/>
      <c r="O1002" s="209"/>
      <c r="P1002" s="209"/>
      <c r="Q1002" s="209"/>
      <c r="R1002" s="209"/>
      <c r="S1002" s="209"/>
      <c r="T1002" s="209"/>
      <c r="U1002" s="209"/>
      <c r="V1002" s="209"/>
      <c r="W1002" s="209"/>
      <c r="X1002" s="209"/>
      <c r="Y1002" s="209"/>
      <c r="Z1002" s="209"/>
    </row>
    <row r="1003">
      <c r="A1003" s="209"/>
      <c r="B1003" s="210"/>
      <c r="C1003" s="211"/>
      <c r="D1003" s="211"/>
      <c r="E1003" s="211"/>
      <c r="F1003" s="211"/>
      <c r="G1003" s="211"/>
      <c r="H1003" s="212"/>
      <c r="I1003" s="211"/>
      <c r="J1003" s="209"/>
      <c r="K1003" s="209"/>
      <c r="L1003" s="209"/>
      <c r="M1003" s="209"/>
      <c r="N1003" s="209"/>
      <c r="O1003" s="209"/>
      <c r="P1003" s="209"/>
      <c r="Q1003" s="209"/>
      <c r="R1003" s="209"/>
      <c r="S1003" s="209"/>
      <c r="T1003" s="209"/>
      <c r="U1003" s="209"/>
      <c r="V1003" s="209"/>
      <c r="W1003" s="209"/>
      <c r="X1003" s="209"/>
      <c r="Y1003" s="209"/>
      <c r="Z1003" s="209"/>
    </row>
    <row r="1004">
      <c r="A1004" s="209"/>
      <c r="B1004" s="210"/>
      <c r="C1004" s="211"/>
      <c r="D1004" s="211"/>
      <c r="E1004" s="211"/>
      <c r="F1004" s="211"/>
      <c r="G1004" s="211"/>
      <c r="H1004" s="212"/>
      <c r="I1004" s="211"/>
      <c r="J1004" s="209"/>
      <c r="K1004" s="209"/>
      <c r="L1004" s="209"/>
      <c r="M1004" s="209"/>
      <c r="N1004" s="209"/>
      <c r="O1004" s="209"/>
      <c r="P1004" s="209"/>
      <c r="Q1004" s="209"/>
      <c r="R1004" s="209"/>
      <c r="S1004" s="209"/>
      <c r="T1004" s="209"/>
      <c r="U1004" s="209"/>
      <c r="V1004" s="209"/>
      <c r="W1004" s="209"/>
      <c r="X1004" s="209"/>
      <c r="Y1004" s="209"/>
      <c r="Z1004" s="209"/>
    </row>
    <row r="1005">
      <c r="A1005" s="209"/>
      <c r="B1005" s="210"/>
      <c r="C1005" s="211"/>
      <c r="D1005" s="211"/>
      <c r="E1005" s="211"/>
      <c r="F1005" s="211"/>
      <c r="G1005" s="211"/>
      <c r="H1005" s="212"/>
      <c r="I1005" s="211"/>
      <c r="J1005" s="209"/>
      <c r="K1005" s="209"/>
      <c r="L1005" s="209"/>
      <c r="M1005" s="209"/>
      <c r="N1005" s="209"/>
      <c r="O1005" s="209"/>
      <c r="P1005" s="209"/>
      <c r="Q1005" s="209"/>
      <c r="R1005" s="209"/>
      <c r="S1005" s="209"/>
      <c r="T1005" s="209"/>
      <c r="U1005" s="209"/>
      <c r="V1005" s="209"/>
      <c r="W1005" s="209"/>
      <c r="X1005" s="209"/>
      <c r="Y1005" s="209"/>
      <c r="Z1005" s="209"/>
    </row>
    <row r="1006">
      <c r="A1006" s="209"/>
      <c r="B1006" s="210"/>
      <c r="C1006" s="211"/>
      <c r="D1006" s="211"/>
      <c r="E1006" s="211"/>
      <c r="F1006" s="211"/>
      <c r="G1006" s="211"/>
      <c r="H1006" s="212"/>
      <c r="I1006" s="211"/>
      <c r="J1006" s="209"/>
      <c r="K1006" s="209"/>
      <c r="L1006" s="209"/>
      <c r="M1006" s="209"/>
      <c r="N1006" s="209"/>
      <c r="O1006" s="209"/>
      <c r="P1006" s="209"/>
      <c r="Q1006" s="209"/>
      <c r="R1006" s="209"/>
      <c r="S1006" s="209"/>
      <c r="T1006" s="209"/>
      <c r="U1006" s="209"/>
      <c r="V1006" s="209"/>
      <c r="W1006" s="209"/>
      <c r="X1006" s="209"/>
      <c r="Y1006" s="209"/>
      <c r="Z1006" s="209"/>
    </row>
    <row r="1007">
      <c r="A1007" s="209"/>
      <c r="B1007" s="210"/>
      <c r="C1007" s="211"/>
      <c r="D1007" s="211"/>
      <c r="E1007" s="211"/>
      <c r="F1007" s="211"/>
      <c r="G1007" s="211"/>
      <c r="H1007" s="212"/>
      <c r="I1007" s="211"/>
      <c r="J1007" s="209"/>
      <c r="K1007" s="209"/>
      <c r="L1007" s="209"/>
      <c r="M1007" s="209"/>
      <c r="N1007" s="209"/>
      <c r="O1007" s="209"/>
      <c r="P1007" s="209"/>
      <c r="Q1007" s="209"/>
      <c r="R1007" s="209"/>
      <c r="S1007" s="209"/>
      <c r="T1007" s="209"/>
      <c r="U1007" s="209"/>
      <c r="V1007" s="209"/>
      <c r="W1007" s="209"/>
      <c r="X1007" s="209"/>
      <c r="Y1007" s="209"/>
      <c r="Z1007" s="209"/>
    </row>
    <row r="1008">
      <c r="A1008" s="209"/>
      <c r="B1008" s="210"/>
      <c r="C1008" s="211"/>
      <c r="D1008" s="211"/>
      <c r="E1008" s="211"/>
      <c r="F1008" s="211"/>
      <c r="G1008" s="211"/>
      <c r="H1008" s="212"/>
      <c r="I1008" s="211"/>
      <c r="J1008" s="209"/>
      <c r="K1008" s="209"/>
      <c r="L1008" s="209"/>
      <c r="M1008" s="209"/>
      <c r="N1008" s="209"/>
      <c r="O1008" s="209"/>
      <c r="P1008" s="209"/>
      <c r="Q1008" s="209"/>
      <c r="R1008" s="209"/>
      <c r="S1008" s="209"/>
      <c r="T1008" s="209"/>
      <c r="U1008" s="209"/>
      <c r="V1008" s="209"/>
      <c r="W1008" s="209"/>
      <c r="X1008" s="209"/>
      <c r="Y1008" s="209"/>
      <c r="Z1008" s="209"/>
    </row>
    <row r="1009">
      <c r="A1009" s="209"/>
      <c r="B1009" s="210"/>
      <c r="C1009" s="211"/>
      <c r="D1009" s="211"/>
      <c r="E1009" s="211"/>
      <c r="F1009" s="211"/>
      <c r="G1009" s="211"/>
      <c r="H1009" s="212"/>
      <c r="I1009" s="211"/>
      <c r="J1009" s="209"/>
      <c r="K1009" s="209"/>
      <c r="L1009" s="209"/>
      <c r="M1009" s="209"/>
      <c r="N1009" s="209"/>
      <c r="O1009" s="209"/>
      <c r="P1009" s="209"/>
      <c r="Q1009" s="209"/>
      <c r="R1009" s="209"/>
      <c r="S1009" s="209"/>
      <c r="T1009" s="209"/>
      <c r="U1009" s="209"/>
      <c r="V1009" s="209"/>
      <c r="W1009" s="209"/>
      <c r="X1009" s="209"/>
      <c r="Y1009" s="209"/>
      <c r="Z1009" s="209"/>
    </row>
    <row r="1010">
      <c r="A1010" s="209"/>
      <c r="B1010" s="210"/>
      <c r="C1010" s="211"/>
      <c r="D1010" s="211"/>
      <c r="E1010" s="211"/>
      <c r="F1010" s="211"/>
      <c r="G1010" s="211"/>
      <c r="H1010" s="212"/>
      <c r="I1010" s="211"/>
      <c r="J1010" s="209"/>
      <c r="K1010" s="209"/>
      <c r="L1010" s="209"/>
      <c r="M1010" s="209"/>
      <c r="N1010" s="209"/>
      <c r="O1010" s="209"/>
      <c r="P1010" s="209"/>
      <c r="Q1010" s="209"/>
      <c r="R1010" s="209"/>
      <c r="S1010" s="209"/>
      <c r="T1010" s="209"/>
      <c r="U1010" s="209"/>
      <c r="V1010" s="209"/>
      <c r="W1010" s="209"/>
      <c r="X1010" s="209"/>
      <c r="Y1010" s="209"/>
      <c r="Z1010" s="209"/>
    </row>
    <row r="1011">
      <c r="A1011" s="209"/>
      <c r="B1011" s="210"/>
      <c r="C1011" s="211"/>
      <c r="D1011" s="211"/>
      <c r="E1011" s="211"/>
      <c r="F1011" s="211"/>
      <c r="G1011" s="211"/>
      <c r="H1011" s="212"/>
      <c r="I1011" s="211"/>
      <c r="J1011" s="209"/>
      <c r="K1011" s="209"/>
      <c r="L1011" s="209"/>
      <c r="M1011" s="209"/>
      <c r="N1011" s="209"/>
      <c r="O1011" s="209"/>
      <c r="P1011" s="209"/>
      <c r="Q1011" s="209"/>
      <c r="R1011" s="209"/>
      <c r="S1011" s="209"/>
      <c r="T1011" s="209"/>
      <c r="U1011" s="209"/>
      <c r="V1011" s="209"/>
      <c r="W1011" s="209"/>
      <c r="X1011" s="209"/>
      <c r="Y1011" s="209"/>
      <c r="Z1011" s="209"/>
    </row>
    <row r="1012">
      <c r="A1012" s="209"/>
      <c r="B1012" s="210"/>
      <c r="C1012" s="211"/>
      <c r="D1012" s="211"/>
      <c r="E1012" s="211"/>
      <c r="F1012" s="211"/>
      <c r="G1012" s="211"/>
      <c r="H1012" s="212"/>
      <c r="I1012" s="211"/>
      <c r="J1012" s="209"/>
      <c r="K1012" s="209"/>
      <c r="L1012" s="209"/>
      <c r="M1012" s="209"/>
      <c r="N1012" s="209"/>
      <c r="O1012" s="209"/>
      <c r="P1012" s="209"/>
      <c r="Q1012" s="209"/>
      <c r="R1012" s="209"/>
      <c r="S1012" s="209"/>
      <c r="T1012" s="209"/>
      <c r="U1012" s="209"/>
      <c r="V1012" s="209"/>
      <c r="W1012" s="209"/>
      <c r="X1012" s="209"/>
      <c r="Y1012" s="209"/>
      <c r="Z1012" s="209"/>
    </row>
    <row r="1013">
      <c r="A1013" s="209"/>
      <c r="B1013" s="210"/>
      <c r="C1013" s="211"/>
      <c r="D1013" s="211"/>
      <c r="E1013" s="211"/>
      <c r="F1013" s="211"/>
      <c r="G1013" s="211"/>
      <c r="H1013" s="212"/>
      <c r="I1013" s="211"/>
      <c r="J1013" s="209"/>
      <c r="K1013" s="209"/>
      <c r="L1013" s="209"/>
      <c r="M1013" s="209"/>
      <c r="N1013" s="209"/>
      <c r="O1013" s="209"/>
      <c r="P1013" s="209"/>
      <c r="Q1013" s="209"/>
      <c r="R1013" s="209"/>
      <c r="S1013" s="209"/>
      <c r="T1013" s="209"/>
      <c r="U1013" s="209"/>
      <c r="V1013" s="209"/>
      <c r="W1013" s="209"/>
      <c r="X1013" s="209"/>
      <c r="Y1013" s="209"/>
      <c r="Z1013" s="209"/>
    </row>
    <row r="1014">
      <c r="A1014" s="209"/>
      <c r="B1014" s="210"/>
      <c r="C1014" s="211"/>
      <c r="D1014" s="211"/>
      <c r="E1014" s="211"/>
      <c r="F1014" s="211"/>
      <c r="G1014" s="211"/>
      <c r="H1014" s="212"/>
      <c r="I1014" s="211"/>
      <c r="J1014" s="209"/>
      <c r="K1014" s="209"/>
      <c r="L1014" s="209"/>
      <c r="M1014" s="209"/>
      <c r="N1014" s="209"/>
      <c r="O1014" s="209"/>
      <c r="P1014" s="209"/>
      <c r="Q1014" s="209"/>
      <c r="R1014" s="209"/>
      <c r="S1014" s="209"/>
      <c r="T1014" s="209"/>
      <c r="U1014" s="209"/>
      <c r="V1014" s="209"/>
      <c r="W1014" s="209"/>
      <c r="X1014" s="209"/>
      <c r="Y1014" s="209"/>
      <c r="Z1014" s="209"/>
    </row>
    <row r="1015">
      <c r="A1015" s="209"/>
      <c r="B1015" s="210"/>
      <c r="C1015" s="211"/>
      <c r="D1015" s="211"/>
      <c r="E1015" s="211"/>
      <c r="F1015" s="211"/>
      <c r="G1015" s="211"/>
      <c r="H1015" s="212"/>
      <c r="I1015" s="211"/>
      <c r="J1015" s="209"/>
      <c r="K1015" s="209"/>
      <c r="L1015" s="209"/>
      <c r="M1015" s="209"/>
      <c r="N1015" s="209"/>
      <c r="O1015" s="209"/>
      <c r="P1015" s="209"/>
      <c r="Q1015" s="209"/>
      <c r="R1015" s="209"/>
      <c r="S1015" s="209"/>
      <c r="T1015" s="209"/>
      <c r="U1015" s="209"/>
      <c r="V1015" s="209"/>
      <c r="W1015" s="209"/>
      <c r="X1015" s="209"/>
      <c r="Y1015" s="209"/>
      <c r="Z1015" s="209"/>
    </row>
    <row r="1016">
      <c r="A1016" s="209"/>
      <c r="B1016" s="210"/>
      <c r="C1016" s="211"/>
      <c r="D1016" s="211"/>
      <c r="E1016" s="211"/>
      <c r="F1016" s="211"/>
      <c r="G1016" s="211"/>
      <c r="H1016" s="212"/>
      <c r="I1016" s="211"/>
      <c r="J1016" s="209"/>
      <c r="K1016" s="209"/>
      <c r="L1016" s="209"/>
      <c r="M1016" s="209"/>
      <c r="N1016" s="209"/>
      <c r="O1016" s="209"/>
      <c r="P1016" s="209"/>
      <c r="Q1016" s="209"/>
      <c r="R1016" s="209"/>
      <c r="S1016" s="209"/>
      <c r="T1016" s="209"/>
      <c r="U1016" s="209"/>
      <c r="V1016" s="209"/>
      <c r="W1016" s="209"/>
      <c r="X1016" s="209"/>
      <c r="Y1016" s="209"/>
      <c r="Z1016" s="209"/>
    </row>
    <row r="1017">
      <c r="A1017" s="209"/>
      <c r="B1017" s="210"/>
      <c r="C1017" s="211"/>
      <c r="D1017" s="211"/>
      <c r="E1017" s="211"/>
      <c r="F1017" s="211"/>
      <c r="G1017" s="211"/>
      <c r="H1017" s="212"/>
      <c r="I1017" s="211"/>
      <c r="J1017" s="209"/>
      <c r="K1017" s="209"/>
      <c r="L1017" s="209"/>
      <c r="M1017" s="209"/>
      <c r="N1017" s="209"/>
      <c r="O1017" s="209"/>
      <c r="P1017" s="209"/>
      <c r="Q1017" s="209"/>
      <c r="R1017" s="209"/>
      <c r="S1017" s="209"/>
      <c r="T1017" s="209"/>
      <c r="U1017" s="209"/>
      <c r="V1017" s="209"/>
      <c r="W1017" s="209"/>
      <c r="X1017" s="209"/>
      <c r="Y1017" s="209"/>
      <c r="Z1017" s="209"/>
    </row>
    <row r="1018">
      <c r="A1018" s="209"/>
      <c r="B1018" s="210"/>
      <c r="C1018" s="211"/>
      <c r="D1018" s="211"/>
      <c r="E1018" s="211"/>
      <c r="F1018" s="211"/>
      <c r="G1018" s="211"/>
      <c r="H1018" s="212"/>
      <c r="I1018" s="211"/>
      <c r="J1018" s="209"/>
      <c r="K1018" s="209"/>
      <c r="L1018" s="209"/>
      <c r="M1018" s="209"/>
      <c r="N1018" s="209"/>
      <c r="O1018" s="209"/>
      <c r="P1018" s="209"/>
      <c r="Q1018" s="209"/>
      <c r="R1018" s="209"/>
      <c r="S1018" s="209"/>
      <c r="T1018" s="209"/>
      <c r="U1018" s="209"/>
      <c r="V1018" s="209"/>
      <c r="W1018" s="209"/>
      <c r="X1018" s="209"/>
      <c r="Y1018" s="209"/>
      <c r="Z1018" s="209"/>
    </row>
    <row r="1019">
      <c r="A1019" s="209"/>
      <c r="B1019" s="210"/>
      <c r="C1019" s="211"/>
      <c r="D1019" s="211"/>
      <c r="E1019" s="211"/>
      <c r="F1019" s="211"/>
      <c r="G1019" s="211"/>
      <c r="H1019" s="212"/>
      <c r="I1019" s="211"/>
      <c r="J1019" s="209"/>
      <c r="K1019" s="209"/>
      <c r="L1019" s="209"/>
      <c r="M1019" s="209"/>
      <c r="N1019" s="209"/>
      <c r="O1019" s="209"/>
      <c r="P1019" s="209"/>
      <c r="Q1019" s="209"/>
      <c r="R1019" s="209"/>
      <c r="S1019" s="209"/>
      <c r="T1019" s="209"/>
      <c r="U1019" s="209"/>
      <c r="V1019" s="209"/>
      <c r="W1019" s="209"/>
      <c r="X1019" s="209"/>
      <c r="Y1019" s="209"/>
      <c r="Z1019" s="209"/>
    </row>
    <row r="1020">
      <c r="A1020" s="209"/>
      <c r="B1020" s="210"/>
      <c r="C1020" s="211"/>
      <c r="D1020" s="211"/>
      <c r="E1020" s="211"/>
      <c r="F1020" s="211"/>
      <c r="G1020" s="211"/>
      <c r="H1020" s="212"/>
      <c r="I1020" s="211"/>
      <c r="J1020" s="209"/>
      <c r="K1020" s="209"/>
      <c r="L1020" s="209"/>
      <c r="M1020" s="209"/>
      <c r="N1020" s="209"/>
      <c r="O1020" s="209"/>
      <c r="P1020" s="209"/>
      <c r="Q1020" s="209"/>
      <c r="R1020" s="209"/>
      <c r="S1020" s="209"/>
      <c r="T1020" s="209"/>
      <c r="U1020" s="209"/>
      <c r="V1020" s="209"/>
      <c r="W1020" s="209"/>
      <c r="X1020" s="209"/>
      <c r="Y1020" s="209"/>
      <c r="Z1020" s="209"/>
    </row>
    <row r="1021">
      <c r="A1021" s="209"/>
      <c r="B1021" s="210"/>
      <c r="C1021" s="211"/>
      <c r="D1021" s="211"/>
      <c r="E1021" s="211"/>
      <c r="F1021" s="211"/>
      <c r="G1021" s="211"/>
      <c r="H1021" s="212"/>
      <c r="I1021" s="211"/>
      <c r="J1021" s="209"/>
      <c r="K1021" s="209"/>
      <c r="L1021" s="209"/>
      <c r="M1021" s="209"/>
      <c r="N1021" s="209"/>
      <c r="O1021" s="209"/>
      <c r="P1021" s="209"/>
      <c r="Q1021" s="209"/>
      <c r="R1021" s="209"/>
      <c r="S1021" s="209"/>
      <c r="T1021" s="209"/>
      <c r="U1021" s="209"/>
      <c r="V1021" s="209"/>
      <c r="W1021" s="209"/>
      <c r="X1021" s="209"/>
      <c r="Y1021" s="209"/>
      <c r="Z1021" s="209"/>
    </row>
    <row r="1022">
      <c r="A1022" s="209"/>
      <c r="B1022" s="210"/>
      <c r="C1022" s="211"/>
      <c r="D1022" s="211"/>
      <c r="E1022" s="211"/>
      <c r="F1022" s="211"/>
      <c r="G1022" s="211"/>
      <c r="H1022" s="212"/>
      <c r="I1022" s="211"/>
      <c r="J1022" s="209"/>
      <c r="K1022" s="209"/>
      <c r="L1022" s="209"/>
      <c r="M1022" s="209"/>
      <c r="N1022" s="209"/>
      <c r="O1022" s="209"/>
      <c r="P1022" s="209"/>
      <c r="Q1022" s="209"/>
      <c r="R1022" s="209"/>
      <c r="S1022" s="209"/>
      <c r="T1022" s="209"/>
      <c r="U1022" s="209"/>
      <c r="V1022" s="209"/>
      <c r="W1022" s="209"/>
      <c r="X1022" s="209"/>
      <c r="Y1022" s="209"/>
      <c r="Z1022" s="209"/>
    </row>
    <row r="1023">
      <c r="A1023" s="209"/>
      <c r="B1023" s="210"/>
      <c r="C1023" s="211"/>
      <c r="D1023" s="211"/>
      <c r="E1023" s="211"/>
      <c r="F1023" s="211"/>
      <c r="G1023" s="211"/>
      <c r="H1023" s="212"/>
      <c r="I1023" s="211"/>
      <c r="J1023" s="209"/>
      <c r="K1023" s="209"/>
      <c r="L1023" s="209"/>
      <c r="M1023" s="209"/>
      <c r="N1023" s="209"/>
      <c r="O1023" s="209"/>
      <c r="P1023" s="209"/>
      <c r="Q1023" s="209"/>
      <c r="R1023" s="209"/>
      <c r="S1023" s="209"/>
      <c r="T1023" s="209"/>
      <c r="U1023" s="209"/>
      <c r="V1023" s="209"/>
      <c r="W1023" s="209"/>
      <c r="X1023" s="209"/>
      <c r="Y1023" s="209"/>
      <c r="Z1023" s="209"/>
    </row>
    <row r="1024">
      <c r="A1024" s="209"/>
      <c r="B1024" s="210"/>
      <c r="C1024" s="211"/>
      <c r="D1024" s="211"/>
      <c r="E1024" s="211"/>
      <c r="F1024" s="211"/>
      <c r="G1024" s="211"/>
      <c r="H1024" s="212"/>
      <c r="I1024" s="211"/>
      <c r="J1024" s="209"/>
      <c r="K1024" s="209"/>
      <c r="L1024" s="209"/>
      <c r="M1024" s="209"/>
      <c r="N1024" s="209"/>
      <c r="O1024" s="209"/>
      <c r="P1024" s="209"/>
      <c r="Q1024" s="209"/>
      <c r="R1024" s="209"/>
      <c r="S1024" s="209"/>
      <c r="T1024" s="209"/>
      <c r="U1024" s="209"/>
      <c r="V1024" s="209"/>
      <c r="W1024" s="209"/>
      <c r="X1024" s="209"/>
      <c r="Y1024" s="209"/>
      <c r="Z1024" s="209"/>
    </row>
    <row r="1025">
      <c r="A1025" s="209"/>
      <c r="B1025" s="210"/>
      <c r="C1025" s="211"/>
      <c r="D1025" s="211"/>
      <c r="E1025" s="211"/>
      <c r="F1025" s="211"/>
      <c r="G1025" s="211"/>
      <c r="H1025" s="212"/>
      <c r="I1025" s="211"/>
      <c r="J1025" s="209"/>
      <c r="K1025" s="209"/>
      <c r="L1025" s="209"/>
      <c r="M1025" s="209"/>
      <c r="N1025" s="209"/>
      <c r="O1025" s="209"/>
      <c r="P1025" s="209"/>
      <c r="Q1025" s="209"/>
      <c r="R1025" s="209"/>
      <c r="S1025" s="209"/>
      <c r="T1025" s="209"/>
      <c r="U1025" s="209"/>
      <c r="V1025" s="209"/>
      <c r="W1025" s="209"/>
      <c r="X1025" s="209"/>
      <c r="Y1025" s="209"/>
      <c r="Z1025" s="209"/>
    </row>
    <row r="1026">
      <c r="A1026" s="209"/>
      <c r="B1026" s="210"/>
      <c r="C1026" s="211"/>
      <c r="D1026" s="211"/>
      <c r="E1026" s="211"/>
      <c r="F1026" s="211"/>
      <c r="G1026" s="211"/>
      <c r="H1026" s="212"/>
      <c r="I1026" s="211"/>
      <c r="J1026" s="209"/>
      <c r="K1026" s="209"/>
      <c r="L1026" s="209"/>
      <c r="M1026" s="209"/>
      <c r="N1026" s="209"/>
      <c r="O1026" s="209"/>
      <c r="P1026" s="209"/>
      <c r="Q1026" s="209"/>
      <c r="R1026" s="209"/>
      <c r="S1026" s="209"/>
      <c r="T1026" s="209"/>
      <c r="U1026" s="209"/>
      <c r="V1026" s="209"/>
      <c r="W1026" s="209"/>
      <c r="X1026" s="209"/>
      <c r="Y1026" s="209"/>
      <c r="Z1026" s="209"/>
    </row>
    <row r="1027">
      <c r="A1027" s="209"/>
      <c r="B1027" s="210"/>
      <c r="C1027" s="211"/>
      <c r="D1027" s="211"/>
      <c r="E1027" s="211"/>
      <c r="F1027" s="211"/>
      <c r="G1027" s="211"/>
      <c r="H1027" s="212"/>
      <c r="I1027" s="211"/>
      <c r="J1027" s="209"/>
      <c r="K1027" s="209"/>
      <c r="L1027" s="209"/>
      <c r="M1027" s="209"/>
      <c r="N1027" s="209"/>
      <c r="O1027" s="209"/>
      <c r="P1027" s="209"/>
      <c r="Q1027" s="209"/>
      <c r="R1027" s="209"/>
      <c r="S1027" s="209"/>
      <c r="T1027" s="209"/>
      <c r="U1027" s="209"/>
      <c r="V1027" s="209"/>
      <c r="W1027" s="209"/>
      <c r="X1027" s="209"/>
      <c r="Y1027" s="209"/>
      <c r="Z1027" s="209"/>
    </row>
    <row r="1028">
      <c r="A1028" s="209"/>
      <c r="B1028" s="210"/>
      <c r="C1028" s="211"/>
      <c r="D1028" s="211"/>
      <c r="E1028" s="211"/>
      <c r="F1028" s="211"/>
      <c r="G1028" s="211"/>
      <c r="H1028" s="212"/>
      <c r="I1028" s="211"/>
      <c r="J1028" s="209"/>
      <c r="K1028" s="209"/>
      <c r="L1028" s="209"/>
      <c r="M1028" s="209"/>
      <c r="N1028" s="209"/>
      <c r="O1028" s="209"/>
      <c r="P1028" s="209"/>
      <c r="Q1028" s="209"/>
      <c r="R1028" s="209"/>
      <c r="S1028" s="209"/>
      <c r="T1028" s="209"/>
      <c r="U1028" s="209"/>
      <c r="V1028" s="209"/>
      <c r="W1028" s="209"/>
      <c r="X1028" s="209"/>
      <c r="Y1028" s="209"/>
      <c r="Z1028" s="209"/>
    </row>
    <row r="1029">
      <c r="A1029" s="209"/>
      <c r="B1029" s="210"/>
      <c r="C1029" s="211"/>
      <c r="D1029" s="211"/>
      <c r="E1029" s="211"/>
      <c r="F1029" s="211"/>
      <c r="G1029" s="211"/>
      <c r="H1029" s="212"/>
      <c r="I1029" s="211"/>
      <c r="J1029" s="209"/>
      <c r="K1029" s="209"/>
      <c r="L1029" s="209"/>
      <c r="M1029" s="209"/>
      <c r="N1029" s="209"/>
      <c r="O1029" s="209"/>
      <c r="P1029" s="209"/>
      <c r="Q1029" s="209"/>
      <c r="R1029" s="209"/>
      <c r="S1029" s="209"/>
      <c r="T1029" s="209"/>
      <c r="U1029" s="209"/>
      <c r="V1029" s="209"/>
      <c r="W1029" s="209"/>
      <c r="X1029" s="209"/>
      <c r="Y1029" s="209"/>
      <c r="Z1029" s="209"/>
    </row>
    <row r="1030">
      <c r="A1030" s="209"/>
      <c r="B1030" s="210"/>
      <c r="C1030" s="211"/>
      <c r="D1030" s="211"/>
      <c r="E1030" s="211"/>
      <c r="F1030" s="211"/>
      <c r="G1030" s="211"/>
      <c r="H1030" s="212"/>
      <c r="I1030" s="211"/>
      <c r="J1030" s="209"/>
      <c r="K1030" s="209"/>
      <c r="L1030" s="209"/>
      <c r="M1030" s="209"/>
      <c r="N1030" s="209"/>
      <c r="O1030" s="209"/>
      <c r="P1030" s="209"/>
      <c r="Q1030" s="209"/>
      <c r="R1030" s="209"/>
      <c r="S1030" s="209"/>
      <c r="T1030" s="209"/>
      <c r="U1030" s="209"/>
      <c r="V1030" s="209"/>
      <c r="W1030" s="209"/>
      <c r="X1030" s="209"/>
      <c r="Y1030" s="209"/>
      <c r="Z1030" s="209"/>
    </row>
    <row r="1031">
      <c r="A1031" s="209"/>
      <c r="B1031" s="210"/>
      <c r="C1031" s="211"/>
      <c r="D1031" s="211"/>
      <c r="E1031" s="211"/>
      <c r="F1031" s="211"/>
      <c r="G1031" s="211"/>
      <c r="H1031" s="212"/>
      <c r="I1031" s="211"/>
      <c r="J1031" s="209"/>
      <c r="K1031" s="209"/>
      <c r="L1031" s="209"/>
      <c r="M1031" s="209"/>
      <c r="N1031" s="209"/>
      <c r="O1031" s="209"/>
      <c r="P1031" s="209"/>
      <c r="Q1031" s="209"/>
      <c r="R1031" s="209"/>
      <c r="S1031" s="209"/>
      <c r="T1031" s="209"/>
      <c r="U1031" s="209"/>
      <c r="V1031" s="209"/>
      <c r="W1031" s="209"/>
      <c r="X1031" s="209"/>
      <c r="Y1031" s="209"/>
      <c r="Z1031" s="209"/>
    </row>
    <row r="1032">
      <c r="A1032" s="209"/>
      <c r="B1032" s="210"/>
      <c r="C1032" s="211"/>
      <c r="D1032" s="211"/>
      <c r="E1032" s="211"/>
      <c r="F1032" s="211"/>
      <c r="G1032" s="211"/>
      <c r="H1032" s="212"/>
      <c r="I1032" s="211"/>
      <c r="J1032" s="209"/>
      <c r="K1032" s="209"/>
      <c r="L1032" s="209"/>
      <c r="M1032" s="209"/>
      <c r="N1032" s="209"/>
      <c r="O1032" s="209"/>
      <c r="P1032" s="209"/>
      <c r="Q1032" s="209"/>
      <c r="R1032" s="209"/>
      <c r="S1032" s="209"/>
      <c r="T1032" s="209"/>
      <c r="U1032" s="209"/>
      <c r="V1032" s="209"/>
      <c r="W1032" s="209"/>
      <c r="X1032" s="209"/>
      <c r="Y1032" s="209"/>
      <c r="Z1032" s="209"/>
    </row>
    <row r="1033">
      <c r="A1033" s="209"/>
      <c r="B1033" s="210"/>
      <c r="C1033" s="211"/>
      <c r="D1033" s="211"/>
      <c r="E1033" s="211"/>
      <c r="F1033" s="211"/>
      <c r="G1033" s="211"/>
      <c r="H1033" s="212"/>
      <c r="I1033" s="211"/>
      <c r="J1033" s="209"/>
      <c r="K1033" s="209"/>
      <c r="L1033" s="209"/>
      <c r="M1033" s="209"/>
      <c r="N1033" s="209"/>
      <c r="O1033" s="209"/>
      <c r="P1033" s="209"/>
      <c r="Q1033" s="209"/>
      <c r="R1033" s="209"/>
      <c r="S1033" s="209"/>
      <c r="T1033" s="209"/>
      <c r="U1033" s="209"/>
      <c r="V1033" s="209"/>
      <c r="W1033" s="209"/>
      <c r="X1033" s="209"/>
      <c r="Y1033" s="209"/>
      <c r="Z1033" s="209"/>
    </row>
    <row r="1034">
      <c r="A1034" s="209"/>
      <c r="B1034" s="210"/>
      <c r="C1034" s="211"/>
      <c r="D1034" s="211"/>
      <c r="E1034" s="211"/>
      <c r="F1034" s="211"/>
      <c r="G1034" s="211"/>
      <c r="H1034" s="212"/>
      <c r="I1034" s="211"/>
      <c r="J1034" s="209"/>
      <c r="K1034" s="209"/>
      <c r="L1034" s="209"/>
      <c r="M1034" s="209"/>
      <c r="N1034" s="209"/>
      <c r="O1034" s="209"/>
      <c r="P1034" s="209"/>
      <c r="Q1034" s="209"/>
      <c r="R1034" s="209"/>
      <c r="S1034" s="209"/>
      <c r="T1034" s="209"/>
      <c r="U1034" s="209"/>
      <c r="V1034" s="209"/>
      <c r="W1034" s="209"/>
      <c r="X1034" s="209"/>
      <c r="Y1034" s="209"/>
      <c r="Z1034" s="209"/>
    </row>
    <row r="1035">
      <c r="A1035" s="209"/>
      <c r="B1035" s="210"/>
      <c r="C1035" s="211"/>
      <c r="D1035" s="211"/>
      <c r="E1035" s="211"/>
      <c r="F1035" s="211"/>
      <c r="G1035" s="211"/>
      <c r="H1035" s="212"/>
      <c r="I1035" s="211"/>
      <c r="J1035" s="209"/>
      <c r="K1035" s="209"/>
      <c r="L1035" s="209"/>
      <c r="M1035" s="209"/>
      <c r="N1035" s="209"/>
      <c r="O1035" s="209"/>
      <c r="P1035" s="209"/>
      <c r="Q1035" s="209"/>
      <c r="R1035" s="209"/>
      <c r="S1035" s="209"/>
      <c r="T1035" s="209"/>
      <c r="U1035" s="209"/>
      <c r="V1035" s="209"/>
      <c r="W1035" s="209"/>
      <c r="X1035" s="209"/>
      <c r="Y1035" s="209"/>
      <c r="Z1035" s="209"/>
    </row>
    <row r="1036">
      <c r="A1036" s="209"/>
      <c r="B1036" s="210"/>
      <c r="C1036" s="211"/>
      <c r="D1036" s="211"/>
      <c r="E1036" s="211"/>
      <c r="F1036" s="211"/>
      <c r="G1036" s="211"/>
      <c r="H1036" s="212"/>
      <c r="I1036" s="211"/>
      <c r="J1036" s="209"/>
      <c r="K1036" s="209"/>
      <c r="L1036" s="209"/>
      <c r="M1036" s="209"/>
      <c r="N1036" s="209"/>
      <c r="O1036" s="209"/>
      <c r="P1036" s="209"/>
      <c r="Q1036" s="209"/>
      <c r="R1036" s="209"/>
      <c r="S1036" s="209"/>
      <c r="T1036" s="209"/>
      <c r="U1036" s="209"/>
      <c r="V1036" s="209"/>
      <c r="W1036" s="209"/>
      <c r="X1036" s="209"/>
      <c r="Y1036" s="209"/>
      <c r="Z1036" s="209"/>
    </row>
    <row r="1037">
      <c r="A1037" s="209"/>
      <c r="B1037" s="210"/>
      <c r="C1037" s="211"/>
      <c r="D1037" s="211"/>
      <c r="E1037" s="211"/>
      <c r="F1037" s="211"/>
      <c r="G1037" s="211"/>
      <c r="H1037" s="212"/>
      <c r="I1037" s="211"/>
      <c r="J1037" s="209"/>
      <c r="K1037" s="209"/>
      <c r="L1037" s="209"/>
      <c r="M1037" s="209"/>
      <c r="N1037" s="209"/>
      <c r="O1037" s="209"/>
      <c r="P1037" s="209"/>
      <c r="Q1037" s="209"/>
      <c r="R1037" s="209"/>
      <c r="S1037" s="209"/>
      <c r="T1037" s="209"/>
      <c r="U1037" s="209"/>
      <c r="V1037" s="209"/>
      <c r="W1037" s="209"/>
      <c r="X1037" s="209"/>
      <c r="Y1037" s="209"/>
      <c r="Z1037" s="209"/>
    </row>
    <row r="1038">
      <c r="A1038" s="209"/>
      <c r="B1038" s="210"/>
      <c r="C1038" s="211"/>
      <c r="D1038" s="211"/>
      <c r="E1038" s="211"/>
      <c r="F1038" s="211"/>
      <c r="G1038" s="211"/>
      <c r="H1038" s="212"/>
      <c r="I1038" s="211"/>
      <c r="J1038" s="209"/>
      <c r="K1038" s="209"/>
      <c r="L1038" s="209"/>
      <c r="M1038" s="209"/>
      <c r="N1038" s="209"/>
      <c r="O1038" s="209"/>
      <c r="P1038" s="209"/>
      <c r="Q1038" s="209"/>
      <c r="R1038" s="209"/>
      <c r="S1038" s="209"/>
      <c r="T1038" s="209"/>
      <c r="U1038" s="209"/>
      <c r="V1038" s="209"/>
      <c r="W1038" s="209"/>
      <c r="X1038" s="209"/>
      <c r="Y1038" s="209"/>
      <c r="Z1038" s="209"/>
    </row>
    <row r="1039">
      <c r="A1039" s="209"/>
      <c r="B1039" s="210"/>
      <c r="C1039" s="211"/>
      <c r="D1039" s="211"/>
      <c r="E1039" s="211"/>
      <c r="F1039" s="211"/>
      <c r="G1039" s="211"/>
      <c r="H1039" s="212"/>
      <c r="I1039" s="211"/>
      <c r="J1039" s="209"/>
      <c r="K1039" s="209"/>
      <c r="L1039" s="209"/>
      <c r="M1039" s="209"/>
      <c r="N1039" s="209"/>
      <c r="O1039" s="209"/>
      <c r="P1039" s="209"/>
      <c r="Q1039" s="209"/>
      <c r="R1039" s="209"/>
      <c r="S1039" s="209"/>
      <c r="T1039" s="209"/>
      <c r="U1039" s="209"/>
      <c r="V1039" s="209"/>
      <c r="W1039" s="209"/>
      <c r="X1039" s="209"/>
      <c r="Y1039" s="209"/>
      <c r="Z1039" s="209"/>
    </row>
    <row r="1040">
      <c r="A1040" s="209"/>
      <c r="B1040" s="210"/>
      <c r="C1040" s="211"/>
      <c r="D1040" s="211"/>
      <c r="E1040" s="211"/>
      <c r="F1040" s="211"/>
      <c r="G1040" s="211"/>
      <c r="H1040" s="212"/>
      <c r="I1040" s="211"/>
      <c r="J1040" s="209"/>
      <c r="K1040" s="209"/>
      <c r="L1040" s="209"/>
      <c r="M1040" s="209"/>
      <c r="N1040" s="209"/>
      <c r="O1040" s="209"/>
      <c r="P1040" s="209"/>
      <c r="Q1040" s="209"/>
      <c r="R1040" s="209"/>
      <c r="S1040" s="209"/>
      <c r="T1040" s="209"/>
      <c r="U1040" s="209"/>
      <c r="V1040" s="209"/>
      <c r="W1040" s="209"/>
      <c r="X1040" s="209"/>
      <c r="Y1040" s="209"/>
      <c r="Z1040" s="209"/>
    </row>
    <row r="1041">
      <c r="A1041" s="209"/>
      <c r="B1041" s="210"/>
      <c r="C1041" s="211"/>
      <c r="D1041" s="211"/>
      <c r="E1041" s="211"/>
      <c r="F1041" s="211"/>
      <c r="G1041" s="211"/>
      <c r="H1041" s="212"/>
      <c r="I1041" s="211"/>
      <c r="J1041" s="209"/>
      <c r="K1041" s="209"/>
      <c r="L1041" s="209"/>
      <c r="M1041" s="209"/>
      <c r="N1041" s="209"/>
      <c r="O1041" s="209"/>
      <c r="P1041" s="209"/>
      <c r="Q1041" s="209"/>
      <c r="R1041" s="209"/>
      <c r="S1041" s="209"/>
      <c r="T1041" s="209"/>
      <c r="U1041" s="209"/>
      <c r="V1041" s="209"/>
      <c r="W1041" s="209"/>
      <c r="X1041" s="209"/>
      <c r="Y1041" s="209"/>
      <c r="Z1041" s="209"/>
    </row>
    <row r="1042">
      <c r="A1042" s="209"/>
      <c r="B1042" s="210"/>
      <c r="C1042" s="211"/>
      <c r="D1042" s="211"/>
      <c r="E1042" s="211"/>
      <c r="F1042" s="211"/>
      <c r="G1042" s="211"/>
      <c r="H1042" s="212"/>
      <c r="I1042" s="211"/>
      <c r="J1042" s="209"/>
      <c r="K1042" s="209"/>
      <c r="L1042" s="209"/>
      <c r="M1042" s="209"/>
      <c r="N1042" s="209"/>
      <c r="O1042" s="209"/>
      <c r="P1042" s="209"/>
      <c r="Q1042" s="209"/>
      <c r="R1042" s="209"/>
      <c r="S1042" s="209"/>
      <c r="T1042" s="209"/>
      <c r="U1042" s="209"/>
      <c r="V1042" s="209"/>
      <c r="W1042" s="209"/>
      <c r="X1042" s="209"/>
      <c r="Y1042" s="209"/>
      <c r="Z1042" s="209"/>
    </row>
    <row r="1043">
      <c r="A1043" s="209"/>
      <c r="B1043" s="210"/>
      <c r="C1043" s="211"/>
      <c r="D1043" s="211"/>
      <c r="E1043" s="211"/>
      <c r="F1043" s="211"/>
      <c r="G1043" s="211"/>
      <c r="H1043" s="212"/>
      <c r="I1043" s="211"/>
      <c r="J1043" s="209"/>
      <c r="K1043" s="209"/>
      <c r="L1043" s="209"/>
      <c r="M1043" s="209"/>
      <c r="N1043" s="209"/>
      <c r="O1043" s="209"/>
      <c r="P1043" s="209"/>
      <c r="Q1043" s="209"/>
      <c r="R1043" s="209"/>
      <c r="S1043" s="209"/>
      <c r="T1043" s="209"/>
      <c r="U1043" s="209"/>
      <c r="V1043" s="209"/>
      <c r="W1043" s="209"/>
      <c r="X1043" s="209"/>
      <c r="Y1043" s="209"/>
      <c r="Z1043" s="209"/>
    </row>
    <row r="1044">
      <c r="A1044" s="209"/>
      <c r="B1044" s="210"/>
      <c r="C1044" s="211"/>
      <c r="D1044" s="211"/>
      <c r="E1044" s="211"/>
      <c r="F1044" s="211"/>
      <c r="G1044" s="211"/>
      <c r="H1044" s="212"/>
      <c r="I1044" s="211"/>
      <c r="J1044" s="209"/>
      <c r="K1044" s="209"/>
      <c r="L1044" s="209"/>
      <c r="M1044" s="209"/>
      <c r="N1044" s="209"/>
      <c r="O1044" s="209"/>
      <c r="P1044" s="209"/>
      <c r="Q1044" s="209"/>
      <c r="R1044" s="209"/>
      <c r="S1044" s="209"/>
      <c r="T1044" s="209"/>
      <c r="U1044" s="209"/>
      <c r="V1044" s="209"/>
      <c r="W1044" s="209"/>
      <c r="X1044" s="209"/>
      <c r="Y1044" s="209"/>
      <c r="Z1044" s="209"/>
    </row>
    <row r="1045">
      <c r="A1045" s="209"/>
      <c r="B1045" s="210"/>
      <c r="C1045" s="211"/>
      <c r="D1045" s="211"/>
      <c r="E1045" s="211"/>
      <c r="F1045" s="211"/>
      <c r="G1045" s="211"/>
      <c r="H1045" s="212"/>
      <c r="I1045" s="211"/>
      <c r="J1045" s="209"/>
      <c r="K1045" s="209"/>
      <c r="L1045" s="209"/>
      <c r="M1045" s="209"/>
      <c r="N1045" s="209"/>
      <c r="O1045" s="209"/>
      <c r="P1045" s="209"/>
      <c r="Q1045" s="209"/>
      <c r="R1045" s="209"/>
      <c r="S1045" s="209"/>
      <c r="T1045" s="209"/>
      <c r="U1045" s="209"/>
      <c r="V1045" s="209"/>
      <c r="W1045" s="209"/>
      <c r="X1045" s="209"/>
      <c r="Y1045" s="209"/>
      <c r="Z1045" s="209"/>
    </row>
    <row r="1046">
      <c r="A1046" s="209"/>
      <c r="B1046" s="210"/>
      <c r="C1046" s="211"/>
      <c r="D1046" s="211"/>
      <c r="E1046" s="211"/>
      <c r="F1046" s="211"/>
      <c r="G1046" s="211"/>
      <c r="H1046" s="212"/>
      <c r="I1046" s="211"/>
      <c r="J1046" s="209"/>
      <c r="K1046" s="209"/>
      <c r="L1046" s="209"/>
      <c r="M1046" s="209"/>
      <c r="N1046" s="209"/>
      <c r="O1046" s="209"/>
      <c r="P1046" s="209"/>
      <c r="Q1046" s="209"/>
      <c r="R1046" s="209"/>
      <c r="S1046" s="209"/>
      <c r="T1046" s="209"/>
      <c r="U1046" s="209"/>
      <c r="V1046" s="209"/>
      <c r="W1046" s="209"/>
      <c r="X1046" s="209"/>
      <c r="Y1046" s="209"/>
      <c r="Z1046" s="209"/>
    </row>
    <row r="1047">
      <c r="A1047" s="209"/>
      <c r="B1047" s="210"/>
      <c r="C1047" s="211"/>
      <c r="D1047" s="211"/>
      <c r="E1047" s="211"/>
      <c r="F1047" s="211"/>
      <c r="G1047" s="211"/>
      <c r="H1047" s="212"/>
      <c r="I1047" s="211"/>
      <c r="J1047" s="209"/>
      <c r="K1047" s="209"/>
      <c r="L1047" s="209"/>
      <c r="M1047" s="209"/>
      <c r="N1047" s="209"/>
      <c r="O1047" s="209"/>
      <c r="P1047" s="209"/>
      <c r="Q1047" s="209"/>
      <c r="R1047" s="209"/>
      <c r="S1047" s="209"/>
      <c r="T1047" s="209"/>
      <c r="U1047" s="209"/>
      <c r="V1047" s="209"/>
      <c r="W1047" s="209"/>
      <c r="X1047" s="209"/>
      <c r="Y1047" s="209"/>
      <c r="Z1047" s="209"/>
    </row>
    <row r="1048">
      <c r="A1048" s="209"/>
      <c r="B1048" s="210"/>
      <c r="C1048" s="211"/>
      <c r="D1048" s="211"/>
      <c r="E1048" s="211"/>
      <c r="F1048" s="211"/>
      <c r="G1048" s="211"/>
      <c r="H1048" s="212"/>
      <c r="I1048" s="211"/>
      <c r="J1048" s="209"/>
      <c r="K1048" s="209"/>
      <c r="L1048" s="209"/>
      <c r="M1048" s="209"/>
      <c r="N1048" s="209"/>
      <c r="O1048" s="209"/>
      <c r="P1048" s="209"/>
      <c r="Q1048" s="209"/>
      <c r="R1048" s="209"/>
      <c r="S1048" s="209"/>
      <c r="T1048" s="209"/>
      <c r="U1048" s="209"/>
      <c r="V1048" s="209"/>
      <c r="W1048" s="209"/>
      <c r="X1048" s="209"/>
      <c r="Y1048" s="209"/>
      <c r="Z1048" s="209"/>
    </row>
    <row r="1049">
      <c r="A1049" s="209"/>
      <c r="B1049" s="210"/>
      <c r="C1049" s="211"/>
      <c r="D1049" s="211"/>
      <c r="E1049" s="211"/>
      <c r="F1049" s="211"/>
      <c r="G1049" s="211"/>
      <c r="H1049" s="212"/>
      <c r="I1049" s="211"/>
      <c r="J1049" s="209"/>
      <c r="K1049" s="209"/>
      <c r="L1049" s="209"/>
      <c r="M1049" s="209"/>
      <c r="N1049" s="209"/>
      <c r="O1049" s="209"/>
      <c r="P1049" s="209"/>
      <c r="Q1049" s="209"/>
      <c r="R1049" s="209"/>
      <c r="S1049" s="209"/>
      <c r="T1049" s="209"/>
      <c r="U1049" s="209"/>
      <c r="V1049" s="209"/>
      <c r="W1049" s="209"/>
      <c r="X1049" s="209"/>
      <c r="Y1049" s="209"/>
      <c r="Z1049" s="209"/>
    </row>
    <row r="1050">
      <c r="A1050" s="209"/>
      <c r="B1050" s="210"/>
      <c r="C1050" s="211"/>
      <c r="D1050" s="211"/>
      <c r="E1050" s="211"/>
      <c r="F1050" s="211"/>
      <c r="G1050" s="211"/>
      <c r="H1050" s="212"/>
      <c r="I1050" s="211"/>
      <c r="J1050" s="209"/>
      <c r="K1050" s="209"/>
      <c r="L1050" s="209"/>
      <c r="M1050" s="209"/>
      <c r="N1050" s="209"/>
      <c r="O1050" s="209"/>
      <c r="P1050" s="209"/>
      <c r="Q1050" s="209"/>
      <c r="R1050" s="209"/>
      <c r="S1050" s="209"/>
      <c r="T1050" s="209"/>
      <c r="U1050" s="209"/>
      <c r="V1050" s="209"/>
      <c r="W1050" s="209"/>
      <c r="X1050" s="209"/>
      <c r="Y1050" s="209"/>
      <c r="Z1050" s="209"/>
    </row>
    <row r="1051">
      <c r="A1051" s="209"/>
      <c r="B1051" s="210"/>
      <c r="C1051" s="211"/>
      <c r="D1051" s="211"/>
      <c r="E1051" s="211"/>
      <c r="F1051" s="211"/>
      <c r="G1051" s="211"/>
      <c r="H1051" s="212"/>
      <c r="I1051" s="211"/>
      <c r="J1051" s="209"/>
      <c r="K1051" s="209"/>
      <c r="L1051" s="209"/>
      <c r="M1051" s="209"/>
      <c r="N1051" s="209"/>
      <c r="O1051" s="209"/>
      <c r="P1051" s="209"/>
      <c r="Q1051" s="209"/>
      <c r="R1051" s="209"/>
      <c r="S1051" s="209"/>
      <c r="T1051" s="209"/>
      <c r="U1051" s="209"/>
      <c r="V1051" s="209"/>
      <c r="W1051" s="209"/>
      <c r="X1051" s="209"/>
      <c r="Y1051" s="209"/>
      <c r="Z1051" s="209"/>
    </row>
    <row r="1052">
      <c r="A1052" s="209"/>
      <c r="B1052" s="210"/>
      <c r="C1052" s="211"/>
      <c r="D1052" s="211"/>
      <c r="E1052" s="211"/>
      <c r="F1052" s="211"/>
      <c r="G1052" s="211"/>
      <c r="H1052" s="212"/>
      <c r="I1052" s="211"/>
      <c r="J1052" s="209"/>
      <c r="K1052" s="209"/>
      <c r="L1052" s="209"/>
      <c r="M1052" s="209"/>
      <c r="N1052" s="209"/>
      <c r="O1052" s="209"/>
      <c r="P1052" s="209"/>
      <c r="Q1052" s="209"/>
      <c r="R1052" s="209"/>
      <c r="S1052" s="209"/>
      <c r="T1052" s="209"/>
      <c r="U1052" s="209"/>
      <c r="V1052" s="209"/>
      <c r="W1052" s="209"/>
      <c r="X1052" s="209"/>
      <c r="Y1052" s="209"/>
      <c r="Z1052" s="209"/>
    </row>
    <row r="1053">
      <c r="A1053" s="209"/>
      <c r="B1053" s="210"/>
      <c r="C1053" s="211"/>
      <c r="D1053" s="211"/>
      <c r="E1053" s="211"/>
      <c r="F1053" s="211"/>
      <c r="G1053" s="211"/>
      <c r="H1053" s="212"/>
      <c r="I1053" s="211"/>
      <c r="J1053" s="209"/>
      <c r="K1053" s="209"/>
      <c r="L1053" s="209"/>
      <c r="M1053" s="209"/>
      <c r="N1053" s="209"/>
      <c r="O1053" s="209"/>
      <c r="P1053" s="209"/>
      <c r="Q1053" s="209"/>
      <c r="R1053" s="209"/>
      <c r="S1053" s="209"/>
      <c r="T1053" s="209"/>
      <c r="U1053" s="209"/>
      <c r="V1053" s="209"/>
      <c r="W1053" s="209"/>
      <c r="X1053" s="209"/>
      <c r="Y1053" s="209"/>
      <c r="Z1053" s="209"/>
    </row>
    <row r="1054">
      <c r="A1054" s="209"/>
      <c r="B1054" s="210"/>
      <c r="C1054" s="211"/>
      <c r="D1054" s="211"/>
      <c r="E1054" s="211"/>
      <c r="F1054" s="211"/>
      <c r="G1054" s="211"/>
      <c r="H1054" s="212"/>
      <c r="I1054" s="211"/>
      <c r="J1054" s="209"/>
      <c r="K1054" s="209"/>
      <c r="L1054" s="209"/>
      <c r="M1054" s="209"/>
      <c r="N1054" s="209"/>
      <c r="O1054" s="209"/>
      <c r="P1054" s="209"/>
      <c r="Q1054" s="209"/>
      <c r="R1054" s="209"/>
      <c r="S1054" s="209"/>
      <c r="T1054" s="209"/>
      <c r="U1054" s="209"/>
      <c r="V1054" s="209"/>
      <c r="W1054" s="209"/>
      <c r="X1054" s="209"/>
      <c r="Y1054" s="209"/>
      <c r="Z1054" s="209"/>
    </row>
    <row r="1055">
      <c r="A1055" s="209"/>
      <c r="B1055" s="210"/>
      <c r="C1055" s="211"/>
      <c r="D1055" s="211"/>
      <c r="E1055" s="211"/>
      <c r="F1055" s="211"/>
      <c r="G1055" s="211"/>
      <c r="H1055" s="212"/>
      <c r="I1055" s="211"/>
      <c r="J1055" s="209"/>
      <c r="K1055" s="209"/>
      <c r="L1055" s="209"/>
      <c r="M1055" s="209"/>
      <c r="N1055" s="209"/>
      <c r="O1055" s="209"/>
      <c r="P1055" s="209"/>
      <c r="Q1055" s="209"/>
      <c r="R1055" s="209"/>
      <c r="S1055" s="209"/>
      <c r="T1055" s="209"/>
      <c r="U1055" s="209"/>
      <c r="V1055" s="209"/>
      <c r="W1055" s="209"/>
      <c r="X1055" s="209"/>
      <c r="Y1055" s="209"/>
      <c r="Z1055" s="209"/>
    </row>
    <row r="1056">
      <c r="A1056" s="209"/>
      <c r="B1056" s="210"/>
      <c r="C1056" s="211"/>
      <c r="D1056" s="211"/>
      <c r="E1056" s="211"/>
      <c r="F1056" s="211"/>
      <c r="G1056" s="211"/>
      <c r="H1056" s="212"/>
      <c r="I1056" s="211"/>
      <c r="J1056" s="209"/>
      <c r="K1056" s="209"/>
      <c r="L1056" s="209"/>
      <c r="M1056" s="209"/>
      <c r="N1056" s="209"/>
      <c r="O1056" s="209"/>
      <c r="P1056" s="209"/>
      <c r="Q1056" s="209"/>
      <c r="R1056" s="209"/>
      <c r="S1056" s="209"/>
      <c r="T1056" s="209"/>
      <c r="U1056" s="209"/>
      <c r="V1056" s="209"/>
      <c r="W1056" s="209"/>
      <c r="X1056" s="209"/>
      <c r="Y1056" s="209"/>
      <c r="Z1056" s="209"/>
    </row>
    <row r="1057">
      <c r="A1057" s="209"/>
      <c r="B1057" s="210"/>
      <c r="C1057" s="211"/>
      <c r="D1057" s="211"/>
      <c r="E1057" s="211"/>
      <c r="F1057" s="211"/>
      <c r="G1057" s="211"/>
      <c r="H1057" s="212"/>
      <c r="I1057" s="211"/>
      <c r="J1057" s="209"/>
      <c r="K1057" s="209"/>
      <c r="L1057" s="209"/>
      <c r="M1057" s="209"/>
      <c r="N1057" s="209"/>
      <c r="O1057" s="209"/>
      <c r="P1057" s="209"/>
      <c r="Q1057" s="209"/>
      <c r="R1057" s="209"/>
      <c r="S1057" s="209"/>
      <c r="T1057" s="209"/>
      <c r="U1057" s="209"/>
      <c r="V1057" s="209"/>
      <c r="W1057" s="209"/>
      <c r="X1057" s="209"/>
      <c r="Y1057" s="209"/>
      <c r="Z1057" s="209"/>
    </row>
    <row r="1058">
      <c r="A1058" s="209"/>
      <c r="B1058" s="210"/>
      <c r="C1058" s="211"/>
      <c r="D1058" s="211"/>
      <c r="E1058" s="211"/>
      <c r="F1058" s="211"/>
      <c r="G1058" s="211"/>
      <c r="H1058" s="212"/>
      <c r="I1058" s="211"/>
      <c r="J1058" s="209"/>
      <c r="K1058" s="209"/>
      <c r="L1058" s="209"/>
      <c r="M1058" s="209"/>
      <c r="N1058" s="209"/>
      <c r="O1058" s="209"/>
      <c r="P1058" s="209"/>
      <c r="Q1058" s="209"/>
      <c r="R1058" s="209"/>
      <c r="S1058" s="209"/>
      <c r="T1058" s="209"/>
      <c r="U1058" s="209"/>
      <c r="V1058" s="209"/>
      <c r="W1058" s="209"/>
      <c r="X1058" s="209"/>
      <c r="Y1058" s="209"/>
      <c r="Z1058" s="209"/>
    </row>
    <row r="1059">
      <c r="A1059" s="209"/>
      <c r="B1059" s="210"/>
      <c r="C1059" s="211"/>
      <c r="D1059" s="211"/>
      <c r="E1059" s="211"/>
      <c r="F1059" s="211"/>
      <c r="G1059" s="211"/>
      <c r="H1059" s="212"/>
      <c r="I1059" s="211"/>
      <c r="J1059" s="209"/>
      <c r="K1059" s="209"/>
      <c r="L1059" s="209"/>
      <c r="M1059" s="209"/>
      <c r="N1059" s="209"/>
      <c r="O1059" s="209"/>
      <c r="P1059" s="209"/>
      <c r="Q1059" s="209"/>
      <c r="R1059" s="209"/>
      <c r="S1059" s="209"/>
      <c r="T1059" s="209"/>
      <c r="U1059" s="209"/>
      <c r="V1059" s="209"/>
      <c r="W1059" s="209"/>
      <c r="X1059" s="209"/>
      <c r="Y1059" s="209"/>
      <c r="Z1059" s="209"/>
    </row>
    <row r="1060">
      <c r="A1060" s="209"/>
      <c r="B1060" s="210"/>
      <c r="C1060" s="211"/>
      <c r="D1060" s="211"/>
      <c r="E1060" s="211"/>
      <c r="F1060" s="211"/>
      <c r="G1060" s="211"/>
      <c r="H1060" s="212"/>
      <c r="I1060" s="211"/>
      <c r="J1060" s="209"/>
      <c r="K1060" s="209"/>
      <c r="L1060" s="209"/>
      <c r="M1060" s="209"/>
      <c r="N1060" s="209"/>
      <c r="O1060" s="209"/>
      <c r="P1060" s="209"/>
      <c r="Q1060" s="209"/>
      <c r="R1060" s="209"/>
      <c r="S1060" s="209"/>
      <c r="T1060" s="209"/>
      <c r="U1060" s="209"/>
      <c r="V1060" s="209"/>
      <c r="W1060" s="209"/>
      <c r="X1060" s="209"/>
      <c r="Y1060" s="209"/>
      <c r="Z1060" s="209"/>
    </row>
    <row r="1061">
      <c r="A1061" s="209"/>
      <c r="B1061" s="210"/>
      <c r="C1061" s="211"/>
      <c r="D1061" s="211"/>
      <c r="E1061" s="211"/>
      <c r="F1061" s="211"/>
      <c r="G1061" s="211"/>
      <c r="H1061" s="212"/>
      <c r="I1061" s="211"/>
      <c r="J1061" s="209"/>
      <c r="K1061" s="209"/>
      <c r="L1061" s="209"/>
      <c r="M1061" s="209"/>
      <c r="N1061" s="209"/>
      <c r="O1061" s="209"/>
      <c r="P1061" s="209"/>
      <c r="Q1061" s="209"/>
      <c r="R1061" s="209"/>
      <c r="S1061" s="209"/>
      <c r="T1061" s="209"/>
      <c r="U1061" s="209"/>
      <c r="V1061" s="209"/>
      <c r="W1061" s="209"/>
      <c r="X1061" s="209"/>
      <c r="Y1061" s="209"/>
      <c r="Z1061" s="209"/>
    </row>
    <row r="1062">
      <c r="A1062" s="209"/>
      <c r="B1062" s="210"/>
      <c r="C1062" s="211"/>
      <c r="D1062" s="211"/>
      <c r="E1062" s="211"/>
      <c r="F1062" s="211"/>
      <c r="G1062" s="211"/>
      <c r="H1062" s="212"/>
      <c r="I1062" s="211"/>
      <c r="J1062" s="209"/>
      <c r="K1062" s="209"/>
      <c r="L1062" s="209"/>
      <c r="M1062" s="209"/>
      <c r="N1062" s="209"/>
      <c r="O1062" s="209"/>
      <c r="P1062" s="209"/>
      <c r="Q1062" s="209"/>
      <c r="R1062" s="209"/>
      <c r="S1062" s="209"/>
      <c r="T1062" s="209"/>
      <c r="U1062" s="209"/>
      <c r="V1062" s="209"/>
      <c r="W1062" s="209"/>
      <c r="X1062" s="209"/>
      <c r="Y1062" s="209"/>
      <c r="Z1062" s="209"/>
    </row>
    <row r="1063">
      <c r="A1063" s="209"/>
      <c r="B1063" s="210"/>
      <c r="C1063" s="211"/>
      <c r="D1063" s="211"/>
      <c r="E1063" s="211"/>
      <c r="F1063" s="211"/>
      <c r="G1063" s="211"/>
      <c r="H1063" s="212"/>
      <c r="I1063" s="211"/>
      <c r="J1063" s="209"/>
      <c r="K1063" s="209"/>
      <c r="L1063" s="209"/>
      <c r="M1063" s="209"/>
      <c r="N1063" s="209"/>
      <c r="O1063" s="209"/>
      <c r="P1063" s="209"/>
      <c r="Q1063" s="209"/>
      <c r="R1063" s="209"/>
      <c r="S1063" s="209"/>
      <c r="T1063" s="209"/>
      <c r="U1063" s="209"/>
      <c r="V1063" s="209"/>
      <c r="W1063" s="209"/>
      <c r="X1063" s="209"/>
      <c r="Y1063" s="209"/>
      <c r="Z1063" s="209"/>
    </row>
    <row r="1064">
      <c r="A1064" s="209"/>
      <c r="B1064" s="210"/>
      <c r="C1064" s="211"/>
      <c r="D1064" s="211"/>
      <c r="E1064" s="211"/>
      <c r="F1064" s="211"/>
      <c r="G1064" s="211"/>
      <c r="H1064" s="212"/>
      <c r="I1064" s="211"/>
      <c r="J1064" s="209"/>
      <c r="K1064" s="209"/>
      <c r="L1064" s="209"/>
      <c r="M1064" s="209"/>
      <c r="N1064" s="209"/>
      <c r="O1064" s="209"/>
      <c r="P1064" s="209"/>
      <c r="Q1064" s="209"/>
      <c r="R1064" s="209"/>
      <c r="S1064" s="209"/>
      <c r="T1064" s="209"/>
      <c r="U1064" s="209"/>
      <c r="V1064" s="209"/>
      <c r="W1064" s="209"/>
      <c r="X1064" s="209"/>
      <c r="Y1064" s="209"/>
      <c r="Z1064" s="209"/>
    </row>
    <row r="1065">
      <c r="A1065" s="209"/>
      <c r="B1065" s="210"/>
      <c r="C1065" s="211"/>
      <c r="D1065" s="211"/>
      <c r="E1065" s="211"/>
      <c r="F1065" s="211"/>
      <c r="G1065" s="211"/>
      <c r="H1065" s="212"/>
      <c r="I1065" s="211"/>
      <c r="J1065" s="209"/>
      <c r="K1065" s="209"/>
      <c r="L1065" s="209"/>
      <c r="M1065" s="209"/>
      <c r="N1065" s="209"/>
      <c r="O1065" s="209"/>
      <c r="P1065" s="209"/>
      <c r="Q1065" s="209"/>
      <c r="R1065" s="209"/>
      <c r="S1065" s="209"/>
      <c r="T1065" s="209"/>
      <c r="U1065" s="209"/>
      <c r="V1065" s="209"/>
      <c r="W1065" s="209"/>
      <c r="X1065" s="209"/>
      <c r="Y1065" s="209"/>
      <c r="Z1065" s="209"/>
    </row>
    <row r="1066">
      <c r="A1066" s="209"/>
      <c r="B1066" s="210"/>
      <c r="C1066" s="211"/>
      <c r="D1066" s="211"/>
      <c r="E1066" s="211"/>
      <c r="F1066" s="211"/>
      <c r="G1066" s="211"/>
      <c r="H1066" s="212"/>
      <c r="I1066" s="211"/>
      <c r="J1066" s="209"/>
      <c r="K1066" s="209"/>
      <c r="L1066" s="209"/>
      <c r="M1066" s="209"/>
      <c r="N1066" s="209"/>
      <c r="O1066" s="209"/>
      <c r="P1066" s="209"/>
      <c r="Q1066" s="209"/>
      <c r="R1066" s="209"/>
      <c r="S1066" s="209"/>
      <c r="T1066" s="209"/>
      <c r="U1066" s="209"/>
      <c r="V1066" s="209"/>
      <c r="W1066" s="209"/>
      <c r="X1066" s="209"/>
      <c r="Y1066" s="209"/>
      <c r="Z1066" s="209"/>
    </row>
    <row r="1067">
      <c r="A1067" s="209"/>
      <c r="B1067" s="210"/>
      <c r="C1067" s="211"/>
      <c r="D1067" s="211"/>
      <c r="E1067" s="211"/>
      <c r="F1067" s="211"/>
      <c r="G1067" s="211"/>
      <c r="H1067" s="212"/>
      <c r="I1067" s="211"/>
      <c r="J1067" s="209"/>
      <c r="K1067" s="209"/>
      <c r="L1067" s="209"/>
      <c r="M1067" s="209"/>
      <c r="N1067" s="209"/>
      <c r="O1067" s="209"/>
      <c r="P1067" s="209"/>
      <c r="Q1067" s="209"/>
      <c r="R1067" s="209"/>
      <c r="S1067" s="209"/>
      <c r="T1067" s="209"/>
      <c r="U1067" s="209"/>
      <c r="V1067" s="209"/>
      <c r="W1067" s="209"/>
      <c r="X1067" s="209"/>
      <c r="Y1067" s="209"/>
      <c r="Z1067" s="209"/>
    </row>
    <row r="1068">
      <c r="A1068" s="209"/>
      <c r="B1068" s="210"/>
      <c r="C1068" s="211"/>
      <c r="D1068" s="211"/>
      <c r="E1068" s="211"/>
      <c r="F1068" s="211"/>
      <c r="G1068" s="211"/>
      <c r="H1068" s="212"/>
      <c r="I1068" s="211"/>
      <c r="J1068" s="209"/>
      <c r="K1068" s="209"/>
      <c r="L1068" s="209"/>
      <c r="M1068" s="209"/>
      <c r="N1068" s="209"/>
      <c r="O1068" s="209"/>
      <c r="P1068" s="209"/>
      <c r="Q1068" s="209"/>
      <c r="R1068" s="209"/>
      <c r="S1068" s="209"/>
      <c r="T1068" s="209"/>
      <c r="U1068" s="209"/>
      <c r="V1068" s="209"/>
      <c r="W1068" s="209"/>
      <c r="X1068" s="209"/>
      <c r="Y1068" s="209"/>
      <c r="Z1068" s="209"/>
    </row>
    <row r="1069">
      <c r="A1069" s="209"/>
      <c r="B1069" s="210"/>
      <c r="C1069" s="211"/>
      <c r="D1069" s="211"/>
      <c r="E1069" s="211"/>
      <c r="F1069" s="211"/>
      <c r="G1069" s="211"/>
      <c r="H1069" s="212"/>
      <c r="I1069" s="211"/>
      <c r="J1069" s="209"/>
      <c r="K1069" s="209"/>
      <c r="L1069" s="209"/>
      <c r="M1069" s="209"/>
      <c r="N1069" s="209"/>
      <c r="O1069" s="209"/>
      <c r="P1069" s="209"/>
      <c r="Q1069" s="209"/>
      <c r="R1069" s="209"/>
      <c r="S1069" s="209"/>
      <c r="T1069" s="209"/>
      <c r="U1069" s="209"/>
      <c r="V1069" s="209"/>
      <c r="W1069" s="209"/>
      <c r="X1069" s="209"/>
      <c r="Y1069" s="209"/>
      <c r="Z1069" s="209"/>
    </row>
    <row r="1070">
      <c r="A1070" s="209"/>
      <c r="B1070" s="210"/>
      <c r="C1070" s="211"/>
      <c r="D1070" s="211"/>
      <c r="E1070" s="211"/>
      <c r="F1070" s="211"/>
      <c r="G1070" s="211"/>
      <c r="H1070" s="212"/>
      <c r="I1070" s="211"/>
      <c r="J1070" s="209"/>
      <c r="K1070" s="209"/>
      <c r="L1070" s="209"/>
      <c r="M1070" s="209"/>
      <c r="N1070" s="209"/>
      <c r="O1070" s="209"/>
      <c r="P1070" s="209"/>
      <c r="Q1070" s="209"/>
      <c r="R1070" s="209"/>
      <c r="S1070" s="209"/>
      <c r="T1070" s="209"/>
      <c r="U1070" s="209"/>
      <c r="V1070" s="209"/>
      <c r="W1070" s="209"/>
      <c r="X1070" s="209"/>
      <c r="Y1070" s="209"/>
      <c r="Z1070" s="209"/>
    </row>
    <row r="1071">
      <c r="A1071" s="209"/>
      <c r="B1071" s="210"/>
      <c r="C1071" s="211"/>
      <c r="D1071" s="211"/>
      <c r="E1071" s="211"/>
      <c r="F1071" s="211"/>
      <c r="G1071" s="211"/>
      <c r="H1071" s="212"/>
      <c r="I1071" s="211"/>
      <c r="J1071" s="209"/>
      <c r="K1071" s="209"/>
      <c r="L1071" s="209"/>
      <c r="M1071" s="209"/>
      <c r="N1071" s="209"/>
      <c r="O1071" s="209"/>
      <c r="P1071" s="209"/>
      <c r="Q1071" s="209"/>
      <c r="R1071" s="209"/>
      <c r="S1071" s="209"/>
      <c r="T1071" s="209"/>
      <c r="U1071" s="209"/>
      <c r="V1071" s="209"/>
      <c r="W1071" s="209"/>
      <c r="X1071" s="209"/>
      <c r="Y1071" s="209"/>
      <c r="Z1071" s="209"/>
    </row>
    <row r="1072">
      <c r="A1072" s="209"/>
      <c r="B1072" s="210"/>
      <c r="C1072" s="211"/>
      <c r="D1072" s="211"/>
      <c r="E1072" s="211"/>
      <c r="F1072" s="211"/>
      <c r="G1072" s="211"/>
      <c r="H1072" s="212"/>
      <c r="I1072" s="211"/>
      <c r="J1072" s="209"/>
      <c r="K1072" s="209"/>
      <c r="L1072" s="209"/>
      <c r="M1072" s="209"/>
      <c r="N1072" s="209"/>
      <c r="O1072" s="209"/>
      <c r="P1072" s="209"/>
      <c r="Q1072" s="209"/>
      <c r="R1072" s="209"/>
      <c r="S1072" s="209"/>
      <c r="T1072" s="209"/>
      <c r="U1072" s="209"/>
      <c r="V1072" s="209"/>
      <c r="W1072" s="209"/>
      <c r="X1072" s="209"/>
      <c r="Y1072" s="209"/>
      <c r="Z1072" s="209"/>
    </row>
    <row r="1073">
      <c r="A1073" s="209"/>
      <c r="B1073" s="210"/>
      <c r="C1073" s="211"/>
      <c r="D1073" s="211"/>
      <c r="E1073" s="211"/>
      <c r="F1073" s="211"/>
      <c r="G1073" s="211"/>
      <c r="H1073" s="212"/>
      <c r="I1073" s="211"/>
      <c r="J1073" s="209"/>
      <c r="K1073" s="209"/>
      <c r="L1073" s="209"/>
      <c r="M1073" s="209"/>
      <c r="N1073" s="209"/>
      <c r="O1073" s="209"/>
      <c r="P1073" s="209"/>
      <c r="Q1073" s="209"/>
      <c r="R1073" s="209"/>
      <c r="S1073" s="209"/>
      <c r="T1073" s="209"/>
      <c r="U1073" s="209"/>
      <c r="V1073" s="209"/>
      <c r="W1073" s="209"/>
      <c r="X1073" s="209"/>
      <c r="Y1073" s="209"/>
      <c r="Z1073" s="209"/>
    </row>
    <row r="1074">
      <c r="A1074" s="209"/>
      <c r="B1074" s="210"/>
      <c r="C1074" s="211"/>
      <c r="D1074" s="211"/>
      <c r="E1074" s="211"/>
      <c r="F1074" s="211"/>
      <c r="G1074" s="211"/>
      <c r="H1074" s="212"/>
      <c r="I1074" s="211"/>
      <c r="J1074" s="209"/>
      <c r="K1074" s="209"/>
      <c r="L1074" s="209"/>
      <c r="M1074" s="209"/>
      <c r="N1074" s="209"/>
      <c r="O1074" s="209"/>
      <c r="P1074" s="209"/>
      <c r="Q1074" s="209"/>
      <c r="R1074" s="209"/>
      <c r="S1074" s="209"/>
      <c r="T1074" s="209"/>
      <c r="U1074" s="209"/>
      <c r="V1074" s="209"/>
      <c r="W1074" s="209"/>
      <c r="X1074" s="209"/>
      <c r="Y1074" s="209"/>
      <c r="Z1074" s="209"/>
    </row>
    <row r="1075">
      <c r="A1075" s="209"/>
      <c r="B1075" s="210"/>
      <c r="C1075" s="211"/>
      <c r="D1075" s="211"/>
      <c r="E1075" s="211"/>
      <c r="F1075" s="211"/>
      <c r="G1075" s="211"/>
      <c r="H1075" s="212"/>
      <c r="I1075" s="211"/>
      <c r="J1075" s="209"/>
      <c r="K1075" s="209"/>
      <c r="L1075" s="209"/>
      <c r="M1075" s="209"/>
      <c r="N1075" s="209"/>
      <c r="O1075" s="209"/>
      <c r="P1075" s="209"/>
      <c r="Q1075" s="209"/>
      <c r="R1075" s="209"/>
      <c r="S1075" s="209"/>
      <c r="T1075" s="209"/>
      <c r="U1075" s="209"/>
      <c r="V1075" s="209"/>
      <c r="W1075" s="209"/>
      <c r="X1075" s="209"/>
      <c r="Y1075" s="209"/>
      <c r="Z1075" s="209"/>
    </row>
    <row r="1076">
      <c r="A1076" s="209"/>
      <c r="B1076" s="210"/>
      <c r="C1076" s="211"/>
      <c r="D1076" s="211"/>
      <c r="E1076" s="211"/>
      <c r="F1076" s="211"/>
      <c r="G1076" s="211"/>
      <c r="H1076" s="212"/>
      <c r="I1076" s="211"/>
      <c r="J1076" s="209"/>
      <c r="K1076" s="209"/>
      <c r="L1076" s="209"/>
      <c r="M1076" s="209"/>
      <c r="N1076" s="209"/>
      <c r="O1076" s="209"/>
      <c r="P1076" s="209"/>
      <c r="Q1076" s="209"/>
      <c r="R1076" s="209"/>
      <c r="S1076" s="209"/>
      <c r="T1076" s="209"/>
      <c r="U1076" s="209"/>
      <c r="V1076" s="209"/>
      <c r="W1076" s="209"/>
      <c r="X1076" s="209"/>
      <c r="Y1076" s="209"/>
      <c r="Z1076" s="209"/>
    </row>
    <row r="1077">
      <c r="A1077" s="209"/>
      <c r="B1077" s="210"/>
      <c r="C1077" s="211"/>
      <c r="D1077" s="211"/>
      <c r="E1077" s="211"/>
      <c r="F1077" s="211"/>
      <c r="G1077" s="211"/>
      <c r="H1077" s="212"/>
      <c r="I1077" s="211"/>
      <c r="J1077" s="209"/>
      <c r="K1077" s="209"/>
      <c r="L1077" s="209"/>
      <c r="M1077" s="209"/>
      <c r="N1077" s="209"/>
      <c r="O1077" s="209"/>
      <c r="P1077" s="209"/>
      <c r="Q1077" s="209"/>
      <c r="R1077" s="209"/>
      <c r="S1077" s="209"/>
      <c r="T1077" s="209"/>
      <c r="U1077" s="209"/>
      <c r="V1077" s="209"/>
      <c r="W1077" s="209"/>
      <c r="X1077" s="209"/>
      <c r="Y1077" s="209"/>
      <c r="Z1077" s="209"/>
    </row>
    <row r="1078">
      <c r="A1078" s="209"/>
      <c r="B1078" s="210"/>
      <c r="C1078" s="211"/>
      <c r="D1078" s="211"/>
      <c r="E1078" s="211"/>
      <c r="F1078" s="211"/>
      <c r="G1078" s="211"/>
      <c r="H1078" s="212"/>
      <c r="I1078" s="211"/>
      <c r="J1078" s="209"/>
      <c r="K1078" s="209"/>
      <c r="L1078" s="209"/>
      <c r="M1078" s="209"/>
      <c r="N1078" s="209"/>
      <c r="O1078" s="209"/>
      <c r="P1078" s="209"/>
      <c r="Q1078" s="209"/>
      <c r="R1078" s="209"/>
      <c r="S1078" s="209"/>
      <c r="T1078" s="209"/>
      <c r="U1078" s="209"/>
      <c r="V1078" s="209"/>
      <c r="W1078" s="209"/>
      <c r="X1078" s="209"/>
      <c r="Y1078" s="209"/>
      <c r="Z1078" s="209"/>
    </row>
    <row r="1079">
      <c r="A1079" s="209"/>
      <c r="B1079" s="210"/>
      <c r="C1079" s="211"/>
      <c r="D1079" s="211"/>
      <c r="E1079" s="211"/>
      <c r="F1079" s="211"/>
      <c r="G1079" s="211"/>
      <c r="H1079" s="212"/>
      <c r="I1079" s="211"/>
      <c r="J1079" s="209"/>
      <c r="K1079" s="209"/>
      <c r="L1079" s="209"/>
      <c r="M1079" s="209"/>
      <c r="N1079" s="209"/>
      <c r="O1079" s="209"/>
      <c r="P1079" s="209"/>
      <c r="Q1079" s="209"/>
      <c r="R1079" s="209"/>
      <c r="S1079" s="209"/>
      <c r="T1079" s="209"/>
      <c r="U1079" s="209"/>
      <c r="V1079" s="209"/>
      <c r="W1079" s="209"/>
      <c r="X1079" s="209"/>
      <c r="Y1079" s="209"/>
      <c r="Z1079" s="209"/>
    </row>
    <row r="1080">
      <c r="A1080" s="209"/>
      <c r="B1080" s="210"/>
      <c r="C1080" s="211"/>
      <c r="D1080" s="211"/>
      <c r="E1080" s="211"/>
      <c r="F1080" s="211"/>
      <c r="G1080" s="211"/>
      <c r="H1080" s="212"/>
      <c r="I1080" s="211"/>
      <c r="J1080" s="209"/>
      <c r="K1080" s="209"/>
      <c r="L1080" s="209"/>
      <c r="M1080" s="209"/>
      <c r="N1080" s="209"/>
      <c r="O1080" s="209"/>
      <c r="P1080" s="209"/>
      <c r="Q1080" s="209"/>
      <c r="R1080" s="209"/>
      <c r="S1080" s="209"/>
      <c r="T1080" s="209"/>
      <c r="U1080" s="209"/>
      <c r="V1080" s="209"/>
      <c r="W1080" s="209"/>
      <c r="X1080" s="209"/>
      <c r="Y1080" s="209"/>
      <c r="Z1080" s="209"/>
    </row>
    <row r="1081">
      <c r="A1081" s="209"/>
      <c r="B1081" s="210"/>
      <c r="C1081" s="211"/>
      <c r="D1081" s="211"/>
      <c r="E1081" s="211"/>
      <c r="F1081" s="211"/>
      <c r="G1081" s="211"/>
      <c r="H1081" s="212"/>
      <c r="I1081" s="211"/>
      <c r="J1081" s="209"/>
      <c r="K1081" s="209"/>
      <c r="L1081" s="209"/>
      <c r="M1081" s="209"/>
      <c r="N1081" s="209"/>
      <c r="O1081" s="209"/>
      <c r="P1081" s="209"/>
      <c r="Q1081" s="209"/>
      <c r="R1081" s="209"/>
      <c r="S1081" s="209"/>
      <c r="T1081" s="209"/>
      <c r="U1081" s="209"/>
      <c r="V1081" s="209"/>
      <c r="W1081" s="209"/>
      <c r="X1081" s="209"/>
      <c r="Y1081" s="209"/>
      <c r="Z1081" s="209"/>
    </row>
    <row r="1082">
      <c r="A1082" s="209"/>
      <c r="B1082" s="210"/>
      <c r="C1082" s="211"/>
      <c r="D1082" s="211"/>
      <c r="E1082" s="211"/>
      <c r="F1082" s="211"/>
      <c r="G1082" s="211"/>
      <c r="H1082" s="212"/>
      <c r="I1082" s="211"/>
      <c r="J1082" s="209"/>
      <c r="K1082" s="209"/>
      <c r="L1082" s="209"/>
      <c r="M1082" s="209"/>
      <c r="N1082" s="209"/>
      <c r="O1082" s="209"/>
      <c r="P1082" s="209"/>
      <c r="Q1082" s="209"/>
      <c r="R1082" s="209"/>
      <c r="S1082" s="209"/>
      <c r="T1082" s="209"/>
      <c r="U1082" s="209"/>
      <c r="V1082" s="209"/>
      <c r="W1082" s="209"/>
      <c r="X1082" s="209"/>
      <c r="Y1082" s="209"/>
      <c r="Z1082" s="209"/>
    </row>
    <row r="1083">
      <c r="A1083" s="209"/>
      <c r="B1083" s="210"/>
      <c r="C1083" s="211"/>
      <c r="D1083" s="211"/>
      <c r="E1083" s="211"/>
      <c r="F1083" s="211"/>
      <c r="G1083" s="211"/>
      <c r="H1083" s="212"/>
      <c r="I1083" s="211"/>
      <c r="J1083" s="209"/>
      <c r="K1083" s="209"/>
      <c r="L1083" s="209"/>
      <c r="M1083" s="209"/>
      <c r="N1083" s="209"/>
      <c r="O1083" s="209"/>
      <c r="P1083" s="209"/>
      <c r="Q1083" s="209"/>
      <c r="R1083" s="209"/>
      <c r="S1083" s="209"/>
      <c r="T1083" s="209"/>
      <c r="U1083" s="209"/>
      <c r="V1083" s="209"/>
      <c r="W1083" s="209"/>
      <c r="X1083" s="209"/>
      <c r="Y1083" s="209"/>
      <c r="Z1083" s="209"/>
    </row>
    <row r="1084">
      <c r="A1084" s="209"/>
      <c r="B1084" s="210"/>
      <c r="C1084" s="211"/>
      <c r="D1084" s="211"/>
      <c r="E1084" s="211"/>
      <c r="F1084" s="211"/>
      <c r="G1084" s="211"/>
      <c r="H1084" s="212"/>
      <c r="I1084" s="211"/>
      <c r="J1084" s="209"/>
      <c r="K1084" s="209"/>
      <c r="L1084" s="209"/>
      <c r="M1084" s="209"/>
      <c r="N1084" s="209"/>
      <c r="O1084" s="209"/>
      <c r="P1084" s="209"/>
      <c r="Q1084" s="209"/>
      <c r="R1084" s="209"/>
      <c r="S1084" s="209"/>
      <c r="T1084" s="209"/>
      <c r="U1084" s="209"/>
      <c r="V1084" s="209"/>
      <c r="W1084" s="209"/>
      <c r="X1084" s="209"/>
      <c r="Y1084" s="209"/>
      <c r="Z1084" s="209"/>
    </row>
    <row r="1085">
      <c r="A1085" s="209"/>
      <c r="B1085" s="210"/>
      <c r="C1085" s="211"/>
      <c r="D1085" s="211"/>
      <c r="E1085" s="211"/>
      <c r="F1085" s="211"/>
      <c r="G1085" s="211"/>
      <c r="H1085" s="212"/>
      <c r="I1085" s="211"/>
      <c r="J1085" s="209"/>
      <c r="K1085" s="209"/>
      <c r="L1085" s="209"/>
      <c r="M1085" s="209"/>
      <c r="N1085" s="209"/>
      <c r="O1085" s="209"/>
      <c r="P1085" s="209"/>
      <c r="Q1085" s="209"/>
      <c r="R1085" s="209"/>
      <c r="S1085" s="209"/>
      <c r="T1085" s="209"/>
      <c r="U1085" s="209"/>
      <c r="V1085" s="209"/>
      <c r="W1085" s="209"/>
      <c r="X1085" s="209"/>
      <c r="Y1085" s="209"/>
      <c r="Z1085" s="209"/>
    </row>
    <row r="1086">
      <c r="A1086" s="209"/>
      <c r="B1086" s="210"/>
      <c r="C1086" s="211"/>
      <c r="D1086" s="211"/>
      <c r="E1086" s="211"/>
      <c r="F1086" s="211"/>
      <c r="G1086" s="211"/>
      <c r="H1086" s="212"/>
      <c r="I1086" s="211"/>
      <c r="J1086" s="209"/>
      <c r="K1086" s="209"/>
      <c r="L1086" s="209"/>
      <c r="M1086" s="209"/>
      <c r="N1086" s="209"/>
      <c r="O1086" s="209"/>
      <c r="P1086" s="209"/>
      <c r="Q1086" s="209"/>
      <c r="R1086" s="209"/>
      <c r="S1086" s="209"/>
      <c r="T1086" s="209"/>
      <c r="U1086" s="209"/>
      <c r="V1086" s="209"/>
      <c r="W1086" s="209"/>
      <c r="X1086" s="209"/>
      <c r="Y1086" s="209"/>
      <c r="Z1086" s="209"/>
    </row>
    <row r="1087">
      <c r="A1087" s="209"/>
      <c r="B1087" s="210"/>
      <c r="C1087" s="211"/>
      <c r="D1087" s="211"/>
      <c r="E1087" s="211"/>
      <c r="F1087" s="211"/>
      <c r="G1087" s="211"/>
      <c r="H1087" s="212"/>
      <c r="I1087" s="211"/>
      <c r="J1087" s="209"/>
      <c r="K1087" s="209"/>
      <c r="L1087" s="209"/>
      <c r="M1087" s="209"/>
      <c r="N1087" s="209"/>
      <c r="O1087" s="209"/>
      <c r="P1087" s="209"/>
      <c r="Q1087" s="209"/>
      <c r="R1087" s="209"/>
      <c r="S1087" s="209"/>
      <c r="T1087" s="209"/>
      <c r="U1087" s="209"/>
      <c r="V1087" s="209"/>
      <c r="W1087" s="209"/>
      <c r="X1087" s="209"/>
      <c r="Y1087" s="209"/>
      <c r="Z1087" s="209"/>
    </row>
    <row r="1088">
      <c r="A1088" s="209"/>
      <c r="B1088" s="210"/>
      <c r="C1088" s="211"/>
      <c r="D1088" s="211"/>
      <c r="E1088" s="211"/>
      <c r="F1088" s="211"/>
      <c r="G1088" s="211"/>
      <c r="H1088" s="212"/>
      <c r="I1088" s="211"/>
      <c r="J1088" s="209"/>
      <c r="K1088" s="209"/>
      <c r="L1088" s="209"/>
      <c r="M1088" s="209"/>
      <c r="N1088" s="209"/>
      <c r="O1088" s="209"/>
      <c r="P1088" s="209"/>
      <c r="Q1088" s="209"/>
      <c r="R1088" s="209"/>
      <c r="S1088" s="209"/>
      <c r="T1088" s="209"/>
      <c r="U1088" s="209"/>
      <c r="V1088" s="209"/>
      <c r="W1088" s="209"/>
      <c r="X1088" s="209"/>
      <c r="Y1088" s="209"/>
      <c r="Z1088" s="209"/>
    </row>
    <row r="1089">
      <c r="A1089" s="209"/>
      <c r="B1089" s="210"/>
      <c r="C1089" s="211"/>
      <c r="D1089" s="211"/>
      <c r="E1089" s="211"/>
      <c r="F1089" s="211"/>
      <c r="G1089" s="211"/>
      <c r="H1089" s="212"/>
      <c r="I1089" s="211"/>
      <c r="J1089" s="209"/>
      <c r="K1089" s="209"/>
      <c r="L1089" s="209"/>
      <c r="M1089" s="209"/>
      <c r="N1089" s="209"/>
      <c r="O1089" s="209"/>
      <c r="P1089" s="209"/>
      <c r="Q1089" s="209"/>
      <c r="R1089" s="209"/>
      <c r="S1089" s="209"/>
      <c r="T1089" s="209"/>
      <c r="U1089" s="209"/>
      <c r="V1089" s="209"/>
      <c r="W1089" s="209"/>
      <c r="X1089" s="209"/>
      <c r="Y1089" s="209"/>
      <c r="Z1089" s="209"/>
    </row>
    <row r="1090">
      <c r="A1090" s="209"/>
      <c r="B1090" s="210"/>
      <c r="C1090" s="211"/>
      <c r="D1090" s="211"/>
      <c r="E1090" s="211"/>
      <c r="F1090" s="211"/>
      <c r="G1090" s="211"/>
      <c r="H1090" s="212"/>
      <c r="I1090" s="211"/>
      <c r="J1090" s="209"/>
      <c r="K1090" s="209"/>
      <c r="L1090" s="209"/>
      <c r="M1090" s="209"/>
      <c r="N1090" s="209"/>
      <c r="O1090" s="209"/>
      <c r="P1090" s="209"/>
      <c r="Q1090" s="209"/>
      <c r="R1090" s="209"/>
      <c r="S1090" s="209"/>
      <c r="T1090" s="209"/>
      <c r="U1090" s="209"/>
      <c r="V1090" s="209"/>
      <c r="W1090" s="209"/>
      <c r="X1090" s="209"/>
      <c r="Y1090" s="209"/>
      <c r="Z1090" s="209"/>
    </row>
    <row r="1091">
      <c r="A1091" s="209"/>
      <c r="B1091" s="210"/>
      <c r="C1091" s="211"/>
      <c r="D1091" s="211"/>
      <c r="E1091" s="211"/>
      <c r="F1091" s="211"/>
      <c r="G1091" s="211"/>
      <c r="H1091" s="212"/>
      <c r="I1091" s="211"/>
      <c r="J1091" s="209"/>
      <c r="K1091" s="209"/>
      <c r="L1091" s="209"/>
      <c r="M1091" s="209"/>
      <c r="N1091" s="209"/>
      <c r="O1091" s="209"/>
      <c r="P1091" s="209"/>
      <c r="Q1091" s="209"/>
      <c r="R1091" s="209"/>
      <c r="S1091" s="209"/>
      <c r="T1091" s="209"/>
      <c r="U1091" s="209"/>
      <c r="V1091" s="209"/>
      <c r="W1091" s="209"/>
      <c r="X1091" s="209"/>
      <c r="Y1091" s="209"/>
      <c r="Z1091" s="209"/>
    </row>
    <row r="1092">
      <c r="A1092" s="209"/>
      <c r="B1092" s="210"/>
      <c r="C1092" s="211"/>
      <c r="D1092" s="211"/>
      <c r="E1092" s="211"/>
      <c r="F1092" s="211"/>
      <c r="G1092" s="211"/>
      <c r="H1092" s="212"/>
      <c r="I1092" s="211"/>
      <c r="J1092" s="209"/>
      <c r="K1092" s="209"/>
      <c r="L1092" s="209"/>
      <c r="M1092" s="209"/>
      <c r="N1092" s="209"/>
      <c r="O1092" s="209"/>
      <c r="P1092" s="209"/>
      <c r="Q1092" s="209"/>
      <c r="R1092" s="209"/>
      <c r="S1092" s="209"/>
      <c r="T1092" s="209"/>
      <c r="U1092" s="209"/>
      <c r="V1092" s="209"/>
      <c r="W1092" s="209"/>
      <c r="X1092" s="209"/>
      <c r="Y1092" s="209"/>
      <c r="Z1092" s="209"/>
    </row>
    <row r="1093">
      <c r="A1093" s="209"/>
      <c r="B1093" s="210"/>
      <c r="C1093" s="211"/>
      <c r="D1093" s="211"/>
      <c r="E1093" s="211"/>
      <c r="F1093" s="211"/>
      <c r="G1093" s="211"/>
      <c r="H1093" s="212"/>
      <c r="I1093" s="211"/>
      <c r="J1093" s="209"/>
      <c r="K1093" s="209"/>
      <c r="L1093" s="209"/>
      <c r="M1093" s="209"/>
      <c r="N1093" s="209"/>
      <c r="O1093" s="209"/>
      <c r="P1093" s="209"/>
      <c r="Q1093" s="209"/>
      <c r="R1093" s="209"/>
      <c r="S1093" s="209"/>
      <c r="T1093" s="209"/>
      <c r="U1093" s="209"/>
      <c r="V1093" s="209"/>
      <c r="W1093" s="209"/>
      <c r="X1093" s="209"/>
      <c r="Y1093" s="209"/>
      <c r="Z1093" s="209"/>
    </row>
    <row r="1094">
      <c r="A1094" s="209"/>
      <c r="B1094" s="210"/>
      <c r="C1094" s="211"/>
      <c r="D1094" s="211"/>
      <c r="E1094" s="211"/>
      <c r="F1094" s="211"/>
      <c r="G1094" s="211"/>
      <c r="H1094" s="212"/>
      <c r="I1094" s="211"/>
      <c r="J1094" s="209"/>
      <c r="K1094" s="209"/>
      <c r="L1094" s="209"/>
      <c r="M1094" s="209"/>
      <c r="N1094" s="209"/>
      <c r="O1094" s="209"/>
      <c r="P1094" s="209"/>
      <c r="Q1094" s="209"/>
      <c r="R1094" s="209"/>
      <c r="S1094" s="209"/>
      <c r="T1094" s="209"/>
      <c r="U1094" s="209"/>
      <c r="V1094" s="209"/>
      <c r="W1094" s="209"/>
      <c r="X1094" s="209"/>
      <c r="Y1094" s="209"/>
      <c r="Z1094" s="209"/>
    </row>
    <row r="1095">
      <c r="A1095" s="209"/>
      <c r="B1095" s="210"/>
      <c r="C1095" s="211"/>
      <c r="D1095" s="211"/>
      <c r="E1095" s="211"/>
      <c r="F1095" s="211"/>
      <c r="G1095" s="211"/>
      <c r="H1095" s="212"/>
      <c r="I1095" s="211"/>
      <c r="J1095" s="209"/>
      <c r="K1095" s="209"/>
      <c r="L1095" s="209"/>
      <c r="M1095" s="209"/>
      <c r="N1095" s="209"/>
      <c r="O1095" s="209"/>
      <c r="P1095" s="209"/>
      <c r="Q1095" s="209"/>
      <c r="R1095" s="209"/>
      <c r="S1095" s="209"/>
      <c r="T1095" s="209"/>
      <c r="U1095" s="209"/>
      <c r="V1095" s="209"/>
      <c r="W1095" s="209"/>
      <c r="X1095" s="209"/>
      <c r="Y1095" s="209"/>
      <c r="Z1095" s="209"/>
    </row>
    <row r="1096">
      <c r="A1096" s="209"/>
      <c r="B1096" s="210"/>
      <c r="C1096" s="211"/>
      <c r="D1096" s="211"/>
      <c r="E1096" s="211"/>
      <c r="F1096" s="211"/>
      <c r="G1096" s="211"/>
      <c r="H1096" s="212"/>
      <c r="I1096" s="211"/>
      <c r="J1096" s="209"/>
      <c r="K1096" s="209"/>
      <c r="L1096" s="209"/>
      <c r="M1096" s="209"/>
      <c r="N1096" s="209"/>
      <c r="O1096" s="209"/>
      <c r="P1096" s="209"/>
      <c r="Q1096" s="209"/>
      <c r="R1096" s="209"/>
      <c r="S1096" s="209"/>
      <c r="T1096" s="209"/>
      <c r="U1096" s="209"/>
      <c r="V1096" s="209"/>
      <c r="W1096" s="209"/>
      <c r="X1096" s="209"/>
      <c r="Y1096" s="209"/>
      <c r="Z1096" s="209"/>
    </row>
    <row r="1097">
      <c r="A1097" s="209"/>
      <c r="B1097" s="210"/>
      <c r="C1097" s="211"/>
      <c r="D1097" s="211"/>
      <c r="E1097" s="211"/>
      <c r="F1097" s="211"/>
      <c r="G1097" s="211"/>
      <c r="H1097" s="212"/>
      <c r="I1097" s="211"/>
      <c r="J1097" s="209"/>
      <c r="K1097" s="209"/>
      <c r="L1097" s="209"/>
      <c r="M1097" s="209"/>
      <c r="N1097" s="209"/>
      <c r="O1097" s="209"/>
      <c r="P1097" s="209"/>
      <c r="Q1097" s="209"/>
      <c r="R1097" s="209"/>
      <c r="S1097" s="209"/>
      <c r="T1097" s="209"/>
      <c r="U1097" s="209"/>
      <c r="V1097" s="209"/>
      <c r="W1097" s="209"/>
      <c r="X1097" s="209"/>
      <c r="Y1097" s="209"/>
      <c r="Z1097" s="209"/>
    </row>
    <row r="1098">
      <c r="A1098" s="209"/>
      <c r="B1098" s="210"/>
      <c r="C1098" s="211"/>
      <c r="D1098" s="211"/>
      <c r="E1098" s="211"/>
      <c r="F1098" s="211"/>
      <c r="G1098" s="211"/>
      <c r="H1098" s="212"/>
      <c r="I1098" s="211"/>
      <c r="J1098" s="209"/>
      <c r="K1098" s="209"/>
      <c r="L1098" s="209"/>
      <c r="M1098" s="209"/>
      <c r="N1098" s="209"/>
      <c r="O1098" s="209"/>
      <c r="P1098" s="209"/>
      <c r="Q1098" s="209"/>
      <c r="R1098" s="209"/>
      <c r="S1098" s="209"/>
      <c r="T1098" s="209"/>
      <c r="U1098" s="209"/>
      <c r="V1098" s="209"/>
      <c r="W1098" s="209"/>
      <c r="X1098" s="209"/>
      <c r="Y1098" s="209"/>
      <c r="Z1098" s="209"/>
    </row>
    <row r="1099">
      <c r="A1099" s="209"/>
      <c r="B1099" s="210"/>
      <c r="C1099" s="211"/>
      <c r="D1099" s="211"/>
      <c r="E1099" s="211"/>
      <c r="F1099" s="211"/>
      <c r="G1099" s="211"/>
      <c r="H1099" s="212"/>
      <c r="I1099" s="211"/>
      <c r="J1099" s="209"/>
      <c r="K1099" s="209"/>
      <c r="L1099" s="209"/>
      <c r="M1099" s="209"/>
      <c r="N1099" s="209"/>
      <c r="O1099" s="209"/>
      <c r="P1099" s="209"/>
      <c r="Q1099" s="209"/>
      <c r="R1099" s="209"/>
      <c r="S1099" s="209"/>
      <c r="T1099" s="209"/>
      <c r="U1099" s="209"/>
      <c r="V1099" s="209"/>
      <c r="W1099" s="209"/>
      <c r="X1099" s="209"/>
      <c r="Y1099" s="209"/>
      <c r="Z1099" s="209"/>
    </row>
    <row r="1100">
      <c r="A1100" s="209"/>
      <c r="B1100" s="210"/>
      <c r="C1100" s="211"/>
      <c r="D1100" s="211"/>
      <c r="E1100" s="211"/>
      <c r="F1100" s="211"/>
      <c r="G1100" s="211"/>
      <c r="H1100" s="212"/>
      <c r="I1100" s="211"/>
      <c r="J1100" s="209"/>
      <c r="K1100" s="209"/>
      <c r="L1100" s="209"/>
      <c r="M1100" s="209"/>
      <c r="N1100" s="209"/>
      <c r="O1100" s="209"/>
      <c r="P1100" s="209"/>
      <c r="Q1100" s="209"/>
      <c r="R1100" s="209"/>
      <c r="S1100" s="209"/>
      <c r="T1100" s="209"/>
      <c r="U1100" s="209"/>
      <c r="V1100" s="209"/>
      <c r="W1100" s="209"/>
      <c r="X1100" s="209"/>
      <c r="Y1100" s="209"/>
      <c r="Z1100" s="209"/>
    </row>
    <row r="1101">
      <c r="A1101" s="209"/>
      <c r="B1101" s="210"/>
      <c r="C1101" s="211"/>
      <c r="D1101" s="211"/>
      <c r="E1101" s="211"/>
      <c r="F1101" s="211"/>
      <c r="G1101" s="211"/>
      <c r="H1101" s="212"/>
      <c r="I1101" s="211"/>
      <c r="J1101" s="209"/>
      <c r="K1101" s="209"/>
      <c r="L1101" s="209"/>
      <c r="M1101" s="209"/>
      <c r="N1101" s="209"/>
      <c r="O1101" s="209"/>
      <c r="P1101" s="209"/>
      <c r="Q1101" s="209"/>
      <c r="R1101" s="209"/>
      <c r="S1101" s="209"/>
      <c r="T1101" s="209"/>
      <c r="U1101" s="209"/>
      <c r="V1101" s="209"/>
      <c r="W1101" s="209"/>
      <c r="X1101" s="209"/>
      <c r="Y1101" s="209"/>
      <c r="Z1101" s="209"/>
    </row>
    <row r="1102">
      <c r="A1102" s="209"/>
      <c r="B1102" s="210"/>
      <c r="C1102" s="211"/>
      <c r="D1102" s="211"/>
      <c r="E1102" s="211"/>
      <c r="F1102" s="211"/>
      <c r="G1102" s="211"/>
      <c r="H1102" s="212"/>
      <c r="I1102" s="211"/>
      <c r="J1102" s="209"/>
      <c r="K1102" s="209"/>
      <c r="L1102" s="209"/>
      <c r="M1102" s="209"/>
      <c r="N1102" s="209"/>
      <c r="O1102" s="209"/>
      <c r="P1102" s="209"/>
      <c r="Q1102" s="209"/>
      <c r="R1102" s="209"/>
      <c r="S1102" s="209"/>
      <c r="T1102" s="209"/>
      <c r="U1102" s="209"/>
      <c r="V1102" s="209"/>
      <c r="W1102" s="209"/>
      <c r="X1102" s="209"/>
      <c r="Y1102" s="209"/>
      <c r="Z1102" s="209"/>
    </row>
    <row r="1103">
      <c r="A1103" s="209"/>
      <c r="B1103" s="210"/>
      <c r="C1103" s="211"/>
      <c r="D1103" s="211"/>
      <c r="E1103" s="211"/>
      <c r="F1103" s="211"/>
      <c r="G1103" s="211"/>
      <c r="H1103" s="212"/>
      <c r="I1103" s="211"/>
      <c r="J1103" s="209"/>
      <c r="K1103" s="209"/>
      <c r="L1103" s="209"/>
      <c r="M1103" s="209"/>
      <c r="N1103" s="209"/>
      <c r="O1103" s="209"/>
      <c r="P1103" s="209"/>
      <c r="Q1103" s="209"/>
      <c r="R1103" s="209"/>
      <c r="S1103" s="209"/>
      <c r="T1103" s="209"/>
      <c r="U1103" s="209"/>
      <c r="V1103" s="209"/>
      <c r="W1103" s="209"/>
      <c r="X1103" s="209"/>
      <c r="Y1103" s="209"/>
      <c r="Z1103" s="209"/>
    </row>
    <row r="1104">
      <c r="A1104" s="209"/>
      <c r="B1104" s="210"/>
      <c r="C1104" s="211"/>
      <c r="D1104" s="211"/>
      <c r="E1104" s="211"/>
      <c r="F1104" s="211"/>
      <c r="G1104" s="211"/>
      <c r="H1104" s="212"/>
      <c r="I1104" s="211"/>
      <c r="J1104" s="209"/>
      <c r="K1104" s="209"/>
      <c r="L1104" s="209"/>
      <c r="M1104" s="209"/>
      <c r="N1104" s="209"/>
      <c r="O1104" s="209"/>
      <c r="P1104" s="209"/>
      <c r="Q1104" s="209"/>
      <c r="R1104" s="209"/>
      <c r="S1104" s="209"/>
      <c r="T1104" s="209"/>
      <c r="U1104" s="209"/>
      <c r="V1104" s="209"/>
      <c r="W1104" s="209"/>
      <c r="X1104" s="209"/>
      <c r="Y1104" s="209"/>
      <c r="Z1104" s="209"/>
    </row>
    <row r="1105">
      <c r="A1105" s="209"/>
      <c r="B1105" s="210"/>
      <c r="C1105" s="211"/>
      <c r="D1105" s="211"/>
      <c r="E1105" s="211"/>
      <c r="F1105" s="211"/>
      <c r="G1105" s="211"/>
      <c r="H1105" s="212"/>
      <c r="I1105" s="211"/>
      <c r="J1105" s="209"/>
      <c r="K1105" s="209"/>
      <c r="L1105" s="209"/>
      <c r="M1105" s="209"/>
      <c r="N1105" s="209"/>
      <c r="O1105" s="209"/>
      <c r="P1105" s="209"/>
      <c r="Q1105" s="209"/>
      <c r="R1105" s="209"/>
      <c r="S1105" s="209"/>
      <c r="T1105" s="209"/>
      <c r="U1105" s="209"/>
      <c r="V1105" s="209"/>
      <c r="W1105" s="209"/>
      <c r="X1105" s="209"/>
      <c r="Y1105" s="209"/>
      <c r="Z1105" s="209"/>
    </row>
    <row r="1106">
      <c r="A1106" s="209"/>
      <c r="B1106" s="210"/>
      <c r="C1106" s="211"/>
      <c r="D1106" s="211"/>
      <c r="E1106" s="211"/>
      <c r="F1106" s="211"/>
      <c r="G1106" s="211"/>
      <c r="H1106" s="212"/>
      <c r="I1106" s="211"/>
      <c r="J1106" s="209"/>
      <c r="K1106" s="209"/>
      <c r="L1106" s="209"/>
      <c r="M1106" s="209"/>
      <c r="N1106" s="209"/>
      <c r="O1106" s="209"/>
      <c r="P1106" s="209"/>
      <c r="Q1106" s="209"/>
      <c r="R1106" s="209"/>
      <c r="S1106" s="209"/>
      <c r="T1106" s="209"/>
      <c r="U1106" s="209"/>
      <c r="V1106" s="209"/>
      <c r="W1106" s="209"/>
      <c r="X1106" s="209"/>
      <c r="Y1106" s="209"/>
      <c r="Z1106" s="209"/>
    </row>
    <row r="1107">
      <c r="A1107" s="209"/>
      <c r="B1107" s="210"/>
      <c r="C1107" s="211"/>
      <c r="D1107" s="211"/>
      <c r="E1107" s="211"/>
      <c r="F1107" s="211"/>
      <c r="G1107" s="211"/>
      <c r="H1107" s="212"/>
      <c r="I1107" s="211"/>
      <c r="J1107" s="209"/>
      <c r="K1107" s="209"/>
      <c r="L1107" s="209"/>
      <c r="M1107" s="209"/>
      <c r="N1107" s="209"/>
      <c r="O1107" s="209"/>
      <c r="P1107" s="209"/>
      <c r="Q1107" s="209"/>
      <c r="R1107" s="209"/>
      <c r="S1107" s="209"/>
      <c r="T1107" s="209"/>
      <c r="U1107" s="209"/>
      <c r="V1107" s="209"/>
      <c r="W1107" s="209"/>
      <c r="X1107" s="209"/>
      <c r="Y1107" s="209"/>
      <c r="Z1107" s="209"/>
    </row>
    <row r="1108">
      <c r="A1108" s="209"/>
      <c r="B1108" s="210"/>
      <c r="C1108" s="211"/>
      <c r="D1108" s="211"/>
      <c r="E1108" s="211"/>
      <c r="F1108" s="211"/>
      <c r="G1108" s="211"/>
      <c r="H1108" s="212"/>
      <c r="I1108" s="211"/>
      <c r="J1108" s="209"/>
      <c r="K1108" s="209"/>
      <c r="L1108" s="209"/>
      <c r="M1108" s="209"/>
      <c r="N1108" s="209"/>
      <c r="O1108" s="209"/>
      <c r="P1108" s="209"/>
      <c r="Q1108" s="209"/>
      <c r="R1108" s="209"/>
      <c r="S1108" s="209"/>
      <c r="T1108" s="209"/>
      <c r="U1108" s="209"/>
      <c r="V1108" s="209"/>
      <c r="W1108" s="209"/>
      <c r="X1108" s="209"/>
      <c r="Y1108" s="209"/>
      <c r="Z1108" s="209"/>
    </row>
    <row r="1109">
      <c r="A1109" s="209"/>
      <c r="B1109" s="210"/>
      <c r="C1109" s="211"/>
      <c r="D1109" s="211"/>
      <c r="E1109" s="211"/>
      <c r="F1109" s="211"/>
      <c r="G1109" s="211"/>
      <c r="H1109" s="212"/>
      <c r="I1109" s="211"/>
      <c r="J1109" s="209"/>
      <c r="K1109" s="209"/>
      <c r="L1109" s="209"/>
      <c r="M1109" s="209"/>
      <c r="N1109" s="209"/>
      <c r="O1109" s="209"/>
      <c r="P1109" s="209"/>
      <c r="Q1109" s="209"/>
      <c r="R1109" s="209"/>
      <c r="S1109" s="209"/>
      <c r="T1109" s="209"/>
      <c r="U1109" s="209"/>
      <c r="V1109" s="209"/>
      <c r="W1109" s="209"/>
      <c r="X1109" s="209"/>
      <c r="Y1109" s="209"/>
      <c r="Z1109" s="209"/>
    </row>
    <row r="1110">
      <c r="A1110" s="209"/>
      <c r="B1110" s="210"/>
      <c r="C1110" s="211"/>
      <c r="D1110" s="211"/>
      <c r="E1110" s="211"/>
      <c r="F1110" s="211"/>
      <c r="G1110" s="211"/>
      <c r="H1110" s="212"/>
      <c r="I1110" s="211"/>
      <c r="J1110" s="209"/>
      <c r="K1110" s="209"/>
      <c r="L1110" s="209"/>
      <c r="M1110" s="209"/>
      <c r="N1110" s="209"/>
      <c r="O1110" s="209"/>
      <c r="P1110" s="209"/>
      <c r="Q1110" s="209"/>
      <c r="R1110" s="209"/>
      <c r="S1110" s="209"/>
      <c r="T1110" s="209"/>
      <c r="U1110" s="209"/>
      <c r="V1110" s="209"/>
      <c r="W1110" s="209"/>
      <c r="X1110" s="209"/>
      <c r="Y1110" s="209"/>
      <c r="Z1110" s="209"/>
    </row>
    <row r="1111">
      <c r="A1111" s="209"/>
      <c r="B1111" s="210"/>
      <c r="C1111" s="211"/>
      <c r="D1111" s="211"/>
      <c r="E1111" s="211"/>
      <c r="F1111" s="211"/>
      <c r="G1111" s="211"/>
      <c r="H1111" s="212"/>
      <c r="I1111" s="211"/>
      <c r="J1111" s="209"/>
      <c r="K1111" s="209"/>
      <c r="L1111" s="209"/>
      <c r="M1111" s="209"/>
      <c r="N1111" s="209"/>
      <c r="O1111" s="209"/>
      <c r="P1111" s="209"/>
      <c r="Q1111" s="209"/>
      <c r="R1111" s="209"/>
      <c r="S1111" s="209"/>
      <c r="T1111" s="209"/>
      <c r="U1111" s="209"/>
      <c r="V1111" s="209"/>
      <c r="W1111" s="209"/>
      <c r="X1111" s="209"/>
      <c r="Y1111" s="209"/>
      <c r="Z1111" s="209"/>
    </row>
    <row r="1112">
      <c r="A1112" s="209"/>
      <c r="B1112" s="210"/>
      <c r="C1112" s="211"/>
      <c r="D1112" s="211"/>
      <c r="E1112" s="211"/>
      <c r="F1112" s="211"/>
      <c r="G1112" s="211"/>
      <c r="H1112" s="212"/>
      <c r="I1112" s="211"/>
      <c r="J1112" s="209"/>
      <c r="K1112" s="209"/>
      <c r="L1112" s="209"/>
      <c r="M1112" s="209"/>
      <c r="N1112" s="209"/>
      <c r="O1112" s="209"/>
      <c r="P1112" s="209"/>
      <c r="Q1112" s="209"/>
      <c r="R1112" s="209"/>
      <c r="S1112" s="209"/>
      <c r="T1112" s="209"/>
      <c r="U1112" s="209"/>
      <c r="V1112" s="209"/>
      <c r="W1112" s="209"/>
      <c r="X1112" s="209"/>
      <c r="Y1112" s="209"/>
      <c r="Z1112" s="209"/>
    </row>
    <row r="1113">
      <c r="A1113" s="209"/>
      <c r="B1113" s="210"/>
      <c r="C1113" s="211"/>
      <c r="D1113" s="211"/>
      <c r="E1113" s="211"/>
      <c r="F1113" s="211"/>
      <c r="G1113" s="211"/>
      <c r="H1113" s="212"/>
      <c r="I1113" s="211"/>
      <c r="J1113" s="209"/>
      <c r="K1113" s="209"/>
      <c r="L1113" s="209"/>
      <c r="M1113" s="209"/>
      <c r="N1113" s="209"/>
      <c r="O1113" s="209"/>
      <c r="P1113" s="209"/>
      <c r="Q1113" s="209"/>
      <c r="R1113" s="209"/>
      <c r="S1113" s="209"/>
      <c r="T1113" s="209"/>
      <c r="U1113" s="209"/>
      <c r="V1113" s="209"/>
      <c r="W1113" s="209"/>
      <c r="X1113" s="209"/>
      <c r="Y1113" s="209"/>
      <c r="Z1113" s="209"/>
    </row>
    <row r="1114">
      <c r="A1114" s="209"/>
      <c r="B1114" s="210"/>
      <c r="C1114" s="211"/>
      <c r="D1114" s="211"/>
      <c r="E1114" s="211"/>
      <c r="F1114" s="211"/>
      <c r="G1114" s="211"/>
      <c r="H1114" s="212"/>
      <c r="I1114" s="211"/>
      <c r="J1114" s="209"/>
      <c r="K1114" s="209"/>
      <c r="L1114" s="209"/>
      <c r="M1114" s="209"/>
      <c r="N1114" s="209"/>
      <c r="O1114" s="209"/>
      <c r="P1114" s="209"/>
      <c r="Q1114" s="209"/>
      <c r="R1114" s="209"/>
      <c r="S1114" s="209"/>
      <c r="T1114" s="209"/>
      <c r="U1114" s="209"/>
      <c r="V1114" s="209"/>
      <c r="W1114" s="209"/>
      <c r="X1114" s="209"/>
      <c r="Y1114" s="209"/>
      <c r="Z1114" s="209"/>
    </row>
    <row r="1115">
      <c r="A1115" s="209"/>
      <c r="B1115" s="210"/>
      <c r="C1115" s="211"/>
      <c r="D1115" s="211"/>
      <c r="E1115" s="211"/>
      <c r="F1115" s="211"/>
      <c r="G1115" s="211"/>
      <c r="H1115" s="212"/>
      <c r="I1115" s="211"/>
      <c r="J1115" s="209"/>
      <c r="K1115" s="209"/>
      <c r="L1115" s="209"/>
      <c r="M1115" s="209"/>
      <c r="N1115" s="209"/>
      <c r="O1115" s="209"/>
      <c r="P1115" s="209"/>
      <c r="Q1115" s="209"/>
      <c r="R1115" s="209"/>
      <c r="S1115" s="209"/>
      <c r="T1115" s="209"/>
      <c r="U1115" s="209"/>
      <c r="V1115" s="209"/>
      <c r="W1115" s="209"/>
      <c r="X1115" s="209"/>
      <c r="Y1115" s="209"/>
      <c r="Z1115" s="209"/>
    </row>
    <row r="1116">
      <c r="A1116" s="209"/>
      <c r="B1116" s="210"/>
      <c r="C1116" s="211"/>
      <c r="D1116" s="211"/>
      <c r="E1116" s="211"/>
      <c r="F1116" s="211"/>
      <c r="G1116" s="211"/>
      <c r="H1116" s="212"/>
      <c r="I1116" s="211"/>
      <c r="J1116" s="209"/>
      <c r="K1116" s="209"/>
      <c r="L1116" s="209"/>
      <c r="M1116" s="209"/>
      <c r="N1116" s="209"/>
      <c r="O1116" s="209"/>
      <c r="P1116" s="209"/>
      <c r="Q1116" s="209"/>
      <c r="R1116" s="209"/>
      <c r="S1116" s="209"/>
      <c r="T1116" s="209"/>
      <c r="U1116" s="209"/>
      <c r="V1116" s="209"/>
      <c r="W1116" s="209"/>
      <c r="X1116" s="209"/>
      <c r="Y1116" s="209"/>
      <c r="Z1116" s="209"/>
    </row>
    <row r="1117">
      <c r="A1117" s="209"/>
      <c r="B1117" s="210"/>
      <c r="C1117" s="211"/>
      <c r="D1117" s="211"/>
      <c r="E1117" s="211"/>
      <c r="F1117" s="211"/>
      <c r="G1117" s="211"/>
      <c r="H1117" s="212"/>
      <c r="I1117" s="211"/>
      <c r="J1117" s="209"/>
      <c r="K1117" s="209"/>
      <c r="L1117" s="209"/>
      <c r="M1117" s="209"/>
      <c r="N1117" s="209"/>
      <c r="O1117" s="209"/>
      <c r="P1117" s="209"/>
      <c r="Q1117" s="209"/>
      <c r="R1117" s="209"/>
      <c r="S1117" s="209"/>
      <c r="T1117" s="209"/>
      <c r="U1117" s="209"/>
      <c r="V1117" s="209"/>
      <c r="W1117" s="209"/>
      <c r="X1117" s="209"/>
      <c r="Y1117" s="209"/>
      <c r="Z1117" s="209"/>
    </row>
    <row r="1118">
      <c r="A1118" s="209"/>
      <c r="B1118" s="210"/>
      <c r="C1118" s="211"/>
      <c r="D1118" s="211"/>
      <c r="E1118" s="211"/>
      <c r="F1118" s="211"/>
      <c r="G1118" s="211"/>
      <c r="H1118" s="212"/>
      <c r="I1118" s="211"/>
      <c r="J1118" s="209"/>
      <c r="K1118" s="209"/>
      <c r="L1118" s="209"/>
      <c r="M1118" s="209"/>
      <c r="N1118" s="209"/>
      <c r="O1118" s="209"/>
      <c r="P1118" s="209"/>
      <c r="Q1118" s="209"/>
      <c r="R1118" s="209"/>
      <c r="S1118" s="209"/>
      <c r="T1118" s="209"/>
      <c r="U1118" s="209"/>
      <c r="V1118" s="209"/>
      <c r="W1118" s="209"/>
      <c r="X1118" s="209"/>
      <c r="Y1118" s="209"/>
      <c r="Z1118" s="209"/>
    </row>
    <row r="1119">
      <c r="A1119" s="209"/>
      <c r="B1119" s="210"/>
      <c r="C1119" s="211"/>
      <c r="D1119" s="211"/>
      <c r="E1119" s="211"/>
      <c r="F1119" s="211"/>
      <c r="G1119" s="211"/>
      <c r="H1119" s="212"/>
      <c r="I1119" s="211"/>
      <c r="J1119" s="209"/>
      <c r="K1119" s="209"/>
      <c r="L1119" s="209"/>
      <c r="M1119" s="209"/>
      <c r="N1119" s="209"/>
      <c r="O1119" s="209"/>
      <c r="P1119" s="209"/>
      <c r="Q1119" s="209"/>
      <c r="R1119" s="209"/>
      <c r="S1119" s="209"/>
      <c r="T1119" s="209"/>
      <c r="U1119" s="209"/>
      <c r="V1119" s="209"/>
      <c r="W1119" s="209"/>
      <c r="X1119" s="209"/>
      <c r="Y1119" s="209"/>
      <c r="Z1119" s="209"/>
    </row>
    <row r="1120">
      <c r="A1120" s="209"/>
      <c r="B1120" s="210"/>
      <c r="C1120" s="211"/>
      <c r="D1120" s="211"/>
      <c r="E1120" s="211"/>
      <c r="F1120" s="211"/>
      <c r="G1120" s="211"/>
      <c r="H1120" s="212"/>
      <c r="I1120" s="211"/>
      <c r="J1120" s="209"/>
      <c r="K1120" s="209"/>
      <c r="L1120" s="209"/>
      <c r="M1120" s="209"/>
      <c r="N1120" s="209"/>
      <c r="O1120" s="209"/>
      <c r="P1120" s="209"/>
      <c r="Q1120" s="209"/>
      <c r="R1120" s="209"/>
      <c r="S1120" s="209"/>
      <c r="T1120" s="209"/>
      <c r="U1120" s="209"/>
      <c r="V1120" s="209"/>
      <c r="W1120" s="209"/>
      <c r="X1120" s="209"/>
      <c r="Y1120" s="209"/>
      <c r="Z1120" s="209"/>
    </row>
    <row r="1121">
      <c r="A1121" s="209"/>
      <c r="B1121" s="210"/>
      <c r="C1121" s="211"/>
      <c r="D1121" s="211"/>
      <c r="E1121" s="211"/>
      <c r="F1121" s="211"/>
      <c r="G1121" s="211"/>
      <c r="H1121" s="212"/>
      <c r="I1121" s="211"/>
      <c r="J1121" s="209"/>
      <c r="K1121" s="209"/>
      <c r="L1121" s="209"/>
      <c r="M1121" s="209"/>
      <c r="N1121" s="209"/>
      <c r="O1121" s="209"/>
      <c r="P1121" s="209"/>
      <c r="Q1121" s="209"/>
      <c r="R1121" s="209"/>
      <c r="S1121" s="209"/>
      <c r="T1121" s="209"/>
      <c r="U1121" s="209"/>
      <c r="V1121" s="209"/>
      <c r="W1121" s="209"/>
      <c r="X1121" s="209"/>
      <c r="Y1121" s="209"/>
      <c r="Z1121" s="209"/>
    </row>
    <row r="1122">
      <c r="A1122" s="209"/>
      <c r="B1122" s="210"/>
      <c r="C1122" s="211"/>
      <c r="D1122" s="211"/>
      <c r="E1122" s="211"/>
      <c r="F1122" s="211"/>
      <c r="G1122" s="211"/>
      <c r="H1122" s="212"/>
      <c r="I1122" s="211"/>
      <c r="J1122" s="209"/>
      <c r="K1122" s="209"/>
      <c r="L1122" s="209"/>
      <c r="M1122" s="209"/>
      <c r="N1122" s="209"/>
      <c r="O1122" s="209"/>
      <c r="P1122" s="209"/>
      <c r="Q1122" s="209"/>
      <c r="R1122" s="209"/>
      <c r="S1122" s="209"/>
      <c r="T1122" s="209"/>
      <c r="U1122" s="209"/>
      <c r="V1122" s="209"/>
      <c r="W1122" s="209"/>
      <c r="X1122" s="209"/>
      <c r="Y1122" s="209"/>
      <c r="Z1122" s="209"/>
    </row>
    <row r="1123">
      <c r="A1123" s="209"/>
      <c r="B1123" s="210"/>
      <c r="C1123" s="211"/>
      <c r="D1123" s="211"/>
      <c r="E1123" s="211"/>
      <c r="F1123" s="211"/>
      <c r="G1123" s="211"/>
      <c r="H1123" s="212"/>
      <c r="I1123" s="211"/>
      <c r="J1123" s="209"/>
      <c r="K1123" s="209"/>
      <c r="L1123" s="209"/>
      <c r="M1123" s="209"/>
      <c r="N1123" s="209"/>
      <c r="O1123" s="209"/>
      <c r="P1123" s="209"/>
      <c r="Q1123" s="209"/>
      <c r="R1123" s="209"/>
      <c r="S1123" s="209"/>
      <c r="T1123" s="209"/>
      <c r="U1123" s="209"/>
      <c r="V1123" s="209"/>
      <c r="W1123" s="209"/>
      <c r="X1123" s="209"/>
      <c r="Y1123" s="209"/>
      <c r="Z1123" s="209"/>
    </row>
    <row r="1124">
      <c r="A1124" s="209"/>
      <c r="B1124" s="210"/>
      <c r="C1124" s="211"/>
      <c r="D1124" s="211"/>
      <c r="E1124" s="211"/>
      <c r="F1124" s="211"/>
      <c r="G1124" s="211"/>
      <c r="H1124" s="212"/>
      <c r="I1124" s="211"/>
      <c r="J1124" s="209"/>
      <c r="K1124" s="209"/>
      <c r="L1124" s="209"/>
      <c r="M1124" s="209"/>
      <c r="N1124" s="209"/>
      <c r="O1124" s="209"/>
      <c r="P1124" s="209"/>
      <c r="Q1124" s="209"/>
      <c r="R1124" s="209"/>
      <c r="S1124" s="209"/>
      <c r="T1124" s="209"/>
      <c r="U1124" s="209"/>
      <c r="V1124" s="209"/>
      <c r="W1124" s="209"/>
      <c r="X1124" s="209"/>
      <c r="Y1124" s="209"/>
      <c r="Z1124" s="209"/>
    </row>
    <row r="1125">
      <c r="A1125" s="209"/>
      <c r="B1125" s="210"/>
      <c r="C1125" s="211"/>
      <c r="D1125" s="211"/>
      <c r="E1125" s="211"/>
      <c r="F1125" s="211"/>
      <c r="G1125" s="211"/>
      <c r="H1125" s="212"/>
      <c r="I1125" s="211"/>
      <c r="J1125" s="209"/>
      <c r="K1125" s="209"/>
      <c r="L1125" s="209"/>
      <c r="M1125" s="209"/>
      <c r="N1125" s="209"/>
      <c r="O1125" s="209"/>
      <c r="P1125" s="209"/>
      <c r="Q1125" s="209"/>
      <c r="R1125" s="209"/>
      <c r="S1125" s="209"/>
      <c r="T1125" s="209"/>
      <c r="U1125" s="209"/>
      <c r="V1125" s="209"/>
      <c r="W1125" s="209"/>
      <c r="X1125" s="209"/>
      <c r="Y1125" s="209"/>
      <c r="Z1125" s="209"/>
    </row>
    <row r="1126">
      <c r="A1126" s="209"/>
      <c r="B1126" s="210"/>
      <c r="C1126" s="211"/>
      <c r="D1126" s="211"/>
      <c r="E1126" s="211"/>
      <c r="F1126" s="211"/>
      <c r="G1126" s="211"/>
      <c r="H1126" s="212"/>
      <c r="I1126" s="211"/>
      <c r="J1126" s="209"/>
      <c r="K1126" s="209"/>
      <c r="L1126" s="209"/>
      <c r="M1126" s="209"/>
      <c r="N1126" s="209"/>
      <c r="O1126" s="209"/>
      <c r="P1126" s="209"/>
      <c r="Q1126" s="209"/>
      <c r="R1126" s="209"/>
      <c r="S1126" s="209"/>
      <c r="T1126" s="209"/>
      <c r="U1126" s="209"/>
      <c r="V1126" s="209"/>
      <c r="W1126" s="209"/>
      <c r="X1126" s="209"/>
      <c r="Y1126" s="209"/>
      <c r="Z1126" s="209"/>
    </row>
    <row r="1127">
      <c r="A1127" s="209"/>
      <c r="B1127" s="210"/>
      <c r="C1127" s="211"/>
      <c r="D1127" s="211"/>
      <c r="E1127" s="211"/>
      <c r="F1127" s="211"/>
      <c r="G1127" s="211"/>
      <c r="H1127" s="212"/>
      <c r="I1127" s="211"/>
      <c r="J1127" s="209"/>
      <c r="K1127" s="209"/>
      <c r="L1127" s="209"/>
      <c r="M1127" s="209"/>
      <c r="N1127" s="209"/>
      <c r="O1127" s="209"/>
      <c r="P1127" s="209"/>
      <c r="Q1127" s="209"/>
      <c r="R1127" s="209"/>
      <c r="S1127" s="209"/>
      <c r="T1127" s="209"/>
      <c r="U1127" s="209"/>
      <c r="V1127" s="209"/>
      <c r="W1127" s="209"/>
      <c r="X1127" s="209"/>
      <c r="Y1127" s="209"/>
      <c r="Z1127" s="209"/>
    </row>
    <row r="1128">
      <c r="A1128" s="209"/>
      <c r="B1128" s="210"/>
      <c r="C1128" s="211"/>
      <c r="D1128" s="211"/>
      <c r="E1128" s="211"/>
      <c r="F1128" s="211"/>
      <c r="G1128" s="211"/>
      <c r="H1128" s="212"/>
      <c r="I1128" s="211"/>
      <c r="J1128" s="209"/>
      <c r="K1128" s="209"/>
      <c r="L1128" s="209"/>
      <c r="M1128" s="209"/>
      <c r="N1128" s="209"/>
      <c r="O1128" s="209"/>
      <c r="P1128" s="209"/>
      <c r="Q1128" s="209"/>
      <c r="R1128" s="209"/>
      <c r="S1128" s="209"/>
      <c r="T1128" s="209"/>
      <c r="U1128" s="209"/>
      <c r="V1128" s="209"/>
      <c r="W1128" s="209"/>
      <c r="X1128" s="209"/>
      <c r="Y1128" s="209"/>
      <c r="Z1128" s="209"/>
    </row>
    <row r="1129">
      <c r="A1129" s="209"/>
      <c r="B1129" s="210"/>
      <c r="C1129" s="211"/>
      <c r="D1129" s="211"/>
      <c r="E1129" s="211"/>
      <c r="F1129" s="211"/>
      <c r="G1129" s="211"/>
      <c r="H1129" s="212"/>
      <c r="I1129" s="211"/>
      <c r="J1129" s="209"/>
      <c r="K1129" s="209"/>
      <c r="L1129" s="209"/>
      <c r="M1129" s="209"/>
      <c r="N1129" s="209"/>
      <c r="O1129" s="209"/>
      <c r="P1129" s="209"/>
      <c r="Q1129" s="209"/>
      <c r="R1129" s="209"/>
      <c r="S1129" s="209"/>
      <c r="T1129" s="209"/>
      <c r="U1129" s="209"/>
      <c r="V1129" s="209"/>
      <c r="W1129" s="209"/>
      <c r="X1129" s="209"/>
      <c r="Y1129" s="209"/>
      <c r="Z1129" s="209"/>
    </row>
    <row r="1130">
      <c r="A1130" s="209"/>
      <c r="B1130" s="210"/>
      <c r="C1130" s="211"/>
      <c r="D1130" s="211"/>
      <c r="E1130" s="211"/>
      <c r="F1130" s="211"/>
      <c r="G1130" s="211"/>
      <c r="H1130" s="212"/>
      <c r="I1130" s="211"/>
      <c r="J1130" s="209"/>
      <c r="K1130" s="209"/>
      <c r="L1130" s="209"/>
      <c r="M1130" s="209"/>
      <c r="N1130" s="209"/>
      <c r="O1130" s="209"/>
      <c r="P1130" s="209"/>
      <c r="Q1130" s="209"/>
      <c r="R1130" s="209"/>
      <c r="S1130" s="209"/>
      <c r="T1130" s="209"/>
      <c r="U1130" s="209"/>
      <c r="V1130" s="209"/>
      <c r="W1130" s="209"/>
      <c r="X1130" s="209"/>
      <c r="Y1130" s="209"/>
      <c r="Z1130" s="209"/>
    </row>
    <row r="1131">
      <c r="A1131" s="209"/>
      <c r="B1131" s="210"/>
      <c r="C1131" s="211"/>
      <c r="D1131" s="211"/>
      <c r="E1131" s="211"/>
      <c r="F1131" s="211"/>
      <c r="G1131" s="211"/>
      <c r="H1131" s="212"/>
      <c r="I1131" s="211"/>
      <c r="J1131" s="209"/>
      <c r="K1131" s="209"/>
      <c r="L1131" s="209"/>
      <c r="M1131" s="209"/>
      <c r="N1131" s="209"/>
      <c r="O1131" s="209"/>
      <c r="P1131" s="209"/>
      <c r="Q1131" s="209"/>
      <c r="R1131" s="209"/>
      <c r="S1131" s="209"/>
      <c r="T1131" s="209"/>
      <c r="U1131" s="209"/>
      <c r="V1131" s="209"/>
      <c r="W1131" s="209"/>
      <c r="X1131" s="209"/>
      <c r="Y1131" s="209"/>
      <c r="Z1131" s="209"/>
    </row>
    <row r="1132">
      <c r="A1132" s="209"/>
      <c r="B1132" s="210"/>
      <c r="C1132" s="211"/>
      <c r="D1132" s="211"/>
      <c r="E1132" s="211"/>
      <c r="F1132" s="211"/>
      <c r="G1132" s="211"/>
      <c r="H1132" s="212"/>
      <c r="I1132" s="211"/>
      <c r="J1132" s="209"/>
      <c r="K1132" s="209"/>
      <c r="L1132" s="209"/>
      <c r="M1132" s="209"/>
      <c r="N1132" s="209"/>
      <c r="O1132" s="209"/>
      <c r="P1132" s="209"/>
      <c r="Q1132" s="209"/>
      <c r="R1132" s="209"/>
      <c r="S1132" s="209"/>
      <c r="T1132" s="209"/>
      <c r="U1132" s="209"/>
      <c r="V1132" s="209"/>
      <c r="W1132" s="209"/>
      <c r="X1132" s="209"/>
      <c r="Y1132" s="209"/>
      <c r="Z1132" s="209"/>
    </row>
    <row r="1133">
      <c r="A1133" s="209"/>
      <c r="B1133" s="210"/>
      <c r="C1133" s="211"/>
      <c r="D1133" s="211"/>
      <c r="E1133" s="211"/>
      <c r="F1133" s="211"/>
      <c r="G1133" s="211"/>
      <c r="H1133" s="212"/>
      <c r="I1133" s="211"/>
      <c r="J1133" s="209"/>
      <c r="K1133" s="209"/>
      <c r="L1133" s="209"/>
      <c r="M1133" s="209"/>
      <c r="N1133" s="209"/>
      <c r="O1133" s="209"/>
      <c r="P1133" s="209"/>
      <c r="Q1133" s="209"/>
      <c r="R1133" s="209"/>
      <c r="S1133" s="209"/>
      <c r="T1133" s="209"/>
      <c r="U1133" s="209"/>
      <c r="V1133" s="209"/>
      <c r="W1133" s="209"/>
      <c r="X1133" s="209"/>
      <c r="Y1133" s="209"/>
      <c r="Z1133" s="209"/>
    </row>
    <row r="1134">
      <c r="A1134" s="209"/>
      <c r="B1134" s="210"/>
      <c r="C1134" s="211"/>
      <c r="D1134" s="211"/>
      <c r="E1134" s="211"/>
      <c r="F1134" s="211"/>
      <c r="G1134" s="211"/>
      <c r="H1134" s="212"/>
      <c r="I1134" s="211"/>
      <c r="J1134" s="209"/>
      <c r="K1134" s="209"/>
      <c r="L1134" s="209"/>
      <c r="M1134" s="209"/>
      <c r="N1134" s="209"/>
      <c r="O1134" s="209"/>
      <c r="P1134" s="209"/>
      <c r="Q1134" s="209"/>
      <c r="R1134" s="209"/>
      <c r="S1134" s="209"/>
      <c r="T1134" s="209"/>
      <c r="U1134" s="209"/>
      <c r="V1134" s="209"/>
      <c r="W1134" s="209"/>
      <c r="X1134" s="209"/>
      <c r="Y1134" s="209"/>
      <c r="Z1134" s="209"/>
    </row>
    <row r="1135">
      <c r="A1135" s="209"/>
      <c r="B1135" s="210"/>
      <c r="C1135" s="211"/>
      <c r="D1135" s="211"/>
      <c r="E1135" s="211"/>
      <c r="F1135" s="211"/>
      <c r="G1135" s="211"/>
      <c r="H1135" s="212"/>
      <c r="I1135" s="211"/>
      <c r="J1135" s="209"/>
      <c r="K1135" s="209"/>
      <c r="L1135" s="209"/>
      <c r="M1135" s="209"/>
      <c r="N1135" s="209"/>
      <c r="O1135" s="209"/>
      <c r="P1135" s="209"/>
      <c r="Q1135" s="209"/>
      <c r="R1135" s="209"/>
      <c r="S1135" s="209"/>
      <c r="T1135" s="209"/>
      <c r="U1135" s="209"/>
      <c r="V1135" s="209"/>
      <c r="W1135" s="209"/>
      <c r="X1135" s="209"/>
      <c r="Y1135" s="209"/>
      <c r="Z1135" s="209"/>
    </row>
    <row r="1136">
      <c r="A1136" s="209"/>
      <c r="B1136" s="210"/>
      <c r="C1136" s="211"/>
      <c r="D1136" s="211"/>
      <c r="E1136" s="211"/>
      <c r="F1136" s="211"/>
      <c r="G1136" s="211"/>
      <c r="H1136" s="212"/>
      <c r="I1136" s="211"/>
      <c r="J1136" s="209"/>
      <c r="K1136" s="209"/>
      <c r="L1136" s="209"/>
      <c r="M1136" s="209"/>
      <c r="N1136" s="209"/>
      <c r="O1136" s="209"/>
      <c r="P1136" s="209"/>
      <c r="Q1136" s="209"/>
      <c r="R1136" s="209"/>
      <c r="S1136" s="209"/>
      <c r="T1136" s="209"/>
      <c r="U1136" s="209"/>
      <c r="V1136" s="209"/>
      <c r="W1136" s="209"/>
      <c r="X1136" s="209"/>
      <c r="Y1136" s="209"/>
      <c r="Z1136" s="209"/>
    </row>
    <row r="1137">
      <c r="A1137" s="209"/>
      <c r="B1137" s="210"/>
      <c r="C1137" s="211"/>
      <c r="D1137" s="211"/>
      <c r="E1137" s="211"/>
      <c r="F1137" s="211"/>
      <c r="G1137" s="211"/>
      <c r="H1137" s="212"/>
      <c r="I1137" s="211"/>
      <c r="J1137" s="209"/>
      <c r="K1137" s="209"/>
      <c r="L1137" s="209"/>
      <c r="M1137" s="209"/>
      <c r="N1137" s="209"/>
      <c r="O1137" s="209"/>
      <c r="P1137" s="209"/>
      <c r="Q1137" s="209"/>
      <c r="R1137" s="209"/>
      <c r="S1137" s="209"/>
      <c r="T1137" s="209"/>
      <c r="U1137" s="209"/>
      <c r="V1137" s="209"/>
      <c r="W1137" s="209"/>
      <c r="X1137" s="209"/>
      <c r="Y1137" s="209"/>
      <c r="Z1137" s="209"/>
    </row>
    <row r="1138">
      <c r="A1138" s="209"/>
      <c r="B1138" s="210"/>
      <c r="C1138" s="211"/>
      <c r="D1138" s="211"/>
      <c r="E1138" s="211"/>
      <c r="F1138" s="211"/>
      <c r="G1138" s="211"/>
      <c r="H1138" s="212"/>
      <c r="I1138" s="211"/>
      <c r="J1138" s="209"/>
      <c r="K1138" s="209"/>
      <c r="L1138" s="209"/>
      <c r="M1138" s="209"/>
      <c r="N1138" s="209"/>
      <c r="O1138" s="209"/>
      <c r="P1138" s="209"/>
      <c r="Q1138" s="209"/>
      <c r="R1138" s="209"/>
      <c r="S1138" s="209"/>
      <c r="T1138" s="209"/>
      <c r="U1138" s="209"/>
      <c r="V1138" s="209"/>
      <c r="W1138" s="209"/>
      <c r="X1138" s="209"/>
      <c r="Y1138" s="209"/>
      <c r="Z1138" s="209"/>
    </row>
    <row r="1139">
      <c r="A1139" s="209"/>
      <c r="B1139" s="210"/>
      <c r="C1139" s="211"/>
      <c r="D1139" s="211"/>
      <c r="E1139" s="211"/>
      <c r="F1139" s="211"/>
      <c r="G1139" s="211"/>
      <c r="H1139" s="212"/>
      <c r="I1139" s="211"/>
      <c r="J1139" s="209"/>
      <c r="K1139" s="209"/>
      <c r="L1139" s="209"/>
      <c r="M1139" s="209"/>
      <c r="N1139" s="209"/>
      <c r="O1139" s="209"/>
      <c r="P1139" s="209"/>
      <c r="Q1139" s="209"/>
      <c r="R1139" s="209"/>
      <c r="S1139" s="209"/>
      <c r="T1139" s="209"/>
      <c r="U1139" s="209"/>
      <c r="V1139" s="209"/>
      <c r="W1139" s="209"/>
      <c r="X1139" s="209"/>
      <c r="Y1139" s="209"/>
      <c r="Z1139" s="209"/>
    </row>
    <row r="1140">
      <c r="A1140" s="209"/>
      <c r="B1140" s="210"/>
      <c r="C1140" s="211"/>
      <c r="D1140" s="211"/>
      <c r="E1140" s="211"/>
      <c r="F1140" s="211"/>
      <c r="G1140" s="211"/>
      <c r="H1140" s="212"/>
      <c r="I1140" s="211"/>
      <c r="J1140" s="209"/>
      <c r="K1140" s="209"/>
      <c r="L1140" s="209"/>
      <c r="M1140" s="209"/>
      <c r="N1140" s="209"/>
      <c r="O1140" s="209"/>
      <c r="P1140" s="209"/>
      <c r="Q1140" s="209"/>
      <c r="R1140" s="209"/>
      <c r="S1140" s="209"/>
      <c r="T1140" s="209"/>
      <c r="U1140" s="209"/>
      <c r="V1140" s="209"/>
      <c r="W1140" s="209"/>
      <c r="X1140" s="209"/>
      <c r="Y1140" s="209"/>
      <c r="Z1140" s="209"/>
    </row>
    <row r="1141">
      <c r="A1141" s="209"/>
      <c r="B1141" s="210"/>
      <c r="C1141" s="211"/>
      <c r="D1141" s="211"/>
      <c r="E1141" s="211"/>
      <c r="F1141" s="211"/>
      <c r="G1141" s="211"/>
      <c r="H1141" s="212"/>
      <c r="I1141" s="211"/>
      <c r="J1141" s="209"/>
      <c r="K1141" s="209"/>
      <c r="L1141" s="209"/>
      <c r="M1141" s="209"/>
      <c r="N1141" s="209"/>
      <c r="O1141" s="209"/>
      <c r="P1141" s="209"/>
      <c r="Q1141" s="209"/>
      <c r="R1141" s="209"/>
      <c r="S1141" s="209"/>
      <c r="T1141" s="209"/>
      <c r="U1141" s="209"/>
      <c r="V1141" s="209"/>
      <c r="W1141" s="209"/>
      <c r="X1141" s="209"/>
      <c r="Y1141" s="209"/>
      <c r="Z1141" s="209"/>
    </row>
    <row r="1142">
      <c r="A1142" s="209"/>
      <c r="B1142" s="210"/>
      <c r="C1142" s="211"/>
      <c r="D1142" s="211"/>
      <c r="E1142" s="211"/>
      <c r="F1142" s="211"/>
      <c r="G1142" s="211"/>
      <c r="H1142" s="212"/>
      <c r="I1142" s="211"/>
      <c r="J1142" s="209"/>
      <c r="K1142" s="209"/>
      <c r="L1142" s="209"/>
      <c r="M1142" s="209"/>
      <c r="N1142" s="209"/>
      <c r="O1142" s="209"/>
      <c r="P1142" s="209"/>
      <c r="Q1142" s="209"/>
      <c r="R1142" s="209"/>
      <c r="S1142" s="209"/>
      <c r="T1142" s="209"/>
      <c r="U1142" s="209"/>
      <c r="V1142" s="209"/>
      <c r="W1142" s="209"/>
      <c r="X1142" s="209"/>
      <c r="Y1142" s="209"/>
      <c r="Z1142" s="209"/>
    </row>
    <row r="1143">
      <c r="A1143" s="209"/>
      <c r="B1143" s="210"/>
      <c r="C1143" s="211"/>
      <c r="D1143" s="211"/>
      <c r="E1143" s="211"/>
      <c r="F1143" s="211"/>
      <c r="G1143" s="211"/>
      <c r="H1143" s="212"/>
      <c r="I1143" s="211"/>
      <c r="J1143" s="209"/>
      <c r="K1143" s="209"/>
      <c r="L1143" s="209"/>
      <c r="M1143" s="209"/>
      <c r="N1143" s="209"/>
      <c r="O1143" s="209"/>
      <c r="P1143" s="209"/>
      <c r="Q1143" s="209"/>
      <c r="R1143" s="209"/>
      <c r="S1143" s="209"/>
      <c r="T1143" s="209"/>
      <c r="U1143" s="209"/>
      <c r="V1143" s="209"/>
      <c r="W1143" s="209"/>
      <c r="X1143" s="209"/>
      <c r="Y1143" s="209"/>
      <c r="Z1143" s="209"/>
    </row>
    <row r="1144">
      <c r="A1144" s="209"/>
      <c r="B1144" s="210"/>
      <c r="C1144" s="211"/>
      <c r="D1144" s="211"/>
      <c r="E1144" s="211"/>
      <c r="F1144" s="211"/>
      <c r="G1144" s="211"/>
      <c r="H1144" s="212"/>
      <c r="I1144" s="211"/>
      <c r="J1144" s="209"/>
      <c r="K1144" s="209"/>
      <c r="L1144" s="209"/>
      <c r="M1144" s="209"/>
      <c r="N1144" s="209"/>
      <c r="O1144" s="209"/>
      <c r="P1144" s="209"/>
      <c r="Q1144" s="209"/>
      <c r="R1144" s="209"/>
      <c r="S1144" s="209"/>
      <c r="T1144" s="209"/>
      <c r="U1144" s="209"/>
      <c r="V1144" s="209"/>
      <c r="W1144" s="209"/>
      <c r="X1144" s="209"/>
      <c r="Y1144" s="209"/>
      <c r="Z1144" s="209"/>
    </row>
    <row r="1145">
      <c r="A1145" s="209"/>
      <c r="B1145" s="210"/>
      <c r="C1145" s="211"/>
      <c r="D1145" s="211"/>
      <c r="E1145" s="211"/>
      <c r="F1145" s="211"/>
      <c r="G1145" s="211"/>
      <c r="H1145" s="212"/>
      <c r="I1145" s="211"/>
      <c r="J1145" s="209"/>
      <c r="K1145" s="209"/>
      <c r="L1145" s="209"/>
      <c r="M1145" s="209"/>
      <c r="N1145" s="209"/>
      <c r="O1145" s="209"/>
      <c r="P1145" s="209"/>
      <c r="Q1145" s="209"/>
      <c r="R1145" s="209"/>
      <c r="S1145" s="209"/>
      <c r="T1145" s="209"/>
      <c r="U1145" s="209"/>
      <c r="V1145" s="209"/>
      <c r="W1145" s="209"/>
      <c r="X1145" s="209"/>
      <c r="Y1145" s="209"/>
      <c r="Z1145" s="209"/>
    </row>
    <row r="1146">
      <c r="A1146" s="209"/>
      <c r="B1146" s="210"/>
      <c r="C1146" s="211"/>
      <c r="D1146" s="211"/>
      <c r="E1146" s="211"/>
      <c r="F1146" s="211"/>
      <c r="G1146" s="211"/>
      <c r="H1146" s="212"/>
      <c r="I1146" s="211"/>
      <c r="J1146" s="209"/>
      <c r="K1146" s="209"/>
      <c r="L1146" s="209"/>
      <c r="M1146" s="209"/>
      <c r="N1146" s="209"/>
      <c r="O1146" s="209"/>
      <c r="P1146" s="209"/>
      <c r="Q1146" s="209"/>
      <c r="R1146" s="209"/>
      <c r="S1146" s="209"/>
      <c r="T1146" s="209"/>
      <c r="U1146" s="209"/>
      <c r="V1146" s="209"/>
      <c r="W1146" s="209"/>
      <c r="X1146" s="209"/>
      <c r="Y1146" s="209"/>
      <c r="Z1146" s="209"/>
    </row>
    <row r="1147">
      <c r="A1147" s="209"/>
      <c r="B1147" s="210"/>
      <c r="C1147" s="211"/>
      <c r="D1147" s="211"/>
      <c r="E1147" s="211"/>
      <c r="F1147" s="211"/>
      <c r="G1147" s="211"/>
      <c r="H1147" s="212"/>
      <c r="I1147" s="211"/>
      <c r="J1147" s="209"/>
      <c r="K1147" s="209"/>
      <c r="L1147" s="209"/>
      <c r="M1147" s="209"/>
      <c r="N1147" s="209"/>
      <c r="O1147" s="209"/>
      <c r="P1147" s="209"/>
      <c r="Q1147" s="209"/>
      <c r="R1147" s="209"/>
      <c r="S1147" s="209"/>
      <c r="T1147" s="209"/>
      <c r="U1147" s="209"/>
      <c r="V1147" s="209"/>
      <c r="W1147" s="209"/>
      <c r="X1147" s="209"/>
      <c r="Y1147" s="209"/>
      <c r="Z1147" s="209"/>
    </row>
    <row r="1148">
      <c r="A1148" s="209"/>
      <c r="B1148" s="210"/>
      <c r="C1148" s="211"/>
      <c r="D1148" s="211"/>
      <c r="E1148" s="211"/>
      <c r="F1148" s="211"/>
      <c r="G1148" s="211"/>
      <c r="H1148" s="212"/>
      <c r="I1148" s="211"/>
      <c r="J1148" s="209"/>
      <c r="K1148" s="209"/>
      <c r="L1148" s="209"/>
      <c r="M1148" s="209"/>
      <c r="N1148" s="209"/>
      <c r="O1148" s="209"/>
      <c r="P1148" s="209"/>
      <c r="Q1148" s="209"/>
      <c r="R1148" s="209"/>
      <c r="S1148" s="209"/>
      <c r="T1148" s="209"/>
      <c r="U1148" s="209"/>
      <c r="V1148" s="209"/>
      <c r="W1148" s="209"/>
      <c r="X1148" s="209"/>
      <c r="Y1148" s="209"/>
      <c r="Z1148" s="209"/>
    </row>
    <row r="1149">
      <c r="A1149" s="209"/>
      <c r="B1149" s="210"/>
      <c r="C1149" s="211"/>
      <c r="D1149" s="211"/>
      <c r="E1149" s="211"/>
      <c r="F1149" s="211"/>
      <c r="G1149" s="211"/>
      <c r="H1149" s="212"/>
      <c r="I1149" s="211"/>
      <c r="J1149" s="209"/>
      <c r="K1149" s="209"/>
      <c r="L1149" s="209"/>
      <c r="M1149" s="209"/>
      <c r="N1149" s="209"/>
      <c r="O1149" s="209"/>
      <c r="P1149" s="209"/>
      <c r="Q1149" s="209"/>
      <c r="R1149" s="209"/>
      <c r="S1149" s="209"/>
      <c r="T1149" s="209"/>
      <c r="U1149" s="209"/>
      <c r="V1149" s="209"/>
      <c r="W1149" s="209"/>
      <c r="X1149" s="209"/>
      <c r="Y1149" s="209"/>
      <c r="Z1149" s="209"/>
    </row>
    <row r="1150">
      <c r="A1150" s="209"/>
      <c r="B1150" s="210"/>
      <c r="C1150" s="211"/>
      <c r="D1150" s="211"/>
      <c r="E1150" s="211"/>
      <c r="F1150" s="211"/>
      <c r="G1150" s="211"/>
      <c r="H1150" s="212"/>
      <c r="I1150" s="211"/>
      <c r="J1150" s="209"/>
      <c r="K1150" s="209"/>
      <c r="L1150" s="209"/>
      <c r="M1150" s="209"/>
      <c r="N1150" s="209"/>
      <c r="O1150" s="209"/>
      <c r="P1150" s="209"/>
      <c r="Q1150" s="209"/>
      <c r="R1150" s="209"/>
      <c r="S1150" s="209"/>
      <c r="T1150" s="209"/>
      <c r="U1150" s="209"/>
      <c r="V1150" s="209"/>
      <c r="W1150" s="209"/>
      <c r="X1150" s="209"/>
      <c r="Y1150" s="209"/>
      <c r="Z1150" s="209"/>
    </row>
    <row r="1151">
      <c r="A1151" s="209"/>
      <c r="B1151" s="210"/>
      <c r="C1151" s="211"/>
      <c r="D1151" s="211"/>
      <c r="E1151" s="211"/>
      <c r="F1151" s="211"/>
      <c r="G1151" s="211"/>
      <c r="H1151" s="212"/>
      <c r="I1151" s="211"/>
      <c r="J1151" s="209"/>
      <c r="K1151" s="209"/>
      <c r="L1151" s="209"/>
      <c r="M1151" s="209"/>
      <c r="N1151" s="209"/>
      <c r="O1151" s="209"/>
      <c r="P1151" s="209"/>
      <c r="Q1151" s="209"/>
      <c r="R1151" s="209"/>
      <c r="S1151" s="209"/>
      <c r="T1151" s="209"/>
      <c r="U1151" s="209"/>
      <c r="V1151" s="209"/>
      <c r="W1151" s="209"/>
      <c r="X1151" s="209"/>
      <c r="Y1151" s="209"/>
      <c r="Z1151" s="209"/>
    </row>
    <row r="1152">
      <c r="A1152" s="209"/>
      <c r="B1152" s="210"/>
      <c r="C1152" s="211"/>
      <c r="D1152" s="211"/>
      <c r="E1152" s="211"/>
      <c r="F1152" s="211"/>
      <c r="G1152" s="211"/>
      <c r="H1152" s="212"/>
      <c r="I1152" s="211"/>
      <c r="J1152" s="209"/>
      <c r="K1152" s="209"/>
      <c r="L1152" s="209"/>
      <c r="M1152" s="209"/>
      <c r="N1152" s="209"/>
      <c r="O1152" s="209"/>
      <c r="P1152" s="209"/>
      <c r="Q1152" s="209"/>
      <c r="R1152" s="209"/>
      <c r="S1152" s="209"/>
      <c r="T1152" s="209"/>
      <c r="U1152" s="209"/>
      <c r="V1152" s="209"/>
      <c r="W1152" s="209"/>
      <c r="X1152" s="209"/>
      <c r="Y1152" s="209"/>
      <c r="Z1152" s="209"/>
    </row>
    <row r="1153">
      <c r="A1153" s="209"/>
      <c r="B1153" s="210"/>
      <c r="C1153" s="211"/>
      <c r="D1153" s="211"/>
      <c r="E1153" s="211"/>
      <c r="F1153" s="211"/>
      <c r="G1153" s="211"/>
      <c r="H1153" s="212"/>
      <c r="I1153" s="211"/>
      <c r="J1153" s="209"/>
      <c r="K1153" s="209"/>
      <c r="L1153" s="209"/>
      <c r="M1153" s="209"/>
      <c r="N1153" s="209"/>
      <c r="O1153" s="209"/>
      <c r="P1153" s="209"/>
      <c r="Q1153" s="209"/>
      <c r="R1153" s="209"/>
      <c r="S1153" s="209"/>
      <c r="T1153" s="209"/>
      <c r="U1153" s="209"/>
      <c r="V1153" s="209"/>
      <c r="W1153" s="209"/>
      <c r="X1153" s="209"/>
      <c r="Y1153" s="209"/>
      <c r="Z1153" s="209"/>
    </row>
    <row r="1154">
      <c r="A1154" s="209"/>
      <c r="B1154" s="210"/>
      <c r="C1154" s="211"/>
      <c r="D1154" s="211"/>
      <c r="E1154" s="211"/>
      <c r="F1154" s="211"/>
      <c r="G1154" s="211"/>
      <c r="H1154" s="212"/>
      <c r="I1154" s="211"/>
      <c r="J1154" s="209"/>
      <c r="K1154" s="209"/>
      <c r="L1154" s="209"/>
      <c r="M1154" s="209"/>
      <c r="N1154" s="209"/>
      <c r="O1154" s="209"/>
      <c r="P1154" s="209"/>
      <c r="Q1154" s="209"/>
      <c r="R1154" s="209"/>
      <c r="S1154" s="209"/>
      <c r="T1154" s="209"/>
      <c r="U1154" s="209"/>
      <c r="V1154" s="209"/>
      <c r="W1154" s="209"/>
      <c r="X1154" s="209"/>
      <c r="Y1154" s="209"/>
      <c r="Z1154" s="209"/>
    </row>
    <row r="1155">
      <c r="A1155" s="209"/>
      <c r="B1155" s="210"/>
      <c r="C1155" s="211"/>
      <c r="D1155" s="211"/>
      <c r="E1155" s="211"/>
      <c r="F1155" s="211"/>
      <c r="G1155" s="211"/>
      <c r="H1155" s="212"/>
      <c r="I1155" s="211"/>
      <c r="J1155" s="209"/>
      <c r="K1155" s="209"/>
      <c r="L1155" s="209"/>
      <c r="M1155" s="209"/>
      <c r="N1155" s="209"/>
      <c r="O1155" s="209"/>
      <c r="P1155" s="209"/>
      <c r="Q1155" s="209"/>
      <c r="R1155" s="209"/>
      <c r="S1155" s="209"/>
      <c r="T1155" s="209"/>
      <c r="U1155" s="209"/>
      <c r="V1155" s="209"/>
      <c r="W1155" s="209"/>
      <c r="X1155" s="209"/>
      <c r="Y1155" s="209"/>
      <c r="Z1155" s="209"/>
    </row>
    <row r="1156">
      <c r="A1156" s="209"/>
      <c r="B1156" s="210"/>
      <c r="C1156" s="211"/>
      <c r="D1156" s="211"/>
      <c r="E1156" s="211"/>
      <c r="F1156" s="211"/>
      <c r="G1156" s="211"/>
      <c r="H1156" s="212"/>
      <c r="I1156" s="211"/>
      <c r="J1156" s="209"/>
      <c r="K1156" s="209"/>
      <c r="L1156" s="209"/>
      <c r="M1156" s="209"/>
      <c r="N1156" s="209"/>
      <c r="O1156" s="209"/>
      <c r="P1156" s="209"/>
      <c r="Q1156" s="209"/>
      <c r="R1156" s="209"/>
      <c r="S1156" s="209"/>
      <c r="T1156" s="209"/>
      <c r="U1156" s="209"/>
      <c r="V1156" s="209"/>
      <c r="W1156" s="209"/>
      <c r="X1156" s="209"/>
      <c r="Y1156" s="209"/>
      <c r="Z1156" s="209"/>
    </row>
    <row r="1157">
      <c r="A1157" s="209"/>
      <c r="B1157" s="210"/>
      <c r="C1157" s="211"/>
      <c r="D1157" s="211"/>
      <c r="E1157" s="211"/>
      <c r="F1157" s="211"/>
      <c r="G1157" s="211"/>
      <c r="H1157" s="212"/>
      <c r="I1157" s="211"/>
      <c r="J1157" s="209"/>
      <c r="K1157" s="209"/>
      <c r="L1157" s="209"/>
      <c r="M1157" s="209"/>
      <c r="N1157" s="209"/>
      <c r="O1157" s="209"/>
      <c r="P1157" s="209"/>
      <c r="Q1157" s="209"/>
      <c r="R1157" s="209"/>
      <c r="S1157" s="209"/>
      <c r="T1157" s="209"/>
      <c r="U1157" s="209"/>
      <c r="V1157" s="209"/>
      <c r="W1157" s="209"/>
      <c r="X1157" s="209"/>
      <c r="Y1157" s="209"/>
      <c r="Z1157" s="209"/>
    </row>
    <row r="1158">
      <c r="A1158" s="209"/>
      <c r="B1158" s="210"/>
      <c r="C1158" s="211"/>
      <c r="D1158" s="211"/>
      <c r="E1158" s="211"/>
      <c r="F1158" s="211"/>
      <c r="G1158" s="211"/>
      <c r="H1158" s="212"/>
      <c r="I1158" s="211"/>
      <c r="J1158" s="209"/>
      <c r="K1158" s="209"/>
      <c r="L1158" s="209"/>
      <c r="M1158" s="209"/>
      <c r="N1158" s="209"/>
      <c r="O1158" s="209"/>
      <c r="P1158" s="209"/>
      <c r="Q1158" s="209"/>
      <c r="R1158" s="209"/>
      <c r="S1158" s="209"/>
      <c r="T1158" s="209"/>
      <c r="U1158" s="209"/>
      <c r="V1158" s="209"/>
      <c r="W1158" s="209"/>
      <c r="X1158" s="209"/>
      <c r="Y1158" s="209"/>
      <c r="Z1158" s="209"/>
    </row>
    <row r="1159">
      <c r="A1159" s="209"/>
      <c r="B1159" s="210"/>
      <c r="C1159" s="211"/>
      <c r="D1159" s="211"/>
      <c r="E1159" s="211"/>
      <c r="F1159" s="211"/>
      <c r="G1159" s="211"/>
      <c r="H1159" s="212"/>
      <c r="I1159" s="211"/>
      <c r="J1159" s="209"/>
      <c r="K1159" s="209"/>
      <c r="L1159" s="209"/>
      <c r="M1159" s="209"/>
      <c r="N1159" s="209"/>
      <c r="O1159" s="209"/>
      <c r="P1159" s="209"/>
      <c r="Q1159" s="209"/>
      <c r="R1159" s="209"/>
      <c r="S1159" s="209"/>
      <c r="T1159" s="209"/>
      <c r="U1159" s="209"/>
      <c r="V1159" s="209"/>
      <c r="W1159" s="209"/>
      <c r="X1159" s="209"/>
      <c r="Y1159" s="209"/>
      <c r="Z1159" s="209"/>
    </row>
    <row r="1160">
      <c r="A1160" s="209"/>
      <c r="B1160" s="210"/>
      <c r="C1160" s="211"/>
      <c r="D1160" s="211"/>
      <c r="E1160" s="211"/>
      <c r="F1160" s="211"/>
      <c r="G1160" s="211"/>
      <c r="H1160" s="212"/>
      <c r="I1160" s="211"/>
      <c r="J1160" s="209"/>
      <c r="K1160" s="209"/>
      <c r="L1160" s="209"/>
      <c r="M1160" s="209"/>
      <c r="N1160" s="209"/>
      <c r="O1160" s="209"/>
      <c r="P1160" s="209"/>
      <c r="Q1160" s="209"/>
      <c r="R1160" s="209"/>
      <c r="S1160" s="209"/>
      <c r="T1160" s="209"/>
      <c r="U1160" s="209"/>
      <c r="V1160" s="209"/>
      <c r="W1160" s="209"/>
      <c r="X1160" s="209"/>
      <c r="Y1160" s="209"/>
      <c r="Z1160" s="209"/>
    </row>
    <row r="1161">
      <c r="A1161" s="209"/>
      <c r="B1161" s="210"/>
      <c r="C1161" s="211"/>
      <c r="D1161" s="211"/>
      <c r="E1161" s="211"/>
      <c r="F1161" s="211"/>
      <c r="G1161" s="211"/>
      <c r="H1161" s="212"/>
      <c r="I1161" s="211"/>
      <c r="J1161" s="209"/>
      <c r="K1161" s="209"/>
      <c r="L1161" s="209"/>
      <c r="M1161" s="209"/>
      <c r="N1161" s="209"/>
      <c r="O1161" s="209"/>
      <c r="P1161" s="209"/>
      <c r="Q1161" s="209"/>
      <c r="R1161" s="209"/>
      <c r="S1161" s="209"/>
      <c r="T1161" s="209"/>
      <c r="U1161" s="209"/>
      <c r="V1161" s="209"/>
      <c r="W1161" s="209"/>
      <c r="X1161" s="209"/>
      <c r="Y1161" s="209"/>
      <c r="Z1161" s="209"/>
    </row>
    <row r="1162">
      <c r="A1162" s="209"/>
      <c r="B1162" s="210"/>
      <c r="C1162" s="211"/>
      <c r="D1162" s="211"/>
      <c r="E1162" s="211"/>
      <c r="F1162" s="211"/>
      <c r="G1162" s="211"/>
      <c r="H1162" s="212"/>
      <c r="I1162" s="211"/>
      <c r="J1162" s="209"/>
      <c r="K1162" s="209"/>
      <c r="L1162" s="209"/>
      <c r="M1162" s="209"/>
      <c r="N1162" s="209"/>
      <c r="O1162" s="209"/>
      <c r="P1162" s="209"/>
      <c r="Q1162" s="209"/>
      <c r="R1162" s="209"/>
      <c r="S1162" s="209"/>
      <c r="T1162" s="209"/>
      <c r="U1162" s="209"/>
      <c r="V1162" s="209"/>
      <c r="W1162" s="209"/>
      <c r="X1162" s="209"/>
      <c r="Y1162" s="209"/>
      <c r="Z1162" s="209"/>
    </row>
    <row r="1163">
      <c r="A1163" s="209"/>
      <c r="B1163" s="210"/>
      <c r="C1163" s="211"/>
      <c r="D1163" s="211"/>
      <c r="E1163" s="211"/>
      <c r="F1163" s="211"/>
      <c r="G1163" s="211"/>
      <c r="H1163" s="212"/>
      <c r="I1163" s="211"/>
      <c r="J1163" s="209"/>
      <c r="K1163" s="209"/>
      <c r="L1163" s="209"/>
      <c r="M1163" s="209"/>
      <c r="N1163" s="209"/>
      <c r="O1163" s="209"/>
      <c r="P1163" s="209"/>
      <c r="Q1163" s="209"/>
      <c r="R1163" s="209"/>
      <c r="S1163" s="209"/>
      <c r="T1163" s="209"/>
      <c r="U1163" s="209"/>
      <c r="V1163" s="209"/>
      <c r="W1163" s="209"/>
      <c r="X1163" s="209"/>
      <c r="Y1163" s="209"/>
      <c r="Z1163" s="209"/>
    </row>
    <row r="1164">
      <c r="A1164" s="209"/>
      <c r="B1164" s="210"/>
      <c r="C1164" s="211"/>
      <c r="D1164" s="211"/>
      <c r="E1164" s="211"/>
      <c r="F1164" s="211"/>
      <c r="G1164" s="211"/>
      <c r="H1164" s="212"/>
      <c r="I1164" s="211"/>
      <c r="J1164" s="209"/>
      <c r="K1164" s="209"/>
      <c r="L1164" s="209"/>
      <c r="M1164" s="209"/>
      <c r="N1164" s="209"/>
      <c r="O1164" s="209"/>
      <c r="P1164" s="209"/>
      <c r="Q1164" s="209"/>
      <c r="R1164" s="209"/>
      <c r="S1164" s="209"/>
      <c r="T1164" s="209"/>
      <c r="U1164" s="209"/>
      <c r="V1164" s="209"/>
      <c r="W1164" s="209"/>
      <c r="X1164" s="209"/>
      <c r="Y1164" s="209"/>
      <c r="Z1164" s="209"/>
    </row>
    <row r="1165">
      <c r="A1165" s="209"/>
      <c r="B1165" s="210"/>
      <c r="C1165" s="211"/>
      <c r="D1165" s="211"/>
      <c r="E1165" s="211"/>
      <c r="F1165" s="211"/>
      <c r="G1165" s="211"/>
      <c r="H1165" s="212"/>
      <c r="I1165" s="211"/>
      <c r="J1165" s="209"/>
      <c r="K1165" s="209"/>
      <c r="L1165" s="209"/>
      <c r="M1165" s="209"/>
      <c r="N1165" s="209"/>
      <c r="O1165" s="209"/>
      <c r="P1165" s="209"/>
      <c r="Q1165" s="209"/>
      <c r="R1165" s="209"/>
      <c r="S1165" s="209"/>
      <c r="T1165" s="209"/>
      <c r="U1165" s="209"/>
      <c r="V1165" s="209"/>
      <c r="W1165" s="209"/>
      <c r="X1165" s="209"/>
      <c r="Y1165" s="209"/>
      <c r="Z1165" s="209"/>
    </row>
    <row r="1166">
      <c r="A1166" s="209"/>
      <c r="B1166" s="210"/>
      <c r="C1166" s="211"/>
      <c r="D1166" s="211"/>
      <c r="E1166" s="211"/>
      <c r="F1166" s="211"/>
      <c r="G1166" s="211"/>
      <c r="H1166" s="212"/>
      <c r="I1166" s="211"/>
      <c r="J1166" s="209"/>
      <c r="K1166" s="209"/>
      <c r="L1166" s="209"/>
      <c r="M1166" s="209"/>
      <c r="N1166" s="209"/>
      <c r="O1166" s="209"/>
      <c r="P1166" s="209"/>
      <c r="Q1166" s="209"/>
      <c r="R1166" s="209"/>
      <c r="S1166" s="209"/>
      <c r="T1166" s="209"/>
      <c r="U1166" s="209"/>
      <c r="V1166" s="209"/>
      <c r="W1166" s="209"/>
      <c r="X1166" s="209"/>
      <c r="Y1166" s="209"/>
      <c r="Z1166" s="209"/>
    </row>
    <row r="1167">
      <c r="A1167" s="209"/>
      <c r="B1167" s="210"/>
      <c r="C1167" s="211"/>
      <c r="D1167" s="211"/>
      <c r="E1167" s="211"/>
      <c r="F1167" s="211"/>
      <c r="G1167" s="211"/>
      <c r="H1167" s="212"/>
      <c r="I1167" s="211"/>
      <c r="J1167" s="209"/>
      <c r="K1167" s="209"/>
      <c r="L1167" s="209"/>
      <c r="M1167" s="209"/>
      <c r="N1167" s="209"/>
      <c r="O1167" s="209"/>
      <c r="P1167" s="209"/>
      <c r="Q1167" s="209"/>
      <c r="R1167" s="209"/>
      <c r="S1167" s="209"/>
      <c r="T1167" s="209"/>
      <c r="U1167" s="209"/>
      <c r="V1167" s="209"/>
      <c r="W1167" s="209"/>
      <c r="X1167" s="209"/>
      <c r="Y1167" s="209"/>
      <c r="Z1167" s="209"/>
    </row>
    <row r="1168">
      <c r="A1168" s="209"/>
      <c r="B1168" s="210"/>
      <c r="C1168" s="211"/>
      <c r="D1168" s="211"/>
      <c r="E1168" s="211"/>
      <c r="F1168" s="211"/>
      <c r="G1168" s="211"/>
      <c r="H1168" s="212"/>
      <c r="I1168" s="211"/>
      <c r="J1168" s="209"/>
      <c r="K1168" s="209"/>
      <c r="L1168" s="209"/>
      <c r="M1168" s="209"/>
      <c r="N1168" s="209"/>
      <c r="O1168" s="209"/>
      <c r="P1168" s="209"/>
      <c r="Q1168" s="209"/>
      <c r="R1168" s="209"/>
      <c r="S1168" s="209"/>
      <c r="T1168" s="209"/>
      <c r="U1168" s="209"/>
      <c r="V1168" s="209"/>
      <c r="W1168" s="209"/>
      <c r="X1168" s="209"/>
      <c r="Y1168" s="209"/>
      <c r="Z1168" s="209"/>
    </row>
    <row r="1169">
      <c r="A1169" s="209"/>
      <c r="B1169" s="210"/>
      <c r="C1169" s="211"/>
      <c r="D1169" s="211"/>
      <c r="E1169" s="211"/>
      <c r="F1169" s="211"/>
      <c r="G1169" s="211"/>
      <c r="H1169" s="212"/>
      <c r="I1169" s="211"/>
      <c r="J1169" s="209"/>
      <c r="K1169" s="209"/>
      <c r="L1169" s="209"/>
      <c r="M1169" s="209"/>
      <c r="N1169" s="209"/>
      <c r="O1169" s="209"/>
      <c r="P1169" s="209"/>
      <c r="Q1169" s="209"/>
      <c r="R1169" s="209"/>
      <c r="S1169" s="209"/>
      <c r="T1169" s="209"/>
      <c r="U1169" s="209"/>
      <c r="V1169" s="209"/>
      <c r="W1169" s="209"/>
      <c r="X1169" s="209"/>
      <c r="Y1169" s="209"/>
      <c r="Z1169" s="209"/>
    </row>
    <row r="1170">
      <c r="A1170" s="209"/>
      <c r="B1170" s="210"/>
      <c r="C1170" s="211"/>
      <c r="D1170" s="211"/>
      <c r="E1170" s="211"/>
      <c r="F1170" s="211"/>
      <c r="G1170" s="211"/>
      <c r="H1170" s="212"/>
      <c r="I1170" s="211"/>
      <c r="J1170" s="209"/>
      <c r="K1170" s="209"/>
      <c r="L1170" s="209"/>
      <c r="M1170" s="209"/>
      <c r="N1170" s="209"/>
      <c r="O1170" s="209"/>
      <c r="P1170" s="209"/>
      <c r="Q1170" s="209"/>
      <c r="R1170" s="209"/>
      <c r="S1170" s="209"/>
      <c r="T1170" s="209"/>
      <c r="U1170" s="209"/>
      <c r="V1170" s="209"/>
      <c r="W1170" s="209"/>
      <c r="X1170" s="209"/>
      <c r="Y1170" s="209"/>
      <c r="Z1170" s="209"/>
    </row>
    <row r="1171">
      <c r="A1171" s="209"/>
      <c r="B1171" s="210"/>
      <c r="C1171" s="211"/>
      <c r="D1171" s="211"/>
      <c r="E1171" s="211"/>
      <c r="F1171" s="211"/>
      <c r="G1171" s="211"/>
      <c r="H1171" s="212"/>
      <c r="I1171" s="211"/>
      <c r="J1171" s="209"/>
      <c r="K1171" s="209"/>
      <c r="L1171" s="209"/>
      <c r="M1171" s="209"/>
      <c r="N1171" s="209"/>
      <c r="O1171" s="209"/>
      <c r="P1171" s="209"/>
      <c r="Q1171" s="209"/>
      <c r="R1171" s="209"/>
      <c r="S1171" s="209"/>
      <c r="T1171" s="209"/>
      <c r="U1171" s="209"/>
      <c r="V1171" s="209"/>
      <c r="W1171" s="209"/>
      <c r="X1171" s="209"/>
      <c r="Y1171" s="209"/>
      <c r="Z1171" s="209"/>
    </row>
    <row r="1172">
      <c r="A1172" s="209"/>
      <c r="B1172" s="210"/>
      <c r="C1172" s="211"/>
      <c r="D1172" s="211"/>
      <c r="E1172" s="211"/>
      <c r="F1172" s="211"/>
      <c r="G1172" s="211"/>
      <c r="H1172" s="212"/>
      <c r="I1172" s="211"/>
      <c r="J1172" s="209"/>
      <c r="K1172" s="209"/>
      <c r="L1172" s="209"/>
      <c r="M1172" s="209"/>
      <c r="N1172" s="209"/>
      <c r="O1172" s="209"/>
      <c r="P1172" s="209"/>
      <c r="Q1172" s="209"/>
      <c r="R1172" s="209"/>
      <c r="S1172" s="209"/>
      <c r="T1172" s="209"/>
      <c r="U1172" s="209"/>
      <c r="V1172" s="209"/>
      <c r="W1172" s="209"/>
      <c r="X1172" s="209"/>
      <c r="Y1172" s="209"/>
      <c r="Z1172" s="209"/>
    </row>
    <row r="1173">
      <c r="A1173" s="209"/>
      <c r="B1173" s="210"/>
      <c r="C1173" s="211"/>
      <c r="D1173" s="211"/>
      <c r="E1173" s="211"/>
      <c r="F1173" s="211"/>
      <c r="G1173" s="211"/>
      <c r="H1173" s="212"/>
      <c r="I1173" s="211"/>
      <c r="J1173" s="209"/>
      <c r="K1173" s="209"/>
      <c r="L1173" s="209"/>
      <c r="M1173" s="209"/>
      <c r="N1173" s="209"/>
      <c r="O1173" s="209"/>
      <c r="P1173" s="209"/>
      <c r="Q1173" s="209"/>
      <c r="R1173" s="209"/>
      <c r="S1173" s="209"/>
      <c r="T1173" s="209"/>
      <c r="U1173" s="209"/>
      <c r="V1173" s="209"/>
      <c r="W1173" s="209"/>
      <c r="X1173" s="209"/>
      <c r="Y1173" s="209"/>
      <c r="Z1173" s="209"/>
    </row>
    <row r="1174">
      <c r="A1174" s="209"/>
      <c r="B1174" s="210"/>
      <c r="C1174" s="211"/>
      <c r="D1174" s="211"/>
      <c r="E1174" s="211"/>
      <c r="F1174" s="211"/>
      <c r="G1174" s="211"/>
      <c r="H1174" s="212"/>
      <c r="I1174" s="211"/>
      <c r="J1174" s="209"/>
      <c r="K1174" s="209"/>
      <c r="L1174" s="209"/>
      <c r="M1174" s="209"/>
      <c r="N1174" s="209"/>
      <c r="O1174" s="209"/>
      <c r="P1174" s="209"/>
      <c r="Q1174" s="209"/>
      <c r="R1174" s="209"/>
      <c r="S1174" s="209"/>
      <c r="T1174" s="209"/>
      <c r="U1174" s="209"/>
      <c r="V1174" s="209"/>
      <c r="W1174" s="209"/>
      <c r="X1174" s="209"/>
      <c r="Y1174" s="209"/>
      <c r="Z1174" s="209"/>
    </row>
    <row r="1175">
      <c r="A1175" s="209"/>
      <c r="B1175" s="210"/>
      <c r="C1175" s="211"/>
      <c r="D1175" s="211"/>
      <c r="E1175" s="211"/>
      <c r="F1175" s="211"/>
      <c r="G1175" s="211"/>
      <c r="H1175" s="212"/>
      <c r="I1175" s="211"/>
      <c r="J1175" s="209"/>
      <c r="K1175" s="209"/>
      <c r="L1175" s="209"/>
      <c r="M1175" s="209"/>
      <c r="N1175" s="209"/>
      <c r="O1175" s="209"/>
      <c r="P1175" s="209"/>
      <c r="Q1175" s="209"/>
      <c r="R1175" s="209"/>
      <c r="S1175" s="209"/>
      <c r="T1175" s="209"/>
      <c r="U1175" s="209"/>
      <c r="V1175" s="209"/>
      <c r="W1175" s="209"/>
      <c r="X1175" s="209"/>
      <c r="Y1175" s="209"/>
      <c r="Z1175" s="209"/>
    </row>
    <row r="1176">
      <c r="A1176" s="209"/>
      <c r="B1176" s="210"/>
      <c r="C1176" s="211"/>
      <c r="D1176" s="211"/>
      <c r="E1176" s="211"/>
      <c r="F1176" s="211"/>
      <c r="G1176" s="211"/>
      <c r="H1176" s="212"/>
      <c r="I1176" s="211"/>
      <c r="J1176" s="209"/>
      <c r="K1176" s="209"/>
      <c r="L1176" s="209"/>
      <c r="M1176" s="209"/>
      <c r="N1176" s="209"/>
      <c r="O1176" s="209"/>
      <c r="P1176" s="209"/>
      <c r="Q1176" s="209"/>
      <c r="R1176" s="209"/>
      <c r="S1176" s="209"/>
      <c r="T1176" s="209"/>
      <c r="U1176" s="209"/>
      <c r="V1176" s="209"/>
      <c r="W1176" s="209"/>
      <c r="X1176" s="209"/>
      <c r="Y1176" s="209"/>
      <c r="Z1176" s="209"/>
    </row>
    <row r="1177">
      <c r="A1177" s="209"/>
      <c r="B1177" s="210"/>
      <c r="C1177" s="211"/>
      <c r="D1177" s="211"/>
      <c r="E1177" s="211"/>
      <c r="F1177" s="211"/>
      <c r="G1177" s="211"/>
      <c r="H1177" s="212"/>
      <c r="I1177" s="211"/>
      <c r="J1177" s="209"/>
      <c r="K1177" s="209"/>
      <c r="L1177" s="209"/>
      <c r="M1177" s="209"/>
      <c r="N1177" s="209"/>
      <c r="O1177" s="209"/>
      <c r="P1177" s="209"/>
      <c r="Q1177" s="209"/>
      <c r="R1177" s="209"/>
      <c r="S1177" s="209"/>
      <c r="T1177" s="209"/>
      <c r="U1177" s="209"/>
      <c r="V1177" s="209"/>
      <c r="W1177" s="209"/>
      <c r="X1177" s="209"/>
      <c r="Y1177" s="209"/>
      <c r="Z1177" s="209"/>
    </row>
    <row r="1178">
      <c r="A1178" s="209"/>
      <c r="B1178" s="210"/>
      <c r="C1178" s="211"/>
      <c r="D1178" s="211"/>
      <c r="E1178" s="211"/>
      <c r="F1178" s="211"/>
      <c r="G1178" s="211"/>
      <c r="H1178" s="212"/>
      <c r="I1178" s="211"/>
      <c r="J1178" s="209"/>
      <c r="K1178" s="209"/>
      <c r="L1178" s="209"/>
      <c r="M1178" s="209"/>
      <c r="N1178" s="209"/>
      <c r="O1178" s="209"/>
      <c r="P1178" s="209"/>
      <c r="Q1178" s="209"/>
      <c r="R1178" s="209"/>
      <c r="S1178" s="209"/>
      <c r="T1178" s="209"/>
      <c r="U1178" s="209"/>
      <c r="V1178" s="209"/>
      <c r="W1178" s="209"/>
      <c r="X1178" s="209"/>
      <c r="Y1178" s="209"/>
      <c r="Z1178" s="209"/>
    </row>
    <row r="1179">
      <c r="A1179" s="209"/>
      <c r="B1179" s="210"/>
      <c r="C1179" s="211"/>
      <c r="D1179" s="211"/>
      <c r="E1179" s="211"/>
      <c r="F1179" s="211"/>
      <c r="G1179" s="211"/>
      <c r="H1179" s="212"/>
      <c r="I1179" s="211"/>
      <c r="J1179" s="209"/>
      <c r="K1179" s="209"/>
      <c r="L1179" s="209"/>
      <c r="M1179" s="209"/>
      <c r="N1179" s="209"/>
      <c r="O1179" s="209"/>
      <c r="P1179" s="209"/>
      <c r="Q1179" s="209"/>
      <c r="R1179" s="209"/>
      <c r="S1179" s="209"/>
      <c r="T1179" s="209"/>
      <c r="U1179" s="209"/>
      <c r="V1179" s="209"/>
      <c r="W1179" s="209"/>
      <c r="X1179" s="209"/>
      <c r="Y1179" s="209"/>
      <c r="Z1179" s="209"/>
    </row>
    <row r="1180">
      <c r="A1180" s="209"/>
      <c r="B1180" s="210"/>
      <c r="C1180" s="211"/>
      <c r="D1180" s="211"/>
      <c r="E1180" s="211"/>
      <c r="F1180" s="211"/>
      <c r="G1180" s="211"/>
      <c r="H1180" s="212"/>
      <c r="I1180" s="211"/>
      <c r="J1180" s="209"/>
      <c r="K1180" s="209"/>
      <c r="L1180" s="209"/>
      <c r="M1180" s="209"/>
      <c r="N1180" s="209"/>
      <c r="O1180" s="209"/>
      <c r="P1180" s="209"/>
      <c r="Q1180" s="209"/>
      <c r="R1180" s="209"/>
      <c r="S1180" s="209"/>
      <c r="T1180" s="209"/>
      <c r="U1180" s="209"/>
      <c r="V1180" s="209"/>
      <c r="W1180" s="209"/>
      <c r="X1180" s="209"/>
      <c r="Y1180" s="209"/>
      <c r="Z1180" s="209"/>
    </row>
    <row r="1181">
      <c r="A1181" s="209"/>
      <c r="B1181" s="210"/>
      <c r="C1181" s="211"/>
      <c r="D1181" s="211"/>
      <c r="E1181" s="211"/>
      <c r="F1181" s="211"/>
      <c r="G1181" s="211"/>
      <c r="H1181" s="212"/>
      <c r="I1181" s="211"/>
      <c r="J1181" s="209"/>
      <c r="K1181" s="209"/>
      <c r="L1181" s="209"/>
      <c r="M1181" s="209"/>
      <c r="N1181" s="209"/>
      <c r="O1181" s="209"/>
      <c r="P1181" s="209"/>
      <c r="Q1181" s="209"/>
      <c r="R1181" s="209"/>
      <c r="S1181" s="209"/>
      <c r="T1181" s="209"/>
      <c r="U1181" s="209"/>
      <c r="V1181" s="209"/>
      <c r="W1181" s="209"/>
      <c r="X1181" s="209"/>
      <c r="Y1181" s="209"/>
      <c r="Z1181" s="209"/>
    </row>
    <row r="1182">
      <c r="A1182" s="209"/>
      <c r="B1182" s="210"/>
      <c r="C1182" s="211"/>
      <c r="D1182" s="211"/>
      <c r="E1182" s="211"/>
      <c r="F1182" s="211"/>
      <c r="G1182" s="211"/>
      <c r="H1182" s="212"/>
      <c r="I1182" s="211"/>
      <c r="J1182" s="209"/>
      <c r="K1182" s="209"/>
      <c r="L1182" s="209"/>
      <c r="M1182" s="209"/>
      <c r="N1182" s="209"/>
      <c r="O1182" s="209"/>
      <c r="P1182" s="209"/>
      <c r="Q1182" s="209"/>
      <c r="R1182" s="209"/>
      <c r="S1182" s="209"/>
      <c r="T1182" s="209"/>
      <c r="U1182" s="209"/>
      <c r="V1182" s="209"/>
      <c r="W1182" s="209"/>
      <c r="X1182" s="209"/>
      <c r="Y1182" s="209"/>
      <c r="Z1182" s="209"/>
    </row>
    <row r="1183">
      <c r="A1183" s="209"/>
      <c r="B1183" s="210"/>
      <c r="C1183" s="211"/>
      <c r="D1183" s="211"/>
      <c r="E1183" s="211"/>
      <c r="F1183" s="211"/>
      <c r="G1183" s="211"/>
      <c r="H1183" s="212"/>
      <c r="I1183" s="211"/>
      <c r="J1183" s="209"/>
      <c r="K1183" s="209"/>
      <c r="L1183" s="209"/>
      <c r="M1183" s="209"/>
      <c r="N1183" s="209"/>
      <c r="O1183" s="209"/>
      <c r="P1183" s="209"/>
      <c r="Q1183" s="209"/>
      <c r="R1183" s="209"/>
      <c r="S1183" s="209"/>
      <c r="T1183" s="209"/>
      <c r="U1183" s="209"/>
      <c r="V1183" s="209"/>
      <c r="W1183" s="209"/>
      <c r="X1183" s="209"/>
      <c r="Y1183" s="209"/>
      <c r="Z1183" s="209"/>
    </row>
    <row r="1184">
      <c r="A1184" s="209"/>
      <c r="B1184" s="210"/>
      <c r="C1184" s="211"/>
      <c r="D1184" s="211"/>
      <c r="E1184" s="211"/>
      <c r="F1184" s="211"/>
      <c r="G1184" s="211"/>
      <c r="H1184" s="212"/>
      <c r="I1184" s="211"/>
      <c r="J1184" s="209"/>
      <c r="K1184" s="209"/>
      <c r="L1184" s="209"/>
      <c r="M1184" s="209"/>
      <c r="N1184" s="209"/>
      <c r="O1184" s="209"/>
      <c r="P1184" s="209"/>
      <c r="Q1184" s="209"/>
      <c r="R1184" s="209"/>
      <c r="S1184" s="209"/>
      <c r="T1184" s="209"/>
      <c r="U1184" s="209"/>
      <c r="V1184" s="209"/>
      <c r="W1184" s="209"/>
      <c r="X1184" s="209"/>
      <c r="Y1184" s="209"/>
      <c r="Z1184" s="209"/>
    </row>
    <row r="1185">
      <c r="A1185" s="209"/>
      <c r="B1185" s="210"/>
      <c r="C1185" s="211"/>
      <c r="D1185" s="211"/>
      <c r="E1185" s="211"/>
      <c r="F1185" s="211"/>
      <c r="G1185" s="211"/>
      <c r="H1185" s="212"/>
      <c r="I1185" s="211"/>
      <c r="J1185" s="209"/>
      <c r="K1185" s="209"/>
      <c r="L1185" s="209"/>
      <c r="M1185" s="209"/>
      <c r="N1185" s="209"/>
      <c r="O1185" s="209"/>
      <c r="P1185" s="209"/>
      <c r="Q1185" s="209"/>
      <c r="R1185" s="209"/>
      <c r="S1185" s="209"/>
      <c r="T1185" s="209"/>
      <c r="U1185" s="209"/>
      <c r="V1185" s="209"/>
      <c r="W1185" s="209"/>
      <c r="X1185" s="209"/>
      <c r="Y1185" s="209"/>
      <c r="Z1185" s="209"/>
    </row>
    <row r="1186">
      <c r="A1186" s="209"/>
      <c r="B1186" s="210"/>
      <c r="C1186" s="211"/>
      <c r="D1186" s="211"/>
      <c r="E1186" s="211"/>
      <c r="F1186" s="211"/>
      <c r="G1186" s="211"/>
      <c r="H1186" s="212"/>
      <c r="I1186" s="211"/>
      <c r="J1186" s="209"/>
      <c r="K1186" s="209"/>
      <c r="L1186" s="209"/>
      <c r="M1186" s="209"/>
      <c r="N1186" s="209"/>
      <c r="O1186" s="209"/>
      <c r="P1186" s="209"/>
      <c r="Q1186" s="209"/>
      <c r="R1186" s="209"/>
      <c r="S1186" s="209"/>
      <c r="T1186" s="209"/>
      <c r="U1186" s="209"/>
      <c r="V1186" s="209"/>
      <c r="W1186" s="209"/>
      <c r="X1186" s="209"/>
      <c r="Y1186" s="209"/>
      <c r="Z1186" s="209"/>
    </row>
    <row r="1187">
      <c r="A1187" s="209"/>
      <c r="B1187" s="210"/>
      <c r="C1187" s="211"/>
      <c r="D1187" s="211"/>
      <c r="E1187" s="211"/>
      <c r="F1187" s="211"/>
      <c r="G1187" s="211"/>
      <c r="H1187" s="212"/>
      <c r="I1187" s="211"/>
      <c r="J1187" s="209"/>
      <c r="K1187" s="209"/>
      <c r="L1187" s="209"/>
      <c r="M1187" s="209"/>
      <c r="N1187" s="209"/>
      <c r="O1187" s="209"/>
      <c r="P1187" s="209"/>
      <c r="Q1187" s="209"/>
      <c r="R1187" s="209"/>
      <c r="S1187" s="209"/>
      <c r="T1187" s="209"/>
      <c r="U1187" s="209"/>
      <c r="V1187" s="209"/>
      <c r="W1187" s="209"/>
      <c r="X1187" s="209"/>
      <c r="Y1187" s="209"/>
      <c r="Z1187" s="209"/>
    </row>
    <row r="1188">
      <c r="A1188" s="209"/>
      <c r="B1188" s="210"/>
      <c r="C1188" s="211"/>
      <c r="D1188" s="211"/>
      <c r="E1188" s="211"/>
      <c r="F1188" s="211"/>
      <c r="G1188" s="211"/>
      <c r="H1188" s="212"/>
      <c r="I1188" s="211"/>
      <c r="J1188" s="209"/>
      <c r="K1188" s="209"/>
      <c r="L1188" s="209"/>
      <c r="M1188" s="209"/>
      <c r="N1188" s="209"/>
      <c r="O1188" s="209"/>
      <c r="P1188" s="209"/>
      <c r="Q1188" s="209"/>
      <c r="R1188" s="209"/>
      <c r="S1188" s="209"/>
      <c r="T1188" s="209"/>
      <c r="U1188" s="209"/>
      <c r="V1188" s="209"/>
      <c r="W1188" s="209"/>
      <c r="X1188" s="209"/>
      <c r="Y1188" s="209"/>
      <c r="Z1188" s="209"/>
    </row>
    <row r="1189">
      <c r="A1189" s="209"/>
      <c r="B1189" s="210"/>
      <c r="C1189" s="211"/>
      <c r="D1189" s="211"/>
      <c r="E1189" s="211"/>
      <c r="F1189" s="211"/>
      <c r="G1189" s="211"/>
      <c r="H1189" s="212"/>
      <c r="I1189" s="211"/>
      <c r="J1189" s="209"/>
      <c r="K1189" s="209"/>
      <c r="L1189" s="209"/>
      <c r="M1189" s="209"/>
      <c r="N1189" s="209"/>
      <c r="O1189" s="209"/>
      <c r="P1189" s="209"/>
      <c r="Q1189" s="209"/>
      <c r="R1189" s="209"/>
      <c r="S1189" s="209"/>
      <c r="T1189" s="209"/>
      <c r="U1189" s="209"/>
      <c r="V1189" s="209"/>
      <c r="W1189" s="209"/>
      <c r="X1189" s="209"/>
      <c r="Y1189" s="209"/>
      <c r="Z1189" s="209"/>
    </row>
    <row r="1190">
      <c r="A1190" s="209"/>
      <c r="B1190" s="210"/>
      <c r="C1190" s="211"/>
      <c r="D1190" s="211"/>
      <c r="E1190" s="211"/>
      <c r="F1190" s="211"/>
      <c r="G1190" s="211"/>
      <c r="H1190" s="212"/>
      <c r="I1190" s="211"/>
      <c r="J1190" s="209"/>
      <c r="K1190" s="209"/>
      <c r="L1190" s="209"/>
      <c r="M1190" s="209"/>
      <c r="N1190" s="209"/>
      <c r="O1190" s="209"/>
      <c r="P1190" s="209"/>
      <c r="Q1190" s="209"/>
      <c r="R1190" s="209"/>
      <c r="S1190" s="209"/>
      <c r="T1190" s="209"/>
      <c r="U1190" s="209"/>
      <c r="V1190" s="209"/>
      <c r="W1190" s="209"/>
      <c r="X1190" s="209"/>
      <c r="Y1190" s="209"/>
      <c r="Z1190" s="209"/>
    </row>
    <row r="1191">
      <c r="A1191" s="209"/>
      <c r="B1191" s="210"/>
      <c r="C1191" s="211"/>
      <c r="D1191" s="211"/>
      <c r="E1191" s="211"/>
      <c r="F1191" s="211"/>
      <c r="G1191" s="211"/>
      <c r="H1191" s="212"/>
      <c r="I1191" s="211"/>
      <c r="J1191" s="209"/>
      <c r="K1191" s="209"/>
      <c r="L1191" s="209"/>
      <c r="M1191" s="209"/>
      <c r="N1191" s="209"/>
      <c r="O1191" s="209"/>
      <c r="P1191" s="209"/>
      <c r="Q1191" s="209"/>
      <c r="R1191" s="209"/>
      <c r="S1191" s="209"/>
      <c r="T1191" s="209"/>
      <c r="U1191" s="209"/>
      <c r="V1191" s="209"/>
      <c r="W1191" s="209"/>
      <c r="X1191" s="209"/>
      <c r="Y1191" s="209"/>
      <c r="Z1191" s="209"/>
    </row>
    <row r="1192">
      <c r="A1192" s="209"/>
      <c r="B1192" s="210"/>
      <c r="C1192" s="211"/>
      <c r="D1192" s="211"/>
      <c r="E1192" s="211"/>
      <c r="F1192" s="211"/>
      <c r="G1192" s="211"/>
      <c r="H1192" s="212"/>
      <c r="I1192" s="211"/>
      <c r="J1192" s="209"/>
      <c r="K1192" s="209"/>
      <c r="L1192" s="209"/>
      <c r="M1192" s="209"/>
      <c r="N1192" s="209"/>
      <c r="O1192" s="209"/>
      <c r="P1192" s="209"/>
      <c r="Q1192" s="209"/>
      <c r="R1192" s="209"/>
      <c r="S1192" s="209"/>
      <c r="T1192" s="209"/>
      <c r="U1192" s="209"/>
      <c r="V1192" s="209"/>
      <c r="W1192" s="209"/>
      <c r="X1192" s="209"/>
      <c r="Y1192" s="209"/>
      <c r="Z1192" s="209"/>
    </row>
    <row r="1193">
      <c r="A1193" s="209"/>
      <c r="B1193" s="210"/>
      <c r="C1193" s="211"/>
      <c r="D1193" s="211"/>
      <c r="E1193" s="211"/>
      <c r="F1193" s="211"/>
      <c r="G1193" s="211"/>
      <c r="H1193" s="212"/>
      <c r="I1193" s="211"/>
      <c r="J1193" s="209"/>
      <c r="K1193" s="209"/>
      <c r="L1193" s="209"/>
      <c r="M1193" s="209"/>
      <c r="N1193" s="209"/>
      <c r="O1193" s="209"/>
      <c r="P1193" s="209"/>
      <c r="Q1193" s="209"/>
      <c r="R1193" s="209"/>
      <c r="S1193" s="209"/>
      <c r="T1193" s="209"/>
      <c r="U1193" s="209"/>
      <c r="V1193" s="209"/>
      <c r="W1193" s="209"/>
      <c r="X1193" s="209"/>
      <c r="Y1193" s="209"/>
      <c r="Z1193" s="209"/>
    </row>
    <row r="1194">
      <c r="A1194" s="209"/>
      <c r="B1194" s="210"/>
      <c r="C1194" s="211"/>
      <c r="D1194" s="211"/>
      <c r="E1194" s="211"/>
      <c r="F1194" s="211"/>
      <c r="G1194" s="211"/>
      <c r="H1194" s="212"/>
      <c r="I1194" s="211"/>
      <c r="J1194" s="209"/>
      <c r="K1194" s="209"/>
      <c r="L1194" s="209"/>
      <c r="M1194" s="209"/>
      <c r="N1194" s="209"/>
      <c r="O1194" s="209"/>
      <c r="P1194" s="209"/>
      <c r="Q1194" s="209"/>
      <c r="R1194" s="209"/>
      <c r="S1194" s="209"/>
      <c r="T1194" s="209"/>
      <c r="U1194" s="209"/>
      <c r="V1194" s="209"/>
      <c r="W1194" s="209"/>
      <c r="X1194" s="209"/>
      <c r="Y1194" s="209"/>
      <c r="Z1194" s="209"/>
    </row>
    <row r="1195">
      <c r="A1195" s="209"/>
      <c r="B1195" s="210"/>
      <c r="C1195" s="211"/>
      <c r="D1195" s="211"/>
      <c r="E1195" s="211"/>
      <c r="F1195" s="211"/>
      <c r="G1195" s="211"/>
      <c r="H1195" s="212"/>
      <c r="I1195" s="211"/>
      <c r="J1195" s="209"/>
      <c r="K1195" s="209"/>
      <c r="L1195" s="209"/>
      <c r="M1195" s="209"/>
      <c r="N1195" s="209"/>
      <c r="O1195" s="209"/>
      <c r="P1195" s="209"/>
      <c r="Q1195" s="209"/>
      <c r="R1195" s="209"/>
      <c r="S1195" s="209"/>
      <c r="T1195" s="209"/>
      <c r="U1195" s="209"/>
      <c r="V1195" s="209"/>
      <c r="W1195" s="209"/>
      <c r="X1195" s="209"/>
      <c r="Y1195" s="209"/>
      <c r="Z1195" s="209"/>
    </row>
    <row r="1196">
      <c r="A1196" s="209"/>
      <c r="B1196" s="210"/>
      <c r="C1196" s="211"/>
      <c r="D1196" s="211"/>
      <c r="E1196" s="211"/>
      <c r="F1196" s="211"/>
      <c r="G1196" s="211"/>
      <c r="H1196" s="212"/>
      <c r="I1196" s="211"/>
      <c r="J1196" s="209"/>
      <c r="K1196" s="209"/>
      <c r="L1196" s="209"/>
      <c r="M1196" s="209"/>
      <c r="N1196" s="209"/>
      <c r="O1196" s="209"/>
      <c r="P1196" s="209"/>
      <c r="Q1196" s="209"/>
      <c r="R1196" s="209"/>
      <c r="S1196" s="209"/>
      <c r="T1196" s="209"/>
      <c r="U1196" s="209"/>
      <c r="V1196" s="209"/>
      <c r="W1196" s="209"/>
      <c r="X1196" s="209"/>
      <c r="Y1196" s="209"/>
      <c r="Z1196" s="209"/>
    </row>
    <row r="1197">
      <c r="A1197" s="209"/>
      <c r="B1197" s="210"/>
      <c r="C1197" s="211"/>
      <c r="D1197" s="211"/>
      <c r="E1197" s="211"/>
      <c r="F1197" s="211"/>
      <c r="G1197" s="211"/>
      <c r="H1197" s="212"/>
      <c r="I1197" s="211"/>
      <c r="J1197" s="209"/>
      <c r="K1197" s="209"/>
      <c r="L1197" s="209"/>
      <c r="M1197" s="209"/>
      <c r="N1197" s="209"/>
      <c r="O1197" s="209"/>
      <c r="P1197" s="209"/>
      <c r="Q1197" s="209"/>
      <c r="R1197" s="209"/>
      <c r="S1197" s="209"/>
      <c r="T1197" s="209"/>
      <c r="U1197" s="209"/>
      <c r="V1197" s="209"/>
      <c r="W1197" s="209"/>
      <c r="X1197" s="209"/>
      <c r="Y1197" s="209"/>
      <c r="Z1197" s="209"/>
    </row>
    <row r="1198">
      <c r="A1198" s="209"/>
      <c r="B1198" s="210"/>
      <c r="C1198" s="211"/>
      <c r="D1198" s="211"/>
      <c r="E1198" s="211"/>
      <c r="F1198" s="211"/>
      <c r="G1198" s="211"/>
      <c r="H1198" s="212"/>
      <c r="I1198" s="211"/>
      <c r="J1198" s="209"/>
      <c r="K1198" s="209"/>
      <c r="L1198" s="209"/>
      <c r="M1198" s="209"/>
      <c r="N1198" s="209"/>
      <c r="O1198" s="209"/>
      <c r="P1198" s="209"/>
      <c r="Q1198" s="209"/>
      <c r="R1198" s="209"/>
      <c r="S1198" s="209"/>
      <c r="T1198" s="209"/>
      <c r="U1198" s="209"/>
      <c r="V1198" s="209"/>
      <c r="W1198" s="209"/>
      <c r="X1198" s="209"/>
      <c r="Y1198" s="209"/>
      <c r="Z1198" s="209"/>
    </row>
    <row r="1199">
      <c r="A1199" s="209"/>
      <c r="B1199" s="210"/>
      <c r="C1199" s="211"/>
      <c r="D1199" s="211"/>
      <c r="E1199" s="211"/>
      <c r="F1199" s="211"/>
      <c r="G1199" s="211"/>
      <c r="H1199" s="212"/>
      <c r="I1199" s="211"/>
      <c r="J1199" s="209"/>
      <c r="K1199" s="209"/>
      <c r="L1199" s="209"/>
      <c r="M1199" s="209"/>
      <c r="N1199" s="209"/>
      <c r="O1199" s="209"/>
      <c r="P1199" s="209"/>
      <c r="Q1199" s="209"/>
      <c r="R1199" s="209"/>
      <c r="S1199" s="209"/>
      <c r="T1199" s="209"/>
      <c r="U1199" s="209"/>
      <c r="V1199" s="209"/>
      <c r="W1199" s="209"/>
      <c r="X1199" s="209"/>
      <c r="Y1199" s="209"/>
      <c r="Z1199" s="209"/>
    </row>
    <row r="1200">
      <c r="A1200" s="209"/>
      <c r="B1200" s="210"/>
      <c r="C1200" s="211"/>
      <c r="D1200" s="211"/>
      <c r="E1200" s="211"/>
      <c r="F1200" s="211"/>
      <c r="G1200" s="211"/>
      <c r="H1200" s="212"/>
      <c r="I1200" s="211"/>
      <c r="J1200" s="209"/>
      <c r="K1200" s="209"/>
      <c r="L1200" s="209"/>
      <c r="M1200" s="209"/>
      <c r="N1200" s="209"/>
      <c r="O1200" s="209"/>
      <c r="P1200" s="209"/>
      <c r="Q1200" s="209"/>
      <c r="R1200" s="209"/>
      <c r="S1200" s="209"/>
      <c r="T1200" s="209"/>
      <c r="U1200" s="209"/>
      <c r="V1200" s="209"/>
      <c r="W1200" s="209"/>
      <c r="X1200" s="209"/>
      <c r="Y1200" s="209"/>
      <c r="Z1200" s="209"/>
    </row>
    <row r="1201">
      <c r="A1201" s="209"/>
      <c r="B1201" s="210"/>
      <c r="C1201" s="211"/>
      <c r="D1201" s="211"/>
      <c r="E1201" s="211"/>
      <c r="F1201" s="211"/>
      <c r="G1201" s="211"/>
      <c r="H1201" s="212"/>
      <c r="I1201" s="211"/>
      <c r="J1201" s="209"/>
      <c r="K1201" s="209"/>
      <c r="L1201" s="209"/>
      <c r="M1201" s="209"/>
      <c r="N1201" s="209"/>
      <c r="O1201" s="209"/>
      <c r="P1201" s="209"/>
      <c r="Q1201" s="209"/>
      <c r="R1201" s="209"/>
      <c r="S1201" s="209"/>
      <c r="T1201" s="209"/>
      <c r="U1201" s="209"/>
      <c r="V1201" s="209"/>
      <c r="W1201" s="209"/>
      <c r="X1201" s="209"/>
      <c r="Y1201" s="209"/>
      <c r="Z1201" s="209"/>
    </row>
    <row r="1202">
      <c r="A1202" s="209"/>
      <c r="B1202" s="210"/>
      <c r="C1202" s="211"/>
      <c r="D1202" s="211"/>
      <c r="E1202" s="211"/>
      <c r="F1202" s="211"/>
      <c r="G1202" s="211"/>
      <c r="H1202" s="212"/>
      <c r="I1202" s="211"/>
      <c r="J1202" s="209"/>
      <c r="K1202" s="209"/>
      <c r="L1202" s="209"/>
      <c r="M1202" s="209"/>
      <c r="N1202" s="209"/>
      <c r="O1202" s="209"/>
      <c r="P1202" s="209"/>
      <c r="Q1202" s="209"/>
      <c r="R1202" s="209"/>
      <c r="S1202" s="209"/>
      <c r="T1202" s="209"/>
      <c r="U1202" s="209"/>
      <c r="V1202" s="209"/>
      <c r="W1202" s="209"/>
      <c r="X1202" s="209"/>
      <c r="Y1202" s="209"/>
      <c r="Z1202" s="209"/>
    </row>
    <row r="1203">
      <c r="A1203" s="209"/>
      <c r="B1203" s="210"/>
      <c r="C1203" s="211"/>
      <c r="D1203" s="211"/>
      <c r="E1203" s="211"/>
      <c r="F1203" s="211"/>
      <c r="G1203" s="211"/>
      <c r="H1203" s="212"/>
      <c r="I1203" s="211"/>
      <c r="J1203" s="209"/>
      <c r="K1203" s="209"/>
      <c r="L1203" s="209"/>
      <c r="M1203" s="209"/>
      <c r="N1203" s="209"/>
      <c r="O1203" s="209"/>
      <c r="P1203" s="209"/>
      <c r="Q1203" s="209"/>
      <c r="R1203" s="209"/>
      <c r="S1203" s="209"/>
      <c r="T1203" s="209"/>
      <c r="U1203" s="209"/>
      <c r="V1203" s="209"/>
      <c r="W1203" s="209"/>
      <c r="X1203" s="209"/>
      <c r="Y1203" s="209"/>
      <c r="Z1203" s="209"/>
    </row>
    <row r="1204">
      <c r="A1204" s="209"/>
      <c r="B1204" s="210"/>
      <c r="C1204" s="211"/>
      <c r="D1204" s="211"/>
      <c r="E1204" s="211"/>
      <c r="F1204" s="211"/>
      <c r="G1204" s="211"/>
      <c r="H1204" s="212"/>
      <c r="I1204" s="211"/>
      <c r="J1204" s="209"/>
      <c r="K1204" s="209"/>
      <c r="L1204" s="209"/>
      <c r="M1204" s="209"/>
      <c r="N1204" s="209"/>
      <c r="O1204" s="209"/>
      <c r="P1204" s="209"/>
      <c r="Q1204" s="209"/>
      <c r="R1204" s="209"/>
      <c r="S1204" s="209"/>
      <c r="T1204" s="209"/>
      <c r="U1204" s="209"/>
      <c r="V1204" s="209"/>
      <c r="W1204" s="209"/>
      <c r="X1204" s="209"/>
      <c r="Y1204" s="209"/>
      <c r="Z1204" s="209"/>
    </row>
    <row r="1205">
      <c r="A1205" s="209"/>
      <c r="B1205" s="210"/>
      <c r="C1205" s="211"/>
      <c r="D1205" s="211"/>
      <c r="E1205" s="211"/>
      <c r="F1205" s="211"/>
      <c r="G1205" s="211"/>
      <c r="H1205" s="212"/>
      <c r="I1205" s="211"/>
      <c r="J1205" s="209"/>
      <c r="K1205" s="209"/>
      <c r="L1205" s="209"/>
      <c r="M1205" s="209"/>
      <c r="N1205" s="209"/>
      <c r="O1205" s="209"/>
      <c r="P1205" s="209"/>
      <c r="Q1205" s="209"/>
      <c r="R1205" s="209"/>
      <c r="S1205" s="209"/>
      <c r="T1205" s="209"/>
      <c r="U1205" s="209"/>
      <c r="V1205" s="209"/>
      <c r="W1205" s="209"/>
      <c r="X1205" s="209"/>
      <c r="Y1205" s="209"/>
      <c r="Z1205" s="209"/>
    </row>
    <row r="1206">
      <c r="A1206" s="209"/>
      <c r="B1206" s="210"/>
      <c r="C1206" s="211"/>
      <c r="D1206" s="211"/>
      <c r="E1206" s="211"/>
      <c r="F1206" s="211"/>
      <c r="G1206" s="211"/>
      <c r="H1206" s="212"/>
      <c r="I1206" s="211"/>
      <c r="J1206" s="209"/>
      <c r="K1206" s="209"/>
      <c r="L1206" s="209"/>
      <c r="M1206" s="209"/>
      <c r="N1206" s="209"/>
      <c r="O1206" s="209"/>
      <c r="P1206" s="209"/>
      <c r="Q1206" s="209"/>
      <c r="R1206" s="209"/>
      <c r="S1206" s="209"/>
      <c r="T1206" s="209"/>
      <c r="U1206" s="209"/>
      <c r="V1206" s="209"/>
      <c r="W1206" s="209"/>
      <c r="X1206" s="209"/>
      <c r="Y1206" s="209"/>
      <c r="Z1206" s="209"/>
    </row>
    <row r="1207">
      <c r="A1207" s="209"/>
      <c r="B1207" s="210"/>
      <c r="C1207" s="211"/>
      <c r="D1207" s="211"/>
      <c r="E1207" s="211"/>
      <c r="F1207" s="211"/>
      <c r="G1207" s="211"/>
      <c r="H1207" s="212"/>
      <c r="I1207" s="211"/>
      <c r="J1207" s="209"/>
      <c r="K1207" s="209"/>
      <c r="L1207" s="209"/>
      <c r="M1207" s="209"/>
      <c r="N1207" s="209"/>
      <c r="O1207" s="209"/>
      <c r="P1207" s="209"/>
      <c r="Q1207" s="209"/>
      <c r="R1207" s="209"/>
      <c r="S1207" s="209"/>
      <c r="T1207" s="209"/>
      <c r="U1207" s="209"/>
      <c r="V1207" s="209"/>
      <c r="W1207" s="209"/>
      <c r="X1207" s="209"/>
      <c r="Y1207" s="209"/>
      <c r="Z1207" s="209"/>
    </row>
    <row r="1208">
      <c r="A1208" s="209"/>
      <c r="B1208" s="210"/>
      <c r="C1208" s="211"/>
      <c r="D1208" s="211"/>
      <c r="E1208" s="211"/>
      <c r="F1208" s="211"/>
      <c r="G1208" s="211"/>
      <c r="H1208" s="212"/>
      <c r="I1208" s="211"/>
      <c r="J1208" s="209"/>
      <c r="K1208" s="209"/>
      <c r="L1208" s="209"/>
      <c r="M1208" s="209"/>
      <c r="N1208" s="209"/>
      <c r="O1208" s="209"/>
      <c r="P1208" s="209"/>
      <c r="Q1208" s="209"/>
      <c r="R1208" s="209"/>
      <c r="S1208" s="209"/>
      <c r="T1208" s="209"/>
      <c r="U1208" s="209"/>
      <c r="V1208" s="209"/>
      <c r="W1208" s="209"/>
      <c r="X1208" s="209"/>
      <c r="Y1208" s="209"/>
      <c r="Z1208" s="209"/>
    </row>
    <row r="1209">
      <c r="A1209" s="209"/>
      <c r="B1209" s="210"/>
      <c r="C1209" s="211"/>
      <c r="D1209" s="211"/>
      <c r="E1209" s="211"/>
      <c r="F1209" s="211"/>
      <c r="G1209" s="211"/>
      <c r="H1209" s="212"/>
      <c r="I1209" s="211"/>
      <c r="J1209" s="209"/>
      <c r="K1209" s="209"/>
      <c r="L1209" s="209"/>
      <c r="M1209" s="209"/>
      <c r="N1209" s="209"/>
      <c r="O1209" s="209"/>
      <c r="P1209" s="209"/>
      <c r="Q1209" s="209"/>
      <c r="R1209" s="209"/>
      <c r="S1209" s="209"/>
      <c r="T1209" s="209"/>
      <c r="U1209" s="209"/>
      <c r="V1209" s="209"/>
      <c r="W1209" s="209"/>
      <c r="X1209" s="209"/>
      <c r="Y1209" s="209"/>
      <c r="Z1209" s="209"/>
    </row>
    <row r="1210">
      <c r="A1210" s="209"/>
      <c r="B1210" s="210"/>
      <c r="C1210" s="211"/>
      <c r="D1210" s="211"/>
      <c r="E1210" s="211"/>
      <c r="F1210" s="211"/>
      <c r="G1210" s="211"/>
      <c r="H1210" s="212"/>
      <c r="I1210" s="211"/>
      <c r="J1210" s="209"/>
      <c r="K1210" s="209"/>
      <c r="L1210" s="209"/>
      <c r="M1210" s="209"/>
      <c r="N1210" s="209"/>
      <c r="O1210" s="209"/>
      <c r="P1210" s="209"/>
      <c r="Q1210" s="209"/>
      <c r="R1210" s="209"/>
      <c r="S1210" s="209"/>
      <c r="T1210" s="209"/>
      <c r="U1210" s="209"/>
      <c r="V1210" s="209"/>
      <c r="W1210" s="209"/>
      <c r="X1210" s="209"/>
      <c r="Y1210" s="209"/>
      <c r="Z1210" s="209"/>
    </row>
    <row r="1211">
      <c r="A1211" s="209"/>
      <c r="B1211" s="210"/>
      <c r="C1211" s="211"/>
      <c r="D1211" s="211"/>
      <c r="E1211" s="211"/>
      <c r="F1211" s="211"/>
      <c r="G1211" s="211"/>
      <c r="H1211" s="212"/>
      <c r="I1211" s="211"/>
      <c r="J1211" s="209"/>
      <c r="K1211" s="209"/>
      <c r="L1211" s="209"/>
      <c r="M1211" s="209"/>
      <c r="N1211" s="209"/>
      <c r="O1211" s="209"/>
      <c r="P1211" s="209"/>
      <c r="Q1211" s="209"/>
      <c r="R1211" s="209"/>
      <c r="S1211" s="209"/>
      <c r="T1211" s="209"/>
      <c r="U1211" s="209"/>
      <c r="V1211" s="209"/>
      <c r="W1211" s="209"/>
      <c r="X1211" s="209"/>
      <c r="Y1211" s="209"/>
      <c r="Z1211" s="209"/>
    </row>
    <row r="1212">
      <c r="A1212" s="209"/>
      <c r="B1212" s="210"/>
      <c r="C1212" s="211"/>
      <c r="D1212" s="211"/>
      <c r="E1212" s="211"/>
      <c r="F1212" s="211"/>
      <c r="G1212" s="211"/>
      <c r="H1212" s="212"/>
      <c r="I1212" s="211"/>
      <c r="J1212" s="209"/>
      <c r="K1212" s="209"/>
      <c r="L1212" s="209"/>
      <c r="M1212" s="209"/>
      <c r="N1212" s="209"/>
      <c r="O1212" s="209"/>
      <c r="P1212" s="209"/>
      <c r="Q1212" s="209"/>
      <c r="R1212" s="209"/>
      <c r="S1212" s="209"/>
      <c r="T1212" s="209"/>
      <c r="U1212" s="209"/>
      <c r="V1212" s="209"/>
      <c r="W1212" s="209"/>
      <c r="X1212" s="209"/>
      <c r="Y1212" s="209"/>
      <c r="Z1212" s="209"/>
    </row>
    <row r="1213">
      <c r="A1213" s="209"/>
      <c r="B1213" s="210"/>
      <c r="C1213" s="211"/>
      <c r="D1213" s="211"/>
      <c r="E1213" s="211"/>
      <c r="F1213" s="211"/>
      <c r="G1213" s="211"/>
      <c r="H1213" s="212"/>
      <c r="I1213" s="211"/>
      <c r="J1213" s="209"/>
      <c r="K1213" s="209"/>
      <c r="L1213" s="209"/>
      <c r="M1213" s="209"/>
      <c r="N1213" s="209"/>
      <c r="O1213" s="209"/>
      <c r="P1213" s="209"/>
      <c r="Q1213" s="209"/>
      <c r="R1213" s="209"/>
      <c r="S1213" s="209"/>
      <c r="T1213" s="209"/>
      <c r="U1213" s="209"/>
      <c r="V1213" s="209"/>
      <c r="W1213" s="209"/>
      <c r="X1213" s="209"/>
      <c r="Y1213" s="209"/>
      <c r="Z1213" s="209"/>
    </row>
    <row r="1214">
      <c r="A1214" s="209"/>
      <c r="B1214" s="210"/>
      <c r="C1214" s="211"/>
      <c r="D1214" s="211"/>
      <c r="E1214" s="211"/>
      <c r="F1214" s="211"/>
      <c r="G1214" s="211"/>
      <c r="H1214" s="212"/>
      <c r="I1214" s="211"/>
      <c r="J1214" s="209"/>
      <c r="K1214" s="209"/>
      <c r="L1214" s="209"/>
      <c r="M1214" s="209"/>
      <c r="N1214" s="209"/>
      <c r="O1214" s="209"/>
      <c r="P1214" s="209"/>
      <c r="Q1214" s="209"/>
      <c r="R1214" s="209"/>
      <c r="S1214" s="209"/>
      <c r="T1214" s="209"/>
      <c r="U1214" s="209"/>
      <c r="V1214" s="209"/>
      <c r="W1214" s="209"/>
      <c r="X1214" s="209"/>
      <c r="Y1214" s="209"/>
      <c r="Z1214" s="209"/>
    </row>
    <row r="1215">
      <c r="A1215" s="209"/>
      <c r="B1215" s="210"/>
      <c r="C1215" s="211"/>
      <c r="D1215" s="211"/>
      <c r="E1215" s="211"/>
      <c r="F1215" s="211"/>
      <c r="G1215" s="211"/>
      <c r="H1215" s="212"/>
      <c r="I1215" s="211"/>
      <c r="J1215" s="209"/>
      <c r="K1215" s="209"/>
      <c r="L1215" s="209"/>
      <c r="M1215" s="209"/>
      <c r="N1215" s="209"/>
      <c r="O1215" s="209"/>
      <c r="P1215" s="209"/>
      <c r="Q1215" s="209"/>
      <c r="R1215" s="209"/>
      <c r="S1215" s="209"/>
      <c r="T1215" s="209"/>
      <c r="U1215" s="209"/>
      <c r="V1215" s="209"/>
      <c r="W1215" s="209"/>
      <c r="X1215" s="209"/>
      <c r="Y1215" s="209"/>
      <c r="Z1215" s="209"/>
    </row>
    <row r="1216">
      <c r="A1216" s="209"/>
      <c r="B1216" s="210"/>
      <c r="C1216" s="211"/>
      <c r="D1216" s="211"/>
      <c r="E1216" s="211"/>
      <c r="F1216" s="211"/>
      <c r="G1216" s="211"/>
      <c r="H1216" s="212"/>
      <c r="I1216" s="211"/>
      <c r="J1216" s="209"/>
      <c r="K1216" s="209"/>
      <c r="L1216" s="209"/>
      <c r="M1216" s="209"/>
      <c r="N1216" s="209"/>
      <c r="O1216" s="209"/>
      <c r="P1216" s="209"/>
      <c r="Q1216" s="209"/>
      <c r="R1216" s="209"/>
      <c r="S1216" s="209"/>
      <c r="T1216" s="209"/>
      <c r="U1216" s="209"/>
      <c r="V1216" s="209"/>
      <c r="W1216" s="209"/>
      <c r="X1216" s="209"/>
      <c r="Y1216" s="209"/>
      <c r="Z1216" s="209"/>
    </row>
    <row r="1217">
      <c r="A1217" s="209"/>
      <c r="B1217" s="210"/>
      <c r="C1217" s="211"/>
      <c r="D1217" s="211"/>
      <c r="E1217" s="211"/>
      <c r="F1217" s="211"/>
      <c r="G1217" s="211"/>
      <c r="H1217" s="212"/>
      <c r="I1217" s="211"/>
      <c r="J1217" s="209"/>
      <c r="K1217" s="209"/>
      <c r="L1217" s="209"/>
      <c r="M1217" s="209"/>
      <c r="N1217" s="209"/>
      <c r="O1217" s="209"/>
      <c r="P1217" s="209"/>
      <c r="Q1217" s="209"/>
      <c r="R1217" s="209"/>
      <c r="S1217" s="209"/>
      <c r="T1217" s="209"/>
      <c r="U1217" s="209"/>
      <c r="V1217" s="209"/>
      <c r="W1217" s="209"/>
      <c r="X1217" s="209"/>
      <c r="Y1217" s="209"/>
      <c r="Z1217" s="209"/>
    </row>
    <row r="1218">
      <c r="A1218" s="209"/>
      <c r="B1218" s="210"/>
      <c r="C1218" s="211"/>
      <c r="D1218" s="211"/>
      <c r="E1218" s="211"/>
      <c r="F1218" s="211"/>
      <c r="G1218" s="211"/>
      <c r="H1218" s="212"/>
      <c r="I1218" s="211"/>
      <c r="J1218" s="209"/>
      <c r="K1218" s="209"/>
      <c r="L1218" s="209"/>
      <c r="M1218" s="209"/>
      <c r="N1218" s="209"/>
      <c r="O1218" s="209"/>
      <c r="P1218" s="209"/>
      <c r="Q1218" s="209"/>
      <c r="R1218" s="209"/>
      <c r="S1218" s="209"/>
      <c r="T1218" s="209"/>
      <c r="U1218" s="209"/>
      <c r="V1218" s="209"/>
      <c r="W1218" s="209"/>
      <c r="X1218" s="209"/>
      <c r="Y1218" s="209"/>
      <c r="Z1218" s="209"/>
    </row>
    <row r="1219">
      <c r="A1219" s="209"/>
      <c r="B1219" s="210"/>
      <c r="C1219" s="211"/>
      <c r="D1219" s="211"/>
      <c r="E1219" s="211"/>
      <c r="F1219" s="211"/>
      <c r="G1219" s="211"/>
      <c r="H1219" s="212"/>
      <c r="I1219" s="211"/>
      <c r="J1219" s="209"/>
      <c r="K1219" s="209"/>
      <c r="L1219" s="209"/>
      <c r="M1219" s="209"/>
      <c r="N1219" s="209"/>
      <c r="O1219" s="209"/>
      <c r="P1219" s="209"/>
      <c r="Q1219" s="209"/>
      <c r="R1219" s="209"/>
      <c r="S1219" s="209"/>
      <c r="T1219" s="209"/>
      <c r="U1219" s="209"/>
      <c r="V1219" s="209"/>
      <c r="W1219" s="209"/>
      <c r="X1219" s="209"/>
      <c r="Y1219" s="209"/>
      <c r="Z1219" s="209"/>
    </row>
    <row r="1220">
      <c r="A1220" s="209"/>
      <c r="B1220" s="210"/>
      <c r="C1220" s="211"/>
      <c r="D1220" s="211"/>
      <c r="E1220" s="211"/>
      <c r="F1220" s="211"/>
      <c r="G1220" s="211"/>
      <c r="H1220" s="212"/>
      <c r="I1220" s="211"/>
      <c r="J1220" s="209"/>
      <c r="K1220" s="209"/>
      <c r="L1220" s="209"/>
      <c r="M1220" s="209"/>
      <c r="N1220" s="209"/>
      <c r="O1220" s="209"/>
      <c r="P1220" s="209"/>
      <c r="Q1220" s="209"/>
      <c r="R1220" s="209"/>
      <c r="S1220" s="209"/>
      <c r="T1220" s="209"/>
      <c r="U1220" s="209"/>
      <c r="V1220" s="209"/>
      <c r="W1220" s="209"/>
      <c r="X1220" s="209"/>
      <c r="Y1220" s="209"/>
      <c r="Z1220" s="209"/>
    </row>
    <row r="1221">
      <c r="A1221" s="209"/>
      <c r="B1221" s="210"/>
      <c r="C1221" s="211"/>
      <c r="D1221" s="211"/>
      <c r="E1221" s="211"/>
      <c r="F1221" s="211"/>
      <c r="G1221" s="211"/>
      <c r="H1221" s="212"/>
      <c r="I1221" s="211"/>
      <c r="J1221" s="209"/>
      <c r="K1221" s="209"/>
      <c r="L1221" s="209"/>
      <c r="M1221" s="209"/>
      <c r="N1221" s="209"/>
      <c r="O1221" s="209"/>
      <c r="P1221" s="209"/>
      <c r="Q1221" s="209"/>
      <c r="R1221" s="209"/>
      <c r="S1221" s="209"/>
      <c r="T1221" s="209"/>
      <c r="U1221" s="209"/>
      <c r="V1221" s="209"/>
      <c r="W1221" s="209"/>
      <c r="X1221" s="209"/>
      <c r="Y1221" s="209"/>
      <c r="Z1221" s="209"/>
    </row>
    <row r="1222">
      <c r="A1222" s="209"/>
      <c r="B1222" s="210"/>
      <c r="C1222" s="211"/>
      <c r="D1222" s="211"/>
      <c r="E1222" s="211"/>
      <c r="F1222" s="211"/>
      <c r="G1222" s="211"/>
      <c r="H1222" s="212"/>
      <c r="I1222" s="211"/>
      <c r="J1222" s="209"/>
      <c r="K1222" s="209"/>
      <c r="L1222" s="209"/>
      <c r="M1222" s="209"/>
      <c r="N1222" s="209"/>
      <c r="O1222" s="209"/>
      <c r="P1222" s="209"/>
      <c r="Q1222" s="209"/>
      <c r="R1222" s="209"/>
      <c r="S1222" s="209"/>
      <c r="T1222" s="209"/>
      <c r="U1222" s="209"/>
      <c r="V1222" s="209"/>
      <c r="W1222" s="209"/>
      <c r="X1222" s="209"/>
      <c r="Y1222" s="209"/>
      <c r="Z1222" s="209"/>
    </row>
    <row r="1223">
      <c r="A1223" s="209"/>
      <c r="B1223" s="210"/>
      <c r="C1223" s="211"/>
      <c r="D1223" s="211"/>
      <c r="E1223" s="211"/>
      <c r="F1223" s="211"/>
      <c r="G1223" s="211"/>
      <c r="H1223" s="212"/>
      <c r="I1223" s="211"/>
      <c r="J1223" s="209"/>
      <c r="K1223" s="209"/>
      <c r="L1223" s="209"/>
      <c r="M1223" s="209"/>
      <c r="N1223" s="209"/>
      <c r="O1223" s="209"/>
      <c r="P1223" s="209"/>
      <c r="Q1223" s="209"/>
      <c r="R1223" s="209"/>
      <c r="S1223" s="209"/>
      <c r="T1223" s="209"/>
      <c r="U1223" s="209"/>
      <c r="V1223" s="209"/>
      <c r="W1223" s="209"/>
      <c r="X1223" s="209"/>
      <c r="Y1223" s="209"/>
      <c r="Z1223" s="209"/>
    </row>
    <row r="1224">
      <c r="A1224" s="209"/>
      <c r="B1224" s="210"/>
      <c r="C1224" s="211"/>
      <c r="D1224" s="211"/>
      <c r="E1224" s="211"/>
      <c r="F1224" s="211"/>
      <c r="G1224" s="211"/>
      <c r="H1224" s="212"/>
      <c r="I1224" s="211"/>
      <c r="J1224" s="209"/>
      <c r="K1224" s="209"/>
      <c r="L1224" s="209"/>
      <c r="M1224" s="209"/>
      <c r="N1224" s="209"/>
      <c r="O1224" s="209"/>
      <c r="P1224" s="209"/>
      <c r="Q1224" s="209"/>
      <c r="R1224" s="209"/>
      <c r="S1224" s="209"/>
      <c r="T1224" s="209"/>
      <c r="U1224" s="209"/>
      <c r="V1224" s="209"/>
      <c r="W1224" s="209"/>
      <c r="X1224" s="209"/>
      <c r="Y1224" s="209"/>
      <c r="Z1224" s="209"/>
    </row>
    <row r="1225">
      <c r="A1225" s="209"/>
      <c r="B1225" s="210"/>
      <c r="C1225" s="211"/>
      <c r="D1225" s="211"/>
      <c r="E1225" s="211"/>
      <c r="F1225" s="211"/>
      <c r="G1225" s="211"/>
      <c r="H1225" s="212"/>
      <c r="I1225" s="211"/>
      <c r="J1225" s="209"/>
      <c r="K1225" s="209"/>
      <c r="L1225" s="209"/>
      <c r="M1225" s="209"/>
      <c r="N1225" s="209"/>
      <c r="O1225" s="209"/>
      <c r="P1225" s="209"/>
      <c r="Q1225" s="209"/>
      <c r="R1225" s="209"/>
      <c r="S1225" s="209"/>
      <c r="T1225" s="209"/>
      <c r="U1225" s="209"/>
      <c r="V1225" s="209"/>
      <c r="W1225" s="209"/>
      <c r="X1225" s="209"/>
      <c r="Y1225" s="209"/>
      <c r="Z1225" s="209"/>
    </row>
    <row r="1226">
      <c r="A1226" s="209"/>
      <c r="B1226" s="210"/>
      <c r="C1226" s="211"/>
      <c r="D1226" s="211"/>
      <c r="E1226" s="211"/>
      <c r="F1226" s="211"/>
      <c r="G1226" s="211"/>
      <c r="H1226" s="212"/>
      <c r="I1226" s="211"/>
      <c r="J1226" s="209"/>
      <c r="K1226" s="209"/>
      <c r="L1226" s="209"/>
      <c r="M1226" s="209"/>
      <c r="N1226" s="209"/>
      <c r="O1226" s="209"/>
      <c r="P1226" s="209"/>
      <c r="Q1226" s="209"/>
      <c r="R1226" s="209"/>
      <c r="S1226" s="209"/>
      <c r="T1226" s="209"/>
      <c r="U1226" s="209"/>
      <c r="V1226" s="209"/>
      <c r="W1226" s="209"/>
      <c r="X1226" s="209"/>
      <c r="Y1226" s="209"/>
      <c r="Z1226" s="209"/>
    </row>
    <row r="1227">
      <c r="A1227" s="209"/>
      <c r="B1227" s="210"/>
      <c r="C1227" s="211"/>
      <c r="D1227" s="211"/>
      <c r="E1227" s="211"/>
      <c r="F1227" s="211"/>
      <c r="G1227" s="211"/>
      <c r="H1227" s="212"/>
      <c r="I1227" s="211"/>
      <c r="J1227" s="209"/>
      <c r="K1227" s="209"/>
      <c r="L1227" s="209"/>
      <c r="M1227" s="209"/>
      <c r="N1227" s="209"/>
      <c r="O1227" s="209"/>
      <c r="P1227" s="209"/>
      <c r="Q1227" s="209"/>
      <c r="R1227" s="209"/>
      <c r="S1227" s="209"/>
      <c r="T1227" s="209"/>
      <c r="U1227" s="209"/>
      <c r="V1227" s="209"/>
      <c r="W1227" s="209"/>
      <c r="X1227" s="209"/>
      <c r="Y1227" s="209"/>
      <c r="Z1227" s="209"/>
    </row>
    <row r="1228">
      <c r="A1228" s="209"/>
      <c r="B1228" s="210"/>
      <c r="C1228" s="211"/>
      <c r="D1228" s="211"/>
      <c r="E1228" s="211"/>
      <c r="F1228" s="211"/>
      <c r="G1228" s="211"/>
      <c r="H1228" s="212"/>
      <c r="I1228" s="211"/>
      <c r="J1228" s="209"/>
      <c r="K1228" s="209"/>
      <c r="L1228" s="209"/>
      <c r="M1228" s="209"/>
      <c r="N1228" s="209"/>
      <c r="O1228" s="209"/>
      <c r="P1228" s="209"/>
      <c r="Q1228" s="209"/>
      <c r="R1228" s="209"/>
      <c r="S1228" s="209"/>
      <c r="T1228" s="209"/>
      <c r="U1228" s="209"/>
      <c r="V1228" s="209"/>
      <c r="W1228" s="209"/>
      <c r="X1228" s="209"/>
      <c r="Y1228" s="209"/>
      <c r="Z1228" s="209"/>
    </row>
    <row r="1229">
      <c r="A1229" s="209"/>
      <c r="B1229" s="210"/>
      <c r="C1229" s="211"/>
      <c r="D1229" s="211"/>
      <c r="E1229" s="211"/>
      <c r="F1229" s="211"/>
      <c r="G1229" s="211"/>
      <c r="H1229" s="212"/>
      <c r="I1229" s="211"/>
      <c r="J1229" s="209"/>
      <c r="K1229" s="209"/>
      <c r="L1229" s="209"/>
      <c r="M1229" s="209"/>
      <c r="N1229" s="209"/>
      <c r="O1229" s="209"/>
      <c r="P1229" s="209"/>
      <c r="Q1229" s="209"/>
      <c r="R1229" s="209"/>
      <c r="S1229" s="209"/>
      <c r="T1229" s="209"/>
      <c r="U1229" s="209"/>
      <c r="V1229" s="209"/>
      <c r="W1229" s="209"/>
      <c r="X1229" s="209"/>
      <c r="Y1229" s="209"/>
      <c r="Z1229" s="209"/>
    </row>
    <row r="1230">
      <c r="A1230" s="209"/>
      <c r="B1230" s="210"/>
      <c r="C1230" s="211"/>
      <c r="D1230" s="211"/>
      <c r="E1230" s="211"/>
      <c r="F1230" s="211"/>
      <c r="G1230" s="211"/>
      <c r="H1230" s="212"/>
      <c r="I1230" s="211"/>
      <c r="J1230" s="209"/>
      <c r="K1230" s="209"/>
      <c r="L1230" s="209"/>
      <c r="M1230" s="209"/>
      <c r="N1230" s="209"/>
      <c r="O1230" s="209"/>
      <c r="P1230" s="209"/>
      <c r="Q1230" s="209"/>
      <c r="R1230" s="209"/>
      <c r="S1230" s="209"/>
      <c r="T1230" s="209"/>
      <c r="U1230" s="209"/>
      <c r="V1230" s="209"/>
      <c r="W1230" s="209"/>
      <c r="X1230" s="209"/>
      <c r="Y1230" s="209"/>
      <c r="Z1230" s="209"/>
    </row>
    <row r="1231">
      <c r="A1231" s="209"/>
      <c r="B1231" s="210"/>
      <c r="C1231" s="211"/>
      <c r="D1231" s="211"/>
      <c r="E1231" s="211"/>
      <c r="F1231" s="211"/>
      <c r="G1231" s="211"/>
      <c r="H1231" s="212"/>
      <c r="I1231" s="211"/>
      <c r="J1231" s="209"/>
      <c r="K1231" s="209"/>
      <c r="L1231" s="209"/>
      <c r="M1231" s="209"/>
      <c r="N1231" s="209"/>
      <c r="O1231" s="209"/>
      <c r="P1231" s="209"/>
      <c r="Q1231" s="209"/>
      <c r="R1231" s="209"/>
      <c r="S1231" s="209"/>
      <c r="T1231" s="209"/>
      <c r="U1231" s="209"/>
      <c r="V1231" s="209"/>
      <c r="W1231" s="209"/>
      <c r="X1231" s="209"/>
      <c r="Y1231" s="209"/>
      <c r="Z1231" s="209"/>
    </row>
    <row r="1232">
      <c r="A1232" s="209"/>
      <c r="B1232" s="210"/>
      <c r="C1232" s="211"/>
      <c r="D1232" s="211"/>
      <c r="E1232" s="211"/>
      <c r="F1232" s="211"/>
      <c r="G1232" s="211"/>
      <c r="H1232" s="212"/>
      <c r="I1232" s="211"/>
      <c r="J1232" s="209"/>
      <c r="K1232" s="209"/>
      <c r="L1232" s="209"/>
      <c r="M1232" s="209"/>
      <c r="N1232" s="209"/>
      <c r="O1232" s="209"/>
      <c r="P1232" s="209"/>
      <c r="Q1232" s="209"/>
      <c r="R1232" s="209"/>
      <c r="S1232" s="209"/>
      <c r="T1232" s="209"/>
      <c r="U1232" s="209"/>
      <c r="V1232" s="209"/>
      <c r="W1232" s="209"/>
      <c r="X1232" s="209"/>
      <c r="Y1232" s="209"/>
      <c r="Z1232" s="209"/>
    </row>
    <row r="1233">
      <c r="A1233" s="209"/>
      <c r="B1233" s="210"/>
      <c r="C1233" s="211"/>
      <c r="D1233" s="211"/>
      <c r="E1233" s="211"/>
      <c r="F1233" s="211"/>
      <c r="G1233" s="211"/>
      <c r="H1233" s="212"/>
      <c r="I1233" s="211"/>
      <c r="J1233" s="209"/>
      <c r="K1233" s="209"/>
      <c r="L1233" s="209"/>
      <c r="M1233" s="209"/>
      <c r="N1233" s="209"/>
      <c r="O1233" s="209"/>
      <c r="P1233" s="209"/>
      <c r="Q1233" s="209"/>
      <c r="R1233" s="209"/>
      <c r="S1233" s="209"/>
      <c r="T1233" s="209"/>
      <c r="U1233" s="209"/>
      <c r="V1233" s="209"/>
      <c r="W1233" s="209"/>
      <c r="X1233" s="209"/>
      <c r="Y1233" s="209"/>
      <c r="Z1233" s="209"/>
    </row>
    <row r="1234">
      <c r="A1234" s="209"/>
      <c r="B1234" s="210"/>
      <c r="C1234" s="211"/>
      <c r="D1234" s="211"/>
      <c r="E1234" s="211"/>
      <c r="F1234" s="211"/>
      <c r="G1234" s="211"/>
      <c r="H1234" s="212"/>
      <c r="I1234" s="211"/>
      <c r="J1234" s="209"/>
      <c r="K1234" s="209"/>
      <c r="L1234" s="209"/>
      <c r="M1234" s="209"/>
      <c r="N1234" s="209"/>
      <c r="O1234" s="209"/>
      <c r="P1234" s="209"/>
      <c r="Q1234" s="209"/>
      <c r="R1234" s="209"/>
      <c r="S1234" s="209"/>
      <c r="T1234" s="209"/>
      <c r="U1234" s="209"/>
      <c r="V1234" s="209"/>
      <c r="W1234" s="209"/>
      <c r="X1234" s="209"/>
      <c r="Y1234" s="209"/>
      <c r="Z1234" s="209"/>
    </row>
    <row r="1235">
      <c r="A1235" s="209"/>
      <c r="B1235" s="210"/>
      <c r="C1235" s="211"/>
      <c r="D1235" s="211"/>
      <c r="E1235" s="211"/>
      <c r="F1235" s="211"/>
      <c r="G1235" s="211"/>
      <c r="H1235" s="212"/>
      <c r="I1235" s="211"/>
      <c r="J1235" s="209"/>
      <c r="K1235" s="209"/>
      <c r="L1235" s="209"/>
      <c r="M1235" s="209"/>
      <c r="N1235" s="209"/>
      <c r="O1235" s="209"/>
      <c r="P1235" s="209"/>
      <c r="Q1235" s="209"/>
      <c r="R1235" s="209"/>
      <c r="S1235" s="209"/>
      <c r="T1235" s="209"/>
      <c r="U1235" s="209"/>
      <c r="V1235" s="209"/>
      <c r="W1235" s="209"/>
      <c r="X1235" s="209"/>
      <c r="Y1235" s="209"/>
      <c r="Z1235" s="209"/>
    </row>
    <row r="1236">
      <c r="A1236" s="209"/>
      <c r="B1236" s="210"/>
      <c r="C1236" s="211"/>
      <c r="D1236" s="211"/>
      <c r="E1236" s="211"/>
      <c r="F1236" s="211"/>
      <c r="G1236" s="211"/>
      <c r="H1236" s="212"/>
      <c r="I1236" s="211"/>
      <c r="J1236" s="209"/>
      <c r="K1236" s="209"/>
      <c r="L1236" s="209"/>
      <c r="M1236" s="209"/>
      <c r="N1236" s="209"/>
      <c r="O1236" s="209"/>
      <c r="P1236" s="209"/>
      <c r="Q1236" s="209"/>
      <c r="R1236" s="209"/>
      <c r="S1236" s="209"/>
      <c r="T1236" s="209"/>
      <c r="U1236" s="209"/>
      <c r="V1236" s="209"/>
      <c r="W1236" s="209"/>
      <c r="X1236" s="209"/>
      <c r="Y1236" s="209"/>
      <c r="Z1236" s="209"/>
    </row>
    <row r="1237">
      <c r="A1237" s="209"/>
      <c r="B1237" s="210"/>
      <c r="C1237" s="211"/>
      <c r="D1237" s="211"/>
      <c r="E1237" s="211"/>
      <c r="F1237" s="211"/>
      <c r="G1237" s="211"/>
      <c r="H1237" s="212"/>
      <c r="I1237" s="211"/>
      <c r="J1237" s="209"/>
      <c r="K1237" s="209"/>
      <c r="L1237" s="209"/>
      <c r="M1237" s="209"/>
      <c r="N1237" s="209"/>
      <c r="O1237" s="209"/>
      <c r="P1237" s="209"/>
      <c r="Q1237" s="209"/>
      <c r="R1237" s="209"/>
      <c r="S1237" s="209"/>
      <c r="T1237" s="209"/>
      <c r="U1237" s="209"/>
      <c r="V1237" s="209"/>
      <c r="W1237" s="209"/>
      <c r="X1237" s="209"/>
      <c r="Y1237" s="209"/>
      <c r="Z1237" s="209"/>
    </row>
    <row r="1238">
      <c r="A1238" s="209"/>
      <c r="B1238" s="210"/>
      <c r="C1238" s="211"/>
      <c r="D1238" s="211"/>
      <c r="E1238" s="211"/>
      <c r="F1238" s="211"/>
      <c r="G1238" s="211"/>
      <c r="H1238" s="212"/>
      <c r="I1238" s="211"/>
      <c r="J1238" s="209"/>
      <c r="K1238" s="209"/>
      <c r="L1238" s="209"/>
      <c r="M1238" s="209"/>
      <c r="N1238" s="209"/>
      <c r="O1238" s="209"/>
      <c r="P1238" s="209"/>
      <c r="Q1238" s="209"/>
      <c r="R1238" s="209"/>
      <c r="S1238" s="209"/>
      <c r="T1238" s="209"/>
      <c r="U1238" s="209"/>
      <c r="V1238" s="209"/>
      <c r="W1238" s="209"/>
      <c r="X1238" s="209"/>
      <c r="Y1238" s="209"/>
      <c r="Z1238" s="209"/>
    </row>
    <row r="1239">
      <c r="A1239" s="209"/>
      <c r="B1239" s="210"/>
      <c r="C1239" s="211"/>
      <c r="D1239" s="211"/>
      <c r="E1239" s="211"/>
      <c r="F1239" s="211"/>
      <c r="G1239" s="211"/>
      <c r="H1239" s="212"/>
      <c r="I1239" s="211"/>
      <c r="J1239" s="209"/>
      <c r="K1239" s="209"/>
      <c r="L1239" s="209"/>
      <c r="M1239" s="209"/>
      <c r="N1239" s="209"/>
      <c r="O1239" s="209"/>
      <c r="P1239" s="209"/>
      <c r="Q1239" s="209"/>
      <c r="R1239" s="209"/>
      <c r="S1239" s="209"/>
      <c r="T1239" s="209"/>
      <c r="U1239" s="209"/>
      <c r="V1239" s="209"/>
      <c r="W1239" s="209"/>
      <c r="X1239" s="209"/>
      <c r="Y1239" s="209"/>
      <c r="Z1239" s="209"/>
    </row>
    <row r="1240">
      <c r="A1240" s="209"/>
      <c r="B1240" s="210"/>
      <c r="C1240" s="211"/>
      <c r="D1240" s="211"/>
      <c r="E1240" s="211"/>
      <c r="F1240" s="211"/>
      <c r="G1240" s="211"/>
      <c r="H1240" s="212"/>
      <c r="I1240" s="211"/>
      <c r="J1240" s="209"/>
      <c r="K1240" s="209"/>
      <c r="L1240" s="209"/>
      <c r="M1240" s="209"/>
      <c r="N1240" s="209"/>
      <c r="O1240" s="209"/>
      <c r="P1240" s="209"/>
      <c r="Q1240" s="209"/>
      <c r="R1240" s="209"/>
      <c r="S1240" s="209"/>
      <c r="T1240" s="209"/>
      <c r="U1240" s="209"/>
      <c r="V1240" s="209"/>
      <c r="W1240" s="209"/>
      <c r="X1240" s="209"/>
      <c r="Y1240" s="209"/>
      <c r="Z1240" s="209"/>
    </row>
    <row r="1241">
      <c r="A1241" s="209"/>
      <c r="B1241" s="210"/>
      <c r="C1241" s="211"/>
      <c r="D1241" s="211"/>
      <c r="E1241" s="211"/>
      <c r="F1241" s="211"/>
      <c r="G1241" s="211"/>
      <c r="H1241" s="212"/>
      <c r="I1241" s="211"/>
      <c r="J1241" s="209"/>
      <c r="K1241" s="209"/>
      <c r="L1241" s="209"/>
      <c r="M1241" s="209"/>
      <c r="N1241" s="209"/>
      <c r="O1241" s="209"/>
      <c r="P1241" s="209"/>
      <c r="Q1241" s="209"/>
      <c r="R1241" s="209"/>
      <c r="S1241" s="209"/>
      <c r="T1241" s="209"/>
      <c r="U1241" s="209"/>
      <c r="V1241" s="209"/>
      <c r="W1241" s="209"/>
      <c r="X1241" s="209"/>
      <c r="Y1241" s="209"/>
      <c r="Z1241" s="209"/>
    </row>
    <row r="1242">
      <c r="A1242" s="209"/>
      <c r="B1242" s="210"/>
      <c r="C1242" s="211"/>
      <c r="D1242" s="211"/>
      <c r="E1242" s="211"/>
      <c r="F1242" s="211"/>
      <c r="G1242" s="211"/>
      <c r="H1242" s="212"/>
      <c r="I1242" s="211"/>
      <c r="J1242" s="209"/>
      <c r="K1242" s="209"/>
      <c r="L1242" s="209"/>
      <c r="M1242" s="209"/>
      <c r="N1242" s="209"/>
      <c r="O1242" s="209"/>
      <c r="P1242" s="209"/>
      <c r="Q1242" s="209"/>
      <c r="R1242" s="209"/>
      <c r="S1242" s="209"/>
      <c r="T1242" s="209"/>
      <c r="U1242" s="209"/>
      <c r="V1242" s="209"/>
      <c r="W1242" s="209"/>
      <c r="X1242" s="209"/>
      <c r="Y1242" s="209"/>
      <c r="Z1242" s="209"/>
    </row>
    <row r="1243">
      <c r="A1243" s="209"/>
      <c r="B1243" s="210"/>
      <c r="C1243" s="211"/>
      <c r="D1243" s="211"/>
      <c r="E1243" s="211"/>
      <c r="F1243" s="211"/>
      <c r="G1243" s="211"/>
      <c r="H1243" s="212"/>
      <c r="I1243" s="211"/>
      <c r="J1243" s="209"/>
      <c r="K1243" s="209"/>
      <c r="L1243" s="209"/>
      <c r="M1243" s="209"/>
      <c r="N1243" s="209"/>
      <c r="O1243" s="209"/>
      <c r="P1243" s="209"/>
      <c r="Q1243" s="209"/>
      <c r="R1243" s="209"/>
      <c r="S1243" s="209"/>
      <c r="T1243" s="209"/>
      <c r="U1243" s="209"/>
      <c r="V1243" s="209"/>
      <c r="W1243" s="209"/>
      <c r="X1243" s="209"/>
      <c r="Y1243" s="209"/>
      <c r="Z1243" s="209"/>
    </row>
    <row r="1244">
      <c r="A1244" s="209"/>
      <c r="B1244" s="210"/>
      <c r="C1244" s="211"/>
      <c r="D1244" s="211"/>
      <c r="E1244" s="211"/>
      <c r="F1244" s="211"/>
      <c r="G1244" s="211"/>
      <c r="H1244" s="212"/>
      <c r="I1244" s="211"/>
      <c r="J1244" s="209"/>
      <c r="K1244" s="209"/>
      <c r="L1244" s="209"/>
      <c r="M1244" s="209"/>
      <c r="N1244" s="209"/>
      <c r="O1244" s="209"/>
      <c r="P1244" s="209"/>
      <c r="Q1244" s="209"/>
      <c r="R1244" s="209"/>
      <c r="S1244" s="209"/>
      <c r="T1244" s="209"/>
      <c r="U1244" s="209"/>
      <c r="V1244" s="209"/>
      <c r="W1244" s="209"/>
      <c r="X1244" s="209"/>
      <c r="Y1244" s="209"/>
      <c r="Z1244" s="209"/>
    </row>
    <row r="1245">
      <c r="A1245" s="209"/>
      <c r="B1245" s="210"/>
      <c r="C1245" s="211"/>
      <c r="D1245" s="211"/>
      <c r="E1245" s="211"/>
      <c r="F1245" s="211"/>
      <c r="G1245" s="211"/>
      <c r="H1245" s="212"/>
      <c r="I1245" s="211"/>
      <c r="J1245" s="209"/>
      <c r="K1245" s="209"/>
      <c r="L1245" s="209"/>
      <c r="M1245" s="209"/>
      <c r="N1245" s="209"/>
      <c r="O1245" s="209"/>
      <c r="P1245" s="209"/>
      <c r="Q1245" s="209"/>
      <c r="R1245" s="209"/>
      <c r="S1245" s="209"/>
      <c r="T1245" s="209"/>
      <c r="U1245" s="209"/>
      <c r="V1245" s="209"/>
      <c r="W1245" s="209"/>
      <c r="X1245" s="209"/>
      <c r="Y1245" s="209"/>
      <c r="Z1245" s="209"/>
    </row>
    <row r="1246">
      <c r="A1246" s="209"/>
      <c r="B1246" s="210"/>
      <c r="C1246" s="211"/>
      <c r="D1246" s="211"/>
      <c r="E1246" s="211"/>
      <c r="F1246" s="211"/>
      <c r="G1246" s="211"/>
      <c r="H1246" s="212"/>
      <c r="I1246" s="211"/>
      <c r="J1246" s="209"/>
      <c r="K1246" s="209"/>
      <c r="L1246" s="209"/>
      <c r="M1246" s="209"/>
      <c r="N1246" s="209"/>
      <c r="O1246" s="209"/>
      <c r="P1246" s="209"/>
      <c r="Q1246" s="209"/>
      <c r="R1246" s="209"/>
      <c r="S1246" s="209"/>
      <c r="T1246" s="209"/>
      <c r="U1246" s="209"/>
      <c r="V1246" s="209"/>
      <c r="W1246" s="209"/>
      <c r="X1246" s="209"/>
      <c r="Y1246" s="209"/>
      <c r="Z1246" s="209"/>
    </row>
    <row r="1247">
      <c r="A1247" s="209"/>
      <c r="B1247" s="210"/>
      <c r="C1247" s="211"/>
      <c r="D1247" s="211"/>
      <c r="E1247" s="211"/>
      <c r="F1247" s="211"/>
      <c r="G1247" s="211"/>
      <c r="H1247" s="212"/>
      <c r="I1247" s="211"/>
      <c r="J1247" s="209"/>
      <c r="K1247" s="209"/>
      <c r="L1247" s="209"/>
      <c r="M1247" s="209"/>
      <c r="N1247" s="209"/>
      <c r="O1247" s="209"/>
      <c r="P1247" s="209"/>
      <c r="Q1247" s="209"/>
      <c r="R1247" s="209"/>
      <c r="S1247" s="209"/>
      <c r="T1247" s="209"/>
      <c r="U1247" s="209"/>
      <c r="V1247" s="209"/>
      <c r="W1247" s="209"/>
      <c r="X1247" s="209"/>
      <c r="Y1247" s="209"/>
      <c r="Z1247" s="209"/>
    </row>
    <row r="1248">
      <c r="A1248" s="209"/>
      <c r="B1248" s="210"/>
      <c r="C1248" s="211"/>
      <c r="D1248" s="211"/>
      <c r="E1248" s="211"/>
      <c r="F1248" s="211"/>
      <c r="G1248" s="211"/>
      <c r="H1248" s="212"/>
      <c r="I1248" s="211"/>
      <c r="J1248" s="209"/>
      <c r="K1248" s="209"/>
      <c r="L1248" s="209"/>
      <c r="M1248" s="209"/>
      <c r="N1248" s="209"/>
      <c r="O1248" s="209"/>
      <c r="P1248" s="209"/>
      <c r="Q1248" s="209"/>
      <c r="R1248" s="209"/>
      <c r="S1248" s="209"/>
      <c r="T1248" s="209"/>
      <c r="U1248" s="209"/>
      <c r="V1248" s="209"/>
      <c r="W1248" s="209"/>
      <c r="X1248" s="209"/>
      <c r="Y1248" s="209"/>
      <c r="Z1248" s="209"/>
    </row>
    <row r="1249">
      <c r="A1249" s="209"/>
      <c r="B1249" s="210"/>
      <c r="C1249" s="211"/>
      <c r="D1249" s="211"/>
      <c r="E1249" s="211"/>
      <c r="F1249" s="211"/>
      <c r="G1249" s="211"/>
      <c r="H1249" s="212"/>
      <c r="I1249" s="211"/>
      <c r="J1249" s="209"/>
      <c r="K1249" s="209"/>
      <c r="L1249" s="209"/>
      <c r="M1249" s="209"/>
      <c r="N1249" s="209"/>
      <c r="O1249" s="209"/>
      <c r="P1249" s="209"/>
      <c r="Q1249" s="209"/>
      <c r="R1249" s="209"/>
      <c r="S1249" s="209"/>
      <c r="T1249" s="209"/>
      <c r="U1249" s="209"/>
      <c r="V1249" s="209"/>
      <c r="W1249" s="209"/>
      <c r="X1249" s="209"/>
      <c r="Y1249" s="209"/>
      <c r="Z1249" s="209"/>
    </row>
    <row r="1250">
      <c r="A1250" s="209"/>
      <c r="B1250" s="210"/>
      <c r="C1250" s="211"/>
      <c r="D1250" s="211"/>
      <c r="E1250" s="211"/>
      <c r="F1250" s="211"/>
      <c r="G1250" s="211"/>
      <c r="H1250" s="212"/>
      <c r="I1250" s="211"/>
      <c r="J1250" s="209"/>
      <c r="K1250" s="209"/>
      <c r="L1250" s="209"/>
      <c r="M1250" s="209"/>
      <c r="N1250" s="209"/>
      <c r="O1250" s="209"/>
      <c r="P1250" s="209"/>
      <c r="Q1250" s="209"/>
      <c r="R1250" s="209"/>
      <c r="S1250" s="209"/>
      <c r="T1250" s="209"/>
      <c r="U1250" s="209"/>
      <c r="V1250" s="209"/>
      <c r="W1250" s="209"/>
      <c r="X1250" s="209"/>
      <c r="Y1250" s="209"/>
      <c r="Z1250" s="209"/>
    </row>
    <row r="1251">
      <c r="A1251" s="209"/>
      <c r="B1251" s="210"/>
      <c r="C1251" s="211"/>
      <c r="D1251" s="211"/>
      <c r="E1251" s="211"/>
      <c r="F1251" s="211"/>
      <c r="G1251" s="211"/>
      <c r="H1251" s="212"/>
      <c r="I1251" s="211"/>
      <c r="J1251" s="209"/>
      <c r="K1251" s="209"/>
      <c r="L1251" s="209"/>
      <c r="M1251" s="209"/>
      <c r="N1251" s="209"/>
      <c r="O1251" s="209"/>
      <c r="P1251" s="209"/>
      <c r="Q1251" s="209"/>
      <c r="R1251" s="209"/>
      <c r="S1251" s="209"/>
      <c r="T1251" s="209"/>
      <c r="U1251" s="209"/>
      <c r="V1251" s="209"/>
      <c r="W1251" s="209"/>
      <c r="X1251" s="209"/>
      <c r="Y1251" s="209"/>
      <c r="Z1251" s="209"/>
    </row>
    <row r="1252">
      <c r="A1252" s="209"/>
      <c r="B1252" s="210"/>
      <c r="C1252" s="211"/>
      <c r="D1252" s="211"/>
      <c r="E1252" s="211"/>
      <c r="F1252" s="211"/>
      <c r="G1252" s="211"/>
      <c r="H1252" s="212"/>
      <c r="I1252" s="211"/>
      <c r="J1252" s="209"/>
      <c r="K1252" s="209"/>
      <c r="L1252" s="209"/>
      <c r="M1252" s="209"/>
      <c r="N1252" s="209"/>
      <c r="O1252" s="209"/>
      <c r="P1252" s="209"/>
      <c r="Q1252" s="209"/>
      <c r="R1252" s="209"/>
      <c r="S1252" s="209"/>
      <c r="T1252" s="209"/>
      <c r="U1252" s="209"/>
      <c r="V1252" s="209"/>
      <c r="W1252" s="209"/>
      <c r="X1252" s="209"/>
      <c r="Y1252" s="209"/>
      <c r="Z1252" s="209"/>
    </row>
    <row r="1253">
      <c r="A1253" s="209"/>
      <c r="B1253" s="210"/>
      <c r="C1253" s="211"/>
      <c r="D1253" s="211"/>
      <c r="E1253" s="211"/>
      <c r="F1253" s="211"/>
      <c r="G1253" s="211"/>
      <c r="H1253" s="212"/>
      <c r="I1253" s="211"/>
      <c r="J1253" s="209"/>
      <c r="K1253" s="209"/>
      <c r="L1253" s="209"/>
      <c r="M1253" s="209"/>
      <c r="N1253" s="209"/>
      <c r="O1253" s="209"/>
      <c r="P1253" s="209"/>
      <c r="Q1253" s="209"/>
      <c r="R1253" s="209"/>
      <c r="S1253" s="209"/>
      <c r="T1253" s="209"/>
      <c r="U1253" s="209"/>
      <c r="V1253" s="209"/>
      <c r="W1253" s="209"/>
      <c r="X1253" s="209"/>
      <c r="Y1253" s="209"/>
      <c r="Z1253" s="209"/>
    </row>
    <row r="1254">
      <c r="A1254" s="209"/>
      <c r="B1254" s="210"/>
      <c r="C1254" s="211"/>
      <c r="D1254" s="211"/>
      <c r="E1254" s="211"/>
      <c r="F1254" s="211"/>
      <c r="G1254" s="211"/>
      <c r="H1254" s="212"/>
      <c r="I1254" s="211"/>
      <c r="J1254" s="209"/>
      <c r="K1254" s="209"/>
      <c r="L1254" s="209"/>
      <c r="M1254" s="209"/>
      <c r="N1254" s="209"/>
      <c r="O1254" s="209"/>
      <c r="P1254" s="209"/>
      <c r="Q1254" s="209"/>
      <c r="R1254" s="209"/>
      <c r="S1254" s="209"/>
      <c r="T1254" s="209"/>
      <c r="U1254" s="209"/>
      <c r="V1254" s="209"/>
      <c r="W1254" s="209"/>
      <c r="X1254" s="209"/>
      <c r="Y1254" s="209"/>
      <c r="Z1254" s="209"/>
    </row>
    <row r="1255">
      <c r="A1255" s="209"/>
      <c r="B1255" s="210"/>
      <c r="C1255" s="211"/>
      <c r="D1255" s="211"/>
      <c r="E1255" s="211"/>
      <c r="F1255" s="211"/>
      <c r="G1255" s="211"/>
      <c r="H1255" s="212"/>
      <c r="I1255" s="211"/>
      <c r="J1255" s="209"/>
      <c r="K1255" s="209"/>
      <c r="L1255" s="209"/>
      <c r="M1255" s="209"/>
      <c r="N1255" s="209"/>
      <c r="O1255" s="209"/>
      <c r="P1255" s="209"/>
      <c r="Q1255" s="209"/>
      <c r="R1255" s="209"/>
      <c r="S1255" s="209"/>
      <c r="T1255" s="209"/>
      <c r="U1255" s="209"/>
      <c r="V1255" s="209"/>
      <c r="W1255" s="209"/>
      <c r="X1255" s="209"/>
      <c r="Y1255" s="209"/>
      <c r="Z1255" s="209"/>
    </row>
    <row r="1256">
      <c r="A1256" s="209"/>
      <c r="B1256" s="210"/>
      <c r="C1256" s="211"/>
      <c r="D1256" s="211"/>
      <c r="E1256" s="211"/>
      <c r="F1256" s="211"/>
      <c r="G1256" s="211"/>
      <c r="H1256" s="212"/>
      <c r="I1256" s="211"/>
      <c r="J1256" s="209"/>
      <c r="K1256" s="209"/>
      <c r="L1256" s="209"/>
      <c r="M1256" s="209"/>
      <c r="N1256" s="209"/>
      <c r="O1256" s="209"/>
      <c r="P1256" s="209"/>
      <c r="Q1256" s="209"/>
      <c r="R1256" s="209"/>
      <c r="S1256" s="209"/>
      <c r="T1256" s="209"/>
      <c r="U1256" s="209"/>
      <c r="V1256" s="209"/>
      <c r="W1256" s="209"/>
      <c r="X1256" s="209"/>
      <c r="Y1256" s="209"/>
      <c r="Z1256" s="209"/>
    </row>
    <row r="1257">
      <c r="A1257" s="209"/>
      <c r="B1257" s="210"/>
      <c r="C1257" s="211"/>
      <c r="D1257" s="211"/>
      <c r="E1257" s="211"/>
      <c r="F1257" s="211"/>
      <c r="G1257" s="211"/>
      <c r="H1257" s="212"/>
      <c r="I1257" s="211"/>
      <c r="J1257" s="209"/>
      <c r="K1257" s="209"/>
      <c r="L1257" s="209"/>
      <c r="M1257" s="209"/>
      <c r="N1257" s="209"/>
      <c r="O1257" s="209"/>
      <c r="P1257" s="209"/>
      <c r="Q1257" s="209"/>
      <c r="R1257" s="209"/>
      <c r="S1257" s="209"/>
      <c r="T1257" s="209"/>
      <c r="U1257" s="209"/>
      <c r="V1257" s="209"/>
      <c r="W1257" s="209"/>
      <c r="X1257" s="209"/>
      <c r="Y1257" s="209"/>
      <c r="Z1257" s="209"/>
    </row>
    <row r="1258">
      <c r="A1258" s="209"/>
      <c r="B1258" s="210"/>
      <c r="C1258" s="211"/>
      <c r="D1258" s="211"/>
      <c r="E1258" s="211"/>
      <c r="F1258" s="211"/>
      <c r="G1258" s="211"/>
      <c r="H1258" s="212"/>
      <c r="I1258" s="211"/>
      <c r="J1258" s="209"/>
      <c r="K1258" s="209"/>
      <c r="L1258" s="209"/>
      <c r="M1258" s="209"/>
      <c r="N1258" s="209"/>
      <c r="O1258" s="209"/>
      <c r="P1258" s="209"/>
      <c r="Q1258" s="209"/>
      <c r="R1258" s="209"/>
      <c r="S1258" s="209"/>
      <c r="T1258" s="209"/>
      <c r="U1258" s="209"/>
      <c r="V1258" s="209"/>
      <c r="W1258" s="209"/>
      <c r="X1258" s="209"/>
      <c r="Y1258" s="209"/>
      <c r="Z1258" s="209"/>
    </row>
    <row r="1259">
      <c r="A1259" s="209"/>
      <c r="B1259" s="210"/>
      <c r="C1259" s="211"/>
      <c r="D1259" s="211"/>
      <c r="E1259" s="211"/>
      <c r="F1259" s="211"/>
      <c r="G1259" s="211"/>
      <c r="H1259" s="212"/>
      <c r="I1259" s="211"/>
      <c r="J1259" s="209"/>
      <c r="K1259" s="209"/>
      <c r="L1259" s="209"/>
      <c r="M1259" s="209"/>
      <c r="N1259" s="209"/>
      <c r="O1259" s="209"/>
      <c r="P1259" s="209"/>
      <c r="Q1259" s="209"/>
      <c r="R1259" s="209"/>
      <c r="S1259" s="209"/>
      <c r="T1259" s="209"/>
      <c r="U1259" s="209"/>
      <c r="V1259" s="209"/>
      <c r="W1259" s="209"/>
      <c r="X1259" s="209"/>
      <c r="Y1259" s="209"/>
      <c r="Z1259" s="209"/>
    </row>
    <row r="1260">
      <c r="A1260" s="209"/>
      <c r="B1260" s="210"/>
      <c r="C1260" s="211"/>
      <c r="D1260" s="211"/>
      <c r="E1260" s="211"/>
      <c r="F1260" s="211"/>
      <c r="G1260" s="211"/>
      <c r="H1260" s="212"/>
      <c r="I1260" s="211"/>
      <c r="J1260" s="209"/>
      <c r="K1260" s="209"/>
      <c r="L1260" s="209"/>
      <c r="M1260" s="209"/>
      <c r="N1260" s="209"/>
      <c r="O1260" s="209"/>
      <c r="P1260" s="209"/>
      <c r="Q1260" s="209"/>
      <c r="R1260" s="209"/>
      <c r="S1260" s="209"/>
      <c r="T1260" s="209"/>
      <c r="U1260" s="209"/>
      <c r="V1260" s="209"/>
      <c r="W1260" s="209"/>
      <c r="X1260" s="209"/>
      <c r="Y1260" s="209"/>
      <c r="Z1260" s="209"/>
    </row>
    <row r="1261">
      <c r="A1261" s="209"/>
      <c r="B1261" s="210"/>
      <c r="C1261" s="211"/>
      <c r="D1261" s="211"/>
      <c r="E1261" s="211"/>
      <c r="F1261" s="211"/>
      <c r="G1261" s="211"/>
      <c r="H1261" s="212"/>
      <c r="I1261" s="211"/>
      <c r="J1261" s="209"/>
      <c r="K1261" s="209"/>
      <c r="L1261" s="209"/>
      <c r="M1261" s="209"/>
      <c r="N1261" s="209"/>
      <c r="O1261" s="209"/>
      <c r="P1261" s="209"/>
      <c r="Q1261" s="209"/>
      <c r="R1261" s="209"/>
      <c r="S1261" s="209"/>
      <c r="T1261" s="209"/>
      <c r="U1261" s="209"/>
      <c r="V1261" s="209"/>
      <c r="W1261" s="209"/>
      <c r="X1261" s="209"/>
      <c r="Y1261" s="209"/>
      <c r="Z1261" s="209"/>
    </row>
    <row r="1262">
      <c r="A1262" s="209"/>
      <c r="B1262" s="210"/>
      <c r="C1262" s="211"/>
      <c r="D1262" s="211"/>
      <c r="E1262" s="211"/>
      <c r="F1262" s="211"/>
      <c r="G1262" s="211"/>
      <c r="H1262" s="212"/>
      <c r="I1262" s="211"/>
      <c r="J1262" s="209"/>
      <c r="K1262" s="209"/>
      <c r="L1262" s="209"/>
      <c r="M1262" s="209"/>
      <c r="N1262" s="209"/>
      <c r="O1262" s="209"/>
      <c r="P1262" s="209"/>
      <c r="Q1262" s="209"/>
      <c r="R1262" s="209"/>
      <c r="S1262" s="209"/>
      <c r="T1262" s="209"/>
      <c r="U1262" s="209"/>
      <c r="V1262" s="209"/>
      <c r="W1262" s="209"/>
      <c r="X1262" s="209"/>
      <c r="Y1262" s="209"/>
      <c r="Z1262" s="209"/>
    </row>
    <row r="1263">
      <c r="A1263" s="209"/>
      <c r="B1263" s="210"/>
      <c r="C1263" s="211"/>
      <c r="D1263" s="211"/>
      <c r="E1263" s="211"/>
      <c r="F1263" s="211"/>
      <c r="G1263" s="211"/>
      <c r="H1263" s="212"/>
      <c r="I1263" s="211"/>
      <c r="J1263" s="209"/>
      <c r="K1263" s="209"/>
      <c r="L1263" s="209"/>
      <c r="M1263" s="209"/>
      <c r="N1263" s="209"/>
      <c r="O1263" s="209"/>
      <c r="P1263" s="209"/>
      <c r="Q1263" s="209"/>
      <c r="R1263" s="209"/>
      <c r="S1263" s="209"/>
      <c r="T1263" s="209"/>
      <c r="U1263" s="209"/>
      <c r="V1263" s="209"/>
      <c r="W1263" s="209"/>
      <c r="X1263" s="209"/>
      <c r="Y1263" s="209"/>
      <c r="Z1263" s="209"/>
    </row>
    <row r="1264">
      <c r="A1264" s="209"/>
      <c r="B1264" s="210"/>
      <c r="C1264" s="211"/>
      <c r="D1264" s="211"/>
      <c r="E1264" s="211"/>
      <c r="F1264" s="211"/>
      <c r="G1264" s="211"/>
      <c r="H1264" s="212"/>
      <c r="I1264" s="211"/>
      <c r="J1264" s="209"/>
      <c r="K1264" s="209"/>
      <c r="L1264" s="209"/>
      <c r="M1264" s="209"/>
      <c r="N1264" s="209"/>
      <c r="O1264" s="209"/>
      <c r="P1264" s="209"/>
      <c r="Q1264" s="209"/>
      <c r="R1264" s="209"/>
      <c r="S1264" s="209"/>
      <c r="T1264" s="209"/>
      <c r="U1264" s="209"/>
      <c r="V1264" s="209"/>
      <c r="W1264" s="209"/>
      <c r="X1264" s="209"/>
      <c r="Y1264" s="209"/>
      <c r="Z1264" s="209"/>
    </row>
    <row r="1265">
      <c r="A1265" s="209"/>
      <c r="B1265" s="210"/>
      <c r="C1265" s="211"/>
      <c r="D1265" s="211"/>
      <c r="E1265" s="211"/>
      <c r="F1265" s="211"/>
      <c r="G1265" s="211"/>
      <c r="H1265" s="212"/>
      <c r="I1265" s="211"/>
      <c r="J1265" s="209"/>
      <c r="K1265" s="209"/>
      <c r="L1265" s="209"/>
      <c r="M1265" s="209"/>
      <c r="N1265" s="209"/>
      <c r="O1265" s="209"/>
      <c r="P1265" s="209"/>
      <c r="Q1265" s="209"/>
      <c r="R1265" s="209"/>
      <c r="S1265" s="209"/>
      <c r="T1265" s="209"/>
      <c r="U1265" s="209"/>
      <c r="V1265" s="209"/>
      <c r="W1265" s="209"/>
      <c r="X1265" s="209"/>
      <c r="Y1265" s="209"/>
      <c r="Z1265" s="209"/>
    </row>
    <row r="1266">
      <c r="A1266" s="209"/>
      <c r="B1266" s="210"/>
      <c r="C1266" s="211"/>
      <c r="D1266" s="211"/>
      <c r="E1266" s="211"/>
      <c r="F1266" s="211"/>
      <c r="G1266" s="211"/>
      <c r="H1266" s="212"/>
      <c r="I1266" s="211"/>
      <c r="J1266" s="209"/>
      <c r="K1266" s="209"/>
      <c r="L1266" s="209"/>
      <c r="M1266" s="209"/>
      <c r="N1266" s="209"/>
      <c r="O1266" s="209"/>
      <c r="P1266" s="209"/>
      <c r="Q1266" s="209"/>
      <c r="R1266" s="209"/>
      <c r="S1266" s="209"/>
      <c r="T1266" s="209"/>
      <c r="U1266" s="209"/>
      <c r="V1266" s="209"/>
      <c r="W1266" s="209"/>
      <c r="X1266" s="209"/>
      <c r="Y1266" s="209"/>
      <c r="Z1266" s="209"/>
    </row>
    <row r="1267">
      <c r="A1267" s="209"/>
      <c r="B1267" s="210"/>
      <c r="C1267" s="211"/>
      <c r="D1267" s="211"/>
      <c r="E1267" s="211"/>
      <c r="F1267" s="211"/>
      <c r="G1267" s="211"/>
      <c r="H1267" s="212"/>
      <c r="I1267" s="211"/>
      <c r="J1267" s="209"/>
      <c r="K1267" s="209"/>
      <c r="L1267" s="209"/>
      <c r="M1267" s="209"/>
      <c r="N1267" s="209"/>
      <c r="O1267" s="209"/>
      <c r="P1267" s="209"/>
      <c r="Q1267" s="209"/>
      <c r="R1267" s="209"/>
      <c r="S1267" s="209"/>
      <c r="T1267" s="209"/>
      <c r="U1267" s="209"/>
      <c r="V1267" s="209"/>
      <c r="W1267" s="209"/>
      <c r="X1267" s="209"/>
      <c r="Y1267" s="209"/>
      <c r="Z1267" s="209"/>
    </row>
    <row r="1268">
      <c r="A1268" s="209"/>
      <c r="B1268" s="210"/>
      <c r="C1268" s="211"/>
      <c r="D1268" s="211"/>
      <c r="E1268" s="211"/>
      <c r="F1268" s="211"/>
      <c r="G1268" s="211"/>
      <c r="H1268" s="212"/>
      <c r="I1268" s="211"/>
      <c r="J1268" s="209"/>
      <c r="K1268" s="209"/>
      <c r="L1268" s="209"/>
      <c r="M1268" s="209"/>
      <c r="N1268" s="209"/>
      <c r="O1268" s="209"/>
      <c r="P1268" s="209"/>
      <c r="Q1268" s="209"/>
      <c r="R1268" s="209"/>
      <c r="S1268" s="209"/>
      <c r="T1268" s="209"/>
      <c r="U1268" s="209"/>
      <c r="V1268" s="209"/>
      <c r="W1268" s="209"/>
      <c r="X1268" s="209"/>
      <c r="Y1268" s="209"/>
      <c r="Z1268" s="209"/>
    </row>
    <row r="1269">
      <c r="A1269" s="209"/>
      <c r="B1269" s="210"/>
      <c r="C1269" s="211"/>
      <c r="D1269" s="211"/>
      <c r="E1269" s="211"/>
      <c r="F1269" s="211"/>
      <c r="G1269" s="211"/>
      <c r="H1269" s="212"/>
      <c r="I1269" s="211"/>
      <c r="J1269" s="209"/>
      <c r="K1269" s="209"/>
      <c r="L1269" s="209"/>
      <c r="M1269" s="209"/>
      <c r="N1269" s="209"/>
      <c r="O1269" s="209"/>
      <c r="P1269" s="209"/>
      <c r="Q1269" s="209"/>
      <c r="R1269" s="209"/>
      <c r="S1269" s="209"/>
      <c r="T1269" s="209"/>
      <c r="U1269" s="209"/>
      <c r="V1269" s="209"/>
      <c r="W1269" s="209"/>
      <c r="X1269" s="209"/>
      <c r="Y1269" s="209"/>
      <c r="Z1269" s="209"/>
    </row>
    <row r="1270">
      <c r="A1270" s="209"/>
      <c r="B1270" s="210"/>
      <c r="C1270" s="211"/>
      <c r="D1270" s="211"/>
      <c r="E1270" s="211"/>
      <c r="F1270" s="211"/>
      <c r="G1270" s="211"/>
      <c r="H1270" s="212"/>
      <c r="I1270" s="211"/>
      <c r="J1270" s="209"/>
      <c r="K1270" s="209"/>
      <c r="L1270" s="209"/>
      <c r="M1270" s="209"/>
      <c r="N1270" s="209"/>
      <c r="O1270" s="209"/>
      <c r="P1270" s="209"/>
      <c r="Q1270" s="209"/>
      <c r="R1270" s="209"/>
      <c r="S1270" s="209"/>
      <c r="T1270" s="209"/>
      <c r="U1270" s="209"/>
      <c r="V1270" s="209"/>
      <c r="W1270" s="209"/>
      <c r="X1270" s="209"/>
      <c r="Y1270" s="209"/>
      <c r="Z1270" s="209"/>
    </row>
    <row r="1271">
      <c r="A1271" s="209"/>
      <c r="B1271" s="210"/>
      <c r="C1271" s="211"/>
      <c r="D1271" s="211"/>
      <c r="E1271" s="211"/>
      <c r="F1271" s="211"/>
      <c r="G1271" s="211"/>
      <c r="H1271" s="212"/>
      <c r="I1271" s="211"/>
      <c r="J1271" s="209"/>
      <c r="K1271" s="209"/>
      <c r="L1271" s="209"/>
      <c r="M1271" s="209"/>
      <c r="N1271" s="209"/>
      <c r="O1271" s="209"/>
      <c r="P1271" s="209"/>
      <c r="Q1271" s="209"/>
      <c r="R1271" s="209"/>
      <c r="S1271" s="209"/>
      <c r="T1271" s="209"/>
      <c r="U1271" s="209"/>
      <c r="V1271" s="209"/>
      <c r="W1271" s="209"/>
      <c r="X1271" s="209"/>
      <c r="Y1271" s="209"/>
      <c r="Z1271" s="209"/>
    </row>
    <row r="1272">
      <c r="A1272" s="209"/>
      <c r="B1272" s="210"/>
      <c r="C1272" s="211"/>
      <c r="D1272" s="211"/>
      <c r="E1272" s="211"/>
      <c r="F1272" s="211"/>
      <c r="G1272" s="211"/>
      <c r="H1272" s="212"/>
      <c r="I1272" s="211"/>
      <c r="J1272" s="209"/>
      <c r="K1272" s="209"/>
      <c r="L1272" s="209"/>
      <c r="M1272" s="209"/>
      <c r="N1272" s="209"/>
      <c r="O1272" s="209"/>
      <c r="P1272" s="209"/>
      <c r="Q1272" s="209"/>
      <c r="R1272" s="209"/>
      <c r="S1272" s="209"/>
      <c r="T1272" s="209"/>
      <c r="U1272" s="209"/>
      <c r="V1272" s="209"/>
      <c r="W1272" s="209"/>
      <c r="X1272" s="209"/>
      <c r="Y1272" s="209"/>
      <c r="Z1272" s="209"/>
    </row>
    <row r="1273">
      <c r="A1273" s="209"/>
      <c r="B1273" s="210"/>
      <c r="C1273" s="211"/>
      <c r="D1273" s="211"/>
      <c r="E1273" s="211"/>
      <c r="F1273" s="211"/>
      <c r="G1273" s="211"/>
      <c r="H1273" s="212"/>
      <c r="I1273" s="211"/>
      <c r="J1273" s="209"/>
      <c r="K1273" s="209"/>
      <c r="L1273" s="209"/>
      <c r="M1273" s="209"/>
      <c r="N1273" s="209"/>
      <c r="O1273" s="209"/>
      <c r="P1273" s="209"/>
      <c r="Q1273" s="209"/>
      <c r="R1273" s="209"/>
      <c r="S1273" s="209"/>
      <c r="T1273" s="209"/>
      <c r="U1273" s="209"/>
      <c r="V1273" s="209"/>
      <c r="W1273" s="209"/>
      <c r="X1273" s="209"/>
      <c r="Y1273" s="209"/>
      <c r="Z1273" s="209"/>
    </row>
    <row r="1274">
      <c r="A1274" s="209"/>
      <c r="B1274" s="210"/>
      <c r="C1274" s="211"/>
      <c r="D1274" s="211"/>
      <c r="E1274" s="211"/>
      <c r="F1274" s="211"/>
      <c r="G1274" s="211"/>
      <c r="H1274" s="212"/>
      <c r="I1274" s="211"/>
      <c r="J1274" s="209"/>
      <c r="K1274" s="209"/>
      <c r="L1274" s="209"/>
      <c r="M1274" s="209"/>
      <c r="N1274" s="209"/>
      <c r="O1274" s="209"/>
      <c r="P1274" s="209"/>
      <c r="Q1274" s="209"/>
      <c r="R1274" s="209"/>
      <c r="S1274" s="209"/>
      <c r="T1274" s="209"/>
      <c r="U1274" s="209"/>
      <c r="V1274" s="209"/>
      <c r="W1274" s="209"/>
      <c r="X1274" s="209"/>
      <c r="Y1274" s="209"/>
      <c r="Z1274" s="209"/>
    </row>
    <row r="1275">
      <c r="A1275" s="209"/>
      <c r="B1275" s="210"/>
      <c r="C1275" s="211"/>
      <c r="D1275" s="211"/>
      <c r="E1275" s="211"/>
      <c r="F1275" s="211"/>
      <c r="G1275" s="211"/>
      <c r="H1275" s="212"/>
      <c r="I1275" s="211"/>
      <c r="J1275" s="209"/>
      <c r="K1275" s="209"/>
      <c r="L1275" s="209"/>
      <c r="M1275" s="209"/>
      <c r="N1275" s="209"/>
      <c r="O1275" s="209"/>
      <c r="P1275" s="209"/>
      <c r="Q1275" s="209"/>
      <c r="R1275" s="209"/>
      <c r="S1275" s="209"/>
      <c r="T1275" s="209"/>
      <c r="U1275" s="209"/>
      <c r="V1275" s="209"/>
      <c r="W1275" s="209"/>
      <c r="X1275" s="209"/>
      <c r="Y1275" s="209"/>
      <c r="Z1275" s="209"/>
    </row>
    <row r="1276">
      <c r="A1276" s="209"/>
      <c r="B1276" s="210"/>
      <c r="C1276" s="211"/>
      <c r="D1276" s="211"/>
      <c r="E1276" s="211"/>
      <c r="F1276" s="211"/>
      <c r="G1276" s="211"/>
      <c r="H1276" s="212"/>
      <c r="I1276" s="211"/>
      <c r="J1276" s="209"/>
      <c r="K1276" s="209"/>
      <c r="L1276" s="209"/>
      <c r="M1276" s="209"/>
      <c r="N1276" s="209"/>
      <c r="O1276" s="209"/>
      <c r="P1276" s="209"/>
      <c r="Q1276" s="209"/>
      <c r="R1276" s="209"/>
      <c r="S1276" s="209"/>
      <c r="T1276" s="209"/>
      <c r="U1276" s="209"/>
      <c r="V1276" s="209"/>
      <c r="W1276" s="209"/>
      <c r="X1276" s="209"/>
      <c r="Y1276" s="209"/>
      <c r="Z1276" s="209"/>
    </row>
    <row r="1277">
      <c r="A1277" s="209"/>
      <c r="B1277" s="210"/>
      <c r="C1277" s="211"/>
      <c r="D1277" s="211"/>
      <c r="E1277" s="211"/>
      <c r="F1277" s="211"/>
      <c r="G1277" s="211"/>
      <c r="H1277" s="212"/>
      <c r="I1277" s="211"/>
      <c r="J1277" s="209"/>
      <c r="K1277" s="209"/>
      <c r="L1277" s="209"/>
      <c r="M1277" s="209"/>
      <c r="N1277" s="209"/>
      <c r="O1277" s="209"/>
      <c r="P1277" s="209"/>
      <c r="Q1277" s="209"/>
      <c r="R1277" s="209"/>
      <c r="S1277" s="209"/>
      <c r="T1277" s="209"/>
      <c r="U1277" s="209"/>
      <c r="V1277" s="209"/>
      <c r="W1277" s="209"/>
      <c r="X1277" s="209"/>
      <c r="Y1277" s="209"/>
      <c r="Z1277" s="209"/>
    </row>
    <row r="1278">
      <c r="A1278" s="209"/>
      <c r="B1278" s="210"/>
      <c r="C1278" s="211"/>
      <c r="D1278" s="211"/>
      <c r="E1278" s="211"/>
      <c r="F1278" s="211"/>
      <c r="G1278" s="211"/>
      <c r="H1278" s="212"/>
      <c r="I1278" s="211"/>
      <c r="J1278" s="209"/>
      <c r="K1278" s="209"/>
      <c r="L1278" s="209"/>
      <c r="M1278" s="209"/>
      <c r="N1278" s="209"/>
      <c r="O1278" s="209"/>
      <c r="P1278" s="209"/>
      <c r="Q1278" s="209"/>
      <c r="R1278" s="209"/>
      <c r="S1278" s="209"/>
      <c r="T1278" s="209"/>
      <c r="U1278" s="209"/>
      <c r="V1278" s="209"/>
      <c r="W1278" s="209"/>
      <c r="X1278" s="209"/>
      <c r="Y1278" s="209"/>
      <c r="Z1278" s="209"/>
    </row>
    <row r="1279">
      <c r="A1279" s="209"/>
      <c r="B1279" s="210"/>
      <c r="C1279" s="211"/>
      <c r="D1279" s="211"/>
      <c r="E1279" s="211"/>
      <c r="F1279" s="211"/>
      <c r="G1279" s="211"/>
      <c r="H1279" s="212"/>
      <c r="I1279" s="211"/>
      <c r="J1279" s="209"/>
      <c r="K1279" s="209"/>
      <c r="L1279" s="209"/>
      <c r="M1279" s="209"/>
      <c r="N1279" s="209"/>
      <c r="O1279" s="209"/>
      <c r="P1279" s="209"/>
      <c r="Q1279" s="209"/>
      <c r="R1279" s="209"/>
      <c r="S1279" s="209"/>
      <c r="T1279" s="209"/>
      <c r="U1279" s="209"/>
      <c r="V1279" s="209"/>
      <c r="W1279" s="209"/>
      <c r="X1279" s="209"/>
      <c r="Y1279" s="209"/>
      <c r="Z1279" s="209"/>
    </row>
    <row r="1280">
      <c r="A1280" s="209"/>
      <c r="B1280" s="210"/>
      <c r="C1280" s="211"/>
      <c r="D1280" s="211"/>
      <c r="E1280" s="211"/>
      <c r="F1280" s="211"/>
      <c r="G1280" s="211"/>
      <c r="H1280" s="212"/>
      <c r="I1280" s="211"/>
      <c r="J1280" s="209"/>
      <c r="K1280" s="209"/>
      <c r="L1280" s="209"/>
      <c r="M1280" s="209"/>
      <c r="N1280" s="209"/>
      <c r="O1280" s="209"/>
      <c r="P1280" s="209"/>
      <c r="Q1280" s="209"/>
      <c r="R1280" s="209"/>
      <c r="S1280" s="209"/>
      <c r="T1280" s="209"/>
      <c r="U1280" s="209"/>
      <c r="V1280" s="209"/>
      <c r="W1280" s="209"/>
      <c r="X1280" s="209"/>
      <c r="Y1280" s="209"/>
      <c r="Z1280" s="209"/>
    </row>
    <row r="1281">
      <c r="A1281" s="209"/>
      <c r="B1281" s="210"/>
      <c r="C1281" s="211"/>
      <c r="D1281" s="211"/>
      <c r="E1281" s="211"/>
      <c r="F1281" s="211"/>
      <c r="G1281" s="211"/>
      <c r="H1281" s="212"/>
      <c r="I1281" s="211"/>
      <c r="J1281" s="209"/>
      <c r="K1281" s="209"/>
      <c r="L1281" s="209"/>
      <c r="M1281" s="209"/>
      <c r="N1281" s="209"/>
      <c r="O1281" s="209"/>
      <c r="P1281" s="209"/>
      <c r="Q1281" s="209"/>
      <c r="R1281" s="209"/>
      <c r="S1281" s="209"/>
      <c r="T1281" s="209"/>
      <c r="U1281" s="209"/>
      <c r="V1281" s="209"/>
      <c r="W1281" s="209"/>
      <c r="X1281" s="209"/>
      <c r="Y1281" s="209"/>
      <c r="Z1281" s="209"/>
    </row>
    <row r="1282">
      <c r="A1282" s="209"/>
      <c r="B1282" s="210"/>
      <c r="C1282" s="211"/>
      <c r="D1282" s="211"/>
      <c r="E1282" s="211"/>
      <c r="F1282" s="211"/>
      <c r="G1282" s="211"/>
      <c r="H1282" s="212"/>
      <c r="I1282" s="211"/>
      <c r="J1282" s="209"/>
      <c r="K1282" s="209"/>
      <c r="L1282" s="209"/>
      <c r="M1282" s="209"/>
      <c r="N1282" s="209"/>
      <c r="O1282" s="209"/>
      <c r="P1282" s="209"/>
      <c r="Q1282" s="209"/>
      <c r="R1282" s="209"/>
      <c r="S1282" s="209"/>
      <c r="T1282" s="209"/>
      <c r="U1282" s="209"/>
      <c r="V1282" s="209"/>
      <c r="W1282" s="209"/>
      <c r="X1282" s="209"/>
      <c r="Y1282" s="209"/>
      <c r="Z1282" s="209"/>
    </row>
    <row r="1283">
      <c r="A1283" s="209"/>
      <c r="B1283" s="210"/>
      <c r="C1283" s="211"/>
      <c r="D1283" s="211"/>
      <c r="E1283" s="211"/>
      <c r="F1283" s="211"/>
      <c r="G1283" s="211"/>
      <c r="H1283" s="212"/>
      <c r="I1283" s="211"/>
      <c r="J1283" s="209"/>
      <c r="K1283" s="209"/>
      <c r="L1283" s="209"/>
      <c r="M1283" s="209"/>
      <c r="N1283" s="209"/>
      <c r="O1283" s="209"/>
      <c r="P1283" s="209"/>
      <c r="Q1283" s="209"/>
      <c r="R1283" s="209"/>
      <c r="S1283" s="209"/>
      <c r="T1283" s="209"/>
      <c r="U1283" s="209"/>
      <c r="V1283" s="209"/>
      <c r="W1283" s="209"/>
      <c r="X1283" s="209"/>
      <c r="Y1283" s="209"/>
      <c r="Z1283" s="209"/>
    </row>
    <row r="1284">
      <c r="A1284" s="209"/>
      <c r="B1284" s="210"/>
      <c r="C1284" s="211"/>
      <c r="D1284" s="211"/>
      <c r="E1284" s="211"/>
      <c r="F1284" s="211"/>
      <c r="G1284" s="211"/>
      <c r="H1284" s="212"/>
      <c r="I1284" s="211"/>
      <c r="J1284" s="209"/>
      <c r="K1284" s="209"/>
      <c r="L1284" s="209"/>
      <c r="M1284" s="209"/>
      <c r="N1284" s="209"/>
      <c r="O1284" s="209"/>
      <c r="P1284" s="209"/>
      <c r="Q1284" s="209"/>
      <c r="R1284" s="209"/>
      <c r="S1284" s="209"/>
      <c r="T1284" s="209"/>
      <c r="U1284" s="209"/>
      <c r="V1284" s="209"/>
      <c r="W1284" s="209"/>
      <c r="X1284" s="209"/>
      <c r="Y1284" s="209"/>
      <c r="Z1284" s="209"/>
    </row>
    <row r="1285">
      <c r="A1285" s="209"/>
      <c r="B1285" s="210"/>
      <c r="C1285" s="211"/>
      <c r="D1285" s="211"/>
      <c r="E1285" s="211"/>
      <c r="F1285" s="211"/>
      <c r="G1285" s="211"/>
      <c r="H1285" s="212"/>
      <c r="I1285" s="211"/>
      <c r="J1285" s="209"/>
      <c r="K1285" s="209"/>
      <c r="L1285" s="209"/>
      <c r="M1285" s="209"/>
      <c r="N1285" s="209"/>
      <c r="O1285" s="209"/>
      <c r="P1285" s="209"/>
      <c r="Q1285" s="209"/>
      <c r="R1285" s="209"/>
      <c r="S1285" s="209"/>
      <c r="T1285" s="209"/>
      <c r="U1285" s="209"/>
      <c r="V1285" s="209"/>
      <c r="W1285" s="209"/>
      <c r="X1285" s="209"/>
      <c r="Y1285" s="209"/>
      <c r="Z1285" s="209"/>
    </row>
    <row r="1286">
      <c r="A1286" s="209"/>
      <c r="B1286" s="210"/>
      <c r="C1286" s="211"/>
      <c r="D1286" s="211"/>
      <c r="E1286" s="211"/>
      <c r="F1286" s="211"/>
      <c r="G1286" s="211"/>
      <c r="H1286" s="212"/>
      <c r="I1286" s="211"/>
      <c r="J1286" s="209"/>
      <c r="K1286" s="209"/>
      <c r="L1286" s="209"/>
      <c r="M1286" s="209"/>
      <c r="N1286" s="209"/>
      <c r="O1286" s="209"/>
      <c r="P1286" s="209"/>
      <c r="Q1286" s="209"/>
      <c r="R1286" s="209"/>
      <c r="S1286" s="209"/>
      <c r="T1286" s="209"/>
      <c r="U1286" s="209"/>
      <c r="V1286" s="209"/>
      <c r="W1286" s="209"/>
      <c r="X1286" s="209"/>
      <c r="Y1286" s="209"/>
      <c r="Z1286" s="209"/>
    </row>
    <row r="1287">
      <c r="A1287" s="209"/>
      <c r="B1287" s="210"/>
      <c r="C1287" s="211"/>
      <c r="D1287" s="211"/>
      <c r="E1287" s="211"/>
      <c r="F1287" s="211"/>
      <c r="G1287" s="211"/>
      <c r="H1287" s="212"/>
      <c r="I1287" s="211"/>
      <c r="J1287" s="209"/>
      <c r="K1287" s="209"/>
      <c r="L1287" s="209"/>
      <c r="M1287" s="209"/>
      <c r="N1287" s="209"/>
      <c r="O1287" s="209"/>
      <c r="P1287" s="209"/>
      <c r="Q1287" s="209"/>
      <c r="R1287" s="209"/>
      <c r="S1287" s="209"/>
      <c r="T1287" s="209"/>
      <c r="U1287" s="209"/>
      <c r="V1287" s="209"/>
      <c r="W1287" s="209"/>
      <c r="X1287" s="209"/>
      <c r="Y1287" s="209"/>
      <c r="Z1287" s="209"/>
    </row>
    <row r="1288">
      <c r="A1288" s="209"/>
      <c r="B1288" s="210"/>
      <c r="C1288" s="211"/>
      <c r="D1288" s="211"/>
      <c r="E1288" s="211"/>
      <c r="F1288" s="211"/>
      <c r="G1288" s="211"/>
      <c r="H1288" s="212"/>
      <c r="I1288" s="211"/>
      <c r="J1288" s="209"/>
      <c r="K1288" s="209"/>
      <c r="L1288" s="209"/>
      <c r="M1288" s="209"/>
      <c r="N1288" s="209"/>
      <c r="O1288" s="209"/>
      <c r="P1288" s="209"/>
      <c r="Q1288" s="209"/>
      <c r="R1288" s="209"/>
      <c r="S1288" s="209"/>
      <c r="T1288" s="209"/>
      <c r="U1288" s="209"/>
      <c r="V1288" s="209"/>
      <c r="W1288" s="209"/>
      <c r="X1288" s="209"/>
      <c r="Y1288" s="209"/>
      <c r="Z1288" s="209"/>
    </row>
    <row r="1289">
      <c r="A1289" s="209"/>
      <c r="B1289" s="210"/>
      <c r="C1289" s="211"/>
      <c r="D1289" s="211"/>
      <c r="E1289" s="211"/>
      <c r="F1289" s="211"/>
      <c r="G1289" s="211"/>
      <c r="H1289" s="212"/>
      <c r="I1289" s="211"/>
      <c r="J1289" s="209"/>
      <c r="K1289" s="209"/>
      <c r="L1289" s="209"/>
      <c r="M1289" s="209"/>
      <c r="N1289" s="209"/>
      <c r="O1289" s="209"/>
      <c r="P1289" s="209"/>
      <c r="Q1289" s="209"/>
      <c r="R1289" s="209"/>
      <c r="S1289" s="209"/>
      <c r="T1289" s="209"/>
      <c r="U1289" s="209"/>
      <c r="V1289" s="209"/>
      <c r="W1289" s="209"/>
      <c r="X1289" s="209"/>
      <c r="Y1289" s="209"/>
      <c r="Z1289" s="209"/>
    </row>
    <row r="1290">
      <c r="A1290" s="209"/>
      <c r="B1290" s="210"/>
      <c r="C1290" s="211"/>
      <c r="D1290" s="211"/>
      <c r="E1290" s="211"/>
      <c r="F1290" s="211"/>
      <c r="G1290" s="211"/>
      <c r="H1290" s="212"/>
      <c r="I1290" s="211"/>
      <c r="J1290" s="209"/>
      <c r="K1290" s="209"/>
      <c r="L1290" s="209"/>
      <c r="M1290" s="209"/>
      <c r="N1290" s="209"/>
      <c r="O1290" s="209"/>
      <c r="P1290" s="209"/>
      <c r="Q1290" s="209"/>
      <c r="R1290" s="209"/>
      <c r="S1290" s="209"/>
      <c r="T1290" s="209"/>
      <c r="U1290" s="209"/>
      <c r="V1290" s="209"/>
      <c r="W1290" s="209"/>
      <c r="X1290" s="209"/>
      <c r="Y1290" s="209"/>
      <c r="Z1290" s="209"/>
    </row>
    <row r="1291">
      <c r="A1291" s="209"/>
      <c r="B1291" s="210"/>
      <c r="C1291" s="211"/>
      <c r="D1291" s="211"/>
      <c r="E1291" s="211"/>
      <c r="F1291" s="211"/>
      <c r="G1291" s="211"/>
      <c r="H1291" s="212"/>
      <c r="I1291" s="211"/>
      <c r="J1291" s="209"/>
      <c r="K1291" s="209"/>
      <c r="L1291" s="209"/>
      <c r="M1291" s="209"/>
      <c r="N1291" s="209"/>
      <c r="O1291" s="209"/>
      <c r="P1291" s="209"/>
      <c r="Q1291" s="209"/>
      <c r="R1291" s="209"/>
      <c r="S1291" s="209"/>
      <c r="T1291" s="209"/>
      <c r="U1291" s="209"/>
      <c r="V1291" s="209"/>
      <c r="W1291" s="209"/>
      <c r="X1291" s="209"/>
      <c r="Y1291" s="209"/>
      <c r="Z1291" s="209"/>
    </row>
    <row r="1292">
      <c r="A1292" s="209"/>
      <c r="B1292" s="210"/>
      <c r="C1292" s="211"/>
      <c r="D1292" s="211"/>
      <c r="E1292" s="211"/>
      <c r="F1292" s="211"/>
      <c r="G1292" s="211"/>
      <c r="H1292" s="212"/>
      <c r="I1292" s="211"/>
      <c r="J1292" s="209"/>
      <c r="K1292" s="209"/>
      <c r="L1292" s="209"/>
      <c r="M1292" s="209"/>
      <c r="N1292" s="209"/>
      <c r="O1292" s="209"/>
      <c r="P1292" s="209"/>
      <c r="Q1292" s="209"/>
      <c r="R1292" s="209"/>
      <c r="S1292" s="209"/>
      <c r="T1292" s="209"/>
      <c r="U1292" s="209"/>
      <c r="V1292" s="209"/>
      <c r="W1292" s="209"/>
      <c r="X1292" s="209"/>
      <c r="Y1292" s="209"/>
      <c r="Z1292" s="209"/>
    </row>
    <row r="1293">
      <c r="A1293" s="209"/>
      <c r="B1293" s="210"/>
      <c r="C1293" s="211"/>
      <c r="D1293" s="211"/>
      <c r="E1293" s="211"/>
      <c r="F1293" s="211"/>
      <c r="G1293" s="211"/>
      <c r="H1293" s="212"/>
      <c r="I1293" s="211"/>
      <c r="J1293" s="209"/>
      <c r="K1293" s="209"/>
      <c r="L1293" s="209"/>
      <c r="M1293" s="209"/>
      <c r="N1293" s="209"/>
      <c r="O1293" s="209"/>
      <c r="P1293" s="209"/>
      <c r="Q1293" s="209"/>
      <c r="R1293" s="209"/>
      <c r="S1293" s="209"/>
      <c r="T1293" s="209"/>
      <c r="U1293" s="209"/>
      <c r="V1293" s="209"/>
      <c r="W1293" s="209"/>
      <c r="X1293" s="209"/>
      <c r="Y1293" s="209"/>
      <c r="Z1293" s="209"/>
    </row>
    <row r="1294">
      <c r="A1294" s="209"/>
      <c r="B1294" s="210"/>
      <c r="C1294" s="211"/>
      <c r="D1294" s="211"/>
      <c r="E1294" s="211"/>
      <c r="F1294" s="211"/>
      <c r="G1294" s="211"/>
      <c r="H1294" s="212"/>
      <c r="I1294" s="211"/>
      <c r="J1294" s="209"/>
      <c r="K1294" s="209"/>
      <c r="L1294" s="209"/>
      <c r="M1294" s="209"/>
      <c r="N1294" s="209"/>
      <c r="O1294" s="209"/>
      <c r="P1294" s="209"/>
      <c r="Q1294" s="209"/>
      <c r="R1294" s="209"/>
      <c r="S1294" s="209"/>
      <c r="T1294" s="209"/>
      <c r="U1294" s="209"/>
      <c r="V1294" s="209"/>
      <c r="W1294" s="209"/>
      <c r="X1294" s="209"/>
      <c r="Y1294" s="209"/>
      <c r="Z1294" s="209"/>
    </row>
    <row r="1295">
      <c r="A1295" s="209"/>
      <c r="B1295" s="210"/>
      <c r="C1295" s="211"/>
      <c r="D1295" s="211"/>
      <c r="E1295" s="211"/>
      <c r="F1295" s="211"/>
      <c r="G1295" s="211"/>
      <c r="H1295" s="212"/>
      <c r="I1295" s="211"/>
      <c r="J1295" s="209"/>
      <c r="K1295" s="209"/>
      <c r="L1295" s="209"/>
      <c r="M1295" s="209"/>
      <c r="N1295" s="209"/>
      <c r="O1295" s="209"/>
      <c r="P1295" s="209"/>
      <c r="Q1295" s="209"/>
      <c r="R1295" s="209"/>
      <c r="S1295" s="209"/>
      <c r="T1295" s="209"/>
      <c r="U1295" s="209"/>
      <c r="V1295" s="209"/>
      <c r="W1295" s="209"/>
      <c r="X1295" s="209"/>
      <c r="Y1295" s="209"/>
      <c r="Z1295" s="209"/>
    </row>
    <row r="1296">
      <c r="A1296" s="209"/>
      <c r="B1296" s="210"/>
      <c r="C1296" s="211"/>
      <c r="D1296" s="211"/>
      <c r="E1296" s="211"/>
      <c r="F1296" s="211"/>
      <c r="G1296" s="211"/>
      <c r="H1296" s="212"/>
      <c r="I1296" s="211"/>
      <c r="J1296" s="209"/>
      <c r="K1296" s="209"/>
      <c r="L1296" s="209"/>
      <c r="M1296" s="209"/>
      <c r="N1296" s="209"/>
      <c r="O1296" s="209"/>
      <c r="P1296" s="209"/>
      <c r="Q1296" s="209"/>
      <c r="R1296" s="209"/>
      <c r="S1296" s="209"/>
      <c r="T1296" s="209"/>
      <c r="U1296" s="209"/>
      <c r="V1296" s="209"/>
      <c r="W1296" s="209"/>
      <c r="X1296" s="209"/>
      <c r="Y1296" s="209"/>
      <c r="Z1296" s="209"/>
    </row>
    <row r="1297">
      <c r="A1297" s="209"/>
      <c r="B1297" s="210"/>
      <c r="C1297" s="211"/>
      <c r="D1297" s="211"/>
      <c r="E1297" s="211"/>
      <c r="F1297" s="211"/>
      <c r="G1297" s="211"/>
      <c r="H1297" s="212"/>
      <c r="I1297" s="211"/>
      <c r="J1297" s="209"/>
      <c r="K1297" s="209"/>
      <c r="L1297" s="209"/>
      <c r="M1297" s="209"/>
      <c r="N1297" s="209"/>
      <c r="O1297" s="209"/>
      <c r="P1297" s="209"/>
      <c r="Q1297" s="209"/>
      <c r="R1297" s="209"/>
      <c r="S1297" s="209"/>
      <c r="T1297" s="209"/>
      <c r="U1297" s="209"/>
      <c r="V1297" s="209"/>
      <c r="W1297" s="209"/>
      <c r="X1297" s="209"/>
      <c r="Y1297" s="209"/>
      <c r="Z1297" s="209"/>
    </row>
    <row r="1298">
      <c r="A1298" s="209"/>
      <c r="B1298" s="210"/>
      <c r="C1298" s="211"/>
      <c r="D1298" s="211"/>
      <c r="E1298" s="211"/>
      <c r="F1298" s="211"/>
      <c r="G1298" s="211"/>
      <c r="H1298" s="212"/>
      <c r="I1298" s="211"/>
      <c r="J1298" s="209"/>
      <c r="K1298" s="209"/>
      <c r="L1298" s="209"/>
      <c r="M1298" s="209"/>
      <c r="N1298" s="209"/>
      <c r="O1298" s="209"/>
      <c r="P1298" s="209"/>
      <c r="Q1298" s="209"/>
      <c r="R1298" s="209"/>
      <c r="S1298" s="209"/>
      <c r="T1298" s="209"/>
      <c r="U1298" s="209"/>
      <c r="V1298" s="209"/>
      <c r="W1298" s="209"/>
      <c r="X1298" s="209"/>
      <c r="Y1298" s="209"/>
      <c r="Z1298" s="209"/>
    </row>
    <row r="1299">
      <c r="A1299" s="209"/>
      <c r="B1299" s="210"/>
      <c r="C1299" s="211"/>
      <c r="D1299" s="211"/>
      <c r="E1299" s="211"/>
      <c r="F1299" s="211"/>
      <c r="G1299" s="211"/>
      <c r="H1299" s="212"/>
      <c r="I1299" s="211"/>
      <c r="J1299" s="209"/>
      <c r="K1299" s="209"/>
      <c r="L1299" s="209"/>
      <c r="M1299" s="209"/>
      <c r="N1299" s="209"/>
      <c r="O1299" s="209"/>
      <c r="P1299" s="209"/>
      <c r="Q1299" s="209"/>
      <c r="R1299" s="209"/>
      <c r="S1299" s="209"/>
      <c r="T1299" s="209"/>
      <c r="U1299" s="209"/>
      <c r="V1299" s="209"/>
      <c r="W1299" s="209"/>
      <c r="X1299" s="209"/>
      <c r="Y1299" s="209"/>
      <c r="Z1299" s="209"/>
    </row>
    <row r="1300">
      <c r="A1300" s="209"/>
      <c r="B1300" s="210"/>
      <c r="C1300" s="211"/>
      <c r="D1300" s="211"/>
      <c r="E1300" s="211"/>
      <c r="F1300" s="211"/>
      <c r="G1300" s="211"/>
      <c r="H1300" s="212"/>
      <c r="I1300" s="211"/>
      <c r="J1300" s="209"/>
      <c r="K1300" s="209"/>
      <c r="L1300" s="209"/>
      <c r="M1300" s="209"/>
      <c r="N1300" s="209"/>
      <c r="O1300" s="209"/>
      <c r="P1300" s="209"/>
      <c r="Q1300" s="209"/>
      <c r="R1300" s="209"/>
      <c r="S1300" s="209"/>
      <c r="T1300" s="209"/>
      <c r="U1300" s="209"/>
      <c r="V1300" s="209"/>
      <c r="W1300" s="209"/>
      <c r="X1300" s="209"/>
      <c r="Y1300" s="209"/>
      <c r="Z1300" s="209"/>
    </row>
    <row r="1301">
      <c r="A1301" s="209"/>
      <c r="B1301" s="210"/>
      <c r="C1301" s="211"/>
      <c r="D1301" s="211"/>
      <c r="E1301" s="211"/>
      <c r="F1301" s="211"/>
      <c r="G1301" s="211"/>
      <c r="H1301" s="212"/>
      <c r="I1301" s="211"/>
      <c r="J1301" s="209"/>
      <c r="K1301" s="209"/>
      <c r="L1301" s="209"/>
      <c r="M1301" s="209"/>
      <c r="N1301" s="209"/>
      <c r="O1301" s="209"/>
      <c r="P1301" s="209"/>
      <c r="Q1301" s="209"/>
      <c r="R1301" s="209"/>
      <c r="S1301" s="209"/>
      <c r="T1301" s="209"/>
      <c r="U1301" s="209"/>
      <c r="V1301" s="209"/>
      <c r="W1301" s="209"/>
      <c r="X1301" s="209"/>
      <c r="Y1301" s="209"/>
      <c r="Z1301" s="209"/>
    </row>
    <row r="1302">
      <c r="A1302" s="209"/>
      <c r="B1302" s="210"/>
      <c r="C1302" s="211"/>
      <c r="D1302" s="211"/>
      <c r="E1302" s="211"/>
      <c r="F1302" s="211"/>
      <c r="G1302" s="211"/>
      <c r="H1302" s="212"/>
      <c r="I1302" s="211"/>
      <c r="J1302" s="209"/>
      <c r="K1302" s="209"/>
      <c r="L1302" s="209"/>
      <c r="M1302" s="209"/>
      <c r="N1302" s="209"/>
      <c r="O1302" s="209"/>
      <c r="P1302" s="209"/>
      <c r="Q1302" s="209"/>
      <c r="R1302" s="209"/>
      <c r="S1302" s="209"/>
      <c r="T1302" s="209"/>
      <c r="U1302" s="209"/>
      <c r="V1302" s="209"/>
      <c r="W1302" s="209"/>
      <c r="X1302" s="209"/>
      <c r="Y1302" s="209"/>
      <c r="Z1302" s="209"/>
    </row>
    <row r="1303">
      <c r="A1303" s="209"/>
      <c r="B1303" s="210"/>
      <c r="C1303" s="211"/>
      <c r="D1303" s="211"/>
      <c r="E1303" s="211"/>
      <c r="F1303" s="211"/>
      <c r="G1303" s="211"/>
      <c r="H1303" s="212"/>
      <c r="I1303" s="211"/>
      <c r="J1303" s="209"/>
      <c r="K1303" s="209"/>
      <c r="L1303" s="209"/>
      <c r="M1303" s="209"/>
      <c r="N1303" s="209"/>
      <c r="O1303" s="209"/>
      <c r="P1303" s="209"/>
      <c r="Q1303" s="209"/>
      <c r="R1303" s="209"/>
      <c r="S1303" s="209"/>
      <c r="T1303" s="209"/>
      <c r="U1303" s="209"/>
      <c r="V1303" s="209"/>
      <c r="W1303" s="209"/>
      <c r="X1303" s="209"/>
      <c r="Y1303" s="209"/>
      <c r="Z1303" s="209"/>
    </row>
    <row r="1304">
      <c r="A1304" s="209"/>
      <c r="B1304" s="210"/>
      <c r="C1304" s="211"/>
      <c r="D1304" s="211"/>
      <c r="E1304" s="211"/>
      <c r="F1304" s="211"/>
      <c r="G1304" s="211"/>
      <c r="H1304" s="212"/>
      <c r="I1304" s="211"/>
      <c r="J1304" s="209"/>
      <c r="K1304" s="209"/>
      <c r="L1304" s="209"/>
      <c r="M1304" s="209"/>
      <c r="N1304" s="209"/>
      <c r="O1304" s="209"/>
      <c r="P1304" s="209"/>
      <c r="Q1304" s="209"/>
      <c r="R1304" s="209"/>
      <c r="S1304" s="209"/>
      <c r="T1304" s="209"/>
      <c r="U1304" s="209"/>
      <c r="V1304" s="209"/>
      <c r="W1304" s="209"/>
      <c r="X1304" s="209"/>
      <c r="Y1304" s="209"/>
      <c r="Z1304" s="209"/>
    </row>
    <row r="1305">
      <c r="A1305" s="209"/>
      <c r="B1305" s="210"/>
      <c r="C1305" s="211"/>
      <c r="D1305" s="211"/>
      <c r="E1305" s="211"/>
      <c r="F1305" s="211"/>
      <c r="G1305" s="211"/>
      <c r="H1305" s="212"/>
      <c r="I1305" s="211"/>
      <c r="J1305" s="209"/>
      <c r="K1305" s="209"/>
      <c r="L1305" s="209"/>
      <c r="M1305" s="209"/>
      <c r="N1305" s="209"/>
      <c r="O1305" s="209"/>
      <c r="P1305" s="209"/>
      <c r="Q1305" s="209"/>
      <c r="R1305" s="209"/>
      <c r="S1305" s="209"/>
      <c r="T1305" s="209"/>
      <c r="U1305" s="209"/>
      <c r="V1305" s="209"/>
      <c r="W1305" s="209"/>
      <c r="X1305" s="209"/>
      <c r="Y1305" s="209"/>
      <c r="Z1305" s="209"/>
    </row>
    <row r="1306">
      <c r="A1306" s="209"/>
      <c r="B1306" s="210"/>
      <c r="C1306" s="211"/>
      <c r="D1306" s="211"/>
      <c r="E1306" s="211"/>
      <c r="F1306" s="211"/>
      <c r="G1306" s="211"/>
      <c r="H1306" s="212"/>
      <c r="I1306" s="211"/>
      <c r="J1306" s="209"/>
      <c r="K1306" s="209"/>
      <c r="L1306" s="209"/>
      <c r="M1306" s="209"/>
      <c r="N1306" s="209"/>
      <c r="O1306" s="209"/>
      <c r="P1306" s="209"/>
      <c r="Q1306" s="209"/>
      <c r="R1306" s="209"/>
      <c r="S1306" s="209"/>
      <c r="T1306" s="209"/>
      <c r="U1306" s="209"/>
      <c r="V1306" s="209"/>
      <c r="W1306" s="209"/>
      <c r="X1306" s="209"/>
      <c r="Y1306" s="209"/>
      <c r="Z1306" s="209"/>
    </row>
    <row r="1307">
      <c r="A1307" s="209"/>
      <c r="B1307" s="210"/>
      <c r="C1307" s="211"/>
      <c r="D1307" s="211"/>
      <c r="E1307" s="211"/>
      <c r="F1307" s="211"/>
      <c r="G1307" s="211"/>
      <c r="H1307" s="212"/>
      <c r="I1307" s="211"/>
      <c r="J1307" s="209"/>
      <c r="K1307" s="209"/>
      <c r="L1307" s="209"/>
      <c r="M1307" s="209"/>
      <c r="N1307" s="209"/>
      <c r="O1307" s="209"/>
      <c r="P1307" s="209"/>
      <c r="Q1307" s="209"/>
      <c r="R1307" s="209"/>
      <c r="S1307" s="209"/>
      <c r="T1307" s="209"/>
      <c r="U1307" s="209"/>
      <c r="V1307" s="209"/>
      <c r="W1307" s="209"/>
      <c r="X1307" s="209"/>
      <c r="Y1307" s="209"/>
      <c r="Z1307" s="209"/>
    </row>
    <row r="1308">
      <c r="A1308" s="209"/>
      <c r="B1308" s="210"/>
      <c r="C1308" s="211"/>
      <c r="D1308" s="211"/>
      <c r="E1308" s="211"/>
      <c r="F1308" s="211"/>
      <c r="G1308" s="211"/>
      <c r="H1308" s="212"/>
      <c r="I1308" s="211"/>
      <c r="J1308" s="209"/>
      <c r="K1308" s="209"/>
      <c r="L1308" s="209"/>
      <c r="M1308" s="209"/>
      <c r="N1308" s="209"/>
      <c r="O1308" s="209"/>
      <c r="P1308" s="209"/>
      <c r="Q1308" s="209"/>
      <c r="R1308" s="209"/>
      <c r="S1308" s="209"/>
      <c r="T1308" s="209"/>
      <c r="U1308" s="209"/>
      <c r="V1308" s="209"/>
      <c r="W1308" s="209"/>
      <c r="X1308" s="209"/>
      <c r="Y1308" s="209"/>
      <c r="Z1308" s="209"/>
    </row>
    <row r="1309">
      <c r="A1309" s="209"/>
      <c r="B1309" s="210"/>
      <c r="C1309" s="211"/>
      <c r="D1309" s="211"/>
      <c r="E1309" s="211"/>
      <c r="F1309" s="211"/>
      <c r="G1309" s="211"/>
      <c r="H1309" s="212"/>
      <c r="I1309" s="211"/>
      <c r="J1309" s="209"/>
      <c r="K1309" s="209"/>
      <c r="L1309" s="209"/>
      <c r="M1309" s="209"/>
      <c r="N1309" s="209"/>
      <c r="O1309" s="209"/>
      <c r="P1309" s="209"/>
      <c r="Q1309" s="209"/>
      <c r="R1309" s="209"/>
      <c r="S1309" s="209"/>
      <c r="T1309" s="209"/>
      <c r="U1309" s="209"/>
      <c r="V1309" s="209"/>
      <c r="W1309" s="209"/>
      <c r="X1309" s="209"/>
      <c r="Y1309" s="209"/>
      <c r="Z1309" s="209"/>
    </row>
    <row r="1310">
      <c r="A1310" s="209"/>
      <c r="B1310" s="210"/>
      <c r="C1310" s="211"/>
      <c r="D1310" s="211"/>
      <c r="E1310" s="211"/>
      <c r="F1310" s="211"/>
      <c r="G1310" s="211"/>
      <c r="H1310" s="212"/>
      <c r="I1310" s="211"/>
      <c r="J1310" s="209"/>
      <c r="K1310" s="209"/>
      <c r="L1310" s="209"/>
      <c r="M1310" s="209"/>
      <c r="N1310" s="209"/>
      <c r="O1310" s="209"/>
      <c r="P1310" s="209"/>
      <c r="Q1310" s="209"/>
      <c r="R1310" s="209"/>
      <c r="S1310" s="209"/>
      <c r="T1310" s="209"/>
      <c r="U1310" s="209"/>
      <c r="V1310" s="209"/>
      <c r="W1310" s="209"/>
      <c r="X1310" s="209"/>
      <c r="Y1310" s="209"/>
      <c r="Z1310" s="209"/>
    </row>
    <row r="1311">
      <c r="A1311" s="209"/>
      <c r="B1311" s="210"/>
      <c r="C1311" s="211"/>
      <c r="D1311" s="211"/>
      <c r="E1311" s="211"/>
      <c r="F1311" s="211"/>
      <c r="G1311" s="211"/>
      <c r="H1311" s="212"/>
      <c r="I1311" s="211"/>
      <c r="J1311" s="209"/>
      <c r="K1311" s="209"/>
      <c r="L1311" s="209"/>
      <c r="M1311" s="209"/>
      <c r="N1311" s="209"/>
      <c r="O1311" s="209"/>
      <c r="P1311" s="209"/>
      <c r="Q1311" s="209"/>
      <c r="R1311" s="209"/>
      <c r="S1311" s="209"/>
      <c r="T1311" s="209"/>
      <c r="U1311" s="209"/>
      <c r="V1311" s="209"/>
      <c r="W1311" s="209"/>
      <c r="X1311" s="209"/>
      <c r="Y1311" s="209"/>
      <c r="Z1311" s="209"/>
    </row>
    <row r="1312">
      <c r="A1312" s="209"/>
      <c r="B1312" s="210"/>
      <c r="C1312" s="211"/>
      <c r="D1312" s="211"/>
      <c r="E1312" s="211"/>
      <c r="F1312" s="211"/>
      <c r="G1312" s="211"/>
      <c r="H1312" s="212"/>
      <c r="I1312" s="211"/>
      <c r="J1312" s="209"/>
      <c r="K1312" s="209"/>
      <c r="L1312" s="209"/>
      <c r="M1312" s="209"/>
      <c r="N1312" s="209"/>
      <c r="O1312" s="209"/>
      <c r="P1312" s="209"/>
      <c r="Q1312" s="209"/>
      <c r="R1312" s="209"/>
      <c r="S1312" s="209"/>
      <c r="T1312" s="209"/>
      <c r="U1312" s="209"/>
      <c r="V1312" s="209"/>
      <c r="W1312" s="209"/>
      <c r="X1312" s="209"/>
      <c r="Y1312" s="209"/>
      <c r="Z1312" s="209"/>
    </row>
    <row r="1313">
      <c r="A1313" s="209"/>
      <c r="B1313" s="210"/>
      <c r="C1313" s="211"/>
      <c r="D1313" s="211"/>
      <c r="E1313" s="211"/>
      <c r="F1313" s="211"/>
      <c r="G1313" s="211"/>
      <c r="H1313" s="212"/>
      <c r="I1313" s="211"/>
      <c r="J1313" s="209"/>
      <c r="K1313" s="209"/>
      <c r="L1313" s="209"/>
      <c r="M1313" s="209"/>
      <c r="N1313" s="209"/>
      <c r="O1313" s="209"/>
      <c r="P1313" s="209"/>
      <c r="Q1313" s="209"/>
      <c r="R1313" s="209"/>
      <c r="S1313" s="209"/>
      <c r="T1313" s="209"/>
      <c r="U1313" s="209"/>
      <c r="V1313" s="209"/>
      <c r="W1313" s="209"/>
      <c r="X1313" s="209"/>
      <c r="Y1313" s="209"/>
      <c r="Z1313" s="209"/>
    </row>
    <row r="1314">
      <c r="A1314" s="209"/>
      <c r="B1314" s="210"/>
      <c r="C1314" s="211"/>
      <c r="D1314" s="211"/>
      <c r="E1314" s="211"/>
      <c r="F1314" s="211"/>
      <c r="G1314" s="211"/>
      <c r="H1314" s="212"/>
      <c r="I1314" s="211"/>
      <c r="J1314" s="209"/>
      <c r="K1314" s="209"/>
      <c r="L1314" s="209"/>
      <c r="M1314" s="209"/>
      <c r="N1314" s="209"/>
      <c r="O1314" s="209"/>
      <c r="P1314" s="209"/>
      <c r="Q1314" s="209"/>
      <c r="R1314" s="209"/>
      <c r="S1314" s="209"/>
      <c r="T1314" s="209"/>
      <c r="U1314" s="209"/>
      <c r="V1314" s="209"/>
      <c r="W1314" s="209"/>
      <c r="X1314" s="209"/>
      <c r="Y1314" s="209"/>
      <c r="Z1314" s="209"/>
    </row>
    <row r="1315">
      <c r="A1315" s="209"/>
      <c r="B1315" s="210"/>
      <c r="C1315" s="211"/>
      <c r="D1315" s="211"/>
      <c r="E1315" s="211"/>
      <c r="F1315" s="211"/>
      <c r="G1315" s="211"/>
      <c r="H1315" s="212"/>
      <c r="I1315" s="211"/>
      <c r="J1315" s="209"/>
      <c r="K1315" s="209"/>
      <c r="L1315" s="209"/>
      <c r="M1315" s="209"/>
      <c r="N1315" s="209"/>
      <c r="O1315" s="209"/>
      <c r="P1315" s="209"/>
      <c r="Q1315" s="209"/>
      <c r="R1315" s="209"/>
      <c r="S1315" s="209"/>
      <c r="T1315" s="209"/>
      <c r="U1315" s="209"/>
      <c r="V1315" s="209"/>
      <c r="W1315" s="209"/>
      <c r="X1315" s="209"/>
      <c r="Y1315" s="209"/>
      <c r="Z1315" s="209"/>
    </row>
    <row r="1316">
      <c r="A1316" s="209"/>
      <c r="B1316" s="210"/>
      <c r="C1316" s="211"/>
      <c r="D1316" s="211"/>
      <c r="E1316" s="211"/>
      <c r="F1316" s="211"/>
      <c r="G1316" s="211"/>
      <c r="H1316" s="212"/>
      <c r="I1316" s="211"/>
      <c r="J1316" s="209"/>
      <c r="K1316" s="209"/>
      <c r="L1316" s="209"/>
      <c r="M1316" s="209"/>
      <c r="N1316" s="209"/>
      <c r="O1316" s="209"/>
      <c r="P1316" s="209"/>
      <c r="Q1316" s="209"/>
      <c r="R1316" s="209"/>
      <c r="S1316" s="209"/>
      <c r="T1316" s="209"/>
      <c r="U1316" s="209"/>
      <c r="V1316" s="209"/>
      <c r="W1316" s="209"/>
      <c r="X1316" s="209"/>
      <c r="Y1316" s="209"/>
      <c r="Z1316" s="209"/>
    </row>
    <row r="1317">
      <c r="A1317" s="209"/>
      <c r="B1317" s="210"/>
      <c r="C1317" s="211"/>
      <c r="D1317" s="211"/>
      <c r="E1317" s="211"/>
      <c r="F1317" s="211"/>
      <c r="G1317" s="211"/>
      <c r="H1317" s="212"/>
      <c r="I1317" s="211"/>
      <c r="J1317" s="209"/>
      <c r="K1317" s="209"/>
      <c r="L1317" s="209"/>
      <c r="M1317" s="209"/>
      <c r="N1317" s="209"/>
      <c r="O1317" s="209"/>
      <c r="P1317" s="209"/>
      <c r="Q1317" s="209"/>
      <c r="R1317" s="209"/>
      <c r="S1317" s="209"/>
      <c r="T1317" s="209"/>
      <c r="U1317" s="209"/>
      <c r="V1317" s="209"/>
      <c r="W1317" s="209"/>
      <c r="X1317" s="209"/>
      <c r="Y1317" s="209"/>
      <c r="Z1317" s="209"/>
    </row>
    <row r="1318">
      <c r="A1318" s="209"/>
      <c r="B1318" s="210"/>
      <c r="C1318" s="211"/>
      <c r="D1318" s="211"/>
      <c r="E1318" s="211"/>
      <c r="F1318" s="211"/>
      <c r="G1318" s="211"/>
      <c r="H1318" s="212"/>
      <c r="I1318" s="211"/>
      <c r="J1318" s="209"/>
      <c r="K1318" s="209"/>
      <c r="L1318" s="209"/>
      <c r="M1318" s="209"/>
      <c r="N1318" s="209"/>
      <c r="O1318" s="209"/>
      <c r="P1318" s="209"/>
      <c r="Q1318" s="209"/>
      <c r="R1318" s="209"/>
      <c r="S1318" s="209"/>
      <c r="T1318" s="209"/>
      <c r="U1318" s="209"/>
      <c r="V1318" s="209"/>
      <c r="W1318" s="209"/>
      <c r="X1318" s="209"/>
      <c r="Y1318" s="209"/>
      <c r="Z1318" s="209"/>
    </row>
    <row r="1319">
      <c r="A1319" s="209"/>
      <c r="B1319" s="210"/>
      <c r="C1319" s="211"/>
      <c r="D1319" s="211"/>
      <c r="E1319" s="211"/>
      <c r="F1319" s="211"/>
      <c r="G1319" s="211"/>
      <c r="H1319" s="212"/>
      <c r="I1319" s="211"/>
      <c r="J1319" s="209"/>
      <c r="K1319" s="209"/>
      <c r="L1319" s="209"/>
      <c r="M1319" s="209"/>
      <c r="N1319" s="209"/>
      <c r="O1319" s="209"/>
      <c r="P1319" s="209"/>
      <c r="Q1319" s="209"/>
      <c r="R1319" s="209"/>
      <c r="S1319" s="209"/>
      <c r="T1319" s="209"/>
      <c r="U1319" s="209"/>
      <c r="V1319" s="209"/>
      <c r="W1319" s="209"/>
      <c r="X1319" s="209"/>
      <c r="Y1319" s="209"/>
      <c r="Z1319" s="209"/>
    </row>
    <row r="1320">
      <c r="A1320" s="209"/>
      <c r="B1320" s="210"/>
      <c r="C1320" s="211"/>
      <c r="D1320" s="211"/>
      <c r="E1320" s="211"/>
      <c r="F1320" s="211"/>
      <c r="G1320" s="211"/>
      <c r="H1320" s="212"/>
      <c r="I1320" s="211"/>
      <c r="J1320" s="209"/>
      <c r="K1320" s="209"/>
      <c r="L1320" s="209"/>
      <c r="M1320" s="209"/>
      <c r="N1320" s="209"/>
      <c r="O1320" s="209"/>
      <c r="P1320" s="209"/>
      <c r="Q1320" s="209"/>
      <c r="R1320" s="209"/>
      <c r="S1320" s="209"/>
      <c r="T1320" s="209"/>
      <c r="U1320" s="209"/>
      <c r="V1320" s="209"/>
      <c r="W1320" s="209"/>
      <c r="X1320" s="209"/>
      <c r="Y1320" s="209"/>
      <c r="Z1320" s="209"/>
    </row>
    <row r="1321">
      <c r="A1321" s="209"/>
      <c r="B1321" s="210"/>
      <c r="C1321" s="211"/>
      <c r="D1321" s="211"/>
      <c r="E1321" s="211"/>
      <c r="F1321" s="211"/>
      <c r="G1321" s="211"/>
      <c r="H1321" s="212"/>
      <c r="I1321" s="211"/>
      <c r="J1321" s="209"/>
      <c r="K1321" s="209"/>
      <c r="L1321" s="209"/>
      <c r="M1321" s="209"/>
      <c r="N1321" s="209"/>
      <c r="O1321" s="209"/>
      <c r="P1321" s="209"/>
      <c r="Q1321" s="209"/>
      <c r="R1321" s="209"/>
      <c r="S1321" s="209"/>
      <c r="T1321" s="209"/>
      <c r="U1321" s="209"/>
      <c r="V1321" s="209"/>
      <c r="W1321" s="209"/>
      <c r="X1321" s="209"/>
      <c r="Y1321" s="209"/>
      <c r="Z1321" s="209"/>
    </row>
    <row r="1322">
      <c r="A1322" s="209"/>
      <c r="B1322" s="210"/>
      <c r="C1322" s="211"/>
      <c r="D1322" s="211"/>
      <c r="E1322" s="211"/>
      <c r="F1322" s="211"/>
      <c r="G1322" s="211"/>
      <c r="H1322" s="212"/>
      <c r="I1322" s="211"/>
      <c r="J1322" s="209"/>
      <c r="K1322" s="209"/>
      <c r="L1322" s="209"/>
      <c r="M1322" s="209"/>
      <c r="N1322" s="209"/>
      <c r="O1322" s="209"/>
      <c r="P1322" s="209"/>
      <c r="Q1322" s="209"/>
      <c r="R1322" s="209"/>
      <c r="S1322" s="209"/>
      <c r="T1322" s="209"/>
      <c r="U1322" s="209"/>
      <c r="V1322" s="209"/>
      <c r="W1322" s="209"/>
      <c r="X1322" s="209"/>
      <c r="Y1322" s="209"/>
      <c r="Z1322" s="209"/>
    </row>
    <row r="1323">
      <c r="A1323" s="209"/>
      <c r="B1323" s="210"/>
      <c r="C1323" s="211"/>
      <c r="D1323" s="211"/>
      <c r="E1323" s="211"/>
      <c r="F1323" s="211"/>
      <c r="G1323" s="211"/>
      <c r="H1323" s="212"/>
      <c r="I1323" s="211"/>
      <c r="J1323" s="209"/>
      <c r="K1323" s="209"/>
      <c r="L1323" s="209"/>
      <c r="M1323" s="209"/>
      <c r="N1323" s="209"/>
      <c r="O1323" s="209"/>
      <c r="P1323" s="209"/>
      <c r="Q1323" s="209"/>
      <c r="R1323" s="209"/>
      <c r="S1323" s="209"/>
      <c r="T1323" s="209"/>
      <c r="U1323" s="209"/>
      <c r="V1323" s="209"/>
      <c r="W1323" s="209"/>
      <c r="X1323" s="209"/>
      <c r="Y1323" s="209"/>
      <c r="Z1323" s="209"/>
    </row>
    <row r="1324">
      <c r="A1324" s="209"/>
      <c r="B1324" s="210"/>
      <c r="C1324" s="211"/>
      <c r="D1324" s="211"/>
      <c r="E1324" s="211"/>
      <c r="F1324" s="211"/>
      <c r="G1324" s="211"/>
      <c r="H1324" s="212"/>
      <c r="I1324" s="211"/>
      <c r="J1324" s="209"/>
      <c r="K1324" s="209"/>
      <c r="L1324" s="209"/>
      <c r="M1324" s="209"/>
      <c r="N1324" s="209"/>
      <c r="O1324" s="209"/>
      <c r="P1324" s="209"/>
      <c r="Q1324" s="209"/>
      <c r="R1324" s="209"/>
      <c r="S1324" s="209"/>
      <c r="T1324" s="209"/>
      <c r="U1324" s="209"/>
      <c r="V1324" s="209"/>
      <c r="W1324" s="209"/>
      <c r="X1324" s="209"/>
      <c r="Y1324" s="209"/>
      <c r="Z1324" s="209"/>
    </row>
    <row r="1325">
      <c r="A1325" s="209"/>
      <c r="B1325" s="210"/>
      <c r="C1325" s="211"/>
      <c r="D1325" s="211"/>
      <c r="E1325" s="211"/>
      <c r="F1325" s="211"/>
      <c r="G1325" s="211"/>
      <c r="H1325" s="212"/>
      <c r="I1325" s="211"/>
      <c r="J1325" s="209"/>
      <c r="K1325" s="209"/>
      <c r="L1325" s="209"/>
      <c r="M1325" s="209"/>
      <c r="N1325" s="209"/>
      <c r="O1325" s="209"/>
      <c r="P1325" s="209"/>
      <c r="Q1325" s="209"/>
      <c r="R1325" s="209"/>
      <c r="S1325" s="209"/>
      <c r="T1325" s="209"/>
      <c r="U1325" s="209"/>
      <c r="V1325" s="209"/>
      <c r="W1325" s="209"/>
      <c r="X1325" s="209"/>
      <c r="Y1325" s="209"/>
      <c r="Z1325" s="209"/>
    </row>
    <row r="1326">
      <c r="A1326" s="209"/>
      <c r="B1326" s="210"/>
      <c r="C1326" s="211"/>
      <c r="D1326" s="211"/>
      <c r="E1326" s="211"/>
      <c r="F1326" s="211"/>
      <c r="G1326" s="211"/>
      <c r="H1326" s="212"/>
      <c r="I1326" s="211"/>
      <c r="J1326" s="209"/>
      <c r="K1326" s="209"/>
      <c r="L1326" s="209"/>
      <c r="M1326" s="209"/>
      <c r="N1326" s="209"/>
      <c r="O1326" s="209"/>
      <c r="P1326" s="209"/>
      <c r="Q1326" s="209"/>
      <c r="R1326" s="209"/>
      <c r="S1326" s="209"/>
      <c r="T1326" s="209"/>
      <c r="U1326" s="209"/>
      <c r="V1326" s="209"/>
      <c r="W1326" s="209"/>
      <c r="X1326" s="209"/>
      <c r="Y1326" s="209"/>
      <c r="Z1326" s="209"/>
    </row>
    <row r="1327">
      <c r="A1327" s="209"/>
      <c r="B1327" s="210"/>
      <c r="C1327" s="211"/>
      <c r="D1327" s="211"/>
      <c r="E1327" s="211"/>
      <c r="F1327" s="211"/>
      <c r="G1327" s="211"/>
      <c r="H1327" s="212"/>
      <c r="I1327" s="211"/>
      <c r="J1327" s="209"/>
      <c r="K1327" s="209"/>
      <c r="L1327" s="209"/>
      <c r="M1327" s="209"/>
      <c r="N1327" s="209"/>
      <c r="O1327" s="209"/>
      <c r="P1327" s="209"/>
      <c r="Q1327" s="209"/>
      <c r="R1327" s="209"/>
      <c r="S1327" s="209"/>
      <c r="T1327" s="209"/>
      <c r="U1327" s="209"/>
      <c r="V1327" s="209"/>
      <c r="W1327" s="209"/>
      <c r="X1327" s="209"/>
      <c r="Y1327" s="209"/>
      <c r="Z1327" s="209"/>
    </row>
    <row r="1328">
      <c r="A1328" s="209"/>
      <c r="B1328" s="210"/>
      <c r="C1328" s="211"/>
      <c r="D1328" s="211"/>
      <c r="E1328" s="211"/>
      <c r="F1328" s="211"/>
      <c r="G1328" s="211"/>
      <c r="H1328" s="212"/>
      <c r="I1328" s="211"/>
      <c r="J1328" s="209"/>
      <c r="K1328" s="209"/>
      <c r="L1328" s="209"/>
      <c r="M1328" s="209"/>
      <c r="N1328" s="209"/>
      <c r="O1328" s="209"/>
      <c r="P1328" s="209"/>
      <c r="Q1328" s="209"/>
      <c r="R1328" s="209"/>
      <c r="S1328" s="209"/>
      <c r="T1328" s="209"/>
      <c r="U1328" s="209"/>
      <c r="V1328" s="209"/>
      <c r="W1328" s="209"/>
      <c r="X1328" s="209"/>
      <c r="Y1328" s="209"/>
      <c r="Z1328" s="209"/>
    </row>
    <row r="1329">
      <c r="A1329" s="209"/>
      <c r="B1329" s="210"/>
      <c r="C1329" s="211"/>
      <c r="D1329" s="211"/>
      <c r="E1329" s="211"/>
      <c r="F1329" s="211"/>
      <c r="G1329" s="211"/>
      <c r="H1329" s="212"/>
      <c r="I1329" s="211"/>
      <c r="J1329" s="209"/>
      <c r="K1329" s="209"/>
      <c r="L1329" s="209"/>
      <c r="M1329" s="209"/>
      <c r="N1329" s="209"/>
      <c r="O1329" s="209"/>
      <c r="P1329" s="209"/>
      <c r="Q1329" s="209"/>
      <c r="R1329" s="209"/>
      <c r="S1329" s="209"/>
      <c r="T1329" s="209"/>
      <c r="U1329" s="209"/>
      <c r="V1329" s="209"/>
      <c r="W1329" s="209"/>
      <c r="X1329" s="209"/>
      <c r="Y1329" s="209"/>
      <c r="Z1329" s="209"/>
    </row>
    <row r="1330">
      <c r="A1330" s="209"/>
      <c r="B1330" s="210"/>
      <c r="C1330" s="211"/>
      <c r="D1330" s="211"/>
      <c r="E1330" s="211"/>
      <c r="F1330" s="211"/>
      <c r="G1330" s="211"/>
      <c r="H1330" s="212"/>
      <c r="I1330" s="211"/>
      <c r="J1330" s="209"/>
      <c r="K1330" s="209"/>
      <c r="L1330" s="209"/>
      <c r="M1330" s="209"/>
      <c r="N1330" s="209"/>
      <c r="O1330" s="209"/>
      <c r="P1330" s="209"/>
      <c r="Q1330" s="209"/>
      <c r="R1330" s="209"/>
      <c r="S1330" s="209"/>
      <c r="T1330" s="209"/>
      <c r="U1330" s="209"/>
      <c r="V1330" s="209"/>
      <c r="W1330" s="209"/>
      <c r="X1330" s="209"/>
      <c r="Y1330" s="209"/>
      <c r="Z1330" s="209"/>
    </row>
    <row r="1331">
      <c r="A1331" s="209"/>
      <c r="B1331" s="210"/>
      <c r="C1331" s="211"/>
      <c r="D1331" s="211"/>
      <c r="E1331" s="211"/>
      <c r="F1331" s="211"/>
      <c r="G1331" s="211"/>
      <c r="H1331" s="212"/>
      <c r="I1331" s="211"/>
      <c r="J1331" s="209"/>
      <c r="K1331" s="209"/>
      <c r="L1331" s="209"/>
      <c r="M1331" s="209"/>
      <c r="N1331" s="209"/>
      <c r="O1331" s="209"/>
      <c r="P1331" s="209"/>
      <c r="Q1331" s="209"/>
      <c r="R1331" s="209"/>
      <c r="S1331" s="209"/>
      <c r="T1331" s="209"/>
      <c r="U1331" s="209"/>
      <c r="V1331" s="209"/>
      <c r="W1331" s="209"/>
      <c r="X1331" s="209"/>
      <c r="Y1331" s="209"/>
      <c r="Z1331" s="209"/>
    </row>
    <row r="1332">
      <c r="A1332" s="209"/>
      <c r="B1332" s="210"/>
      <c r="C1332" s="211"/>
      <c r="D1332" s="211"/>
      <c r="E1332" s="211"/>
      <c r="F1332" s="211"/>
      <c r="G1332" s="211"/>
      <c r="H1332" s="212"/>
      <c r="I1332" s="211"/>
      <c r="J1332" s="209"/>
      <c r="K1332" s="209"/>
      <c r="L1332" s="209"/>
      <c r="M1332" s="209"/>
      <c r="N1332" s="209"/>
      <c r="O1332" s="209"/>
      <c r="P1332" s="209"/>
      <c r="Q1332" s="209"/>
      <c r="R1332" s="209"/>
      <c r="S1332" s="209"/>
      <c r="T1332" s="209"/>
      <c r="U1332" s="209"/>
      <c r="V1332" s="209"/>
      <c r="W1332" s="209"/>
      <c r="X1332" s="209"/>
      <c r="Y1332" s="209"/>
      <c r="Z1332" s="209"/>
    </row>
    <row r="1333">
      <c r="A1333" s="209"/>
      <c r="B1333" s="210"/>
      <c r="C1333" s="211"/>
      <c r="D1333" s="211"/>
      <c r="E1333" s="211"/>
      <c r="F1333" s="211"/>
      <c r="G1333" s="211"/>
      <c r="H1333" s="212"/>
      <c r="I1333" s="211"/>
      <c r="J1333" s="209"/>
      <c r="K1333" s="209"/>
      <c r="L1333" s="209"/>
      <c r="M1333" s="209"/>
      <c r="N1333" s="209"/>
      <c r="O1333" s="209"/>
      <c r="P1333" s="209"/>
      <c r="Q1333" s="209"/>
      <c r="R1333" s="209"/>
      <c r="S1333" s="209"/>
      <c r="T1333" s="209"/>
      <c r="U1333" s="209"/>
      <c r="V1333" s="209"/>
      <c r="W1333" s="209"/>
      <c r="X1333" s="209"/>
      <c r="Y1333" s="209"/>
      <c r="Z1333" s="209"/>
    </row>
    <row r="1334">
      <c r="A1334" s="209"/>
      <c r="B1334" s="210"/>
      <c r="C1334" s="211"/>
      <c r="D1334" s="211"/>
      <c r="E1334" s="211"/>
      <c r="F1334" s="211"/>
      <c r="G1334" s="211"/>
      <c r="H1334" s="212"/>
      <c r="I1334" s="211"/>
      <c r="J1334" s="209"/>
      <c r="K1334" s="209"/>
      <c r="L1334" s="209"/>
      <c r="M1334" s="209"/>
      <c r="N1334" s="209"/>
      <c r="O1334" s="209"/>
      <c r="P1334" s="209"/>
      <c r="Q1334" s="209"/>
      <c r="R1334" s="209"/>
      <c r="S1334" s="209"/>
      <c r="T1334" s="209"/>
      <c r="U1334" s="209"/>
      <c r="V1334" s="209"/>
      <c r="W1334" s="209"/>
      <c r="X1334" s="209"/>
      <c r="Y1334" s="209"/>
      <c r="Z1334" s="209"/>
    </row>
    <row r="1335">
      <c r="A1335" s="209"/>
      <c r="B1335" s="210"/>
      <c r="C1335" s="211"/>
      <c r="D1335" s="211"/>
      <c r="E1335" s="211"/>
      <c r="F1335" s="211"/>
      <c r="G1335" s="211"/>
      <c r="H1335" s="212"/>
      <c r="I1335" s="211"/>
      <c r="J1335" s="209"/>
      <c r="K1335" s="209"/>
      <c r="L1335" s="209"/>
      <c r="M1335" s="209"/>
      <c r="N1335" s="209"/>
      <c r="O1335" s="209"/>
      <c r="P1335" s="209"/>
      <c r="Q1335" s="209"/>
      <c r="R1335" s="209"/>
      <c r="S1335" s="209"/>
      <c r="T1335" s="209"/>
      <c r="U1335" s="209"/>
      <c r="V1335" s="209"/>
      <c r="W1335" s="209"/>
      <c r="X1335" s="209"/>
      <c r="Y1335" s="209"/>
      <c r="Z1335" s="209"/>
    </row>
    <row r="1336">
      <c r="A1336" s="209"/>
      <c r="B1336" s="210"/>
      <c r="C1336" s="211"/>
      <c r="D1336" s="211"/>
      <c r="E1336" s="211"/>
      <c r="F1336" s="211"/>
      <c r="G1336" s="211"/>
      <c r="H1336" s="212"/>
      <c r="I1336" s="211"/>
      <c r="J1336" s="209"/>
      <c r="K1336" s="209"/>
      <c r="L1336" s="209"/>
      <c r="M1336" s="209"/>
      <c r="N1336" s="209"/>
      <c r="O1336" s="209"/>
      <c r="P1336" s="209"/>
      <c r="Q1336" s="209"/>
      <c r="R1336" s="209"/>
      <c r="S1336" s="209"/>
      <c r="T1336" s="209"/>
      <c r="U1336" s="209"/>
      <c r="V1336" s="209"/>
      <c r="W1336" s="209"/>
      <c r="X1336" s="209"/>
      <c r="Y1336" s="209"/>
      <c r="Z1336" s="209"/>
    </row>
    <row r="1337">
      <c r="A1337" s="209"/>
      <c r="B1337" s="210"/>
      <c r="C1337" s="211"/>
      <c r="D1337" s="211"/>
      <c r="E1337" s="211"/>
      <c r="F1337" s="211"/>
      <c r="G1337" s="211"/>
      <c r="H1337" s="212"/>
      <c r="I1337" s="211"/>
      <c r="J1337" s="209"/>
      <c r="K1337" s="209"/>
      <c r="L1337" s="209"/>
      <c r="M1337" s="209"/>
      <c r="N1337" s="209"/>
      <c r="O1337" s="209"/>
      <c r="P1337" s="209"/>
      <c r="Q1337" s="209"/>
      <c r="R1337" s="209"/>
      <c r="S1337" s="209"/>
      <c r="T1337" s="209"/>
      <c r="U1337" s="209"/>
      <c r="V1337" s="209"/>
      <c r="W1337" s="209"/>
      <c r="X1337" s="209"/>
      <c r="Y1337" s="209"/>
      <c r="Z1337" s="209"/>
    </row>
    <row r="1338">
      <c r="A1338" s="209"/>
      <c r="B1338" s="210"/>
      <c r="C1338" s="211"/>
      <c r="D1338" s="211"/>
      <c r="E1338" s="211"/>
      <c r="F1338" s="211"/>
      <c r="G1338" s="211"/>
      <c r="H1338" s="212"/>
      <c r="I1338" s="211"/>
      <c r="J1338" s="209"/>
      <c r="K1338" s="209"/>
      <c r="L1338" s="209"/>
      <c r="M1338" s="209"/>
      <c r="N1338" s="209"/>
      <c r="O1338" s="209"/>
      <c r="P1338" s="209"/>
      <c r="Q1338" s="209"/>
      <c r="R1338" s="209"/>
      <c r="S1338" s="209"/>
      <c r="T1338" s="209"/>
      <c r="U1338" s="209"/>
      <c r="V1338" s="209"/>
      <c r="W1338" s="209"/>
      <c r="X1338" s="209"/>
      <c r="Y1338" s="209"/>
      <c r="Z1338" s="209"/>
    </row>
    <row r="1339">
      <c r="A1339" s="209"/>
      <c r="B1339" s="210"/>
      <c r="C1339" s="211"/>
      <c r="D1339" s="211"/>
      <c r="E1339" s="211"/>
      <c r="F1339" s="211"/>
      <c r="G1339" s="211"/>
      <c r="H1339" s="212"/>
      <c r="I1339" s="211"/>
      <c r="J1339" s="209"/>
      <c r="K1339" s="209"/>
      <c r="L1339" s="209"/>
      <c r="M1339" s="209"/>
      <c r="N1339" s="209"/>
      <c r="O1339" s="209"/>
      <c r="P1339" s="209"/>
      <c r="Q1339" s="209"/>
      <c r="R1339" s="209"/>
      <c r="S1339" s="209"/>
      <c r="T1339" s="209"/>
      <c r="U1339" s="209"/>
      <c r="V1339" s="209"/>
      <c r="W1339" s="209"/>
      <c r="X1339" s="209"/>
      <c r="Y1339" s="209"/>
      <c r="Z1339" s="209"/>
    </row>
    <row r="1340">
      <c r="A1340" s="209"/>
      <c r="B1340" s="210"/>
      <c r="C1340" s="211"/>
      <c r="D1340" s="211"/>
      <c r="E1340" s="211"/>
      <c r="F1340" s="211"/>
      <c r="G1340" s="211"/>
      <c r="H1340" s="212"/>
      <c r="I1340" s="211"/>
      <c r="J1340" s="209"/>
      <c r="K1340" s="209"/>
      <c r="L1340" s="209"/>
      <c r="M1340" s="209"/>
      <c r="N1340" s="209"/>
      <c r="O1340" s="209"/>
      <c r="P1340" s="209"/>
      <c r="Q1340" s="209"/>
      <c r="R1340" s="209"/>
      <c r="S1340" s="209"/>
      <c r="T1340" s="209"/>
      <c r="U1340" s="209"/>
      <c r="V1340" s="209"/>
      <c r="W1340" s="209"/>
      <c r="X1340" s="209"/>
      <c r="Y1340" s="209"/>
      <c r="Z1340" s="209"/>
    </row>
    <row r="1341">
      <c r="A1341" s="209"/>
      <c r="B1341" s="210"/>
      <c r="C1341" s="211"/>
      <c r="D1341" s="211"/>
      <c r="E1341" s="211"/>
      <c r="F1341" s="211"/>
      <c r="G1341" s="211"/>
      <c r="H1341" s="212"/>
      <c r="I1341" s="211"/>
      <c r="J1341" s="209"/>
      <c r="K1341" s="209"/>
      <c r="L1341" s="209"/>
      <c r="M1341" s="209"/>
      <c r="N1341" s="209"/>
      <c r="O1341" s="209"/>
      <c r="P1341" s="209"/>
      <c r="Q1341" s="209"/>
      <c r="R1341" s="209"/>
      <c r="S1341" s="209"/>
      <c r="T1341" s="209"/>
      <c r="U1341" s="209"/>
      <c r="V1341" s="209"/>
      <c r="W1341" s="209"/>
      <c r="X1341" s="209"/>
      <c r="Y1341" s="209"/>
      <c r="Z1341" s="209"/>
    </row>
    <row r="1342">
      <c r="A1342" s="209"/>
      <c r="B1342" s="210"/>
      <c r="C1342" s="211"/>
      <c r="D1342" s="211"/>
      <c r="E1342" s="211"/>
      <c r="F1342" s="211"/>
      <c r="G1342" s="211"/>
      <c r="H1342" s="212"/>
      <c r="I1342" s="211"/>
      <c r="J1342" s="209"/>
      <c r="K1342" s="209"/>
      <c r="L1342" s="209"/>
      <c r="M1342" s="209"/>
      <c r="N1342" s="209"/>
      <c r="O1342" s="209"/>
      <c r="P1342" s="209"/>
      <c r="Q1342" s="209"/>
      <c r="R1342" s="209"/>
      <c r="S1342" s="209"/>
      <c r="T1342" s="209"/>
      <c r="U1342" s="209"/>
      <c r="V1342" s="209"/>
      <c r="W1342" s="209"/>
      <c r="X1342" s="209"/>
      <c r="Y1342" s="209"/>
      <c r="Z1342" s="209"/>
    </row>
    <row r="1343">
      <c r="A1343" s="209"/>
      <c r="B1343" s="210"/>
      <c r="C1343" s="211"/>
      <c r="D1343" s="211"/>
      <c r="E1343" s="211"/>
      <c r="F1343" s="211"/>
      <c r="G1343" s="211"/>
      <c r="H1343" s="212"/>
      <c r="I1343" s="211"/>
      <c r="J1343" s="209"/>
      <c r="K1343" s="209"/>
      <c r="L1343" s="209"/>
      <c r="M1343" s="209"/>
      <c r="N1343" s="209"/>
      <c r="O1343" s="209"/>
      <c r="P1343" s="209"/>
      <c r="Q1343" s="209"/>
      <c r="R1343" s="209"/>
      <c r="S1343" s="209"/>
      <c r="T1343" s="209"/>
      <c r="U1343" s="209"/>
      <c r="V1343" s="209"/>
      <c r="W1343" s="209"/>
      <c r="X1343" s="209"/>
      <c r="Y1343" s="209"/>
      <c r="Z1343" s="209"/>
    </row>
    <row r="1344">
      <c r="A1344" s="209"/>
      <c r="B1344" s="210"/>
      <c r="C1344" s="211"/>
      <c r="D1344" s="211"/>
      <c r="E1344" s="211"/>
      <c r="F1344" s="211"/>
      <c r="G1344" s="211"/>
      <c r="H1344" s="212"/>
      <c r="I1344" s="211"/>
      <c r="J1344" s="209"/>
      <c r="K1344" s="209"/>
      <c r="L1344" s="209"/>
      <c r="M1344" s="209"/>
      <c r="N1344" s="209"/>
      <c r="O1344" s="209"/>
      <c r="P1344" s="209"/>
      <c r="Q1344" s="209"/>
      <c r="R1344" s="209"/>
      <c r="S1344" s="209"/>
      <c r="T1344" s="209"/>
      <c r="U1344" s="209"/>
      <c r="V1344" s="209"/>
      <c r="W1344" s="209"/>
      <c r="X1344" s="209"/>
      <c r="Y1344" s="209"/>
      <c r="Z1344" s="209"/>
    </row>
    <row r="1345">
      <c r="A1345" s="209"/>
      <c r="B1345" s="210"/>
      <c r="C1345" s="211"/>
      <c r="D1345" s="211"/>
      <c r="E1345" s="211"/>
      <c r="F1345" s="211"/>
      <c r="G1345" s="211"/>
      <c r="H1345" s="212"/>
      <c r="I1345" s="211"/>
      <c r="J1345" s="209"/>
      <c r="K1345" s="209"/>
      <c r="L1345" s="209"/>
      <c r="M1345" s="209"/>
      <c r="N1345" s="209"/>
      <c r="O1345" s="209"/>
      <c r="P1345" s="209"/>
      <c r="Q1345" s="209"/>
      <c r="R1345" s="209"/>
      <c r="S1345" s="209"/>
      <c r="T1345" s="209"/>
      <c r="U1345" s="209"/>
      <c r="V1345" s="209"/>
      <c r="W1345" s="209"/>
      <c r="X1345" s="209"/>
      <c r="Y1345" s="209"/>
      <c r="Z1345" s="209"/>
    </row>
    <row r="1346">
      <c r="A1346" s="209"/>
      <c r="B1346" s="210"/>
      <c r="C1346" s="211"/>
      <c r="D1346" s="211"/>
      <c r="E1346" s="211"/>
      <c r="F1346" s="211"/>
      <c r="G1346" s="211"/>
      <c r="H1346" s="212"/>
      <c r="I1346" s="211"/>
      <c r="J1346" s="209"/>
      <c r="K1346" s="209"/>
      <c r="L1346" s="209"/>
      <c r="M1346" s="209"/>
      <c r="N1346" s="209"/>
      <c r="O1346" s="209"/>
      <c r="P1346" s="209"/>
      <c r="Q1346" s="209"/>
      <c r="R1346" s="209"/>
      <c r="S1346" s="209"/>
      <c r="T1346" s="209"/>
      <c r="U1346" s="209"/>
      <c r="V1346" s="209"/>
      <c r="W1346" s="209"/>
      <c r="X1346" s="209"/>
      <c r="Y1346" s="209"/>
      <c r="Z1346" s="209"/>
    </row>
    <row r="1347">
      <c r="A1347" s="209"/>
      <c r="B1347" s="210"/>
      <c r="C1347" s="211"/>
      <c r="D1347" s="211"/>
      <c r="E1347" s="211"/>
      <c r="F1347" s="211"/>
      <c r="G1347" s="211"/>
      <c r="H1347" s="212"/>
      <c r="I1347" s="211"/>
      <c r="J1347" s="209"/>
      <c r="K1347" s="209"/>
      <c r="L1347" s="209"/>
      <c r="M1347" s="209"/>
      <c r="N1347" s="209"/>
      <c r="O1347" s="209"/>
      <c r="P1347" s="209"/>
      <c r="Q1347" s="209"/>
      <c r="R1347" s="209"/>
      <c r="S1347" s="209"/>
      <c r="T1347" s="209"/>
      <c r="U1347" s="209"/>
      <c r="V1347" s="209"/>
      <c r="W1347" s="209"/>
      <c r="X1347" s="209"/>
      <c r="Y1347" s="209"/>
      <c r="Z1347" s="209"/>
    </row>
    <row r="1348">
      <c r="A1348" s="209"/>
      <c r="B1348" s="210"/>
      <c r="C1348" s="211"/>
      <c r="D1348" s="211"/>
      <c r="E1348" s="211"/>
      <c r="F1348" s="211"/>
      <c r="G1348" s="211"/>
      <c r="H1348" s="212"/>
      <c r="I1348" s="211"/>
      <c r="J1348" s="209"/>
      <c r="K1348" s="209"/>
      <c r="L1348" s="209"/>
      <c r="M1348" s="209"/>
      <c r="N1348" s="209"/>
      <c r="O1348" s="209"/>
      <c r="P1348" s="209"/>
      <c r="Q1348" s="209"/>
      <c r="R1348" s="209"/>
      <c r="S1348" s="209"/>
      <c r="T1348" s="209"/>
      <c r="U1348" s="209"/>
      <c r="V1348" s="209"/>
      <c r="W1348" s="209"/>
      <c r="X1348" s="209"/>
      <c r="Y1348" s="209"/>
      <c r="Z1348" s="209"/>
    </row>
    <row r="1349">
      <c r="A1349" s="209"/>
      <c r="B1349" s="210"/>
      <c r="C1349" s="211"/>
      <c r="D1349" s="211"/>
      <c r="E1349" s="211"/>
      <c r="F1349" s="211"/>
      <c r="G1349" s="211"/>
      <c r="H1349" s="212"/>
      <c r="I1349" s="211"/>
      <c r="J1349" s="209"/>
      <c r="K1349" s="209"/>
      <c r="L1349" s="209"/>
      <c r="M1349" s="209"/>
      <c r="N1349" s="209"/>
      <c r="O1349" s="209"/>
      <c r="P1349" s="209"/>
      <c r="Q1349" s="209"/>
      <c r="R1349" s="209"/>
      <c r="S1349" s="209"/>
      <c r="T1349" s="209"/>
      <c r="U1349" s="209"/>
      <c r="V1349" s="209"/>
      <c r="W1349" s="209"/>
      <c r="X1349" s="209"/>
      <c r="Y1349" s="209"/>
      <c r="Z1349" s="209"/>
    </row>
    <row r="1350">
      <c r="A1350" s="209"/>
      <c r="B1350" s="210"/>
      <c r="C1350" s="211"/>
      <c r="D1350" s="211"/>
      <c r="E1350" s="211"/>
      <c r="F1350" s="211"/>
      <c r="G1350" s="211"/>
      <c r="H1350" s="212"/>
      <c r="I1350" s="211"/>
      <c r="J1350" s="209"/>
      <c r="K1350" s="209"/>
      <c r="L1350" s="209"/>
      <c r="M1350" s="209"/>
      <c r="N1350" s="209"/>
      <c r="O1350" s="209"/>
      <c r="P1350" s="209"/>
      <c r="Q1350" s="209"/>
      <c r="R1350" s="209"/>
      <c r="S1350" s="209"/>
      <c r="T1350" s="209"/>
      <c r="U1350" s="209"/>
      <c r="V1350" s="209"/>
      <c r="W1350" s="209"/>
      <c r="X1350" s="209"/>
      <c r="Y1350" s="209"/>
      <c r="Z1350" s="209"/>
    </row>
    <row r="1351">
      <c r="A1351" s="209"/>
      <c r="B1351" s="210"/>
      <c r="C1351" s="211"/>
      <c r="D1351" s="211"/>
      <c r="E1351" s="211"/>
      <c r="F1351" s="211"/>
      <c r="G1351" s="211"/>
      <c r="H1351" s="212"/>
      <c r="I1351" s="211"/>
      <c r="J1351" s="209"/>
      <c r="K1351" s="209"/>
      <c r="L1351" s="209"/>
      <c r="M1351" s="209"/>
      <c r="N1351" s="209"/>
      <c r="O1351" s="209"/>
      <c r="P1351" s="209"/>
      <c r="Q1351" s="209"/>
      <c r="R1351" s="209"/>
      <c r="S1351" s="209"/>
      <c r="T1351" s="209"/>
      <c r="U1351" s="209"/>
      <c r="V1351" s="209"/>
      <c r="W1351" s="209"/>
      <c r="X1351" s="209"/>
      <c r="Y1351" s="209"/>
      <c r="Z1351" s="209"/>
    </row>
    <row r="1352">
      <c r="A1352" s="209"/>
      <c r="B1352" s="210"/>
      <c r="C1352" s="211"/>
      <c r="D1352" s="211"/>
      <c r="E1352" s="211"/>
      <c r="F1352" s="211"/>
      <c r="G1352" s="211"/>
      <c r="H1352" s="212"/>
      <c r="I1352" s="211"/>
      <c r="J1352" s="209"/>
      <c r="K1352" s="209"/>
      <c r="L1352" s="209"/>
      <c r="M1352" s="209"/>
      <c r="N1352" s="209"/>
      <c r="O1352" s="209"/>
      <c r="P1352" s="209"/>
      <c r="Q1352" s="209"/>
      <c r="R1352" s="209"/>
      <c r="S1352" s="209"/>
      <c r="T1352" s="209"/>
      <c r="U1352" s="209"/>
      <c r="V1352" s="209"/>
      <c r="W1352" s="209"/>
      <c r="X1352" s="209"/>
      <c r="Y1352" s="209"/>
      <c r="Z1352" s="209"/>
    </row>
    <row r="1353">
      <c r="A1353" s="209"/>
      <c r="B1353" s="210"/>
      <c r="C1353" s="211"/>
      <c r="D1353" s="211"/>
      <c r="E1353" s="211"/>
      <c r="F1353" s="211"/>
      <c r="G1353" s="211"/>
      <c r="H1353" s="212"/>
      <c r="I1353" s="211"/>
      <c r="J1353" s="209"/>
      <c r="K1353" s="209"/>
      <c r="L1353" s="209"/>
      <c r="M1353" s="209"/>
      <c r="N1353" s="209"/>
      <c r="O1353" s="209"/>
      <c r="P1353" s="209"/>
      <c r="Q1353" s="209"/>
      <c r="R1353" s="209"/>
      <c r="S1353" s="209"/>
      <c r="T1353" s="209"/>
      <c r="U1353" s="209"/>
      <c r="V1353" s="209"/>
      <c r="W1353" s="209"/>
      <c r="X1353" s="209"/>
      <c r="Y1353" s="209"/>
      <c r="Z1353" s="209"/>
    </row>
    <row r="1354">
      <c r="A1354" s="209"/>
      <c r="B1354" s="210"/>
      <c r="C1354" s="211"/>
      <c r="D1354" s="211"/>
      <c r="E1354" s="211"/>
      <c r="F1354" s="211"/>
      <c r="G1354" s="211"/>
      <c r="H1354" s="212"/>
      <c r="I1354" s="211"/>
      <c r="J1354" s="209"/>
      <c r="K1354" s="209"/>
      <c r="L1354" s="209"/>
      <c r="M1354" s="209"/>
      <c r="N1354" s="209"/>
      <c r="O1354" s="209"/>
      <c r="P1354" s="209"/>
      <c r="Q1354" s="209"/>
      <c r="R1354" s="209"/>
      <c r="S1354" s="209"/>
      <c r="T1354" s="209"/>
      <c r="U1354" s="209"/>
      <c r="V1354" s="209"/>
      <c r="W1354" s="209"/>
      <c r="X1354" s="209"/>
      <c r="Y1354" s="209"/>
      <c r="Z1354" s="209"/>
    </row>
    <row r="1355">
      <c r="A1355" s="209"/>
      <c r="B1355" s="210"/>
      <c r="C1355" s="211"/>
      <c r="D1355" s="211"/>
      <c r="E1355" s="211"/>
      <c r="F1355" s="211"/>
      <c r="G1355" s="211"/>
      <c r="H1355" s="212"/>
      <c r="I1355" s="211"/>
      <c r="J1355" s="209"/>
      <c r="K1355" s="209"/>
      <c r="L1355" s="209"/>
      <c r="M1355" s="209"/>
      <c r="N1355" s="209"/>
      <c r="O1355" s="209"/>
      <c r="P1355" s="209"/>
      <c r="Q1355" s="209"/>
      <c r="R1355" s="209"/>
      <c r="S1355" s="209"/>
      <c r="T1355" s="209"/>
      <c r="U1355" s="209"/>
      <c r="V1355" s="209"/>
      <c r="W1355" s="209"/>
      <c r="X1355" s="209"/>
      <c r="Y1355" s="209"/>
      <c r="Z1355" s="209"/>
    </row>
    <row r="1356">
      <c r="A1356" s="209"/>
      <c r="B1356" s="210"/>
      <c r="C1356" s="211"/>
      <c r="D1356" s="211"/>
      <c r="E1356" s="211"/>
      <c r="F1356" s="211"/>
      <c r="G1356" s="211"/>
      <c r="H1356" s="212"/>
      <c r="I1356" s="211"/>
      <c r="J1356" s="209"/>
      <c r="K1356" s="209"/>
      <c r="L1356" s="209"/>
      <c r="M1356" s="209"/>
      <c r="N1356" s="209"/>
      <c r="O1356" s="209"/>
      <c r="P1356" s="209"/>
      <c r="Q1356" s="209"/>
      <c r="R1356" s="209"/>
      <c r="S1356" s="209"/>
      <c r="T1356" s="209"/>
      <c r="U1356" s="209"/>
      <c r="V1356" s="209"/>
      <c r="W1356" s="209"/>
      <c r="X1356" s="209"/>
      <c r="Y1356" s="209"/>
      <c r="Z1356" s="209"/>
    </row>
    <row r="1357">
      <c r="A1357" s="209"/>
      <c r="B1357" s="210"/>
      <c r="C1357" s="211"/>
      <c r="D1357" s="211"/>
      <c r="E1357" s="211"/>
      <c r="F1357" s="211"/>
      <c r="G1357" s="211"/>
      <c r="H1357" s="212"/>
      <c r="I1357" s="211"/>
      <c r="J1357" s="209"/>
      <c r="K1357" s="209"/>
      <c r="L1357" s="209"/>
      <c r="M1357" s="209"/>
      <c r="N1357" s="209"/>
      <c r="O1357" s="209"/>
      <c r="P1357" s="209"/>
      <c r="Q1357" s="209"/>
      <c r="R1357" s="209"/>
      <c r="S1357" s="209"/>
      <c r="T1357" s="209"/>
      <c r="U1357" s="209"/>
      <c r="V1357" s="209"/>
      <c r="W1357" s="209"/>
      <c r="X1357" s="209"/>
      <c r="Y1357" s="209"/>
      <c r="Z1357" s="209"/>
    </row>
    <row r="1358">
      <c r="A1358" s="209"/>
      <c r="B1358" s="210"/>
      <c r="C1358" s="211"/>
      <c r="D1358" s="211"/>
      <c r="E1358" s="211"/>
      <c r="F1358" s="211"/>
      <c r="G1358" s="211"/>
      <c r="H1358" s="212"/>
      <c r="I1358" s="211"/>
      <c r="J1358" s="209"/>
      <c r="K1358" s="209"/>
      <c r="L1358" s="209"/>
      <c r="M1358" s="209"/>
      <c r="N1358" s="209"/>
      <c r="O1358" s="209"/>
      <c r="P1358" s="209"/>
      <c r="Q1358" s="209"/>
      <c r="R1358" s="209"/>
      <c r="S1358" s="209"/>
      <c r="T1358" s="209"/>
      <c r="U1358" s="209"/>
      <c r="V1358" s="209"/>
      <c r="W1358" s="209"/>
      <c r="X1358" s="209"/>
      <c r="Y1358" s="209"/>
      <c r="Z1358" s="209"/>
    </row>
    <row r="1359">
      <c r="A1359" s="209"/>
      <c r="B1359" s="210"/>
      <c r="C1359" s="211"/>
      <c r="D1359" s="211"/>
      <c r="E1359" s="211"/>
      <c r="F1359" s="211"/>
      <c r="G1359" s="211"/>
      <c r="H1359" s="212"/>
      <c r="I1359" s="211"/>
      <c r="J1359" s="209"/>
      <c r="K1359" s="209"/>
      <c r="L1359" s="209"/>
      <c r="M1359" s="209"/>
      <c r="N1359" s="209"/>
      <c r="O1359" s="209"/>
      <c r="P1359" s="209"/>
      <c r="Q1359" s="209"/>
      <c r="R1359" s="209"/>
      <c r="S1359" s="209"/>
      <c r="T1359" s="209"/>
      <c r="U1359" s="209"/>
      <c r="V1359" s="209"/>
      <c r="W1359" s="209"/>
      <c r="X1359" s="209"/>
      <c r="Y1359" s="209"/>
      <c r="Z1359" s="209"/>
    </row>
    <row r="1360">
      <c r="A1360" s="209"/>
      <c r="B1360" s="210"/>
      <c r="C1360" s="211"/>
      <c r="D1360" s="211"/>
      <c r="E1360" s="211"/>
      <c r="F1360" s="211"/>
      <c r="G1360" s="211"/>
      <c r="H1360" s="212"/>
      <c r="I1360" s="211"/>
      <c r="J1360" s="209"/>
      <c r="K1360" s="209"/>
      <c r="L1360" s="209"/>
      <c r="M1360" s="209"/>
      <c r="N1360" s="209"/>
      <c r="O1360" s="209"/>
      <c r="P1360" s="209"/>
      <c r="Q1360" s="209"/>
      <c r="R1360" s="209"/>
      <c r="S1360" s="209"/>
      <c r="T1360" s="209"/>
      <c r="U1360" s="209"/>
      <c r="V1360" s="209"/>
      <c r="W1360" s="209"/>
      <c r="X1360" s="209"/>
      <c r="Y1360" s="209"/>
      <c r="Z1360" s="209"/>
    </row>
    <row r="1361">
      <c r="A1361" s="209"/>
      <c r="B1361" s="210"/>
      <c r="C1361" s="211"/>
      <c r="D1361" s="211"/>
      <c r="E1361" s="211"/>
      <c r="F1361" s="211"/>
      <c r="G1361" s="211"/>
      <c r="H1361" s="212"/>
      <c r="I1361" s="211"/>
      <c r="J1361" s="209"/>
      <c r="K1361" s="209"/>
      <c r="L1361" s="209"/>
      <c r="M1361" s="209"/>
      <c r="N1361" s="209"/>
      <c r="O1361" s="209"/>
      <c r="P1361" s="209"/>
      <c r="Q1361" s="209"/>
      <c r="R1361" s="209"/>
      <c r="S1361" s="209"/>
      <c r="T1361" s="209"/>
      <c r="U1361" s="209"/>
      <c r="V1361" s="209"/>
      <c r="W1361" s="209"/>
      <c r="X1361" s="209"/>
      <c r="Y1361" s="209"/>
      <c r="Z1361" s="209"/>
    </row>
    <row r="1362">
      <c r="A1362" s="209"/>
      <c r="B1362" s="210"/>
      <c r="C1362" s="211"/>
      <c r="D1362" s="211"/>
      <c r="E1362" s="211"/>
      <c r="F1362" s="211"/>
      <c r="G1362" s="211"/>
      <c r="H1362" s="212"/>
      <c r="I1362" s="211"/>
      <c r="J1362" s="209"/>
      <c r="K1362" s="209"/>
      <c r="L1362" s="209"/>
      <c r="M1362" s="209"/>
      <c r="N1362" s="209"/>
      <c r="O1362" s="209"/>
      <c r="P1362" s="209"/>
      <c r="Q1362" s="209"/>
      <c r="R1362" s="209"/>
      <c r="S1362" s="209"/>
      <c r="T1362" s="209"/>
      <c r="U1362" s="209"/>
      <c r="V1362" s="209"/>
      <c r="W1362" s="209"/>
      <c r="X1362" s="209"/>
      <c r="Y1362" s="209"/>
      <c r="Z1362" s="209"/>
    </row>
    <row r="1363">
      <c r="A1363" s="209"/>
      <c r="B1363" s="210"/>
      <c r="C1363" s="211"/>
      <c r="D1363" s="211"/>
      <c r="E1363" s="211"/>
      <c r="F1363" s="211"/>
      <c r="G1363" s="211"/>
      <c r="H1363" s="212"/>
      <c r="I1363" s="211"/>
      <c r="J1363" s="209"/>
      <c r="K1363" s="209"/>
      <c r="L1363" s="209"/>
      <c r="M1363" s="209"/>
      <c r="N1363" s="209"/>
      <c r="O1363" s="209"/>
      <c r="P1363" s="209"/>
      <c r="Q1363" s="209"/>
      <c r="R1363" s="209"/>
      <c r="S1363" s="209"/>
      <c r="T1363" s="209"/>
      <c r="U1363" s="209"/>
      <c r="V1363" s="209"/>
      <c r="W1363" s="209"/>
      <c r="X1363" s="209"/>
      <c r="Y1363" s="209"/>
      <c r="Z1363" s="209"/>
    </row>
    <row r="1364">
      <c r="A1364" s="209"/>
      <c r="B1364" s="210"/>
      <c r="C1364" s="211"/>
      <c r="D1364" s="211"/>
      <c r="E1364" s="211"/>
      <c r="F1364" s="211"/>
      <c r="G1364" s="211"/>
      <c r="H1364" s="212"/>
      <c r="I1364" s="211"/>
      <c r="J1364" s="209"/>
      <c r="K1364" s="209"/>
      <c r="L1364" s="209"/>
      <c r="M1364" s="209"/>
      <c r="N1364" s="209"/>
      <c r="O1364" s="209"/>
      <c r="P1364" s="209"/>
      <c r="Q1364" s="209"/>
      <c r="R1364" s="209"/>
      <c r="S1364" s="209"/>
      <c r="T1364" s="209"/>
      <c r="U1364" s="209"/>
      <c r="V1364" s="209"/>
      <c r="W1364" s="209"/>
      <c r="X1364" s="209"/>
      <c r="Y1364" s="209"/>
      <c r="Z1364" s="209"/>
    </row>
    <row r="1365">
      <c r="A1365" s="209"/>
      <c r="B1365" s="210"/>
      <c r="C1365" s="211"/>
      <c r="D1365" s="211"/>
      <c r="E1365" s="211"/>
      <c r="F1365" s="211"/>
      <c r="G1365" s="211"/>
      <c r="H1365" s="212"/>
      <c r="I1365" s="211"/>
      <c r="J1365" s="209"/>
      <c r="K1365" s="209"/>
      <c r="L1365" s="209"/>
      <c r="M1365" s="209"/>
      <c r="N1365" s="209"/>
      <c r="O1365" s="209"/>
      <c r="P1365" s="209"/>
      <c r="Q1365" s="209"/>
      <c r="R1365" s="209"/>
      <c r="S1365" s="209"/>
      <c r="T1365" s="209"/>
      <c r="U1365" s="209"/>
      <c r="V1365" s="209"/>
      <c r="W1365" s="209"/>
      <c r="X1365" s="209"/>
      <c r="Y1365" s="209"/>
      <c r="Z1365" s="209"/>
    </row>
    <row r="1366">
      <c r="A1366" s="209"/>
      <c r="B1366" s="210"/>
      <c r="C1366" s="211"/>
      <c r="D1366" s="211"/>
      <c r="E1366" s="211"/>
      <c r="F1366" s="211"/>
      <c r="G1366" s="211"/>
      <c r="H1366" s="212"/>
      <c r="I1366" s="211"/>
      <c r="J1366" s="209"/>
      <c r="K1366" s="209"/>
      <c r="L1366" s="209"/>
      <c r="M1366" s="209"/>
      <c r="N1366" s="209"/>
      <c r="O1366" s="209"/>
      <c r="P1366" s="209"/>
      <c r="Q1366" s="209"/>
      <c r="R1366" s="209"/>
      <c r="S1366" s="209"/>
      <c r="T1366" s="209"/>
      <c r="U1366" s="209"/>
      <c r="V1366" s="209"/>
      <c r="W1366" s="209"/>
      <c r="X1366" s="209"/>
      <c r="Y1366" s="209"/>
      <c r="Z1366" s="209"/>
    </row>
    <row r="1367">
      <c r="A1367" s="209"/>
      <c r="B1367" s="210"/>
      <c r="C1367" s="211"/>
      <c r="D1367" s="211"/>
      <c r="E1367" s="211"/>
      <c r="F1367" s="211"/>
      <c r="G1367" s="211"/>
      <c r="H1367" s="212"/>
      <c r="I1367" s="211"/>
      <c r="J1367" s="209"/>
      <c r="K1367" s="209"/>
      <c r="L1367" s="209"/>
      <c r="M1367" s="209"/>
      <c r="N1367" s="209"/>
      <c r="O1367" s="209"/>
      <c r="P1367" s="209"/>
      <c r="Q1367" s="209"/>
      <c r="R1367" s="209"/>
      <c r="S1367" s="209"/>
      <c r="T1367" s="209"/>
      <c r="U1367" s="209"/>
      <c r="V1367" s="209"/>
      <c r="W1367" s="209"/>
      <c r="X1367" s="209"/>
      <c r="Y1367" s="209"/>
      <c r="Z1367" s="209"/>
    </row>
    <row r="1368">
      <c r="A1368" s="209"/>
      <c r="B1368" s="210"/>
      <c r="C1368" s="211"/>
      <c r="D1368" s="211"/>
      <c r="E1368" s="211"/>
      <c r="F1368" s="211"/>
      <c r="G1368" s="211"/>
      <c r="H1368" s="212"/>
      <c r="I1368" s="211"/>
      <c r="J1368" s="209"/>
      <c r="K1368" s="209"/>
      <c r="L1368" s="209"/>
      <c r="M1368" s="209"/>
      <c r="N1368" s="209"/>
      <c r="O1368" s="209"/>
      <c r="P1368" s="209"/>
      <c r="Q1368" s="209"/>
      <c r="R1368" s="209"/>
      <c r="S1368" s="209"/>
      <c r="T1368" s="209"/>
      <c r="U1368" s="209"/>
      <c r="V1368" s="209"/>
      <c r="W1368" s="209"/>
      <c r="X1368" s="209"/>
      <c r="Y1368" s="209"/>
      <c r="Z1368" s="209"/>
    </row>
    <row r="1369">
      <c r="A1369" s="209"/>
      <c r="B1369" s="210"/>
      <c r="C1369" s="211"/>
      <c r="D1369" s="211"/>
      <c r="E1369" s="211"/>
      <c r="F1369" s="211"/>
      <c r="G1369" s="211"/>
      <c r="H1369" s="212"/>
      <c r="I1369" s="211"/>
      <c r="J1369" s="209"/>
      <c r="K1369" s="209"/>
      <c r="L1369" s="209"/>
      <c r="M1369" s="209"/>
      <c r="N1369" s="209"/>
      <c r="O1369" s="209"/>
      <c r="P1369" s="209"/>
      <c r="Q1369" s="209"/>
      <c r="R1369" s="209"/>
      <c r="S1369" s="209"/>
      <c r="T1369" s="209"/>
      <c r="U1369" s="209"/>
      <c r="V1369" s="209"/>
      <c r="W1369" s="209"/>
      <c r="X1369" s="209"/>
      <c r="Y1369" s="209"/>
      <c r="Z1369" s="209"/>
    </row>
    <row r="1370">
      <c r="A1370" s="209"/>
      <c r="B1370" s="210"/>
      <c r="C1370" s="211"/>
      <c r="D1370" s="211"/>
      <c r="E1370" s="211"/>
      <c r="F1370" s="211"/>
      <c r="G1370" s="211"/>
      <c r="H1370" s="212"/>
      <c r="I1370" s="211"/>
      <c r="J1370" s="209"/>
      <c r="K1370" s="209"/>
      <c r="L1370" s="209"/>
      <c r="M1370" s="209"/>
      <c r="N1370" s="209"/>
      <c r="O1370" s="209"/>
      <c r="P1370" s="209"/>
      <c r="Q1370" s="209"/>
      <c r="R1370" s="209"/>
      <c r="S1370" s="209"/>
      <c r="T1370" s="209"/>
      <c r="U1370" s="209"/>
      <c r="V1370" s="209"/>
      <c r="W1370" s="209"/>
      <c r="X1370" s="209"/>
      <c r="Y1370" s="209"/>
      <c r="Z1370" s="209"/>
    </row>
    <row r="1371">
      <c r="A1371" s="209"/>
      <c r="B1371" s="210"/>
      <c r="C1371" s="211"/>
      <c r="D1371" s="211"/>
      <c r="E1371" s="211"/>
      <c r="F1371" s="211"/>
      <c r="G1371" s="211"/>
      <c r="H1371" s="212"/>
      <c r="I1371" s="211"/>
      <c r="J1371" s="209"/>
      <c r="K1371" s="209"/>
      <c r="L1371" s="209"/>
      <c r="M1371" s="209"/>
      <c r="N1371" s="209"/>
      <c r="O1371" s="209"/>
      <c r="P1371" s="209"/>
      <c r="Q1371" s="209"/>
      <c r="R1371" s="209"/>
      <c r="S1371" s="209"/>
      <c r="T1371" s="209"/>
      <c r="U1371" s="209"/>
      <c r="V1371" s="209"/>
      <c r="W1371" s="209"/>
      <c r="X1371" s="209"/>
      <c r="Y1371" s="209"/>
      <c r="Z1371" s="209"/>
    </row>
    <row r="1372">
      <c r="A1372" s="209"/>
      <c r="B1372" s="210"/>
      <c r="C1372" s="211"/>
      <c r="D1372" s="211"/>
      <c r="E1372" s="211"/>
      <c r="F1372" s="211"/>
      <c r="G1372" s="211"/>
      <c r="H1372" s="212"/>
      <c r="I1372" s="211"/>
      <c r="J1372" s="209"/>
      <c r="K1372" s="209"/>
      <c r="L1372" s="209"/>
      <c r="M1372" s="209"/>
      <c r="N1372" s="209"/>
      <c r="O1372" s="209"/>
      <c r="P1372" s="209"/>
      <c r="Q1372" s="209"/>
      <c r="R1372" s="209"/>
      <c r="S1372" s="209"/>
      <c r="T1372" s="209"/>
      <c r="U1372" s="209"/>
      <c r="V1372" s="209"/>
      <c r="W1372" s="209"/>
      <c r="X1372" s="209"/>
      <c r="Y1372" s="209"/>
      <c r="Z1372" s="209"/>
    </row>
    <row r="1373">
      <c r="A1373" s="209"/>
      <c r="B1373" s="210"/>
      <c r="C1373" s="211"/>
      <c r="D1373" s="211"/>
      <c r="E1373" s="211"/>
      <c r="F1373" s="211"/>
      <c r="G1373" s="211"/>
      <c r="H1373" s="212"/>
      <c r="I1373" s="211"/>
      <c r="J1373" s="209"/>
      <c r="K1373" s="209"/>
      <c r="L1373" s="209"/>
      <c r="M1373" s="209"/>
      <c r="N1373" s="209"/>
      <c r="O1373" s="209"/>
      <c r="P1373" s="209"/>
      <c r="Q1373" s="209"/>
      <c r="R1373" s="209"/>
      <c r="S1373" s="209"/>
      <c r="T1373" s="209"/>
      <c r="U1373" s="209"/>
      <c r="V1373" s="209"/>
      <c r="W1373" s="209"/>
      <c r="X1373" s="209"/>
      <c r="Y1373" s="209"/>
      <c r="Z1373" s="209"/>
    </row>
    <row r="1374">
      <c r="A1374" s="209"/>
      <c r="B1374" s="210"/>
      <c r="C1374" s="211"/>
      <c r="D1374" s="211"/>
      <c r="E1374" s="211"/>
      <c r="F1374" s="211"/>
      <c r="G1374" s="211"/>
      <c r="H1374" s="212"/>
      <c r="I1374" s="211"/>
      <c r="J1374" s="209"/>
      <c r="K1374" s="209"/>
      <c r="L1374" s="209"/>
      <c r="M1374" s="209"/>
      <c r="N1374" s="209"/>
      <c r="O1374" s="209"/>
      <c r="P1374" s="209"/>
      <c r="Q1374" s="209"/>
      <c r="R1374" s="209"/>
      <c r="S1374" s="209"/>
      <c r="T1374" s="209"/>
      <c r="U1374" s="209"/>
      <c r="V1374" s="209"/>
      <c r="W1374" s="209"/>
      <c r="X1374" s="209"/>
      <c r="Y1374" s="209"/>
      <c r="Z1374" s="209"/>
    </row>
    <row r="1375">
      <c r="A1375" s="209"/>
      <c r="B1375" s="210"/>
      <c r="C1375" s="211"/>
      <c r="D1375" s="211"/>
      <c r="E1375" s="211"/>
      <c r="F1375" s="211"/>
      <c r="G1375" s="211"/>
      <c r="H1375" s="212"/>
      <c r="I1375" s="211"/>
      <c r="J1375" s="209"/>
      <c r="K1375" s="209"/>
      <c r="L1375" s="209"/>
      <c r="M1375" s="209"/>
      <c r="N1375" s="209"/>
      <c r="O1375" s="209"/>
      <c r="P1375" s="209"/>
      <c r="Q1375" s="209"/>
      <c r="R1375" s="209"/>
      <c r="S1375" s="209"/>
      <c r="T1375" s="209"/>
      <c r="U1375" s="209"/>
      <c r="V1375" s="209"/>
      <c r="W1375" s="209"/>
      <c r="X1375" s="209"/>
      <c r="Y1375" s="209"/>
      <c r="Z1375" s="209"/>
    </row>
    <row r="1376">
      <c r="A1376" s="209"/>
      <c r="B1376" s="210"/>
      <c r="C1376" s="211"/>
      <c r="D1376" s="211"/>
      <c r="E1376" s="211"/>
      <c r="F1376" s="211"/>
      <c r="G1376" s="211"/>
      <c r="H1376" s="212"/>
      <c r="I1376" s="211"/>
      <c r="J1376" s="209"/>
      <c r="K1376" s="209"/>
      <c r="L1376" s="209"/>
      <c r="M1376" s="209"/>
      <c r="N1376" s="209"/>
      <c r="O1376" s="209"/>
      <c r="P1376" s="209"/>
      <c r="Q1376" s="209"/>
      <c r="R1376" s="209"/>
      <c r="S1376" s="209"/>
      <c r="T1376" s="209"/>
      <c r="U1376" s="209"/>
      <c r="V1376" s="209"/>
      <c r="W1376" s="209"/>
      <c r="X1376" s="209"/>
      <c r="Y1376" s="209"/>
      <c r="Z1376" s="209"/>
    </row>
    <row r="1377">
      <c r="A1377" s="209"/>
      <c r="B1377" s="210"/>
      <c r="C1377" s="211"/>
      <c r="D1377" s="211"/>
      <c r="E1377" s="211"/>
      <c r="F1377" s="211"/>
      <c r="G1377" s="211"/>
      <c r="H1377" s="212"/>
      <c r="I1377" s="211"/>
      <c r="J1377" s="209"/>
      <c r="K1377" s="209"/>
      <c r="L1377" s="209"/>
      <c r="M1377" s="209"/>
      <c r="N1377" s="209"/>
      <c r="O1377" s="209"/>
      <c r="P1377" s="209"/>
      <c r="Q1377" s="209"/>
      <c r="R1377" s="209"/>
      <c r="S1377" s="209"/>
      <c r="T1377" s="209"/>
      <c r="U1377" s="209"/>
      <c r="V1377" s="209"/>
      <c r="W1377" s="209"/>
      <c r="X1377" s="209"/>
      <c r="Y1377" s="209"/>
      <c r="Z1377" s="209"/>
    </row>
    <row r="1378">
      <c r="A1378" s="209"/>
      <c r="B1378" s="210"/>
      <c r="C1378" s="211"/>
      <c r="D1378" s="211"/>
      <c r="E1378" s="211"/>
      <c r="F1378" s="211"/>
      <c r="G1378" s="211"/>
      <c r="H1378" s="212"/>
      <c r="I1378" s="211"/>
      <c r="J1378" s="209"/>
      <c r="K1378" s="209"/>
      <c r="L1378" s="209"/>
      <c r="M1378" s="209"/>
      <c r="N1378" s="209"/>
      <c r="O1378" s="209"/>
      <c r="P1378" s="209"/>
      <c r="Q1378" s="209"/>
      <c r="R1378" s="209"/>
      <c r="S1378" s="209"/>
      <c r="T1378" s="209"/>
      <c r="U1378" s="209"/>
      <c r="V1378" s="209"/>
      <c r="W1378" s="209"/>
      <c r="X1378" s="209"/>
      <c r="Y1378" s="209"/>
      <c r="Z1378" s="209"/>
    </row>
    <row r="1379">
      <c r="A1379" s="209"/>
      <c r="B1379" s="210"/>
      <c r="C1379" s="211"/>
      <c r="D1379" s="211"/>
      <c r="E1379" s="211"/>
      <c r="F1379" s="211"/>
      <c r="G1379" s="211"/>
      <c r="H1379" s="212"/>
      <c r="I1379" s="211"/>
      <c r="J1379" s="209"/>
      <c r="K1379" s="209"/>
      <c r="L1379" s="209"/>
      <c r="M1379" s="209"/>
      <c r="N1379" s="209"/>
      <c r="O1379" s="209"/>
      <c r="P1379" s="209"/>
      <c r="Q1379" s="209"/>
      <c r="R1379" s="209"/>
      <c r="S1379" s="209"/>
      <c r="T1379" s="209"/>
      <c r="U1379" s="209"/>
      <c r="V1379" s="209"/>
      <c r="W1379" s="209"/>
      <c r="X1379" s="209"/>
      <c r="Y1379" s="209"/>
      <c r="Z1379" s="209"/>
    </row>
    <row r="1380">
      <c r="A1380" s="209"/>
      <c r="B1380" s="210"/>
      <c r="C1380" s="211"/>
      <c r="D1380" s="211"/>
      <c r="E1380" s="211"/>
      <c r="F1380" s="211"/>
      <c r="G1380" s="211"/>
      <c r="H1380" s="212"/>
      <c r="I1380" s="211"/>
      <c r="J1380" s="209"/>
      <c r="K1380" s="209"/>
      <c r="L1380" s="209"/>
      <c r="M1380" s="209"/>
      <c r="N1380" s="209"/>
      <c r="O1380" s="209"/>
      <c r="P1380" s="209"/>
      <c r="Q1380" s="209"/>
      <c r="R1380" s="209"/>
      <c r="S1380" s="209"/>
      <c r="T1380" s="209"/>
      <c r="U1380" s="209"/>
      <c r="V1380" s="209"/>
      <c r="W1380" s="209"/>
      <c r="X1380" s="209"/>
      <c r="Y1380" s="209"/>
      <c r="Z1380" s="209"/>
    </row>
    <row r="1381">
      <c r="A1381" s="209"/>
      <c r="B1381" s="210"/>
      <c r="C1381" s="211"/>
      <c r="D1381" s="211"/>
      <c r="E1381" s="211"/>
      <c r="F1381" s="211"/>
      <c r="G1381" s="211"/>
      <c r="H1381" s="212"/>
      <c r="I1381" s="211"/>
      <c r="J1381" s="209"/>
      <c r="K1381" s="209"/>
      <c r="L1381" s="209"/>
      <c r="M1381" s="209"/>
      <c r="N1381" s="209"/>
      <c r="O1381" s="209"/>
      <c r="P1381" s="209"/>
      <c r="Q1381" s="209"/>
      <c r="R1381" s="209"/>
      <c r="S1381" s="209"/>
      <c r="T1381" s="209"/>
      <c r="U1381" s="209"/>
      <c r="V1381" s="209"/>
      <c r="W1381" s="209"/>
      <c r="X1381" s="209"/>
      <c r="Y1381" s="209"/>
      <c r="Z1381" s="209"/>
    </row>
    <row r="1382">
      <c r="A1382" s="209"/>
      <c r="B1382" s="210"/>
      <c r="C1382" s="211"/>
      <c r="D1382" s="211"/>
      <c r="E1382" s="211"/>
      <c r="F1382" s="211"/>
      <c r="G1382" s="211"/>
      <c r="H1382" s="212"/>
      <c r="I1382" s="211"/>
      <c r="J1382" s="209"/>
      <c r="K1382" s="209"/>
      <c r="L1382" s="209"/>
      <c r="M1382" s="209"/>
      <c r="N1382" s="209"/>
      <c r="O1382" s="209"/>
      <c r="P1382" s="209"/>
      <c r="Q1382" s="209"/>
      <c r="R1382" s="209"/>
      <c r="S1382" s="209"/>
      <c r="T1382" s="209"/>
      <c r="U1382" s="209"/>
      <c r="V1382" s="209"/>
      <c r="W1382" s="209"/>
      <c r="X1382" s="209"/>
      <c r="Y1382" s="209"/>
      <c r="Z1382" s="209"/>
    </row>
    <row r="1383">
      <c r="A1383" s="209"/>
      <c r="B1383" s="210"/>
      <c r="C1383" s="211"/>
      <c r="D1383" s="211"/>
      <c r="E1383" s="211"/>
      <c r="F1383" s="211"/>
      <c r="G1383" s="211"/>
      <c r="H1383" s="212"/>
      <c r="I1383" s="211"/>
      <c r="J1383" s="209"/>
      <c r="K1383" s="209"/>
      <c r="L1383" s="209"/>
      <c r="M1383" s="209"/>
      <c r="N1383" s="209"/>
      <c r="O1383" s="209"/>
      <c r="P1383" s="209"/>
      <c r="Q1383" s="209"/>
      <c r="R1383" s="209"/>
      <c r="S1383" s="209"/>
      <c r="T1383" s="209"/>
      <c r="U1383" s="209"/>
      <c r="V1383" s="209"/>
      <c r="W1383" s="209"/>
      <c r="X1383" s="209"/>
      <c r="Y1383" s="209"/>
      <c r="Z1383" s="209"/>
    </row>
    <row r="1384">
      <c r="A1384" s="209"/>
      <c r="B1384" s="210"/>
      <c r="C1384" s="211"/>
      <c r="D1384" s="211"/>
      <c r="E1384" s="211"/>
      <c r="F1384" s="211"/>
      <c r="G1384" s="211"/>
      <c r="H1384" s="212"/>
      <c r="I1384" s="211"/>
      <c r="J1384" s="209"/>
      <c r="K1384" s="209"/>
      <c r="L1384" s="209"/>
      <c r="M1384" s="209"/>
      <c r="N1384" s="209"/>
      <c r="O1384" s="209"/>
      <c r="P1384" s="209"/>
      <c r="Q1384" s="209"/>
      <c r="R1384" s="209"/>
      <c r="S1384" s="209"/>
      <c r="T1384" s="209"/>
      <c r="U1384" s="209"/>
      <c r="V1384" s="209"/>
      <c r="W1384" s="209"/>
      <c r="X1384" s="209"/>
      <c r="Y1384" s="209"/>
      <c r="Z1384" s="209"/>
    </row>
    <row r="1385">
      <c r="A1385" s="209"/>
      <c r="B1385" s="210"/>
      <c r="C1385" s="211"/>
      <c r="D1385" s="211"/>
      <c r="E1385" s="211"/>
      <c r="F1385" s="211"/>
      <c r="G1385" s="211"/>
      <c r="H1385" s="212"/>
      <c r="I1385" s="211"/>
      <c r="J1385" s="209"/>
      <c r="K1385" s="209"/>
      <c r="L1385" s="209"/>
      <c r="M1385" s="209"/>
      <c r="N1385" s="209"/>
      <c r="O1385" s="209"/>
      <c r="P1385" s="209"/>
      <c r="Q1385" s="209"/>
      <c r="R1385" s="209"/>
      <c r="S1385" s="209"/>
      <c r="T1385" s="209"/>
      <c r="U1385" s="209"/>
      <c r="V1385" s="209"/>
      <c r="W1385" s="209"/>
      <c r="X1385" s="209"/>
      <c r="Y1385" s="209"/>
      <c r="Z1385" s="209"/>
    </row>
    <row r="1386">
      <c r="A1386" s="209"/>
      <c r="B1386" s="210"/>
      <c r="C1386" s="211"/>
      <c r="D1386" s="211"/>
      <c r="E1386" s="211"/>
      <c r="F1386" s="211"/>
      <c r="G1386" s="211"/>
      <c r="H1386" s="212"/>
      <c r="I1386" s="211"/>
      <c r="J1386" s="209"/>
      <c r="K1386" s="209"/>
      <c r="L1386" s="209"/>
      <c r="M1386" s="209"/>
      <c r="N1386" s="209"/>
      <c r="O1386" s="209"/>
      <c r="P1386" s="209"/>
      <c r="Q1386" s="209"/>
      <c r="R1386" s="209"/>
      <c r="S1386" s="209"/>
      <c r="T1386" s="209"/>
      <c r="U1386" s="209"/>
      <c r="V1386" s="209"/>
      <c r="W1386" s="209"/>
      <c r="X1386" s="209"/>
      <c r="Y1386" s="209"/>
      <c r="Z1386" s="209"/>
    </row>
    <row r="1387">
      <c r="A1387" s="209"/>
      <c r="B1387" s="210"/>
      <c r="C1387" s="211"/>
      <c r="D1387" s="211"/>
      <c r="E1387" s="211"/>
      <c r="F1387" s="211"/>
      <c r="G1387" s="211"/>
      <c r="H1387" s="212"/>
      <c r="I1387" s="211"/>
      <c r="J1387" s="209"/>
      <c r="K1387" s="209"/>
      <c r="L1387" s="209"/>
      <c r="M1387" s="209"/>
      <c r="N1387" s="209"/>
      <c r="O1387" s="209"/>
      <c r="P1387" s="209"/>
      <c r="Q1387" s="209"/>
      <c r="R1387" s="209"/>
      <c r="S1387" s="209"/>
      <c r="T1387" s="209"/>
      <c r="U1387" s="209"/>
      <c r="V1387" s="209"/>
      <c r="W1387" s="209"/>
      <c r="X1387" s="209"/>
      <c r="Y1387" s="209"/>
      <c r="Z1387" s="209"/>
    </row>
    <row r="1388">
      <c r="A1388" s="209"/>
      <c r="B1388" s="210"/>
      <c r="C1388" s="211"/>
      <c r="D1388" s="211"/>
      <c r="E1388" s="211"/>
      <c r="F1388" s="211"/>
      <c r="G1388" s="211"/>
      <c r="H1388" s="212"/>
      <c r="I1388" s="211"/>
      <c r="J1388" s="209"/>
      <c r="K1388" s="209"/>
      <c r="L1388" s="209"/>
      <c r="M1388" s="209"/>
      <c r="N1388" s="209"/>
      <c r="O1388" s="209"/>
      <c r="P1388" s="209"/>
      <c r="Q1388" s="209"/>
      <c r="R1388" s="209"/>
      <c r="S1388" s="209"/>
      <c r="T1388" s="209"/>
      <c r="U1388" s="209"/>
      <c r="V1388" s="209"/>
      <c r="W1388" s="209"/>
      <c r="X1388" s="209"/>
      <c r="Y1388" s="209"/>
      <c r="Z1388" s="209"/>
    </row>
    <row r="1389">
      <c r="A1389" s="209"/>
      <c r="B1389" s="210"/>
      <c r="C1389" s="211"/>
      <c r="D1389" s="211"/>
      <c r="E1389" s="211"/>
      <c r="F1389" s="211"/>
      <c r="G1389" s="211"/>
      <c r="H1389" s="212"/>
      <c r="I1389" s="211"/>
      <c r="J1389" s="209"/>
      <c r="K1389" s="209"/>
      <c r="L1389" s="209"/>
      <c r="M1389" s="209"/>
      <c r="N1389" s="209"/>
      <c r="O1389" s="209"/>
      <c r="P1389" s="209"/>
      <c r="Q1389" s="209"/>
      <c r="R1389" s="209"/>
      <c r="S1389" s="209"/>
      <c r="T1389" s="209"/>
      <c r="U1389" s="209"/>
      <c r="V1389" s="209"/>
      <c r="W1389" s="209"/>
      <c r="X1389" s="209"/>
      <c r="Y1389" s="209"/>
      <c r="Z1389" s="209"/>
    </row>
    <row r="1390">
      <c r="A1390" s="209"/>
      <c r="B1390" s="210"/>
      <c r="C1390" s="211"/>
      <c r="D1390" s="211"/>
      <c r="E1390" s="211"/>
      <c r="F1390" s="211"/>
      <c r="G1390" s="211"/>
      <c r="H1390" s="212"/>
      <c r="I1390" s="211"/>
      <c r="J1390" s="209"/>
      <c r="K1390" s="209"/>
      <c r="L1390" s="209"/>
      <c r="M1390" s="209"/>
      <c r="N1390" s="209"/>
      <c r="O1390" s="209"/>
      <c r="P1390" s="209"/>
      <c r="Q1390" s="209"/>
      <c r="R1390" s="209"/>
      <c r="S1390" s="209"/>
      <c r="T1390" s="209"/>
      <c r="U1390" s="209"/>
      <c r="V1390" s="209"/>
      <c r="W1390" s="209"/>
      <c r="X1390" s="209"/>
      <c r="Y1390" s="209"/>
      <c r="Z1390" s="209"/>
    </row>
    <row r="1391">
      <c r="A1391" s="209"/>
      <c r="B1391" s="210"/>
      <c r="C1391" s="211"/>
      <c r="D1391" s="211"/>
      <c r="E1391" s="211"/>
      <c r="F1391" s="211"/>
      <c r="G1391" s="211"/>
      <c r="H1391" s="212"/>
      <c r="I1391" s="211"/>
      <c r="J1391" s="209"/>
      <c r="K1391" s="209"/>
      <c r="L1391" s="209"/>
      <c r="M1391" s="209"/>
      <c r="N1391" s="209"/>
      <c r="O1391" s="209"/>
      <c r="P1391" s="209"/>
      <c r="Q1391" s="209"/>
      <c r="R1391" s="209"/>
      <c r="S1391" s="209"/>
      <c r="T1391" s="209"/>
      <c r="U1391" s="209"/>
      <c r="V1391" s="209"/>
      <c r="W1391" s="209"/>
      <c r="X1391" s="209"/>
      <c r="Y1391" s="209"/>
      <c r="Z1391" s="209"/>
    </row>
    <row r="1392">
      <c r="A1392" s="209"/>
      <c r="B1392" s="210"/>
      <c r="C1392" s="211"/>
      <c r="D1392" s="211"/>
      <c r="E1392" s="211"/>
      <c r="F1392" s="211"/>
      <c r="G1392" s="211"/>
      <c r="H1392" s="212"/>
      <c r="I1392" s="211"/>
      <c r="J1392" s="209"/>
      <c r="K1392" s="209"/>
      <c r="L1392" s="209"/>
      <c r="M1392" s="209"/>
      <c r="N1392" s="209"/>
      <c r="O1392" s="209"/>
      <c r="P1392" s="209"/>
      <c r="Q1392" s="209"/>
      <c r="R1392" s="209"/>
      <c r="S1392" s="209"/>
      <c r="T1392" s="209"/>
      <c r="U1392" s="209"/>
      <c r="V1392" s="209"/>
      <c r="W1392" s="209"/>
      <c r="X1392" s="209"/>
      <c r="Y1392" s="209"/>
      <c r="Z1392" s="209"/>
    </row>
    <row r="1393">
      <c r="A1393" s="209"/>
      <c r="B1393" s="210"/>
      <c r="C1393" s="211"/>
      <c r="D1393" s="211"/>
      <c r="E1393" s="211"/>
      <c r="F1393" s="211"/>
      <c r="G1393" s="211"/>
      <c r="H1393" s="212"/>
      <c r="I1393" s="211"/>
      <c r="J1393" s="209"/>
      <c r="K1393" s="209"/>
      <c r="L1393" s="209"/>
      <c r="M1393" s="209"/>
      <c r="N1393" s="209"/>
      <c r="O1393" s="209"/>
      <c r="P1393" s="209"/>
      <c r="Q1393" s="209"/>
      <c r="R1393" s="209"/>
      <c r="S1393" s="209"/>
      <c r="T1393" s="209"/>
      <c r="U1393" s="209"/>
      <c r="V1393" s="209"/>
      <c r="W1393" s="209"/>
      <c r="X1393" s="209"/>
      <c r="Y1393" s="209"/>
      <c r="Z1393" s="209"/>
    </row>
    <row r="1394">
      <c r="A1394" s="209"/>
      <c r="B1394" s="210"/>
      <c r="C1394" s="211"/>
      <c r="D1394" s="211"/>
      <c r="E1394" s="211"/>
      <c r="F1394" s="211"/>
      <c r="G1394" s="211"/>
      <c r="H1394" s="212"/>
      <c r="I1394" s="211"/>
      <c r="J1394" s="209"/>
      <c r="K1394" s="209"/>
      <c r="L1394" s="209"/>
      <c r="M1394" s="209"/>
      <c r="N1394" s="209"/>
      <c r="O1394" s="209"/>
      <c r="P1394" s="209"/>
      <c r="Q1394" s="209"/>
      <c r="R1394" s="209"/>
      <c r="S1394" s="209"/>
      <c r="T1394" s="209"/>
      <c r="U1394" s="209"/>
      <c r="V1394" s="209"/>
      <c r="W1394" s="209"/>
      <c r="X1394" s="209"/>
      <c r="Y1394" s="209"/>
      <c r="Z1394" s="209"/>
    </row>
    <row r="1395">
      <c r="A1395" s="209"/>
      <c r="B1395" s="210"/>
      <c r="C1395" s="211"/>
      <c r="D1395" s="211"/>
      <c r="E1395" s="211"/>
      <c r="F1395" s="211"/>
      <c r="G1395" s="211"/>
      <c r="H1395" s="212"/>
      <c r="I1395" s="211"/>
      <c r="J1395" s="209"/>
      <c r="K1395" s="209"/>
      <c r="L1395" s="209"/>
      <c r="M1395" s="209"/>
      <c r="N1395" s="209"/>
      <c r="O1395" s="209"/>
      <c r="P1395" s="209"/>
      <c r="Q1395" s="209"/>
      <c r="R1395" s="209"/>
      <c r="S1395" s="209"/>
      <c r="T1395" s="209"/>
      <c r="U1395" s="209"/>
      <c r="V1395" s="209"/>
      <c r="W1395" s="209"/>
      <c r="X1395" s="209"/>
      <c r="Y1395" s="209"/>
      <c r="Z1395" s="209"/>
    </row>
    <row r="1396">
      <c r="A1396" s="209"/>
      <c r="B1396" s="210"/>
      <c r="C1396" s="211"/>
      <c r="D1396" s="211"/>
      <c r="E1396" s="211"/>
      <c r="F1396" s="211"/>
      <c r="G1396" s="211"/>
      <c r="H1396" s="212"/>
      <c r="I1396" s="211"/>
      <c r="J1396" s="209"/>
      <c r="K1396" s="209"/>
      <c r="L1396" s="209"/>
      <c r="M1396" s="209"/>
      <c r="N1396" s="209"/>
      <c r="O1396" s="209"/>
      <c r="P1396" s="209"/>
      <c r="Q1396" s="209"/>
      <c r="R1396" s="209"/>
      <c r="S1396" s="209"/>
      <c r="T1396" s="209"/>
      <c r="U1396" s="209"/>
      <c r="V1396" s="209"/>
      <c r="W1396" s="209"/>
      <c r="X1396" s="209"/>
      <c r="Y1396" s="209"/>
      <c r="Z1396" s="209"/>
    </row>
    <row r="1397">
      <c r="A1397" s="209"/>
      <c r="B1397" s="210"/>
      <c r="C1397" s="211"/>
      <c r="D1397" s="211"/>
      <c r="E1397" s="211"/>
      <c r="F1397" s="211"/>
      <c r="G1397" s="211"/>
      <c r="H1397" s="212"/>
      <c r="I1397" s="211"/>
      <c r="J1397" s="209"/>
      <c r="K1397" s="209"/>
      <c r="L1397" s="209"/>
      <c r="M1397" s="209"/>
      <c r="N1397" s="209"/>
      <c r="O1397" s="209"/>
      <c r="P1397" s="209"/>
      <c r="Q1397" s="209"/>
      <c r="R1397" s="209"/>
      <c r="S1397" s="209"/>
      <c r="T1397" s="209"/>
      <c r="U1397" s="209"/>
      <c r="V1397" s="209"/>
      <c r="W1397" s="209"/>
      <c r="X1397" s="209"/>
      <c r="Y1397" s="209"/>
      <c r="Z1397" s="209"/>
    </row>
    <row r="1398">
      <c r="A1398" s="209"/>
      <c r="B1398" s="210"/>
      <c r="C1398" s="211"/>
      <c r="D1398" s="211"/>
      <c r="E1398" s="211"/>
      <c r="F1398" s="211"/>
      <c r="G1398" s="211"/>
      <c r="H1398" s="212"/>
      <c r="I1398" s="211"/>
      <c r="J1398" s="209"/>
      <c r="K1398" s="209"/>
      <c r="L1398" s="209"/>
      <c r="M1398" s="209"/>
      <c r="N1398" s="209"/>
      <c r="O1398" s="209"/>
      <c r="P1398" s="209"/>
      <c r="Q1398" s="209"/>
      <c r="R1398" s="209"/>
      <c r="S1398" s="209"/>
      <c r="T1398" s="209"/>
      <c r="U1398" s="209"/>
      <c r="V1398" s="209"/>
      <c r="W1398" s="209"/>
      <c r="X1398" s="209"/>
      <c r="Y1398" s="209"/>
      <c r="Z1398" s="209"/>
    </row>
    <row r="1399">
      <c r="A1399" s="209"/>
      <c r="B1399" s="210"/>
      <c r="C1399" s="211"/>
      <c r="D1399" s="211"/>
      <c r="E1399" s="211"/>
      <c r="F1399" s="211"/>
      <c r="G1399" s="211"/>
      <c r="H1399" s="212"/>
      <c r="I1399" s="211"/>
      <c r="J1399" s="209"/>
      <c r="K1399" s="209"/>
      <c r="L1399" s="209"/>
      <c r="M1399" s="209"/>
      <c r="N1399" s="209"/>
      <c r="O1399" s="209"/>
      <c r="P1399" s="209"/>
      <c r="Q1399" s="209"/>
      <c r="R1399" s="209"/>
      <c r="S1399" s="209"/>
      <c r="T1399" s="209"/>
      <c r="U1399" s="209"/>
      <c r="V1399" s="209"/>
      <c r="W1399" s="209"/>
      <c r="X1399" s="209"/>
      <c r="Y1399" s="209"/>
      <c r="Z1399" s="209"/>
    </row>
    <row r="1400">
      <c r="A1400" s="209"/>
      <c r="B1400" s="210"/>
      <c r="C1400" s="211"/>
      <c r="D1400" s="211"/>
      <c r="E1400" s="211"/>
      <c r="F1400" s="211"/>
      <c r="G1400" s="211"/>
      <c r="H1400" s="212"/>
      <c r="I1400" s="211"/>
      <c r="J1400" s="209"/>
      <c r="K1400" s="209"/>
      <c r="L1400" s="209"/>
      <c r="M1400" s="209"/>
      <c r="N1400" s="209"/>
      <c r="O1400" s="209"/>
      <c r="P1400" s="209"/>
      <c r="Q1400" s="209"/>
      <c r="R1400" s="209"/>
      <c r="S1400" s="209"/>
      <c r="T1400" s="209"/>
      <c r="U1400" s="209"/>
      <c r="V1400" s="209"/>
      <c r="W1400" s="209"/>
      <c r="X1400" s="209"/>
      <c r="Y1400" s="209"/>
      <c r="Z1400" s="209"/>
    </row>
    <row r="1401">
      <c r="A1401" s="209"/>
      <c r="B1401" s="210"/>
      <c r="C1401" s="211"/>
      <c r="D1401" s="211"/>
      <c r="E1401" s="211"/>
      <c r="F1401" s="211"/>
      <c r="G1401" s="211"/>
      <c r="H1401" s="212"/>
      <c r="I1401" s="211"/>
      <c r="J1401" s="209"/>
      <c r="K1401" s="209"/>
      <c r="L1401" s="209"/>
      <c r="M1401" s="209"/>
      <c r="N1401" s="209"/>
      <c r="O1401" s="209"/>
      <c r="P1401" s="209"/>
      <c r="Q1401" s="209"/>
      <c r="R1401" s="209"/>
      <c r="S1401" s="209"/>
      <c r="T1401" s="209"/>
      <c r="U1401" s="209"/>
      <c r="V1401" s="209"/>
      <c r="W1401" s="209"/>
      <c r="X1401" s="209"/>
      <c r="Y1401" s="209"/>
      <c r="Z1401" s="209"/>
    </row>
    <row r="1402">
      <c r="A1402" s="209"/>
      <c r="B1402" s="210"/>
      <c r="C1402" s="211"/>
      <c r="D1402" s="211"/>
      <c r="E1402" s="211"/>
      <c r="F1402" s="211"/>
      <c r="G1402" s="211"/>
      <c r="H1402" s="212"/>
      <c r="I1402" s="211"/>
      <c r="J1402" s="209"/>
      <c r="K1402" s="209"/>
      <c r="L1402" s="209"/>
      <c r="M1402" s="209"/>
      <c r="N1402" s="209"/>
      <c r="O1402" s="209"/>
      <c r="P1402" s="209"/>
      <c r="Q1402" s="209"/>
      <c r="R1402" s="209"/>
      <c r="S1402" s="209"/>
      <c r="T1402" s="209"/>
      <c r="U1402" s="209"/>
      <c r="V1402" s="209"/>
      <c r="W1402" s="209"/>
      <c r="X1402" s="209"/>
      <c r="Y1402" s="209"/>
      <c r="Z1402" s="209"/>
    </row>
    <row r="1403">
      <c r="A1403" s="209"/>
      <c r="B1403" s="210"/>
      <c r="C1403" s="211"/>
      <c r="D1403" s="211"/>
      <c r="E1403" s="211"/>
      <c r="F1403" s="211"/>
      <c r="G1403" s="211"/>
      <c r="H1403" s="212"/>
      <c r="I1403" s="211"/>
      <c r="J1403" s="209"/>
      <c r="K1403" s="209"/>
      <c r="L1403" s="209"/>
      <c r="M1403" s="209"/>
      <c r="N1403" s="209"/>
      <c r="O1403" s="209"/>
      <c r="P1403" s="209"/>
      <c r="Q1403" s="209"/>
      <c r="R1403" s="209"/>
      <c r="S1403" s="209"/>
      <c r="T1403" s="209"/>
      <c r="U1403" s="209"/>
      <c r="V1403" s="209"/>
      <c r="W1403" s="209"/>
      <c r="X1403" s="209"/>
      <c r="Y1403" s="209"/>
      <c r="Z1403" s="209"/>
    </row>
    <row r="1404">
      <c r="A1404" s="209"/>
      <c r="B1404" s="210"/>
      <c r="C1404" s="211"/>
      <c r="D1404" s="211"/>
      <c r="E1404" s="211"/>
      <c r="F1404" s="211"/>
      <c r="G1404" s="211"/>
      <c r="H1404" s="212"/>
      <c r="I1404" s="211"/>
      <c r="J1404" s="209"/>
      <c r="K1404" s="209"/>
      <c r="L1404" s="209"/>
      <c r="M1404" s="209"/>
      <c r="N1404" s="209"/>
      <c r="O1404" s="209"/>
      <c r="P1404" s="209"/>
      <c r="Q1404" s="209"/>
      <c r="R1404" s="209"/>
      <c r="S1404" s="209"/>
      <c r="T1404" s="209"/>
      <c r="U1404" s="209"/>
      <c r="V1404" s="209"/>
      <c r="W1404" s="209"/>
      <c r="X1404" s="209"/>
      <c r="Y1404" s="209"/>
      <c r="Z1404" s="209"/>
    </row>
    <row r="1405">
      <c r="A1405" s="209"/>
      <c r="B1405" s="210"/>
      <c r="C1405" s="211"/>
      <c r="D1405" s="211"/>
      <c r="E1405" s="211"/>
      <c r="F1405" s="211"/>
      <c r="G1405" s="211"/>
      <c r="H1405" s="212"/>
      <c r="I1405" s="211"/>
      <c r="J1405" s="209"/>
      <c r="K1405" s="209"/>
      <c r="L1405" s="209"/>
      <c r="M1405" s="209"/>
      <c r="N1405" s="209"/>
      <c r="O1405" s="209"/>
      <c r="P1405" s="209"/>
      <c r="Q1405" s="209"/>
      <c r="R1405" s="209"/>
      <c r="S1405" s="209"/>
      <c r="T1405" s="209"/>
      <c r="U1405" s="209"/>
      <c r="V1405" s="209"/>
      <c r="W1405" s="209"/>
      <c r="X1405" s="209"/>
      <c r="Y1405" s="209"/>
      <c r="Z1405" s="209"/>
    </row>
    <row r="1406">
      <c r="A1406" s="209"/>
      <c r="B1406" s="210"/>
      <c r="C1406" s="211"/>
      <c r="D1406" s="211"/>
      <c r="E1406" s="211"/>
      <c r="F1406" s="211"/>
      <c r="G1406" s="211"/>
      <c r="H1406" s="212"/>
      <c r="I1406" s="211"/>
      <c r="J1406" s="209"/>
      <c r="K1406" s="209"/>
      <c r="L1406" s="209"/>
      <c r="M1406" s="209"/>
      <c r="N1406" s="209"/>
      <c r="O1406" s="209"/>
      <c r="P1406" s="209"/>
      <c r="Q1406" s="209"/>
      <c r="R1406" s="209"/>
      <c r="S1406" s="209"/>
      <c r="T1406" s="209"/>
      <c r="U1406" s="209"/>
      <c r="V1406" s="209"/>
      <c r="W1406" s="209"/>
      <c r="X1406" s="209"/>
      <c r="Y1406" s="209"/>
      <c r="Z1406" s="209"/>
    </row>
    <row r="1407">
      <c r="A1407" s="209"/>
      <c r="B1407" s="210"/>
      <c r="C1407" s="211"/>
      <c r="D1407" s="211"/>
      <c r="E1407" s="211"/>
      <c r="F1407" s="211"/>
      <c r="G1407" s="211"/>
      <c r="H1407" s="212"/>
      <c r="I1407" s="211"/>
      <c r="J1407" s="209"/>
      <c r="K1407" s="209"/>
      <c r="L1407" s="209"/>
      <c r="M1407" s="209"/>
      <c r="N1407" s="209"/>
      <c r="O1407" s="209"/>
      <c r="P1407" s="209"/>
      <c r="Q1407" s="209"/>
      <c r="R1407" s="209"/>
      <c r="S1407" s="209"/>
      <c r="T1407" s="209"/>
      <c r="U1407" s="209"/>
      <c r="V1407" s="209"/>
      <c r="W1407" s="209"/>
      <c r="X1407" s="209"/>
      <c r="Y1407" s="209"/>
      <c r="Z1407" s="209"/>
    </row>
    <row r="1408">
      <c r="A1408" s="209"/>
      <c r="B1408" s="210"/>
      <c r="C1408" s="211"/>
      <c r="D1408" s="211"/>
      <c r="E1408" s="211"/>
      <c r="F1408" s="211"/>
      <c r="G1408" s="211"/>
      <c r="H1408" s="212"/>
      <c r="I1408" s="211"/>
      <c r="J1408" s="209"/>
      <c r="K1408" s="209"/>
      <c r="L1408" s="209"/>
      <c r="M1408" s="209"/>
      <c r="N1408" s="209"/>
      <c r="O1408" s="209"/>
      <c r="P1408" s="209"/>
      <c r="Q1408" s="209"/>
      <c r="R1408" s="209"/>
      <c r="S1408" s="209"/>
      <c r="T1408" s="209"/>
      <c r="U1408" s="209"/>
      <c r="V1408" s="209"/>
      <c r="W1408" s="209"/>
      <c r="X1408" s="209"/>
      <c r="Y1408" s="209"/>
      <c r="Z1408" s="209"/>
    </row>
    <row r="1409">
      <c r="A1409" s="209"/>
      <c r="H1409" s="212"/>
      <c r="I1409" s="211"/>
      <c r="J1409" s="209"/>
      <c r="K1409" s="209"/>
      <c r="L1409" s="209"/>
      <c r="M1409" s="209"/>
      <c r="N1409" s="209"/>
      <c r="O1409" s="209"/>
      <c r="P1409" s="209"/>
      <c r="Q1409" s="209"/>
      <c r="R1409" s="209"/>
      <c r="S1409" s="209"/>
      <c r="T1409" s="209"/>
      <c r="U1409" s="209"/>
      <c r="V1409" s="209"/>
      <c r="W1409" s="209"/>
      <c r="X1409" s="209"/>
      <c r="Y1409" s="209"/>
      <c r="Z1409" s="209"/>
    </row>
    <row r="1410">
      <c r="A1410" s="209"/>
      <c r="H1410" s="212"/>
      <c r="I1410" s="211"/>
      <c r="J1410" s="209"/>
      <c r="K1410" s="209"/>
      <c r="L1410" s="209"/>
      <c r="M1410" s="209"/>
      <c r="N1410" s="209"/>
      <c r="O1410" s="209"/>
      <c r="P1410" s="209"/>
      <c r="Q1410" s="209"/>
      <c r="R1410" s="209"/>
      <c r="S1410" s="209"/>
      <c r="T1410" s="209"/>
      <c r="U1410" s="209"/>
      <c r="V1410" s="209"/>
      <c r="W1410" s="209"/>
      <c r="X1410" s="209"/>
      <c r="Y1410" s="209"/>
      <c r="Z1410" s="209"/>
    </row>
    <row r="1411">
      <c r="A1411" s="209"/>
      <c r="H1411" s="212"/>
      <c r="I1411" s="211"/>
      <c r="J1411" s="209"/>
      <c r="K1411" s="209"/>
      <c r="L1411" s="209"/>
      <c r="M1411" s="209"/>
      <c r="N1411" s="209"/>
      <c r="O1411" s="209"/>
      <c r="P1411" s="209"/>
      <c r="Q1411" s="209"/>
      <c r="R1411" s="209"/>
      <c r="S1411" s="209"/>
      <c r="T1411" s="209"/>
      <c r="U1411" s="209"/>
      <c r="V1411" s="209"/>
      <c r="W1411" s="209"/>
      <c r="X1411" s="209"/>
      <c r="Y1411" s="209"/>
      <c r="Z1411" s="209"/>
    </row>
    <row r="1412">
      <c r="A1412" s="209"/>
      <c r="H1412" s="212"/>
      <c r="I1412" s="211"/>
      <c r="J1412" s="209"/>
      <c r="K1412" s="209"/>
      <c r="L1412" s="209"/>
      <c r="M1412" s="209"/>
      <c r="N1412" s="209"/>
      <c r="O1412" s="209"/>
      <c r="P1412" s="209"/>
      <c r="Q1412" s="209"/>
      <c r="R1412" s="209"/>
      <c r="S1412" s="209"/>
      <c r="T1412" s="209"/>
      <c r="U1412" s="209"/>
      <c r="V1412" s="209"/>
      <c r="W1412" s="209"/>
      <c r="X1412" s="209"/>
      <c r="Y1412" s="209"/>
      <c r="Z1412" s="209"/>
    </row>
    <row r="1413">
      <c r="A1413" s="209"/>
      <c r="H1413" s="212"/>
      <c r="I1413" s="211"/>
      <c r="J1413" s="209"/>
      <c r="K1413" s="209"/>
      <c r="L1413" s="209"/>
      <c r="M1413" s="209"/>
      <c r="N1413" s="209"/>
      <c r="O1413" s="209"/>
      <c r="P1413" s="209"/>
      <c r="Q1413" s="209"/>
      <c r="R1413" s="209"/>
      <c r="S1413" s="209"/>
      <c r="T1413" s="209"/>
      <c r="U1413" s="209"/>
      <c r="V1413" s="209"/>
      <c r="W1413" s="209"/>
      <c r="X1413" s="209"/>
      <c r="Y1413" s="209"/>
      <c r="Z1413" s="209"/>
    </row>
    <row r="1414">
      <c r="A1414" s="209"/>
      <c r="H1414" s="212"/>
      <c r="I1414" s="211"/>
      <c r="J1414" s="209"/>
      <c r="K1414" s="209"/>
      <c r="L1414" s="209"/>
      <c r="M1414" s="209"/>
      <c r="N1414" s="209"/>
      <c r="O1414" s="209"/>
      <c r="P1414" s="209"/>
      <c r="Q1414" s="209"/>
      <c r="R1414" s="209"/>
      <c r="S1414" s="209"/>
      <c r="T1414" s="209"/>
      <c r="U1414" s="209"/>
      <c r="V1414" s="209"/>
      <c r="W1414" s="209"/>
      <c r="X1414" s="209"/>
      <c r="Y1414" s="209"/>
      <c r="Z1414" s="209"/>
    </row>
    <row r="1415">
      <c r="A1415" s="209"/>
      <c r="H1415" s="212"/>
      <c r="I1415" s="211"/>
      <c r="J1415" s="209"/>
      <c r="K1415" s="209"/>
      <c r="L1415" s="209"/>
      <c r="M1415" s="209"/>
      <c r="N1415" s="209"/>
      <c r="O1415" s="209"/>
      <c r="P1415" s="209"/>
      <c r="Q1415" s="209"/>
      <c r="R1415" s="209"/>
      <c r="S1415" s="209"/>
      <c r="T1415" s="209"/>
      <c r="U1415" s="209"/>
      <c r="V1415" s="209"/>
      <c r="W1415" s="209"/>
      <c r="X1415" s="209"/>
      <c r="Y1415" s="209"/>
      <c r="Z1415" s="209"/>
    </row>
    <row r="1416">
      <c r="A1416" s="209"/>
      <c r="H1416" s="212"/>
      <c r="I1416" s="211"/>
      <c r="J1416" s="209"/>
      <c r="K1416" s="209"/>
      <c r="L1416" s="209"/>
      <c r="M1416" s="209"/>
      <c r="N1416" s="209"/>
      <c r="O1416" s="209"/>
      <c r="P1416" s="209"/>
      <c r="Q1416" s="209"/>
      <c r="R1416" s="209"/>
      <c r="S1416" s="209"/>
      <c r="T1416" s="209"/>
      <c r="U1416" s="209"/>
      <c r="V1416" s="209"/>
      <c r="W1416" s="209"/>
      <c r="X1416" s="209"/>
      <c r="Y1416" s="209"/>
      <c r="Z1416" s="209"/>
    </row>
    <row r="1417">
      <c r="A1417" s="209"/>
      <c r="H1417" s="212"/>
      <c r="I1417" s="211"/>
      <c r="J1417" s="209"/>
      <c r="K1417" s="209"/>
      <c r="L1417" s="209"/>
      <c r="M1417" s="209"/>
      <c r="N1417" s="209"/>
      <c r="O1417" s="209"/>
      <c r="P1417" s="209"/>
      <c r="Q1417" s="209"/>
      <c r="R1417" s="209"/>
      <c r="S1417" s="209"/>
      <c r="T1417" s="209"/>
      <c r="U1417" s="209"/>
      <c r="V1417" s="209"/>
      <c r="W1417" s="209"/>
      <c r="X1417" s="209"/>
      <c r="Y1417" s="209"/>
      <c r="Z1417" s="209"/>
    </row>
    <row r="1418">
      <c r="A1418" s="209"/>
      <c r="H1418" s="212"/>
      <c r="I1418" s="211"/>
      <c r="J1418" s="209"/>
      <c r="K1418" s="209"/>
      <c r="L1418" s="209"/>
      <c r="M1418" s="209"/>
      <c r="N1418" s="209"/>
      <c r="O1418" s="209"/>
      <c r="P1418" s="209"/>
      <c r="Q1418" s="209"/>
      <c r="R1418" s="209"/>
      <c r="S1418" s="209"/>
      <c r="T1418" s="209"/>
      <c r="U1418" s="209"/>
      <c r="V1418" s="209"/>
      <c r="W1418" s="209"/>
      <c r="X1418" s="209"/>
      <c r="Y1418" s="209"/>
      <c r="Z1418" s="209"/>
    </row>
    <row r="1419">
      <c r="A1419" s="209"/>
      <c r="H1419" s="212"/>
      <c r="I1419" s="211"/>
      <c r="J1419" s="209"/>
      <c r="K1419" s="209"/>
      <c r="L1419" s="209"/>
      <c r="M1419" s="209"/>
      <c r="N1419" s="209"/>
      <c r="O1419" s="209"/>
      <c r="P1419" s="209"/>
      <c r="Q1419" s="209"/>
      <c r="R1419" s="209"/>
      <c r="S1419" s="209"/>
      <c r="T1419" s="209"/>
      <c r="U1419" s="209"/>
      <c r="V1419" s="209"/>
      <c r="W1419" s="209"/>
      <c r="X1419" s="209"/>
      <c r="Y1419" s="209"/>
      <c r="Z1419" s="209"/>
    </row>
    <row r="1420">
      <c r="A1420" s="209"/>
      <c r="H1420" s="212"/>
      <c r="I1420" s="211"/>
      <c r="J1420" s="209"/>
      <c r="K1420" s="209"/>
      <c r="L1420" s="209"/>
      <c r="M1420" s="209"/>
      <c r="N1420" s="209"/>
      <c r="O1420" s="209"/>
      <c r="P1420" s="209"/>
      <c r="Q1420" s="209"/>
      <c r="R1420" s="209"/>
      <c r="S1420" s="209"/>
      <c r="T1420" s="209"/>
      <c r="U1420" s="209"/>
      <c r="V1420" s="209"/>
      <c r="W1420" s="209"/>
      <c r="X1420" s="209"/>
      <c r="Y1420" s="209"/>
      <c r="Z1420" s="209"/>
    </row>
    <row r="1421">
      <c r="A1421" s="209"/>
      <c r="H1421" s="212"/>
      <c r="I1421" s="211"/>
      <c r="J1421" s="209"/>
      <c r="K1421" s="209"/>
      <c r="L1421" s="209"/>
      <c r="M1421" s="209"/>
      <c r="N1421" s="209"/>
      <c r="O1421" s="209"/>
      <c r="P1421" s="209"/>
      <c r="Q1421" s="209"/>
      <c r="R1421" s="209"/>
      <c r="S1421" s="209"/>
      <c r="T1421" s="209"/>
      <c r="U1421" s="209"/>
      <c r="V1421" s="209"/>
      <c r="W1421" s="209"/>
      <c r="X1421" s="209"/>
      <c r="Y1421" s="209"/>
      <c r="Z1421" s="209"/>
    </row>
    <row r="1422">
      <c r="A1422" s="209"/>
      <c r="H1422" s="212"/>
      <c r="I1422" s="211"/>
      <c r="J1422" s="209"/>
      <c r="K1422" s="209"/>
      <c r="L1422" s="209"/>
      <c r="M1422" s="209"/>
      <c r="N1422" s="209"/>
      <c r="O1422" s="209"/>
      <c r="P1422" s="209"/>
      <c r="Q1422" s="209"/>
      <c r="R1422" s="209"/>
      <c r="S1422" s="209"/>
      <c r="T1422" s="209"/>
      <c r="U1422" s="209"/>
      <c r="V1422" s="209"/>
      <c r="W1422" s="209"/>
      <c r="X1422" s="209"/>
      <c r="Y1422" s="209"/>
      <c r="Z1422" s="209"/>
    </row>
    <row r="1423">
      <c r="A1423" s="209"/>
      <c r="H1423" s="212"/>
      <c r="I1423" s="211"/>
      <c r="J1423" s="209"/>
      <c r="K1423" s="209"/>
      <c r="L1423" s="209"/>
      <c r="M1423" s="209"/>
      <c r="N1423" s="209"/>
      <c r="O1423" s="209"/>
      <c r="P1423" s="209"/>
      <c r="Q1423" s="209"/>
      <c r="R1423" s="209"/>
      <c r="S1423" s="209"/>
      <c r="T1423" s="209"/>
      <c r="U1423" s="209"/>
      <c r="V1423" s="209"/>
      <c r="W1423" s="209"/>
      <c r="X1423" s="209"/>
      <c r="Y1423" s="209"/>
      <c r="Z1423" s="209"/>
    </row>
    <row r="1424">
      <c r="A1424" s="209"/>
      <c r="H1424" s="212"/>
      <c r="I1424" s="211"/>
      <c r="J1424" s="209"/>
      <c r="K1424" s="209"/>
      <c r="L1424" s="209"/>
      <c r="M1424" s="209"/>
      <c r="N1424" s="209"/>
      <c r="O1424" s="209"/>
      <c r="P1424" s="209"/>
      <c r="Q1424" s="209"/>
      <c r="R1424" s="209"/>
      <c r="S1424" s="209"/>
      <c r="T1424" s="209"/>
      <c r="U1424" s="209"/>
      <c r="V1424" s="209"/>
      <c r="W1424" s="209"/>
      <c r="X1424" s="209"/>
      <c r="Y1424" s="209"/>
      <c r="Z1424" s="209"/>
    </row>
    <row r="1425">
      <c r="A1425" s="209"/>
      <c r="H1425" s="212"/>
      <c r="I1425" s="211"/>
      <c r="J1425" s="209"/>
      <c r="K1425" s="209"/>
      <c r="L1425" s="209"/>
      <c r="M1425" s="209"/>
      <c r="N1425" s="209"/>
      <c r="O1425" s="209"/>
      <c r="P1425" s="209"/>
      <c r="Q1425" s="209"/>
      <c r="R1425" s="209"/>
      <c r="S1425" s="209"/>
      <c r="T1425" s="209"/>
      <c r="U1425" s="209"/>
      <c r="V1425" s="209"/>
      <c r="W1425" s="209"/>
      <c r="X1425" s="209"/>
      <c r="Y1425" s="209"/>
      <c r="Z1425" s="209"/>
    </row>
    <row r="1426">
      <c r="A1426" s="209"/>
      <c r="H1426" s="212"/>
      <c r="I1426" s="211"/>
      <c r="J1426" s="209"/>
      <c r="K1426" s="209"/>
      <c r="L1426" s="209"/>
      <c r="M1426" s="209"/>
      <c r="N1426" s="209"/>
      <c r="O1426" s="209"/>
      <c r="P1426" s="209"/>
      <c r="Q1426" s="209"/>
      <c r="R1426" s="209"/>
      <c r="S1426" s="209"/>
      <c r="T1426" s="209"/>
      <c r="U1426" s="209"/>
      <c r="V1426" s="209"/>
      <c r="W1426" s="209"/>
      <c r="X1426" s="209"/>
      <c r="Y1426" s="209"/>
      <c r="Z1426" s="209"/>
    </row>
    <row r="1427">
      <c r="A1427" s="209"/>
      <c r="H1427" s="212"/>
      <c r="I1427" s="211"/>
      <c r="J1427" s="209"/>
      <c r="K1427" s="209"/>
      <c r="L1427" s="209"/>
      <c r="M1427" s="209"/>
      <c r="N1427" s="209"/>
      <c r="O1427" s="209"/>
      <c r="P1427" s="209"/>
      <c r="Q1427" s="209"/>
      <c r="R1427" s="209"/>
      <c r="S1427" s="209"/>
      <c r="T1427" s="209"/>
      <c r="U1427" s="209"/>
      <c r="V1427" s="209"/>
      <c r="W1427" s="209"/>
      <c r="X1427" s="209"/>
      <c r="Y1427" s="209"/>
      <c r="Z1427" s="209"/>
    </row>
    <row r="1428">
      <c r="A1428" s="209"/>
      <c r="H1428" s="212"/>
      <c r="I1428" s="211"/>
      <c r="J1428" s="209"/>
      <c r="K1428" s="209"/>
      <c r="L1428" s="209"/>
      <c r="M1428" s="209"/>
      <c r="N1428" s="209"/>
      <c r="O1428" s="209"/>
      <c r="P1428" s="209"/>
      <c r="Q1428" s="209"/>
      <c r="R1428" s="209"/>
      <c r="S1428" s="209"/>
      <c r="T1428" s="209"/>
      <c r="U1428" s="209"/>
      <c r="V1428" s="209"/>
      <c r="W1428" s="209"/>
      <c r="X1428" s="209"/>
      <c r="Y1428" s="209"/>
      <c r="Z1428" s="209"/>
    </row>
    <row r="1429">
      <c r="A1429" s="209"/>
      <c r="H1429" s="212"/>
      <c r="I1429" s="211"/>
      <c r="J1429" s="209"/>
      <c r="K1429" s="209"/>
      <c r="L1429" s="209"/>
      <c r="M1429" s="209"/>
      <c r="N1429" s="209"/>
      <c r="O1429" s="209"/>
      <c r="P1429" s="209"/>
      <c r="Q1429" s="209"/>
      <c r="R1429" s="209"/>
      <c r="S1429" s="209"/>
      <c r="T1429" s="209"/>
      <c r="U1429" s="209"/>
      <c r="V1429" s="209"/>
      <c r="W1429" s="209"/>
      <c r="X1429" s="209"/>
      <c r="Y1429" s="209"/>
      <c r="Z1429" s="209"/>
    </row>
    <row r="1430">
      <c r="A1430" s="209"/>
      <c r="H1430" s="212"/>
      <c r="I1430" s="211"/>
      <c r="J1430" s="209"/>
      <c r="K1430" s="209"/>
      <c r="L1430" s="209"/>
      <c r="M1430" s="209"/>
      <c r="N1430" s="209"/>
      <c r="O1430" s="209"/>
      <c r="P1430" s="209"/>
      <c r="Q1430" s="209"/>
      <c r="R1430" s="209"/>
      <c r="S1430" s="209"/>
      <c r="T1430" s="209"/>
      <c r="U1430" s="209"/>
      <c r="V1430" s="209"/>
      <c r="W1430" s="209"/>
      <c r="X1430" s="209"/>
      <c r="Y1430" s="209"/>
      <c r="Z1430" s="209"/>
    </row>
    <row r="1431">
      <c r="A1431" s="209"/>
      <c r="H1431" s="212"/>
      <c r="I1431" s="211"/>
      <c r="J1431" s="209"/>
      <c r="K1431" s="209"/>
      <c r="L1431" s="209"/>
      <c r="M1431" s="209"/>
      <c r="N1431" s="209"/>
      <c r="O1431" s="209"/>
      <c r="P1431" s="209"/>
      <c r="Q1431" s="209"/>
      <c r="R1431" s="209"/>
      <c r="S1431" s="209"/>
      <c r="T1431" s="209"/>
      <c r="U1431" s="209"/>
      <c r="V1431" s="209"/>
      <c r="W1431" s="209"/>
      <c r="X1431" s="209"/>
      <c r="Y1431" s="209"/>
      <c r="Z1431" s="209"/>
    </row>
    <row r="1432">
      <c r="A1432" s="209"/>
      <c r="H1432" s="212"/>
      <c r="I1432" s="211"/>
      <c r="J1432" s="209"/>
      <c r="K1432" s="209"/>
      <c r="L1432" s="209"/>
      <c r="M1432" s="209"/>
      <c r="N1432" s="209"/>
      <c r="O1432" s="209"/>
      <c r="P1432" s="209"/>
      <c r="Q1432" s="209"/>
      <c r="R1432" s="209"/>
      <c r="S1432" s="209"/>
      <c r="T1432" s="209"/>
      <c r="U1432" s="209"/>
      <c r="V1432" s="209"/>
      <c r="W1432" s="209"/>
      <c r="X1432" s="209"/>
      <c r="Y1432" s="209"/>
      <c r="Z1432" s="209"/>
    </row>
    <row r="1433">
      <c r="A1433" s="209"/>
      <c r="H1433" s="212"/>
      <c r="I1433" s="211"/>
      <c r="J1433" s="209"/>
      <c r="K1433" s="209"/>
      <c r="L1433" s="209"/>
      <c r="M1433" s="209"/>
      <c r="N1433" s="209"/>
      <c r="O1433" s="209"/>
      <c r="P1433" s="209"/>
      <c r="Q1433" s="209"/>
      <c r="R1433" s="209"/>
      <c r="S1433" s="209"/>
      <c r="T1433" s="209"/>
      <c r="U1433" s="209"/>
      <c r="V1433" s="209"/>
      <c r="W1433" s="209"/>
      <c r="X1433" s="209"/>
      <c r="Y1433" s="209"/>
      <c r="Z1433" s="209"/>
    </row>
    <row r="1434">
      <c r="A1434" s="209"/>
      <c r="H1434" s="212"/>
      <c r="I1434" s="211"/>
      <c r="J1434" s="209"/>
      <c r="K1434" s="209"/>
      <c r="L1434" s="209"/>
      <c r="M1434" s="209"/>
      <c r="N1434" s="209"/>
      <c r="O1434" s="209"/>
      <c r="P1434" s="209"/>
      <c r="Q1434" s="209"/>
      <c r="R1434" s="209"/>
      <c r="S1434" s="209"/>
      <c r="T1434" s="209"/>
      <c r="U1434" s="209"/>
      <c r="V1434" s="209"/>
      <c r="W1434" s="209"/>
      <c r="X1434" s="209"/>
      <c r="Y1434" s="209"/>
      <c r="Z1434" s="209"/>
    </row>
    <row r="1435">
      <c r="A1435" s="209"/>
      <c r="H1435" s="212"/>
      <c r="I1435" s="211"/>
      <c r="J1435" s="209"/>
      <c r="K1435" s="209"/>
      <c r="L1435" s="209"/>
      <c r="M1435" s="209"/>
      <c r="N1435" s="209"/>
      <c r="O1435" s="209"/>
      <c r="P1435" s="209"/>
      <c r="Q1435" s="209"/>
      <c r="R1435" s="209"/>
      <c r="S1435" s="209"/>
      <c r="T1435" s="209"/>
      <c r="U1435" s="209"/>
      <c r="V1435" s="209"/>
      <c r="W1435" s="209"/>
      <c r="X1435" s="209"/>
      <c r="Y1435" s="209"/>
      <c r="Z1435" s="209"/>
    </row>
    <row r="1436">
      <c r="A1436" s="209"/>
      <c r="H1436" s="212"/>
      <c r="I1436" s="211"/>
      <c r="J1436" s="209"/>
      <c r="K1436" s="209"/>
      <c r="L1436" s="209"/>
      <c r="M1436" s="209"/>
      <c r="N1436" s="209"/>
      <c r="O1436" s="209"/>
      <c r="P1436" s="209"/>
      <c r="Q1436" s="209"/>
      <c r="R1436" s="209"/>
      <c r="S1436" s="209"/>
      <c r="T1436" s="209"/>
      <c r="U1436" s="209"/>
      <c r="V1436" s="209"/>
      <c r="W1436" s="209"/>
      <c r="X1436" s="209"/>
      <c r="Y1436" s="209"/>
      <c r="Z1436" s="209"/>
    </row>
    <row r="1437">
      <c r="A1437" s="209"/>
      <c r="H1437" s="212"/>
      <c r="I1437" s="211"/>
      <c r="J1437" s="209"/>
      <c r="K1437" s="209"/>
      <c r="L1437" s="209"/>
      <c r="M1437" s="209"/>
      <c r="N1437" s="209"/>
      <c r="O1437" s="209"/>
      <c r="P1437" s="209"/>
      <c r="Q1437" s="209"/>
      <c r="R1437" s="209"/>
      <c r="S1437" s="209"/>
      <c r="T1437" s="209"/>
      <c r="U1437" s="209"/>
      <c r="V1437" s="209"/>
      <c r="W1437" s="209"/>
      <c r="X1437" s="209"/>
      <c r="Y1437" s="209"/>
      <c r="Z1437" s="209"/>
    </row>
    <row r="1438">
      <c r="A1438" s="209"/>
      <c r="H1438" s="212"/>
      <c r="I1438" s="211"/>
      <c r="J1438" s="209"/>
      <c r="K1438" s="209"/>
      <c r="L1438" s="209"/>
      <c r="M1438" s="209"/>
      <c r="N1438" s="209"/>
      <c r="O1438" s="209"/>
      <c r="P1438" s="209"/>
      <c r="Q1438" s="209"/>
      <c r="R1438" s="209"/>
      <c r="S1438" s="209"/>
      <c r="T1438" s="209"/>
      <c r="U1438" s="209"/>
      <c r="V1438" s="209"/>
      <c r="W1438" s="209"/>
      <c r="X1438" s="209"/>
      <c r="Y1438" s="209"/>
      <c r="Z1438" s="209"/>
    </row>
    <row r="1439">
      <c r="A1439" s="209"/>
      <c r="H1439" s="212"/>
      <c r="I1439" s="211"/>
      <c r="J1439" s="209"/>
      <c r="K1439" s="209"/>
      <c r="L1439" s="209"/>
      <c r="M1439" s="209"/>
      <c r="N1439" s="209"/>
      <c r="O1439" s="209"/>
      <c r="P1439" s="209"/>
      <c r="Q1439" s="209"/>
      <c r="R1439" s="209"/>
      <c r="S1439" s="209"/>
      <c r="T1439" s="209"/>
      <c r="U1439" s="209"/>
      <c r="V1439" s="209"/>
      <c r="W1439" s="209"/>
      <c r="X1439" s="209"/>
      <c r="Y1439" s="209"/>
      <c r="Z1439" s="209"/>
    </row>
    <row r="1440">
      <c r="A1440" s="209"/>
      <c r="H1440" s="212"/>
      <c r="I1440" s="211"/>
      <c r="J1440" s="209"/>
      <c r="K1440" s="209"/>
      <c r="L1440" s="209"/>
      <c r="M1440" s="209"/>
      <c r="N1440" s="209"/>
      <c r="O1440" s="209"/>
      <c r="P1440" s="209"/>
      <c r="Q1440" s="209"/>
      <c r="R1440" s="209"/>
      <c r="S1440" s="209"/>
      <c r="T1440" s="209"/>
      <c r="U1440" s="209"/>
      <c r="V1440" s="209"/>
      <c r="W1440" s="209"/>
      <c r="X1440" s="209"/>
      <c r="Y1440" s="209"/>
      <c r="Z1440" s="209"/>
    </row>
    <row r="1441">
      <c r="A1441" s="209"/>
      <c r="H1441" s="212"/>
      <c r="I1441" s="211"/>
      <c r="J1441" s="209"/>
      <c r="K1441" s="209"/>
      <c r="L1441" s="209"/>
      <c r="M1441" s="209"/>
      <c r="N1441" s="209"/>
      <c r="O1441" s="209"/>
      <c r="P1441" s="209"/>
      <c r="Q1441" s="209"/>
      <c r="R1441" s="209"/>
      <c r="S1441" s="209"/>
      <c r="T1441" s="209"/>
      <c r="U1441" s="209"/>
      <c r="V1441" s="209"/>
      <c r="W1441" s="209"/>
      <c r="X1441" s="209"/>
      <c r="Y1441" s="209"/>
      <c r="Z1441" s="209"/>
    </row>
    <row r="1442">
      <c r="A1442" s="209"/>
      <c r="H1442" s="212"/>
      <c r="I1442" s="211"/>
      <c r="J1442" s="209"/>
      <c r="K1442" s="209"/>
      <c r="L1442" s="209"/>
      <c r="M1442" s="209"/>
      <c r="N1442" s="209"/>
      <c r="O1442" s="209"/>
      <c r="P1442" s="209"/>
      <c r="Q1442" s="209"/>
      <c r="R1442" s="209"/>
      <c r="S1442" s="209"/>
      <c r="T1442" s="209"/>
      <c r="U1442" s="209"/>
      <c r="V1442" s="209"/>
      <c r="W1442" s="209"/>
      <c r="X1442" s="209"/>
      <c r="Y1442" s="209"/>
      <c r="Z1442" s="209"/>
    </row>
    <row r="1443">
      <c r="A1443" s="209"/>
      <c r="H1443" s="212"/>
      <c r="I1443" s="211"/>
      <c r="J1443" s="209"/>
      <c r="K1443" s="209"/>
      <c r="L1443" s="209"/>
      <c r="M1443" s="209"/>
      <c r="N1443" s="209"/>
      <c r="O1443" s="209"/>
      <c r="P1443" s="209"/>
      <c r="Q1443" s="209"/>
      <c r="R1443" s="209"/>
      <c r="S1443" s="209"/>
      <c r="T1443" s="209"/>
      <c r="U1443" s="209"/>
      <c r="V1443" s="209"/>
      <c r="W1443" s="209"/>
      <c r="X1443" s="209"/>
      <c r="Y1443" s="209"/>
      <c r="Z1443" s="209"/>
    </row>
    <row r="1444">
      <c r="A1444" s="209"/>
      <c r="H1444" s="212"/>
      <c r="I1444" s="211"/>
      <c r="J1444" s="209"/>
      <c r="K1444" s="209"/>
      <c r="L1444" s="209"/>
      <c r="M1444" s="209"/>
      <c r="N1444" s="209"/>
      <c r="O1444" s="209"/>
      <c r="P1444" s="209"/>
      <c r="Q1444" s="209"/>
      <c r="R1444" s="209"/>
      <c r="S1444" s="209"/>
      <c r="T1444" s="209"/>
      <c r="U1444" s="209"/>
      <c r="V1444" s="209"/>
      <c r="W1444" s="209"/>
      <c r="X1444" s="209"/>
      <c r="Y1444" s="209"/>
      <c r="Z1444" s="209"/>
    </row>
    <row r="1445">
      <c r="A1445" s="209"/>
      <c r="H1445" s="212"/>
      <c r="I1445" s="211"/>
      <c r="J1445" s="209"/>
      <c r="K1445" s="209"/>
      <c r="L1445" s="209"/>
      <c r="M1445" s="209"/>
      <c r="N1445" s="209"/>
      <c r="O1445" s="209"/>
      <c r="P1445" s="209"/>
      <c r="Q1445" s="209"/>
      <c r="R1445" s="209"/>
      <c r="S1445" s="209"/>
      <c r="T1445" s="209"/>
      <c r="U1445" s="209"/>
      <c r="V1445" s="209"/>
      <c r="W1445" s="209"/>
      <c r="X1445" s="209"/>
      <c r="Y1445" s="209"/>
      <c r="Z1445" s="209"/>
    </row>
    <row r="1446">
      <c r="A1446" s="209"/>
      <c r="H1446" s="212"/>
      <c r="I1446" s="211"/>
      <c r="J1446" s="209"/>
      <c r="K1446" s="209"/>
      <c r="L1446" s="209"/>
      <c r="M1446" s="209"/>
      <c r="N1446" s="209"/>
      <c r="O1446" s="209"/>
      <c r="P1446" s="209"/>
      <c r="Q1446" s="209"/>
      <c r="R1446" s="209"/>
      <c r="S1446" s="209"/>
      <c r="T1446" s="209"/>
      <c r="U1446" s="209"/>
      <c r="V1446" s="209"/>
      <c r="W1446" s="209"/>
      <c r="X1446" s="209"/>
      <c r="Y1446" s="209"/>
      <c r="Z1446" s="209"/>
    </row>
    <row r="1447">
      <c r="A1447" s="209"/>
      <c r="H1447" s="212"/>
      <c r="I1447" s="211"/>
      <c r="J1447" s="209"/>
      <c r="K1447" s="209"/>
      <c r="L1447" s="209"/>
      <c r="M1447" s="209"/>
      <c r="N1447" s="209"/>
      <c r="O1447" s="209"/>
      <c r="P1447" s="209"/>
      <c r="Q1447" s="209"/>
      <c r="R1447" s="209"/>
      <c r="S1447" s="209"/>
      <c r="T1447" s="209"/>
      <c r="U1447" s="209"/>
      <c r="V1447" s="209"/>
      <c r="W1447" s="209"/>
      <c r="X1447" s="209"/>
      <c r="Y1447" s="209"/>
      <c r="Z1447" s="209"/>
    </row>
    <row r="1448">
      <c r="A1448" s="209"/>
      <c r="H1448" s="212"/>
      <c r="I1448" s="211"/>
      <c r="J1448" s="209"/>
      <c r="K1448" s="209"/>
      <c r="L1448" s="209"/>
      <c r="M1448" s="209"/>
      <c r="N1448" s="209"/>
      <c r="O1448" s="209"/>
      <c r="P1448" s="209"/>
      <c r="Q1448" s="209"/>
      <c r="R1448" s="209"/>
      <c r="S1448" s="209"/>
      <c r="T1448" s="209"/>
      <c r="U1448" s="209"/>
      <c r="V1448" s="209"/>
      <c r="W1448" s="209"/>
      <c r="X1448" s="209"/>
      <c r="Y1448" s="209"/>
      <c r="Z1448" s="209"/>
    </row>
    <row r="1449">
      <c r="A1449" s="209"/>
      <c r="H1449" s="212"/>
      <c r="I1449" s="211"/>
      <c r="J1449" s="209"/>
      <c r="K1449" s="209"/>
      <c r="L1449" s="209"/>
      <c r="M1449" s="209"/>
      <c r="N1449" s="209"/>
      <c r="O1449" s="209"/>
      <c r="P1449" s="209"/>
      <c r="Q1449" s="209"/>
      <c r="R1449" s="209"/>
      <c r="S1449" s="209"/>
      <c r="T1449" s="209"/>
      <c r="U1449" s="209"/>
      <c r="V1449" s="209"/>
      <c r="W1449" s="209"/>
      <c r="X1449" s="209"/>
      <c r="Y1449" s="209"/>
      <c r="Z1449" s="209"/>
    </row>
    <row r="1450">
      <c r="A1450" s="209"/>
      <c r="H1450" s="212"/>
      <c r="I1450" s="211"/>
      <c r="J1450" s="209"/>
      <c r="K1450" s="209"/>
      <c r="L1450" s="209"/>
      <c r="M1450" s="209"/>
      <c r="N1450" s="209"/>
      <c r="O1450" s="209"/>
      <c r="P1450" s="209"/>
      <c r="Q1450" s="209"/>
      <c r="R1450" s="209"/>
      <c r="S1450" s="209"/>
      <c r="T1450" s="209"/>
      <c r="U1450" s="209"/>
      <c r="V1450" s="209"/>
      <c r="W1450" s="209"/>
      <c r="X1450" s="209"/>
      <c r="Y1450" s="209"/>
      <c r="Z1450" s="209"/>
    </row>
    <row r="1451">
      <c r="A1451" s="209"/>
      <c r="H1451" s="212"/>
      <c r="I1451" s="211"/>
      <c r="J1451" s="209"/>
      <c r="K1451" s="209"/>
      <c r="L1451" s="209"/>
      <c r="M1451" s="209"/>
      <c r="N1451" s="209"/>
      <c r="O1451" s="209"/>
      <c r="P1451" s="209"/>
      <c r="Q1451" s="209"/>
      <c r="R1451" s="209"/>
      <c r="S1451" s="209"/>
      <c r="T1451" s="209"/>
      <c r="U1451" s="209"/>
      <c r="V1451" s="209"/>
      <c r="W1451" s="209"/>
      <c r="X1451" s="209"/>
      <c r="Y1451" s="209"/>
      <c r="Z1451" s="209"/>
    </row>
    <row r="1452">
      <c r="A1452" s="209"/>
      <c r="H1452" s="212"/>
      <c r="I1452" s="211"/>
      <c r="J1452" s="209"/>
      <c r="K1452" s="209"/>
      <c r="L1452" s="209"/>
      <c r="M1452" s="209"/>
      <c r="N1452" s="209"/>
      <c r="O1452" s="209"/>
      <c r="P1452" s="209"/>
      <c r="Q1452" s="209"/>
      <c r="R1452" s="209"/>
      <c r="S1452" s="209"/>
      <c r="T1452" s="209"/>
      <c r="U1452" s="209"/>
      <c r="V1452" s="209"/>
      <c r="W1452" s="209"/>
      <c r="X1452" s="209"/>
      <c r="Y1452" s="209"/>
      <c r="Z1452" s="209"/>
    </row>
    <row r="1453">
      <c r="A1453" s="209"/>
      <c r="H1453" s="212"/>
      <c r="I1453" s="211"/>
      <c r="J1453" s="209"/>
      <c r="K1453" s="209"/>
      <c r="L1453" s="209"/>
      <c r="M1453" s="209"/>
      <c r="N1453" s="209"/>
      <c r="O1453" s="209"/>
      <c r="P1453" s="209"/>
      <c r="Q1453" s="209"/>
      <c r="R1453" s="209"/>
      <c r="S1453" s="209"/>
      <c r="T1453" s="209"/>
      <c r="U1453" s="209"/>
      <c r="V1453" s="209"/>
      <c r="W1453" s="209"/>
      <c r="X1453" s="209"/>
      <c r="Y1453" s="209"/>
      <c r="Z1453" s="209"/>
    </row>
    <row r="1454">
      <c r="A1454" s="209"/>
      <c r="H1454" s="212"/>
      <c r="I1454" s="211"/>
      <c r="J1454" s="209"/>
      <c r="K1454" s="209"/>
      <c r="L1454" s="209"/>
      <c r="M1454" s="209"/>
      <c r="N1454" s="209"/>
      <c r="O1454" s="209"/>
      <c r="P1454" s="209"/>
      <c r="Q1454" s="209"/>
      <c r="R1454" s="209"/>
      <c r="S1454" s="209"/>
      <c r="T1454" s="209"/>
      <c r="U1454" s="209"/>
      <c r="V1454" s="209"/>
      <c r="W1454" s="209"/>
      <c r="X1454" s="209"/>
      <c r="Y1454" s="209"/>
      <c r="Z1454" s="209"/>
    </row>
    <row r="1455">
      <c r="A1455" s="209"/>
      <c r="H1455" s="212"/>
      <c r="I1455" s="211"/>
      <c r="J1455" s="209"/>
      <c r="K1455" s="209"/>
      <c r="L1455" s="209"/>
      <c r="M1455" s="209"/>
      <c r="N1455" s="209"/>
      <c r="O1455" s="209"/>
      <c r="P1455" s="209"/>
      <c r="Q1455" s="209"/>
      <c r="R1455" s="209"/>
      <c r="S1455" s="209"/>
      <c r="T1455" s="209"/>
      <c r="U1455" s="209"/>
      <c r="V1455" s="209"/>
      <c r="W1455" s="209"/>
      <c r="X1455" s="209"/>
      <c r="Y1455" s="209"/>
      <c r="Z1455" s="209"/>
    </row>
    <row r="1456">
      <c r="A1456" s="209"/>
      <c r="H1456" s="212"/>
      <c r="I1456" s="211"/>
      <c r="J1456" s="209"/>
      <c r="K1456" s="209"/>
      <c r="L1456" s="209"/>
      <c r="M1456" s="209"/>
      <c r="N1456" s="209"/>
      <c r="O1456" s="209"/>
      <c r="P1456" s="209"/>
      <c r="Q1456" s="209"/>
      <c r="R1456" s="209"/>
      <c r="S1456" s="209"/>
      <c r="T1456" s="209"/>
      <c r="U1456" s="209"/>
      <c r="V1456" s="209"/>
      <c r="W1456" s="209"/>
      <c r="X1456" s="209"/>
      <c r="Y1456" s="209"/>
      <c r="Z1456" s="209"/>
    </row>
    <row r="1457">
      <c r="A1457" s="209"/>
      <c r="H1457" s="212"/>
      <c r="I1457" s="211"/>
      <c r="J1457" s="209"/>
      <c r="K1457" s="209"/>
      <c r="L1457" s="209"/>
      <c r="M1457" s="209"/>
      <c r="N1457" s="209"/>
      <c r="O1457" s="209"/>
      <c r="P1457" s="209"/>
      <c r="Q1457" s="209"/>
      <c r="R1457" s="209"/>
      <c r="S1457" s="209"/>
      <c r="T1457" s="209"/>
      <c r="U1457" s="209"/>
      <c r="V1457" s="209"/>
      <c r="W1457" s="209"/>
      <c r="X1457" s="209"/>
      <c r="Y1457" s="209"/>
      <c r="Z1457" s="209"/>
    </row>
    <row r="1458">
      <c r="A1458" s="209"/>
      <c r="H1458" s="212"/>
      <c r="I1458" s="211"/>
      <c r="J1458" s="209"/>
      <c r="K1458" s="209"/>
      <c r="L1458" s="209"/>
      <c r="M1458" s="209"/>
      <c r="N1458" s="209"/>
      <c r="O1458" s="209"/>
      <c r="P1458" s="209"/>
      <c r="Q1458" s="209"/>
      <c r="R1458" s="209"/>
      <c r="S1458" s="209"/>
      <c r="T1458" s="209"/>
      <c r="U1458" s="209"/>
      <c r="V1458" s="209"/>
      <c r="W1458" s="209"/>
      <c r="X1458" s="209"/>
      <c r="Y1458" s="209"/>
      <c r="Z1458" s="209"/>
    </row>
    <row r="1459">
      <c r="A1459" s="209"/>
      <c r="H1459" s="212"/>
      <c r="I1459" s="211"/>
      <c r="J1459" s="209"/>
      <c r="K1459" s="209"/>
      <c r="L1459" s="209"/>
      <c r="M1459" s="209"/>
      <c r="N1459" s="209"/>
      <c r="O1459" s="209"/>
      <c r="P1459" s="209"/>
      <c r="Q1459" s="209"/>
      <c r="R1459" s="209"/>
      <c r="S1459" s="209"/>
      <c r="T1459" s="209"/>
      <c r="U1459" s="209"/>
      <c r="V1459" s="209"/>
      <c r="W1459" s="209"/>
      <c r="X1459" s="209"/>
      <c r="Y1459" s="209"/>
      <c r="Z1459" s="209"/>
    </row>
    <row r="1460">
      <c r="A1460" s="209"/>
      <c r="H1460" s="212"/>
      <c r="I1460" s="211"/>
      <c r="J1460" s="209"/>
      <c r="K1460" s="209"/>
      <c r="L1460" s="209"/>
      <c r="M1460" s="209"/>
      <c r="N1460" s="209"/>
      <c r="O1460" s="209"/>
      <c r="P1460" s="209"/>
      <c r="Q1460" s="209"/>
      <c r="R1460" s="209"/>
      <c r="S1460" s="209"/>
      <c r="T1460" s="209"/>
      <c r="U1460" s="209"/>
      <c r="V1460" s="209"/>
      <c r="W1460" s="209"/>
      <c r="X1460" s="209"/>
      <c r="Y1460" s="209"/>
      <c r="Z1460" s="209"/>
    </row>
    <row r="1461">
      <c r="A1461" s="209"/>
      <c r="H1461" s="212"/>
      <c r="I1461" s="211"/>
      <c r="J1461" s="209"/>
      <c r="K1461" s="209"/>
      <c r="L1461" s="209"/>
      <c r="M1461" s="209"/>
      <c r="N1461" s="209"/>
      <c r="O1461" s="209"/>
      <c r="P1461" s="209"/>
      <c r="Q1461" s="209"/>
      <c r="R1461" s="209"/>
      <c r="S1461" s="209"/>
      <c r="T1461" s="209"/>
      <c r="U1461" s="209"/>
      <c r="V1461" s="209"/>
      <c r="W1461" s="209"/>
      <c r="X1461" s="209"/>
      <c r="Y1461" s="209"/>
      <c r="Z1461" s="209"/>
    </row>
    <row r="1462">
      <c r="A1462" s="209"/>
      <c r="H1462" s="212"/>
      <c r="I1462" s="211"/>
      <c r="J1462" s="209"/>
      <c r="K1462" s="209"/>
      <c r="L1462" s="209"/>
      <c r="M1462" s="209"/>
      <c r="N1462" s="209"/>
      <c r="O1462" s="209"/>
      <c r="P1462" s="209"/>
      <c r="Q1462" s="209"/>
      <c r="R1462" s="209"/>
      <c r="S1462" s="209"/>
      <c r="T1462" s="209"/>
      <c r="U1462" s="209"/>
      <c r="V1462" s="209"/>
      <c r="W1462" s="209"/>
      <c r="X1462" s="209"/>
      <c r="Y1462" s="209"/>
      <c r="Z1462" s="209"/>
    </row>
    <row r="1463">
      <c r="A1463" s="209"/>
      <c r="H1463" s="212"/>
      <c r="I1463" s="211"/>
      <c r="J1463" s="209"/>
      <c r="K1463" s="209"/>
      <c r="L1463" s="209"/>
      <c r="M1463" s="209"/>
      <c r="N1463" s="209"/>
      <c r="O1463" s="209"/>
      <c r="P1463" s="209"/>
      <c r="Q1463" s="209"/>
      <c r="R1463" s="209"/>
      <c r="S1463" s="209"/>
      <c r="T1463" s="209"/>
      <c r="U1463" s="209"/>
      <c r="V1463" s="209"/>
      <c r="W1463" s="209"/>
      <c r="X1463" s="209"/>
      <c r="Y1463" s="209"/>
      <c r="Z1463" s="209"/>
    </row>
    <row r="1464">
      <c r="A1464" s="209"/>
      <c r="H1464" s="212"/>
      <c r="I1464" s="211"/>
      <c r="J1464" s="209"/>
      <c r="K1464" s="209"/>
      <c r="L1464" s="209"/>
      <c r="M1464" s="209"/>
      <c r="N1464" s="209"/>
      <c r="O1464" s="209"/>
      <c r="P1464" s="209"/>
      <c r="Q1464" s="209"/>
      <c r="R1464" s="209"/>
      <c r="S1464" s="209"/>
      <c r="T1464" s="209"/>
      <c r="U1464" s="209"/>
      <c r="V1464" s="209"/>
      <c r="W1464" s="209"/>
      <c r="X1464" s="209"/>
      <c r="Y1464" s="209"/>
      <c r="Z1464" s="209"/>
    </row>
    <row r="1465">
      <c r="A1465" s="209"/>
      <c r="H1465" s="212"/>
      <c r="I1465" s="211"/>
      <c r="J1465" s="209"/>
      <c r="K1465" s="209"/>
      <c r="L1465" s="209"/>
      <c r="M1465" s="209"/>
      <c r="N1465" s="209"/>
      <c r="O1465" s="209"/>
      <c r="P1465" s="209"/>
      <c r="Q1465" s="209"/>
      <c r="R1465" s="209"/>
      <c r="S1465" s="209"/>
      <c r="T1465" s="209"/>
      <c r="U1465" s="209"/>
      <c r="V1465" s="209"/>
      <c r="W1465" s="209"/>
      <c r="X1465" s="209"/>
      <c r="Y1465" s="209"/>
      <c r="Z1465" s="209"/>
    </row>
    <row r="1466">
      <c r="A1466" s="209"/>
      <c r="H1466" s="212"/>
      <c r="I1466" s="211"/>
      <c r="J1466" s="209"/>
      <c r="K1466" s="209"/>
      <c r="L1466" s="209"/>
      <c r="M1466" s="209"/>
      <c r="N1466" s="209"/>
      <c r="O1466" s="209"/>
      <c r="P1466" s="209"/>
      <c r="Q1466" s="209"/>
      <c r="R1466" s="209"/>
      <c r="S1466" s="209"/>
      <c r="T1466" s="209"/>
      <c r="U1466" s="209"/>
      <c r="V1466" s="209"/>
      <c r="W1466" s="209"/>
      <c r="X1466" s="209"/>
      <c r="Y1466" s="209"/>
      <c r="Z1466" s="209"/>
    </row>
    <row r="1467">
      <c r="A1467" s="209"/>
      <c r="H1467" s="212"/>
      <c r="I1467" s="211"/>
      <c r="J1467" s="209"/>
      <c r="K1467" s="209"/>
      <c r="L1467" s="209"/>
      <c r="M1467" s="209"/>
      <c r="N1467" s="209"/>
      <c r="O1467" s="209"/>
      <c r="P1467" s="209"/>
      <c r="Q1467" s="209"/>
      <c r="R1467" s="209"/>
      <c r="S1467" s="209"/>
      <c r="T1467" s="209"/>
      <c r="U1467" s="209"/>
      <c r="V1467" s="209"/>
      <c r="W1467" s="209"/>
      <c r="X1467" s="209"/>
      <c r="Y1467" s="209"/>
      <c r="Z1467" s="209"/>
    </row>
    <row r="1468">
      <c r="A1468" s="209"/>
      <c r="H1468" s="212"/>
      <c r="I1468" s="211"/>
      <c r="J1468" s="209"/>
      <c r="K1468" s="209"/>
      <c r="L1468" s="209"/>
      <c r="M1468" s="209"/>
      <c r="N1468" s="209"/>
      <c r="O1468" s="209"/>
      <c r="P1468" s="209"/>
      <c r="Q1468" s="209"/>
      <c r="R1468" s="209"/>
      <c r="S1468" s="209"/>
      <c r="T1468" s="209"/>
      <c r="U1468" s="209"/>
      <c r="V1468" s="209"/>
      <c r="W1468" s="209"/>
      <c r="X1468" s="209"/>
      <c r="Y1468" s="209"/>
      <c r="Z1468" s="209"/>
    </row>
    <row r="1469">
      <c r="A1469" s="209"/>
      <c r="H1469" s="212"/>
      <c r="I1469" s="211"/>
      <c r="J1469" s="209"/>
      <c r="K1469" s="209"/>
      <c r="L1469" s="209"/>
      <c r="M1469" s="209"/>
      <c r="N1469" s="209"/>
      <c r="O1469" s="209"/>
      <c r="P1469" s="209"/>
      <c r="Q1469" s="209"/>
      <c r="R1469" s="209"/>
      <c r="S1469" s="209"/>
      <c r="T1469" s="209"/>
      <c r="U1469" s="209"/>
      <c r="V1469" s="209"/>
      <c r="W1469" s="209"/>
      <c r="X1469" s="209"/>
      <c r="Y1469" s="209"/>
      <c r="Z1469" s="209"/>
    </row>
    <row r="1470">
      <c r="A1470" s="209"/>
      <c r="H1470" s="212"/>
      <c r="I1470" s="211"/>
      <c r="J1470" s="209"/>
      <c r="K1470" s="209"/>
      <c r="L1470" s="209"/>
      <c r="M1470" s="209"/>
      <c r="N1470" s="209"/>
      <c r="O1470" s="209"/>
      <c r="P1470" s="209"/>
      <c r="Q1470" s="209"/>
      <c r="R1470" s="209"/>
      <c r="S1470" s="209"/>
      <c r="T1470" s="209"/>
      <c r="U1470" s="209"/>
      <c r="V1470" s="209"/>
      <c r="W1470" s="209"/>
      <c r="X1470" s="209"/>
      <c r="Y1470" s="209"/>
      <c r="Z1470" s="209"/>
    </row>
    <row r="1471">
      <c r="A1471" s="209"/>
      <c r="H1471" s="212"/>
      <c r="I1471" s="211"/>
      <c r="J1471" s="209"/>
      <c r="K1471" s="209"/>
      <c r="L1471" s="209"/>
      <c r="M1471" s="209"/>
      <c r="N1471" s="209"/>
      <c r="O1471" s="209"/>
      <c r="P1471" s="209"/>
      <c r="Q1471" s="209"/>
      <c r="R1471" s="209"/>
      <c r="S1471" s="209"/>
      <c r="T1471" s="209"/>
      <c r="U1471" s="209"/>
      <c r="V1471" s="209"/>
      <c r="W1471" s="209"/>
      <c r="X1471" s="209"/>
      <c r="Y1471" s="209"/>
      <c r="Z1471" s="209"/>
    </row>
    <row r="1472">
      <c r="A1472" s="209"/>
      <c r="H1472" s="212"/>
      <c r="I1472" s="211"/>
      <c r="J1472" s="209"/>
      <c r="K1472" s="209"/>
      <c r="L1472" s="209"/>
      <c r="M1472" s="209"/>
      <c r="N1472" s="209"/>
      <c r="O1472" s="209"/>
      <c r="P1472" s="209"/>
      <c r="Q1472" s="209"/>
      <c r="R1472" s="209"/>
      <c r="S1472" s="209"/>
      <c r="T1472" s="209"/>
      <c r="U1472" s="209"/>
      <c r="V1472" s="209"/>
      <c r="W1472" s="209"/>
      <c r="X1472" s="209"/>
      <c r="Y1472" s="209"/>
      <c r="Z1472" s="209"/>
    </row>
    <row r="1473">
      <c r="A1473" s="209"/>
      <c r="H1473" s="212"/>
      <c r="I1473" s="211"/>
      <c r="J1473" s="209"/>
      <c r="K1473" s="209"/>
      <c r="L1473" s="209"/>
      <c r="M1473" s="209"/>
      <c r="N1473" s="209"/>
      <c r="O1473" s="209"/>
      <c r="P1473" s="209"/>
      <c r="Q1473" s="209"/>
      <c r="R1473" s="209"/>
      <c r="S1473" s="209"/>
      <c r="T1473" s="209"/>
      <c r="U1473" s="209"/>
      <c r="V1473" s="209"/>
      <c r="W1473" s="209"/>
      <c r="X1473" s="209"/>
      <c r="Y1473" s="209"/>
      <c r="Z1473" s="209"/>
    </row>
    <row r="1474">
      <c r="A1474" s="209"/>
      <c r="H1474" s="212"/>
      <c r="I1474" s="211"/>
      <c r="J1474" s="209"/>
      <c r="K1474" s="209"/>
      <c r="L1474" s="209"/>
      <c r="M1474" s="209"/>
      <c r="N1474" s="209"/>
      <c r="O1474" s="209"/>
      <c r="P1474" s="209"/>
      <c r="Q1474" s="209"/>
      <c r="R1474" s="209"/>
      <c r="S1474" s="209"/>
      <c r="T1474" s="209"/>
      <c r="U1474" s="209"/>
      <c r="V1474" s="209"/>
      <c r="W1474" s="209"/>
      <c r="X1474" s="209"/>
      <c r="Y1474" s="209"/>
      <c r="Z1474" s="209"/>
    </row>
    <row r="1475">
      <c r="A1475" s="209"/>
      <c r="H1475" s="212"/>
      <c r="I1475" s="211"/>
      <c r="J1475" s="209"/>
      <c r="K1475" s="209"/>
      <c r="L1475" s="209"/>
      <c r="M1475" s="209"/>
      <c r="N1475" s="209"/>
      <c r="O1475" s="209"/>
      <c r="P1475" s="209"/>
      <c r="Q1475" s="209"/>
      <c r="R1475" s="209"/>
      <c r="S1475" s="209"/>
      <c r="T1475" s="209"/>
      <c r="U1475" s="209"/>
      <c r="V1475" s="209"/>
      <c r="W1475" s="209"/>
      <c r="X1475" s="209"/>
      <c r="Y1475" s="209"/>
      <c r="Z1475" s="209"/>
    </row>
    <row r="1476">
      <c r="A1476" s="209"/>
      <c r="H1476" s="212"/>
      <c r="I1476" s="211"/>
      <c r="J1476" s="209"/>
      <c r="K1476" s="209"/>
      <c r="L1476" s="209"/>
      <c r="M1476" s="209"/>
      <c r="N1476" s="209"/>
      <c r="O1476" s="209"/>
      <c r="P1476" s="209"/>
      <c r="Q1476" s="209"/>
      <c r="R1476" s="209"/>
      <c r="S1476" s="209"/>
      <c r="T1476" s="209"/>
      <c r="U1476" s="209"/>
      <c r="V1476" s="209"/>
      <c r="W1476" s="209"/>
      <c r="X1476" s="209"/>
      <c r="Y1476" s="209"/>
      <c r="Z1476" s="209"/>
    </row>
    <row r="1477">
      <c r="A1477" s="209"/>
      <c r="H1477" s="212"/>
      <c r="I1477" s="211"/>
      <c r="J1477" s="209"/>
      <c r="K1477" s="209"/>
      <c r="L1477" s="209"/>
      <c r="M1477" s="209"/>
      <c r="N1477" s="209"/>
      <c r="O1477" s="209"/>
      <c r="P1477" s="209"/>
      <c r="Q1477" s="209"/>
      <c r="R1477" s="209"/>
      <c r="S1477" s="209"/>
      <c r="T1477" s="209"/>
      <c r="U1477" s="209"/>
      <c r="V1477" s="209"/>
      <c r="W1477" s="209"/>
      <c r="X1477" s="209"/>
      <c r="Y1477" s="209"/>
      <c r="Z1477" s="209"/>
    </row>
    <row r="1478">
      <c r="A1478" s="209"/>
      <c r="H1478" s="212"/>
      <c r="I1478" s="211"/>
      <c r="J1478" s="209"/>
      <c r="K1478" s="209"/>
      <c r="L1478" s="209"/>
      <c r="M1478" s="209"/>
      <c r="N1478" s="209"/>
      <c r="O1478" s="209"/>
      <c r="P1478" s="209"/>
      <c r="Q1478" s="209"/>
      <c r="R1478" s="209"/>
      <c r="S1478" s="209"/>
      <c r="T1478" s="209"/>
      <c r="U1478" s="209"/>
      <c r="V1478" s="209"/>
      <c r="W1478" s="209"/>
      <c r="X1478" s="209"/>
      <c r="Y1478" s="209"/>
      <c r="Z1478" s="209"/>
    </row>
    <row r="1479">
      <c r="A1479" s="209"/>
      <c r="H1479" s="212"/>
      <c r="I1479" s="211"/>
      <c r="J1479" s="209"/>
      <c r="K1479" s="209"/>
      <c r="L1479" s="209"/>
      <c r="M1479" s="209"/>
      <c r="N1479" s="209"/>
      <c r="O1479" s="209"/>
      <c r="P1479" s="209"/>
      <c r="Q1479" s="209"/>
      <c r="R1479" s="209"/>
      <c r="S1479" s="209"/>
      <c r="T1479" s="209"/>
      <c r="U1479" s="209"/>
      <c r="V1479" s="209"/>
      <c r="W1479" s="209"/>
      <c r="X1479" s="209"/>
      <c r="Y1479" s="209"/>
      <c r="Z1479" s="209"/>
    </row>
  </sheetData>
  <mergeCells count="466">
    <mergeCell ref="C483:G483"/>
    <mergeCell ref="C484:G484"/>
    <mergeCell ref="C485:G485"/>
    <mergeCell ref="C486:G486"/>
    <mergeCell ref="C490:G490"/>
    <mergeCell ref="C491:G491"/>
    <mergeCell ref="C492:G492"/>
    <mergeCell ref="C493:G493"/>
    <mergeCell ref="C497:G497"/>
    <mergeCell ref="C498:G498"/>
    <mergeCell ref="C499:G499"/>
    <mergeCell ref="C500:G500"/>
    <mergeCell ref="C501:G501"/>
    <mergeCell ref="C505:G505"/>
    <mergeCell ref="C506:G506"/>
    <mergeCell ref="C507:G507"/>
    <mergeCell ref="C508:G508"/>
    <mergeCell ref="C512:G512"/>
    <mergeCell ref="C513:G513"/>
    <mergeCell ref="C514:G514"/>
    <mergeCell ref="C515:G515"/>
    <mergeCell ref="C516:G516"/>
    <mergeCell ref="C521:G521"/>
    <mergeCell ref="C522:G522"/>
    <mergeCell ref="C523:G523"/>
    <mergeCell ref="C524:G524"/>
    <mergeCell ref="C525:G525"/>
    <mergeCell ref="C526:G526"/>
    <mergeCell ref="C530:G530"/>
    <mergeCell ref="C531:G531"/>
    <mergeCell ref="C532:G532"/>
    <mergeCell ref="C533:G533"/>
    <mergeCell ref="C537:G537"/>
    <mergeCell ref="C538:G538"/>
    <mergeCell ref="C539:G539"/>
    <mergeCell ref="C540:G540"/>
    <mergeCell ref="C541:G541"/>
    <mergeCell ref="C542:G542"/>
    <mergeCell ref="C543:G543"/>
    <mergeCell ref="C544:G544"/>
    <mergeCell ref="C545:G545"/>
    <mergeCell ref="C546:G546"/>
    <mergeCell ref="C550:G550"/>
    <mergeCell ref="C551:G551"/>
    <mergeCell ref="C552:G552"/>
    <mergeCell ref="C553:G553"/>
    <mergeCell ref="C554:G554"/>
    <mergeCell ref="C555:G555"/>
    <mergeCell ref="C556:G556"/>
    <mergeCell ref="C557:G557"/>
    <mergeCell ref="C558:G558"/>
    <mergeCell ref="C559:G559"/>
    <mergeCell ref="C563:G563"/>
    <mergeCell ref="C564:G564"/>
    <mergeCell ref="C565:G565"/>
    <mergeCell ref="C566:G566"/>
    <mergeCell ref="C567:G567"/>
    <mergeCell ref="C568:G568"/>
    <mergeCell ref="C569:G569"/>
    <mergeCell ref="C570:G570"/>
    <mergeCell ref="C571:G571"/>
    <mergeCell ref="C572:G572"/>
    <mergeCell ref="C576:G576"/>
    <mergeCell ref="C577:G577"/>
    <mergeCell ref="C578:G578"/>
    <mergeCell ref="C582:G582"/>
    <mergeCell ref="C583:G583"/>
    <mergeCell ref="C584:G584"/>
    <mergeCell ref="C585:G585"/>
    <mergeCell ref="C586:G586"/>
    <mergeCell ref="C587:G587"/>
    <mergeCell ref="C591:G591"/>
    <mergeCell ref="C592:G592"/>
    <mergeCell ref="C593:G593"/>
    <mergeCell ref="C594:G594"/>
    <mergeCell ref="C595:G595"/>
    <mergeCell ref="C596:G596"/>
    <mergeCell ref="C597:G597"/>
    <mergeCell ref="C601:G601"/>
    <mergeCell ref="C602:G602"/>
    <mergeCell ref="C603:G603"/>
    <mergeCell ref="C604:G604"/>
    <mergeCell ref="C605:G605"/>
    <mergeCell ref="C606:G606"/>
    <mergeCell ref="C607:G607"/>
    <mergeCell ref="C611:G611"/>
    <mergeCell ref="C612:G612"/>
    <mergeCell ref="C613:G613"/>
    <mergeCell ref="C614:G614"/>
    <mergeCell ref="C615:G615"/>
    <mergeCell ref="C616:G616"/>
    <mergeCell ref="C617:G617"/>
    <mergeCell ref="C621:G621"/>
    <mergeCell ref="C622:G622"/>
    <mergeCell ref="C623:G623"/>
    <mergeCell ref="C624:G624"/>
    <mergeCell ref="C625:G625"/>
    <mergeCell ref="C626:G626"/>
    <mergeCell ref="C716:G716"/>
    <mergeCell ref="C720:G720"/>
    <mergeCell ref="C721:G721"/>
    <mergeCell ref="C722:G722"/>
    <mergeCell ref="C703:G703"/>
    <mergeCell ref="C707:G707"/>
    <mergeCell ref="C708:G708"/>
    <mergeCell ref="C709:G709"/>
    <mergeCell ref="C710:G710"/>
    <mergeCell ref="C714:G714"/>
    <mergeCell ref="C715:G715"/>
    <mergeCell ref="C630:G630"/>
    <mergeCell ref="C631:G631"/>
    <mergeCell ref="C632:G632"/>
    <mergeCell ref="C633:G633"/>
    <mergeCell ref="C634:G634"/>
    <mergeCell ref="C635:G635"/>
    <mergeCell ref="C639:G639"/>
    <mergeCell ref="C640:G640"/>
    <mergeCell ref="C641:G641"/>
    <mergeCell ref="C642:G642"/>
    <mergeCell ref="C643:G643"/>
    <mergeCell ref="C644:G644"/>
    <mergeCell ref="C648:G648"/>
    <mergeCell ref="C649:G649"/>
    <mergeCell ref="C650:G650"/>
    <mergeCell ref="C651:G651"/>
    <mergeCell ref="C652:G652"/>
    <mergeCell ref="C656:G656"/>
    <mergeCell ref="C657:G657"/>
    <mergeCell ref="C658:G658"/>
    <mergeCell ref="C659:G659"/>
    <mergeCell ref="C660:G660"/>
    <mergeCell ref="C664:G664"/>
    <mergeCell ref="C666:G666"/>
    <mergeCell ref="C667:G667"/>
    <mergeCell ref="C668:G668"/>
    <mergeCell ref="C669:G669"/>
    <mergeCell ref="C670:G670"/>
    <mergeCell ref="C674:G674"/>
    <mergeCell ref="C675:G675"/>
    <mergeCell ref="C676:G676"/>
    <mergeCell ref="C677:G677"/>
    <mergeCell ref="C678:G678"/>
    <mergeCell ref="C679:G679"/>
    <mergeCell ref="C683:G683"/>
    <mergeCell ref="C684:G684"/>
    <mergeCell ref="C685:G685"/>
    <mergeCell ref="C686:G686"/>
    <mergeCell ref="C687:G687"/>
    <mergeCell ref="C688:G688"/>
    <mergeCell ref="C689:G689"/>
    <mergeCell ref="C695:G695"/>
    <mergeCell ref="C696:G696"/>
    <mergeCell ref="C697:G697"/>
    <mergeCell ref="C698:G698"/>
    <mergeCell ref="C699:G699"/>
    <mergeCell ref="C700:G700"/>
    <mergeCell ref="C701:G701"/>
    <mergeCell ref="C702:G702"/>
    <mergeCell ref="B1:G1"/>
    <mergeCell ref="C5:G5"/>
    <mergeCell ref="C6:G6"/>
    <mergeCell ref="C7:G7"/>
    <mergeCell ref="C8:G8"/>
    <mergeCell ref="C9:G9"/>
    <mergeCell ref="C10:G10"/>
    <mergeCell ref="C11:G11"/>
    <mergeCell ref="C12:G12"/>
    <mergeCell ref="C13:G13"/>
    <mergeCell ref="C14:G14"/>
    <mergeCell ref="C15:G15"/>
    <mergeCell ref="C16:G16"/>
    <mergeCell ref="C20:G20"/>
    <mergeCell ref="C21:G21"/>
    <mergeCell ref="C22:G22"/>
    <mergeCell ref="C23:G23"/>
    <mergeCell ref="C24:G24"/>
    <mergeCell ref="C25:G25"/>
    <mergeCell ref="C26:G26"/>
    <mergeCell ref="C30:G30"/>
    <mergeCell ref="C31:G31"/>
    <mergeCell ref="C32:G32"/>
    <mergeCell ref="C33:G33"/>
    <mergeCell ref="C34:G34"/>
    <mergeCell ref="C35:G35"/>
    <mergeCell ref="C36:G36"/>
    <mergeCell ref="C37:G37"/>
    <mergeCell ref="C41:G41"/>
    <mergeCell ref="C42:G42"/>
    <mergeCell ref="C43:G43"/>
    <mergeCell ref="C44:G44"/>
    <mergeCell ref="C45:G45"/>
    <mergeCell ref="C46:G46"/>
    <mergeCell ref="C47:G47"/>
    <mergeCell ref="C51:G51"/>
    <mergeCell ref="C52:G52"/>
    <mergeCell ref="C53:G53"/>
    <mergeCell ref="C54:G54"/>
    <mergeCell ref="C58:G58"/>
    <mergeCell ref="C59:G59"/>
    <mergeCell ref="C60:G60"/>
    <mergeCell ref="C61:G61"/>
    <mergeCell ref="C65:G65"/>
    <mergeCell ref="C66:G66"/>
    <mergeCell ref="C67:G67"/>
    <mergeCell ref="C68:G68"/>
    <mergeCell ref="C69:G69"/>
    <mergeCell ref="C70:G70"/>
    <mergeCell ref="C135:G135"/>
    <mergeCell ref="C136:G136"/>
    <mergeCell ref="C137:G137"/>
    <mergeCell ref="C141:G141"/>
    <mergeCell ref="C142:G142"/>
    <mergeCell ref="C143:G143"/>
    <mergeCell ref="C144:G144"/>
    <mergeCell ref="C145:G145"/>
    <mergeCell ref="C149:G149"/>
    <mergeCell ref="C150:G150"/>
    <mergeCell ref="C151:G151"/>
    <mergeCell ref="C152:G152"/>
    <mergeCell ref="C153:G153"/>
    <mergeCell ref="C154:G154"/>
    <mergeCell ref="C71:G71"/>
    <mergeCell ref="C72:G72"/>
    <mergeCell ref="C73:G73"/>
    <mergeCell ref="C77:G77"/>
    <mergeCell ref="C78:G78"/>
    <mergeCell ref="C79:G79"/>
    <mergeCell ref="C80:G80"/>
    <mergeCell ref="C81:G81"/>
    <mergeCell ref="C82:G82"/>
    <mergeCell ref="C83:G83"/>
    <mergeCell ref="C87:G87"/>
    <mergeCell ref="C88:G88"/>
    <mergeCell ref="C89:G89"/>
    <mergeCell ref="C90:G90"/>
    <mergeCell ref="C91:G91"/>
    <mergeCell ref="C95:G95"/>
    <mergeCell ref="C96:G96"/>
    <mergeCell ref="C97:G97"/>
    <mergeCell ref="C98:G98"/>
    <mergeCell ref="C99:G99"/>
    <mergeCell ref="C103:G103"/>
    <mergeCell ref="C104:G104"/>
    <mergeCell ref="C105:G105"/>
    <mergeCell ref="C106:G106"/>
    <mergeCell ref="C107:G107"/>
    <mergeCell ref="C112:G112"/>
    <mergeCell ref="C113:G113"/>
    <mergeCell ref="C114:G114"/>
    <mergeCell ref="C115:G115"/>
    <mergeCell ref="C116:G116"/>
    <mergeCell ref="C117:G117"/>
    <mergeCell ref="C121:G121"/>
    <mergeCell ref="C122:G122"/>
    <mergeCell ref="C123:G123"/>
    <mergeCell ref="C124:G124"/>
    <mergeCell ref="C125:G125"/>
    <mergeCell ref="C126:G126"/>
    <mergeCell ref="C127:G127"/>
    <mergeCell ref="C128:G128"/>
    <mergeCell ref="C129:G129"/>
    <mergeCell ref="C133:G133"/>
    <mergeCell ref="C134:G134"/>
    <mergeCell ref="C158:G158"/>
    <mergeCell ref="C159:G159"/>
    <mergeCell ref="C160:G160"/>
    <mergeCell ref="C161:G161"/>
    <mergeCell ref="C162:G162"/>
    <mergeCell ref="C163:G163"/>
    <mergeCell ref="C167:G167"/>
    <mergeCell ref="C168:G168"/>
    <mergeCell ref="C169:G169"/>
    <mergeCell ref="C170:G170"/>
    <mergeCell ref="C171:G171"/>
    <mergeCell ref="C172:G172"/>
    <mergeCell ref="C173:G173"/>
    <mergeCell ref="C174:G174"/>
    <mergeCell ref="C175:G175"/>
    <mergeCell ref="C179:G179"/>
    <mergeCell ref="C180:G180"/>
    <mergeCell ref="C181:G181"/>
    <mergeCell ref="C182:G182"/>
    <mergeCell ref="C183:G183"/>
    <mergeCell ref="C189:G189"/>
    <mergeCell ref="C190:G190"/>
    <mergeCell ref="C191:G191"/>
    <mergeCell ref="C192:G192"/>
    <mergeCell ref="C193:G193"/>
    <mergeCell ref="C198:G198"/>
    <mergeCell ref="C199:G199"/>
    <mergeCell ref="C200:G200"/>
    <mergeCell ref="C204:G204"/>
    <mergeCell ref="C205:G205"/>
    <mergeCell ref="C206:G206"/>
    <mergeCell ref="C207:G207"/>
    <mergeCell ref="C208:G208"/>
    <mergeCell ref="C209:G209"/>
    <mergeCell ref="C210:G210"/>
    <mergeCell ref="C214:G214"/>
    <mergeCell ref="C215:G215"/>
    <mergeCell ref="C216:G216"/>
    <mergeCell ref="C217:G217"/>
    <mergeCell ref="C218:G218"/>
    <mergeCell ref="C219:G219"/>
    <mergeCell ref="C220:G220"/>
    <mergeCell ref="C224:G224"/>
    <mergeCell ref="C225:G225"/>
    <mergeCell ref="C226:G226"/>
    <mergeCell ref="C227:G227"/>
    <mergeCell ref="C232:G232"/>
    <mergeCell ref="C233:G233"/>
    <mergeCell ref="C234:G234"/>
    <mergeCell ref="C238:G238"/>
    <mergeCell ref="C239:G239"/>
    <mergeCell ref="C240:G240"/>
    <mergeCell ref="C241:G241"/>
    <mergeCell ref="C242:G242"/>
    <mergeCell ref="C246:G246"/>
    <mergeCell ref="C247:G247"/>
    <mergeCell ref="C248:G248"/>
    <mergeCell ref="C249:G249"/>
    <mergeCell ref="C250:G250"/>
    <mergeCell ref="C254:G254"/>
    <mergeCell ref="C255:G255"/>
    <mergeCell ref="C256:G256"/>
    <mergeCell ref="C257:G257"/>
    <mergeCell ref="C258:G258"/>
    <mergeCell ref="C262:G262"/>
    <mergeCell ref="C263:G263"/>
    <mergeCell ref="C264:G264"/>
    <mergeCell ref="C265:G265"/>
    <mergeCell ref="C266:G266"/>
    <mergeCell ref="C267:G267"/>
    <mergeCell ref="C268:G268"/>
    <mergeCell ref="C272:G272"/>
    <mergeCell ref="C273:G273"/>
    <mergeCell ref="C274:G274"/>
    <mergeCell ref="C275:G275"/>
    <mergeCell ref="C276:G276"/>
    <mergeCell ref="C277:G277"/>
    <mergeCell ref="C284:G284"/>
    <mergeCell ref="C285:G285"/>
    <mergeCell ref="C286:G286"/>
    <mergeCell ref="C287:G287"/>
    <mergeCell ref="C291:G291"/>
    <mergeCell ref="C292:G292"/>
    <mergeCell ref="C293:G293"/>
    <mergeCell ref="C294:G294"/>
    <mergeCell ref="C295:G295"/>
    <mergeCell ref="C299:G299"/>
    <mergeCell ref="C300:G300"/>
    <mergeCell ref="C301:G301"/>
    <mergeCell ref="C302:G302"/>
    <mergeCell ref="C303:G303"/>
    <mergeCell ref="C307:G307"/>
    <mergeCell ref="C308:G308"/>
    <mergeCell ref="C309:G309"/>
    <mergeCell ref="C310:G310"/>
    <mergeCell ref="C311:G311"/>
    <mergeCell ref="C312:G312"/>
    <mergeCell ref="C313:G313"/>
    <mergeCell ref="C314:G314"/>
    <mergeCell ref="C318:G318"/>
    <mergeCell ref="C319:G319"/>
    <mergeCell ref="C320:G320"/>
    <mergeCell ref="C324:G324"/>
    <mergeCell ref="C325:G325"/>
    <mergeCell ref="C326:G326"/>
    <mergeCell ref="C327:G327"/>
    <mergeCell ref="C328:G328"/>
    <mergeCell ref="C329:G329"/>
    <mergeCell ref="C330:G330"/>
    <mergeCell ref="C331:G331"/>
    <mergeCell ref="C335:G335"/>
    <mergeCell ref="C336:G336"/>
    <mergeCell ref="C337:G337"/>
    <mergeCell ref="C338:G338"/>
    <mergeCell ref="C342:G342"/>
    <mergeCell ref="C343:G343"/>
    <mergeCell ref="C344:G344"/>
    <mergeCell ref="C345:G345"/>
    <mergeCell ref="C346:G346"/>
    <mergeCell ref="C350:G350"/>
    <mergeCell ref="C351:G351"/>
    <mergeCell ref="C352:G352"/>
    <mergeCell ref="C353:G353"/>
    <mergeCell ref="C354:G354"/>
    <mergeCell ref="C358:G358"/>
    <mergeCell ref="C359:G359"/>
    <mergeCell ref="C360:G360"/>
    <mergeCell ref="C361:G361"/>
    <mergeCell ref="C362:G362"/>
    <mergeCell ref="C363:G363"/>
    <mergeCell ref="C364:G364"/>
    <mergeCell ref="C368:G368"/>
    <mergeCell ref="C369:G369"/>
    <mergeCell ref="C370:G370"/>
    <mergeCell ref="C374:G374"/>
    <mergeCell ref="C375:G375"/>
    <mergeCell ref="C376:G376"/>
    <mergeCell ref="C377:G377"/>
    <mergeCell ref="C378:G378"/>
    <mergeCell ref="C379:G379"/>
    <mergeCell ref="C380:G380"/>
    <mergeCell ref="C381:G381"/>
    <mergeCell ref="C385:G385"/>
    <mergeCell ref="C386:G386"/>
    <mergeCell ref="C387:G387"/>
    <mergeCell ref="C388:G388"/>
    <mergeCell ref="C389:G389"/>
    <mergeCell ref="C393:G393"/>
    <mergeCell ref="C394:G394"/>
    <mergeCell ref="C395:G395"/>
    <mergeCell ref="C396:G396"/>
    <mergeCell ref="C397:G397"/>
    <mergeCell ref="C401:G401"/>
    <mergeCell ref="C402:G402"/>
    <mergeCell ref="C403:G403"/>
    <mergeCell ref="C404:G404"/>
    <mergeCell ref="C405:G405"/>
    <mergeCell ref="C409:G409"/>
    <mergeCell ref="C410:G410"/>
    <mergeCell ref="C411:G411"/>
    <mergeCell ref="C412:G412"/>
    <mergeCell ref="C413:G413"/>
    <mergeCell ref="C414:G414"/>
    <mergeCell ref="C415:G415"/>
    <mergeCell ref="C419:G419"/>
    <mergeCell ref="C420:G420"/>
    <mergeCell ref="C421:G421"/>
    <mergeCell ref="C425:G425"/>
    <mergeCell ref="C426:G426"/>
    <mergeCell ref="C427:G427"/>
    <mergeCell ref="C428:G428"/>
    <mergeCell ref="C429:G429"/>
    <mergeCell ref="C430:G430"/>
    <mergeCell ref="C431:G431"/>
    <mergeCell ref="C432:G432"/>
    <mergeCell ref="C436:G436"/>
    <mergeCell ref="C437:G437"/>
    <mergeCell ref="C438:G438"/>
    <mergeCell ref="C439:G439"/>
    <mergeCell ref="C440:G440"/>
    <mergeCell ref="C444:G444"/>
    <mergeCell ref="C445:G445"/>
    <mergeCell ref="C446:G446"/>
    <mergeCell ref="C447:G447"/>
    <mergeCell ref="C448:G448"/>
    <mergeCell ref="C452:G452"/>
    <mergeCell ref="C453:G453"/>
    <mergeCell ref="C454:G454"/>
    <mergeCell ref="C455:G455"/>
    <mergeCell ref="C456:G456"/>
    <mergeCell ref="C460:G460"/>
    <mergeCell ref="C461:G461"/>
    <mergeCell ref="C462:G462"/>
    <mergeCell ref="C463:G463"/>
    <mergeCell ref="C464:G464"/>
    <mergeCell ref="C468:G468"/>
    <mergeCell ref="C469:G469"/>
    <mergeCell ref="C470:G470"/>
    <mergeCell ref="C475:G475"/>
    <mergeCell ref="C476:G476"/>
    <mergeCell ref="C477:G477"/>
    <mergeCell ref="C478:G478"/>
    <mergeCell ref="C482:G48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6"/>
    <col customWidth="1" min="2" max="2" width="16.57"/>
    <col customWidth="1" min="3" max="3" width="135.71"/>
    <col customWidth="1" min="4" max="7" width="4.57"/>
    <col customWidth="1" min="8" max="8" width="36.86"/>
    <col customWidth="1" min="9" max="10" width="51.86"/>
  </cols>
  <sheetData>
    <row r="1">
      <c r="A1" s="198"/>
      <c r="B1" s="285"/>
      <c r="C1" s="198"/>
      <c r="D1" s="286" t="s">
        <v>1150</v>
      </c>
      <c r="E1" s="286" t="s">
        <v>1151</v>
      </c>
      <c r="F1" s="286" t="s">
        <v>1152</v>
      </c>
      <c r="G1" s="286" t="s">
        <v>1153</v>
      </c>
      <c r="H1" s="287"/>
      <c r="I1" s="198"/>
      <c r="J1" s="198"/>
      <c r="K1" s="198"/>
      <c r="L1" s="198"/>
      <c r="M1" s="198"/>
      <c r="N1" s="198"/>
      <c r="O1" s="198"/>
      <c r="P1" s="198"/>
      <c r="Q1" s="198"/>
      <c r="R1" s="198"/>
      <c r="S1" s="198"/>
      <c r="T1" s="198"/>
      <c r="U1" s="198"/>
      <c r="V1" s="198"/>
      <c r="W1" s="198"/>
      <c r="X1" s="198"/>
      <c r="Y1" s="198"/>
      <c r="Z1" s="198"/>
      <c r="AA1" s="198"/>
      <c r="AB1" s="198"/>
      <c r="AC1" s="198"/>
      <c r="AD1" s="198"/>
    </row>
    <row r="2">
      <c r="A2" s="198"/>
      <c r="B2" s="285"/>
      <c r="C2" s="285"/>
      <c r="D2" s="288"/>
      <c r="E2" s="288"/>
      <c r="F2" s="288"/>
      <c r="G2" s="288"/>
      <c r="H2" s="288"/>
      <c r="I2" s="285"/>
      <c r="J2" s="285"/>
      <c r="K2" s="198"/>
      <c r="L2" s="198"/>
      <c r="M2" s="198"/>
      <c r="N2" s="198"/>
      <c r="O2" s="198"/>
      <c r="P2" s="198"/>
      <c r="Q2" s="198"/>
      <c r="R2" s="198"/>
      <c r="S2" s="198"/>
      <c r="T2" s="198"/>
      <c r="U2" s="198"/>
      <c r="V2" s="198"/>
      <c r="W2" s="198"/>
      <c r="X2" s="198"/>
      <c r="Y2" s="198"/>
      <c r="Z2" s="198"/>
      <c r="AA2" s="198"/>
      <c r="AB2" s="198"/>
      <c r="AC2" s="198"/>
      <c r="AD2" s="198"/>
    </row>
    <row r="3">
      <c r="A3" s="198"/>
      <c r="B3" s="289" t="s">
        <v>1154</v>
      </c>
      <c r="C3" s="290" t="s">
        <v>1155</v>
      </c>
      <c r="D3" s="291"/>
      <c r="E3" s="291"/>
      <c r="F3" s="291"/>
      <c r="G3" s="291"/>
      <c r="H3" s="292"/>
      <c r="I3" s="293" t="s">
        <v>1156</v>
      </c>
      <c r="J3" s="294"/>
      <c r="K3" s="198"/>
      <c r="L3" s="198"/>
      <c r="M3" s="198"/>
      <c r="N3" s="198"/>
      <c r="O3" s="198"/>
      <c r="P3" s="198"/>
      <c r="Q3" s="198"/>
      <c r="R3" s="198"/>
      <c r="S3" s="198"/>
      <c r="T3" s="198"/>
      <c r="U3" s="198"/>
      <c r="V3" s="198"/>
      <c r="W3" s="198"/>
      <c r="X3" s="198"/>
      <c r="Y3" s="198"/>
      <c r="Z3" s="198"/>
      <c r="AA3" s="198"/>
      <c r="AB3" s="198"/>
      <c r="AC3" s="198"/>
      <c r="AD3" s="198"/>
    </row>
    <row r="4">
      <c r="A4" s="198"/>
      <c r="B4" s="295"/>
      <c r="C4" s="296" t="s">
        <v>1157</v>
      </c>
      <c r="D4" s="296"/>
      <c r="E4" s="296"/>
      <c r="F4" s="296"/>
      <c r="G4" s="296"/>
      <c r="H4" s="296" t="s">
        <v>587</v>
      </c>
      <c r="I4" s="297" t="s">
        <v>1158</v>
      </c>
      <c r="J4" s="298" t="s">
        <v>1159</v>
      </c>
      <c r="K4" s="198"/>
      <c r="L4" s="198"/>
      <c r="M4" s="198"/>
      <c r="N4" s="198"/>
      <c r="O4" s="198"/>
      <c r="P4" s="198"/>
      <c r="Q4" s="198"/>
      <c r="R4" s="198"/>
      <c r="S4" s="198"/>
      <c r="T4" s="198"/>
      <c r="U4" s="198"/>
      <c r="V4" s="198"/>
      <c r="W4" s="198"/>
      <c r="X4" s="198"/>
      <c r="Y4" s="198"/>
      <c r="Z4" s="198"/>
      <c r="AA4" s="198"/>
      <c r="AB4" s="198"/>
      <c r="AC4" s="198"/>
      <c r="AD4" s="198"/>
    </row>
    <row r="5">
      <c r="A5" s="198"/>
      <c r="B5" s="299"/>
      <c r="C5" s="300" t="s">
        <v>662</v>
      </c>
      <c r="D5" s="42"/>
      <c r="E5" s="42"/>
      <c r="F5" s="42"/>
      <c r="G5" s="31"/>
      <c r="H5" s="301"/>
      <c r="I5" s="302" t="s">
        <v>1160</v>
      </c>
      <c r="J5" s="303"/>
      <c r="K5" s="198"/>
      <c r="L5" s="198"/>
      <c r="M5" s="198"/>
      <c r="N5" s="198"/>
      <c r="O5" s="198"/>
      <c r="P5" s="198"/>
      <c r="Q5" s="198"/>
      <c r="R5" s="198"/>
      <c r="S5" s="198"/>
      <c r="T5" s="198"/>
      <c r="U5" s="198"/>
      <c r="V5" s="198"/>
      <c r="W5" s="198"/>
      <c r="X5" s="198"/>
      <c r="Y5" s="198"/>
      <c r="Z5" s="198"/>
      <c r="AA5" s="198"/>
      <c r="AB5" s="198"/>
      <c r="AC5" s="198"/>
      <c r="AD5" s="198"/>
    </row>
    <row r="6">
      <c r="A6" s="198"/>
      <c r="B6" s="299"/>
      <c r="C6" s="304" t="s">
        <v>663</v>
      </c>
      <c r="D6" s="225"/>
      <c r="E6" s="225"/>
      <c r="F6" s="225"/>
      <c r="G6" s="18"/>
      <c r="H6" s="301"/>
      <c r="I6" s="302" t="s">
        <v>1161</v>
      </c>
      <c r="J6" s="303"/>
      <c r="K6" s="198"/>
      <c r="L6" s="198"/>
      <c r="M6" s="198"/>
      <c r="N6" s="198"/>
      <c r="O6" s="198"/>
      <c r="P6" s="198"/>
      <c r="Q6" s="198"/>
      <c r="R6" s="198"/>
      <c r="S6" s="198"/>
      <c r="T6" s="198"/>
      <c r="U6" s="198"/>
      <c r="V6" s="198"/>
      <c r="W6" s="198"/>
      <c r="X6" s="198"/>
      <c r="Y6" s="198"/>
      <c r="Z6" s="198"/>
      <c r="AA6" s="198"/>
      <c r="AB6" s="198"/>
      <c r="AC6" s="198"/>
      <c r="AD6" s="198"/>
    </row>
    <row r="7">
      <c r="A7" s="198"/>
      <c r="B7" s="299"/>
      <c r="C7" s="229" t="s">
        <v>665</v>
      </c>
      <c r="D7" s="225"/>
      <c r="E7" s="225"/>
      <c r="F7" s="225"/>
      <c r="G7" s="18"/>
      <c r="H7" s="302"/>
      <c r="I7" s="302" t="s">
        <v>1162</v>
      </c>
      <c r="J7" s="303"/>
      <c r="K7" s="198"/>
      <c r="L7" s="198"/>
      <c r="M7" s="198"/>
      <c r="N7" s="198"/>
      <c r="O7" s="198"/>
      <c r="P7" s="198"/>
      <c r="Q7" s="198"/>
      <c r="R7" s="198"/>
      <c r="S7" s="198"/>
      <c r="T7" s="198"/>
      <c r="U7" s="198"/>
      <c r="V7" s="198"/>
      <c r="W7" s="198"/>
      <c r="X7" s="198"/>
      <c r="Y7" s="198"/>
      <c r="Z7" s="198"/>
      <c r="AA7" s="198"/>
      <c r="AB7" s="198"/>
      <c r="AC7" s="198"/>
      <c r="AD7" s="198"/>
    </row>
    <row r="8">
      <c r="A8" s="198"/>
      <c r="B8" s="299"/>
      <c r="C8" s="304" t="s">
        <v>667</v>
      </c>
      <c r="D8" s="225"/>
      <c r="E8" s="225"/>
      <c r="F8" s="225"/>
      <c r="G8" s="18"/>
      <c r="H8" s="301"/>
      <c r="I8" s="302" t="s">
        <v>1163</v>
      </c>
      <c r="J8" s="303"/>
      <c r="K8" s="198"/>
      <c r="L8" s="198"/>
      <c r="M8" s="198"/>
      <c r="N8" s="198"/>
      <c r="O8" s="198"/>
      <c r="P8" s="198"/>
      <c r="Q8" s="198"/>
      <c r="R8" s="198"/>
      <c r="S8" s="198"/>
      <c r="T8" s="198"/>
      <c r="U8" s="198"/>
      <c r="V8" s="198"/>
      <c r="W8" s="198"/>
      <c r="X8" s="198"/>
      <c r="Y8" s="198"/>
      <c r="Z8" s="198"/>
      <c r="AA8" s="198"/>
      <c r="AB8" s="198"/>
      <c r="AC8" s="198"/>
      <c r="AD8" s="198"/>
    </row>
    <row r="9">
      <c r="A9" s="198"/>
      <c r="B9" s="299"/>
      <c r="C9" s="304" t="s">
        <v>669</v>
      </c>
      <c r="D9" s="225"/>
      <c r="E9" s="225"/>
      <c r="F9" s="225"/>
      <c r="G9" s="18"/>
      <c r="H9" s="301"/>
      <c r="I9" s="302" t="s">
        <v>1163</v>
      </c>
      <c r="J9" s="303"/>
      <c r="K9" s="198"/>
      <c r="L9" s="198"/>
      <c r="M9" s="198"/>
      <c r="N9" s="198"/>
      <c r="O9" s="198"/>
      <c r="P9" s="198"/>
      <c r="Q9" s="198"/>
      <c r="R9" s="198"/>
      <c r="S9" s="198"/>
      <c r="T9" s="198"/>
      <c r="U9" s="198"/>
      <c r="V9" s="198"/>
      <c r="W9" s="198"/>
      <c r="X9" s="198"/>
      <c r="Y9" s="198"/>
      <c r="Z9" s="198"/>
      <c r="AA9" s="198"/>
      <c r="AB9" s="198"/>
      <c r="AC9" s="198"/>
      <c r="AD9" s="198"/>
    </row>
    <row r="10">
      <c r="A10" s="198"/>
      <c r="B10" s="299"/>
      <c r="C10" s="304" t="s">
        <v>670</v>
      </c>
      <c r="D10" s="225"/>
      <c r="E10" s="225"/>
      <c r="F10" s="225"/>
      <c r="G10" s="18"/>
      <c r="H10" s="301"/>
      <c r="I10" s="302" t="s">
        <v>1163</v>
      </c>
      <c r="J10" s="303"/>
      <c r="K10" s="198"/>
      <c r="L10" s="198"/>
      <c r="M10" s="198"/>
      <c r="N10" s="198"/>
      <c r="O10" s="198"/>
      <c r="P10" s="198"/>
      <c r="Q10" s="198"/>
      <c r="R10" s="198"/>
      <c r="S10" s="198"/>
      <c r="T10" s="198"/>
      <c r="U10" s="198"/>
      <c r="V10" s="198"/>
      <c r="W10" s="198"/>
      <c r="X10" s="198"/>
      <c r="Y10" s="198"/>
      <c r="Z10" s="198"/>
      <c r="AA10" s="198"/>
      <c r="AB10" s="198"/>
      <c r="AC10" s="198"/>
      <c r="AD10" s="198"/>
    </row>
    <row r="11">
      <c r="A11" s="198"/>
      <c r="B11" s="299"/>
      <c r="C11" s="304" t="s">
        <v>671</v>
      </c>
      <c r="D11" s="225"/>
      <c r="E11" s="225"/>
      <c r="F11" s="225"/>
      <c r="G11" s="18"/>
      <c r="H11" s="301"/>
      <c r="I11" s="302" t="s">
        <v>1163</v>
      </c>
      <c r="J11" s="303"/>
      <c r="K11" s="198"/>
      <c r="L11" s="198"/>
      <c r="M11" s="198"/>
      <c r="N11" s="198"/>
      <c r="O11" s="198"/>
      <c r="P11" s="198"/>
      <c r="Q11" s="198"/>
      <c r="R11" s="198"/>
      <c r="S11" s="198"/>
      <c r="T11" s="198"/>
      <c r="U11" s="198"/>
      <c r="V11" s="198"/>
      <c r="W11" s="198"/>
      <c r="X11" s="198"/>
      <c r="Y11" s="198"/>
      <c r="Z11" s="198"/>
      <c r="AA11" s="198"/>
      <c r="AB11" s="198"/>
      <c r="AC11" s="198"/>
      <c r="AD11" s="198"/>
    </row>
    <row r="12">
      <c r="A12" s="198"/>
      <c r="B12" s="299"/>
      <c r="C12" s="304" t="s">
        <v>672</v>
      </c>
      <c r="D12" s="225"/>
      <c r="E12" s="225"/>
      <c r="F12" s="225"/>
      <c r="G12" s="18"/>
      <c r="H12" s="301"/>
      <c r="I12" s="302" t="s">
        <v>1163</v>
      </c>
      <c r="J12" s="303"/>
      <c r="K12" s="198"/>
      <c r="L12" s="198"/>
      <c r="M12" s="198"/>
      <c r="N12" s="198"/>
      <c r="O12" s="198"/>
      <c r="P12" s="198"/>
      <c r="Q12" s="198"/>
      <c r="R12" s="198"/>
      <c r="S12" s="198"/>
      <c r="T12" s="198"/>
      <c r="U12" s="198"/>
      <c r="V12" s="198"/>
      <c r="W12" s="198"/>
      <c r="X12" s="198"/>
      <c r="Y12" s="198"/>
      <c r="Z12" s="198"/>
      <c r="AA12" s="198"/>
      <c r="AB12" s="198"/>
      <c r="AC12" s="198"/>
      <c r="AD12" s="198"/>
    </row>
    <row r="13">
      <c r="A13" s="198"/>
      <c r="B13" s="299"/>
      <c r="C13" s="304" t="s">
        <v>673</v>
      </c>
      <c r="D13" s="225"/>
      <c r="E13" s="225"/>
      <c r="F13" s="225"/>
      <c r="G13" s="18"/>
      <c r="H13" s="301"/>
      <c r="I13" s="302" t="s">
        <v>1164</v>
      </c>
      <c r="J13" s="303"/>
      <c r="K13" s="198"/>
      <c r="L13" s="198"/>
      <c r="M13" s="198"/>
      <c r="N13" s="198"/>
      <c r="O13" s="198"/>
      <c r="P13" s="198"/>
      <c r="Q13" s="198"/>
      <c r="R13" s="198"/>
      <c r="S13" s="198"/>
      <c r="T13" s="198"/>
      <c r="U13" s="198"/>
      <c r="V13" s="198"/>
      <c r="W13" s="198"/>
      <c r="X13" s="198"/>
      <c r="Y13" s="198"/>
      <c r="Z13" s="198"/>
      <c r="AA13" s="198"/>
      <c r="AB13" s="198"/>
      <c r="AC13" s="198"/>
      <c r="AD13" s="198"/>
    </row>
    <row r="14">
      <c r="A14" s="198"/>
      <c r="B14" s="299"/>
      <c r="C14" s="304" t="s">
        <v>674</v>
      </c>
      <c r="D14" s="225"/>
      <c r="E14" s="225"/>
      <c r="F14" s="225"/>
      <c r="G14" s="18"/>
      <c r="H14" s="301"/>
      <c r="I14" s="302" t="s">
        <v>1162</v>
      </c>
      <c r="J14" s="303"/>
      <c r="K14" s="198"/>
      <c r="L14" s="198"/>
      <c r="M14" s="198"/>
      <c r="N14" s="198"/>
      <c r="O14" s="198"/>
      <c r="P14" s="198"/>
      <c r="Q14" s="198"/>
      <c r="R14" s="198"/>
      <c r="S14" s="198"/>
      <c r="T14" s="198"/>
      <c r="U14" s="198"/>
      <c r="V14" s="198"/>
      <c r="W14" s="198"/>
      <c r="X14" s="198"/>
      <c r="Y14" s="198"/>
      <c r="Z14" s="198"/>
      <c r="AA14" s="198"/>
      <c r="AB14" s="198"/>
      <c r="AC14" s="198"/>
      <c r="AD14" s="198"/>
    </row>
    <row r="15">
      <c r="A15" s="198"/>
      <c r="B15" s="305"/>
      <c r="C15" s="306" t="s">
        <v>676</v>
      </c>
      <c r="D15" s="232"/>
      <c r="E15" s="232"/>
      <c r="F15" s="232"/>
      <c r="G15" s="307"/>
      <c r="H15" s="308"/>
      <c r="I15" s="309" t="s">
        <v>1164</v>
      </c>
      <c r="J15" s="310"/>
      <c r="K15" s="198"/>
      <c r="L15" s="198"/>
      <c r="M15" s="198"/>
      <c r="N15" s="198"/>
      <c r="O15" s="198"/>
      <c r="P15" s="198"/>
      <c r="Q15" s="198"/>
      <c r="R15" s="198"/>
      <c r="S15" s="198"/>
      <c r="T15" s="198"/>
      <c r="U15" s="198"/>
      <c r="V15" s="198"/>
      <c r="W15" s="198"/>
      <c r="X15" s="198"/>
      <c r="Y15" s="198"/>
      <c r="Z15" s="198"/>
      <c r="AA15" s="198"/>
      <c r="AB15" s="198"/>
      <c r="AC15" s="198"/>
      <c r="AD15" s="198"/>
    </row>
    <row r="16">
      <c r="A16" s="198"/>
      <c r="B16" s="285"/>
      <c r="C16" s="198"/>
      <c r="D16" s="287"/>
      <c r="E16" s="287"/>
      <c r="F16" s="287"/>
      <c r="G16" s="287"/>
      <c r="H16" s="287"/>
      <c r="I16" s="198"/>
      <c r="J16" s="198"/>
      <c r="K16" s="198"/>
      <c r="L16" s="198"/>
      <c r="M16" s="198"/>
      <c r="N16" s="198"/>
      <c r="O16" s="198"/>
      <c r="P16" s="198"/>
      <c r="Q16" s="198"/>
      <c r="R16" s="198"/>
      <c r="S16" s="198"/>
      <c r="T16" s="198"/>
      <c r="U16" s="198"/>
      <c r="V16" s="198"/>
      <c r="W16" s="198"/>
      <c r="X16" s="198"/>
      <c r="Y16" s="198"/>
      <c r="Z16" s="198"/>
      <c r="AA16" s="198"/>
      <c r="AB16" s="198"/>
      <c r="AC16" s="198"/>
      <c r="AD16" s="198"/>
    </row>
    <row r="17">
      <c r="A17" s="198"/>
      <c r="B17" s="289" t="s">
        <v>1154</v>
      </c>
      <c r="C17" s="290" t="s">
        <v>1165</v>
      </c>
      <c r="D17" s="291"/>
      <c r="E17" s="291"/>
      <c r="F17" s="291"/>
      <c r="G17" s="291"/>
      <c r="H17" s="292"/>
      <c r="I17" s="293" t="s">
        <v>1156</v>
      </c>
      <c r="J17" s="294"/>
      <c r="K17" s="198"/>
      <c r="L17" s="198"/>
      <c r="M17" s="198"/>
      <c r="N17" s="198"/>
      <c r="O17" s="198"/>
      <c r="P17" s="198"/>
      <c r="Q17" s="198"/>
      <c r="R17" s="198"/>
      <c r="S17" s="198"/>
      <c r="T17" s="198"/>
      <c r="U17" s="198"/>
      <c r="V17" s="198"/>
      <c r="W17" s="198"/>
      <c r="X17" s="198"/>
      <c r="Y17" s="198"/>
      <c r="Z17" s="198"/>
      <c r="AA17" s="198"/>
      <c r="AB17" s="198"/>
      <c r="AC17" s="198"/>
      <c r="AD17" s="198"/>
    </row>
    <row r="18">
      <c r="A18" s="198"/>
      <c r="B18" s="295"/>
      <c r="C18" s="296" t="s">
        <v>1157</v>
      </c>
      <c r="D18" s="296"/>
      <c r="E18" s="296"/>
      <c r="F18" s="296"/>
      <c r="G18" s="296"/>
      <c r="H18" s="296" t="s">
        <v>587</v>
      </c>
      <c r="I18" s="297" t="s">
        <v>1158</v>
      </c>
      <c r="J18" s="298" t="s">
        <v>1159</v>
      </c>
      <c r="K18" s="198"/>
      <c r="L18" s="198"/>
      <c r="M18" s="198"/>
      <c r="N18" s="198"/>
      <c r="O18" s="198"/>
      <c r="P18" s="198"/>
      <c r="Q18" s="198"/>
      <c r="R18" s="198"/>
      <c r="S18" s="198"/>
      <c r="T18" s="198"/>
      <c r="U18" s="198"/>
      <c r="V18" s="198"/>
      <c r="W18" s="198"/>
      <c r="X18" s="198"/>
      <c r="Y18" s="198"/>
      <c r="Z18" s="198"/>
      <c r="AA18" s="198"/>
      <c r="AB18" s="198"/>
      <c r="AC18" s="198"/>
      <c r="AD18" s="198"/>
    </row>
    <row r="19">
      <c r="A19" s="198"/>
      <c r="B19" s="299"/>
      <c r="C19" s="300" t="s">
        <v>681</v>
      </c>
      <c r="D19" s="42"/>
      <c r="E19" s="42"/>
      <c r="F19" s="42"/>
      <c r="G19" s="31"/>
      <c r="H19" s="301"/>
      <c r="I19" s="302" t="s">
        <v>1166</v>
      </c>
      <c r="J19" s="303"/>
      <c r="K19" s="198"/>
      <c r="L19" s="198"/>
      <c r="M19" s="198"/>
      <c r="N19" s="198"/>
      <c r="O19" s="198"/>
      <c r="P19" s="198"/>
      <c r="Q19" s="198"/>
      <c r="R19" s="198"/>
      <c r="S19" s="198"/>
      <c r="T19" s="198"/>
      <c r="U19" s="198"/>
      <c r="V19" s="198"/>
      <c r="W19" s="198"/>
      <c r="X19" s="198"/>
      <c r="Y19" s="198"/>
      <c r="Z19" s="198"/>
      <c r="AA19" s="198"/>
      <c r="AB19" s="198"/>
      <c r="AC19" s="198"/>
      <c r="AD19" s="198"/>
    </row>
    <row r="20">
      <c r="A20" s="198"/>
      <c r="B20" s="299"/>
      <c r="C20" s="304" t="s">
        <v>682</v>
      </c>
      <c r="D20" s="225"/>
      <c r="E20" s="225"/>
      <c r="F20" s="225"/>
      <c r="G20" s="18"/>
      <c r="H20" s="301"/>
      <c r="I20" s="302" t="s">
        <v>1166</v>
      </c>
      <c r="J20" s="303"/>
      <c r="K20" s="198"/>
      <c r="L20" s="198"/>
      <c r="M20" s="198"/>
      <c r="N20" s="198"/>
      <c r="O20" s="198"/>
      <c r="P20" s="198"/>
      <c r="Q20" s="198"/>
      <c r="R20" s="198"/>
      <c r="S20" s="198"/>
      <c r="T20" s="198"/>
      <c r="U20" s="198"/>
      <c r="V20" s="198"/>
      <c r="W20" s="198"/>
      <c r="X20" s="198"/>
      <c r="Y20" s="198"/>
      <c r="Z20" s="198"/>
      <c r="AA20" s="198"/>
      <c r="AB20" s="198"/>
      <c r="AC20" s="198"/>
      <c r="AD20" s="198"/>
    </row>
    <row r="21">
      <c r="A21" s="198"/>
      <c r="B21" s="299"/>
      <c r="C21" s="304" t="s">
        <v>683</v>
      </c>
      <c r="D21" s="225"/>
      <c r="E21" s="225"/>
      <c r="F21" s="225"/>
      <c r="G21" s="18"/>
      <c r="H21" s="301"/>
      <c r="I21" s="302" t="s">
        <v>1166</v>
      </c>
      <c r="J21" s="303"/>
      <c r="K21" s="198"/>
      <c r="L21" s="198"/>
      <c r="M21" s="198"/>
      <c r="N21" s="198"/>
      <c r="O21" s="198"/>
      <c r="P21" s="198"/>
      <c r="Q21" s="198"/>
      <c r="R21" s="198"/>
      <c r="S21" s="198"/>
      <c r="T21" s="198"/>
      <c r="U21" s="198"/>
      <c r="V21" s="198"/>
      <c r="W21" s="198"/>
      <c r="X21" s="198"/>
      <c r="Y21" s="198"/>
      <c r="Z21" s="198"/>
      <c r="AA21" s="198"/>
      <c r="AB21" s="198"/>
      <c r="AC21" s="198"/>
      <c r="AD21" s="198"/>
    </row>
    <row r="22">
      <c r="A22" s="198"/>
      <c r="B22" s="299"/>
      <c r="C22" s="304" t="s">
        <v>684</v>
      </c>
      <c r="D22" s="225"/>
      <c r="E22" s="225"/>
      <c r="F22" s="225"/>
      <c r="G22" s="18"/>
      <c r="H22" s="301"/>
      <c r="I22" s="302" t="s">
        <v>1166</v>
      </c>
      <c r="J22" s="303"/>
      <c r="K22" s="198"/>
      <c r="L22" s="198"/>
      <c r="M22" s="198"/>
      <c r="N22" s="198"/>
      <c r="O22" s="198"/>
      <c r="P22" s="198"/>
      <c r="Q22" s="198"/>
      <c r="R22" s="198"/>
      <c r="S22" s="198"/>
      <c r="T22" s="198"/>
      <c r="U22" s="198"/>
      <c r="V22" s="198"/>
      <c r="W22" s="198"/>
      <c r="X22" s="198"/>
      <c r="Y22" s="198"/>
      <c r="Z22" s="198"/>
      <c r="AA22" s="198"/>
      <c r="AB22" s="198"/>
      <c r="AC22" s="198"/>
      <c r="AD22" s="198"/>
    </row>
    <row r="23">
      <c r="A23" s="198"/>
      <c r="B23" s="299"/>
      <c r="C23" s="304" t="s">
        <v>685</v>
      </c>
      <c r="D23" s="225"/>
      <c r="E23" s="225"/>
      <c r="F23" s="225"/>
      <c r="G23" s="18"/>
      <c r="H23" s="301"/>
      <c r="I23" s="302" t="s">
        <v>1166</v>
      </c>
      <c r="J23" s="303"/>
      <c r="K23" s="198"/>
      <c r="L23" s="198"/>
      <c r="M23" s="198"/>
      <c r="N23" s="198"/>
      <c r="O23" s="198"/>
      <c r="P23" s="198"/>
      <c r="Q23" s="198"/>
      <c r="R23" s="198"/>
      <c r="S23" s="198"/>
      <c r="T23" s="198"/>
      <c r="U23" s="198"/>
      <c r="V23" s="198"/>
      <c r="W23" s="198"/>
      <c r="X23" s="198"/>
      <c r="Y23" s="198"/>
      <c r="Z23" s="198"/>
      <c r="AA23" s="198"/>
      <c r="AB23" s="198"/>
      <c r="AC23" s="198"/>
      <c r="AD23" s="198"/>
    </row>
    <row r="24">
      <c r="A24" s="198"/>
      <c r="B24" s="305"/>
      <c r="C24" s="306" t="s">
        <v>686</v>
      </c>
      <c r="D24" s="232"/>
      <c r="E24" s="232"/>
      <c r="F24" s="232"/>
      <c r="G24" s="307"/>
      <c r="H24" s="308"/>
      <c r="I24" s="309" t="s">
        <v>1167</v>
      </c>
      <c r="J24" s="310"/>
      <c r="K24" s="198"/>
      <c r="L24" s="198"/>
      <c r="M24" s="198"/>
      <c r="N24" s="198"/>
      <c r="O24" s="198"/>
      <c r="P24" s="198"/>
      <c r="Q24" s="198"/>
      <c r="R24" s="198"/>
      <c r="S24" s="198"/>
      <c r="T24" s="198"/>
      <c r="U24" s="198"/>
      <c r="V24" s="198"/>
      <c r="W24" s="198"/>
      <c r="X24" s="198"/>
      <c r="Y24" s="198"/>
      <c r="Z24" s="198"/>
      <c r="AA24" s="198"/>
      <c r="AB24" s="198"/>
      <c r="AC24" s="198"/>
      <c r="AD24" s="198"/>
    </row>
    <row r="25">
      <c r="A25" s="198"/>
      <c r="B25" s="285"/>
      <c r="C25" s="198"/>
      <c r="D25" s="287"/>
      <c r="E25" s="287"/>
      <c r="F25" s="287"/>
      <c r="G25" s="287"/>
      <c r="H25" s="287"/>
      <c r="I25" s="198"/>
      <c r="J25" s="198"/>
      <c r="K25" s="198"/>
      <c r="L25" s="198"/>
      <c r="M25" s="198"/>
      <c r="N25" s="198"/>
      <c r="O25" s="198"/>
      <c r="P25" s="198"/>
      <c r="Q25" s="198"/>
      <c r="R25" s="198"/>
      <c r="S25" s="198"/>
      <c r="T25" s="198"/>
      <c r="U25" s="198"/>
      <c r="V25" s="198"/>
      <c r="W25" s="198"/>
      <c r="X25" s="198"/>
      <c r="Y25" s="198"/>
      <c r="Z25" s="198"/>
      <c r="AA25" s="198"/>
      <c r="AB25" s="198"/>
      <c r="AC25" s="198"/>
      <c r="AD25" s="198"/>
    </row>
    <row r="26">
      <c r="A26" s="198"/>
      <c r="B26" s="289" t="s">
        <v>1154</v>
      </c>
      <c r="C26" s="290" t="s">
        <v>1168</v>
      </c>
      <c r="D26" s="291"/>
      <c r="E26" s="291"/>
      <c r="F26" s="291"/>
      <c r="G26" s="291"/>
      <c r="H26" s="292"/>
      <c r="I26" s="293" t="s">
        <v>1156</v>
      </c>
      <c r="J26" s="294"/>
      <c r="K26" s="198"/>
      <c r="L26" s="198"/>
      <c r="M26" s="198"/>
      <c r="N26" s="198"/>
      <c r="O26" s="198"/>
      <c r="P26" s="198"/>
      <c r="Q26" s="198"/>
      <c r="R26" s="198"/>
      <c r="S26" s="198"/>
      <c r="T26" s="198"/>
      <c r="U26" s="198"/>
      <c r="V26" s="198"/>
      <c r="W26" s="198"/>
      <c r="X26" s="198"/>
      <c r="Y26" s="198"/>
      <c r="Z26" s="198"/>
      <c r="AA26" s="198"/>
      <c r="AB26" s="198"/>
      <c r="AC26" s="198"/>
      <c r="AD26" s="198"/>
    </row>
    <row r="27">
      <c r="A27" s="198"/>
      <c r="B27" s="295"/>
      <c r="C27" s="296" t="s">
        <v>1157</v>
      </c>
      <c r="D27" s="296"/>
      <c r="E27" s="296"/>
      <c r="F27" s="296"/>
      <c r="G27" s="296"/>
      <c r="H27" s="296" t="s">
        <v>587</v>
      </c>
      <c r="I27" s="297" t="s">
        <v>1158</v>
      </c>
      <c r="J27" s="298" t="s">
        <v>1159</v>
      </c>
      <c r="K27" s="198"/>
      <c r="L27" s="198"/>
      <c r="M27" s="198"/>
      <c r="N27" s="198"/>
      <c r="O27" s="198"/>
      <c r="P27" s="198"/>
      <c r="Q27" s="198"/>
      <c r="R27" s="198"/>
      <c r="S27" s="198"/>
      <c r="T27" s="198"/>
      <c r="U27" s="198"/>
      <c r="V27" s="198"/>
      <c r="W27" s="198"/>
      <c r="X27" s="198"/>
      <c r="Y27" s="198"/>
      <c r="Z27" s="198"/>
      <c r="AA27" s="198"/>
      <c r="AB27" s="198"/>
      <c r="AC27" s="198"/>
      <c r="AD27" s="198"/>
    </row>
    <row r="28">
      <c r="A28" s="198"/>
      <c r="B28" s="299"/>
      <c r="C28" s="300" t="s">
        <v>689</v>
      </c>
      <c r="D28" s="42"/>
      <c r="E28" s="42"/>
      <c r="F28" s="42"/>
      <c r="G28" s="31"/>
      <c r="H28" s="301"/>
      <c r="I28" s="302" t="s">
        <v>1166</v>
      </c>
      <c r="J28" s="303"/>
      <c r="K28" s="198"/>
      <c r="L28" s="198"/>
      <c r="M28" s="198"/>
      <c r="N28" s="198"/>
      <c r="O28" s="198"/>
      <c r="P28" s="198"/>
      <c r="Q28" s="198"/>
      <c r="R28" s="198"/>
      <c r="S28" s="198"/>
      <c r="T28" s="198"/>
      <c r="U28" s="198"/>
      <c r="V28" s="198"/>
      <c r="W28" s="198"/>
      <c r="X28" s="198"/>
      <c r="Y28" s="198"/>
      <c r="Z28" s="198"/>
      <c r="AA28" s="198"/>
      <c r="AB28" s="198"/>
      <c r="AC28" s="198"/>
      <c r="AD28" s="198"/>
    </row>
    <row r="29">
      <c r="A29" s="198"/>
      <c r="B29" s="299"/>
      <c r="C29" s="304" t="s">
        <v>690</v>
      </c>
      <c r="D29" s="225"/>
      <c r="E29" s="225"/>
      <c r="F29" s="225"/>
      <c r="G29" s="18"/>
      <c r="H29" s="301"/>
      <c r="I29" s="302" t="s">
        <v>1166</v>
      </c>
      <c r="J29" s="303"/>
      <c r="K29" s="198"/>
      <c r="L29" s="198"/>
      <c r="M29" s="198"/>
      <c r="N29" s="198"/>
      <c r="O29" s="198"/>
      <c r="P29" s="198"/>
      <c r="Q29" s="198"/>
      <c r="R29" s="198"/>
      <c r="S29" s="198"/>
      <c r="T29" s="198"/>
      <c r="U29" s="198"/>
      <c r="V29" s="198"/>
      <c r="W29" s="198"/>
      <c r="X29" s="198"/>
      <c r="Y29" s="198"/>
      <c r="Z29" s="198"/>
      <c r="AA29" s="198"/>
      <c r="AB29" s="198"/>
      <c r="AC29" s="198"/>
      <c r="AD29" s="198"/>
    </row>
    <row r="30">
      <c r="A30" s="198"/>
      <c r="B30" s="299"/>
      <c r="C30" s="304" t="s">
        <v>691</v>
      </c>
      <c r="D30" s="225"/>
      <c r="E30" s="225"/>
      <c r="F30" s="225"/>
      <c r="G30" s="18"/>
      <c r="H30" s="301"/>
      <c r="I30" s="302" t="s">
        <v>1166</v>
      </c>
      <c r="J30" s="303"/>
      <c r="K30" s="198"/>
      <c r="L30" s="198"/>
      <c r="M30" s="198"/>
      <c r="N30" s="198"/>
      <c r="O30" s="198"/>
      <c r="P30" s="198"/>
      <c r="Q30" s="198"/>
      <c r="R30" s="198"/>
      <c r="S30" s="198"/>
      <c r="T30" s="198"/>
      <c r="U30" s="198"/>
      <c r="V30" s="198"/>
      <c r="W30" s="198"/>
      <c r="X30" s="198"/>
      <c r="Y30" s="198"/>
      <c r="Z30" s="198"/>
      <c r="AA30" s="198"/>
      <c r="AB30" s="198"/>
      <c r="AC30" s="198"/>
      <c r="AD30" s="198"/>
    </row>
    <row r="31">
      <c r="A31" s="198"/>
      <c r="B31" s="299"/>
      <c r="C31" s="304" t="s">
        <v>683</v>
      </c>
      <c r="D31" s="225"/>
      <c r="E31" s="225"/>
      <c r="F31" s="225"/>
      <c r="G31" s="18"/>
      <c r="H31" s="301"/>
      <c r="I31" s="302" t="s">
        <v>1166</v>
      </c>
      <c r="J31" s="303"/>
      <c r="K31" s="198"/>
      <c r="L31" s="198"/>
      <c r="M31" s="198"/>
      <c r="N31" s="198"/>
      <c r="O31" s="198"/>
      <c r="P31" s="198"/>
      <c r="Q31" s="198"/>
      <c r="R31" s="198"/>
      <c r="S31" s="198"/>
      <c r="T31" s="198"/>
      <c r="U31" s="198"/>
      <c r="V31" s="198"/>
      <c r="W31" s="198"/>
      <c r="X31" s="198"/>
      <c r="Y31" s="198"/>
      <c r="Z31" s="198"/>
      <c r="AA31" s="198"/>
      <c r="AB31" s="198"/>
      <c r="AC31" s="198"/>
      <c r="AD31" s="198"/>
    </row>
    <row r="32">
      <c r="A32" s="198"/>
      <c r="B32" s="299"/>
      <c r="C32" s="304" t="s">
        <v>684</v>
      </c>
      <c r="D32" s="225"/>
      <c r="E32" s="225"/>
      <c r="F32" s="225"/>
      <c r="G32" s="18"/>
      <c r="H32" s="301"/>
      <c r="I32" s="302" t="s">
        <v>1166</v>
      </c>
      <c r="J32" s="303"/>
      <c r="K32" s="198"/>
      <c r="L32" s="198"/>
      <c r="M32" s="198"/>
      <c r="N32" s="198"/>
      <c r="O32" s="198"/>
      <c r="P32" s="198"/>
      <c r="Q32" s="198"/>
      <c r="R32" s="198"/>
      <c r="S32" s="198"/>
      <c r="T32" s="198"/>
      <c r="U32" s="198"/>
      <c r="V32" s="198"/>
      <c r="W32" s="198"/>
      <c r="X32" s="198"/>
      <c r="Y32" s="198"/>
      <c r="Z32" s="198"/>
      <c r="AA32" s="198"/>
      <c r="AB32" s="198"/>
      <c r="AC32" s="198"/>
      <c r="AD32" s="198"/>
    </row>
    <row r="33">
      <c r="A33" s="198"/>
      <c r="B33" s="299"/>
      <c r="C33" s="304" t="s">
        <v>685</v>
      </c>
      <c r="D33" s="225"/>
      <c r="E33" s="225"/>
      <c r="F33" s="225"/>
      <c r="G33" s="18"/>
      <c r="H33" s="301"/>
      <c r="I33" s="302" t="s">
        <v>1166</v>
      </c>
      <c r="J33" s="303"/>
      <c r="K33" s="198"/>
      <c r="L33" s="198"/>
      <c r="M33" s="198"/>
      <c r="N33" s="198"/>
      <c r="O33" s="198"/>
      <c r="P33" s="198"/>
      <c r="Q33" s="198"/>
      <c r="R33" s="198"/>
      <c r="S33" s="198"/>
      <c r="T33" s="198"/>
      <c r="U33" s="198"/>
      <c r="V33" s="198"/>
      <c r="W33" s="198"/>
      <c r="X33" s="198"/>
      <c r="Y33" s="198"/>
      <c r="Z33" s="198"/>
      <c r="AA33" s="198"/>
      <c r="AB33" s="198"/>
      <c r="AC33" s="198"/>
      <c r="AD33" s="198"/>
    </row>
    <row r="34">
      <c r="A34" s="198"/>
      <c r="B34" s="305"/>
      <c r="C34" s="306" t="s">
        <v>692</v>
      </c>
      <c r="D34" s="232"/>
      <c r="E34" s="232"/>
      <c r="F34" s="232"/>
      <c r="G34" s="307"/>
      <c r="H34" s="308"/>
      <c r="I34" s="309" t="s">
        <v>1169</v>
      </c>
      <c r="J34" s="310"/>
      <c r="K34" s="198"/>
      <c r="L34" s="198"/>
      <c r="M34" s="198"/>
      <c r="N34" s="198"/>
      <c r="O34" s="198"/>
      <c r="P34" s="198"/>
      <c r="Q34" s="198"/>
      <c r="R34" s="198"/>
      <c r="S34" s="198"/>
      <c r="T34" s="198"/>
      <c r="U34" s="198"/>
      <c r="V34" s="198"/>
      <c r="W34" s="198"/>
      <c r="X34" s="198"/>
      <c r="Y34" s="198"/>
      <c r="Z34" s="198"/>
      <c r="AA34" s="198"/>
      <c r="AB34" s="198"/>
      <c r="AC34" s="198"/>
      <c r="AD34" s="198"/>
    </row>
    <row r="35">
      <c r="A35" s="198"/>
      <c r="B35" s="285"/>
      <c r="C35" s="198"/>
      <c r="D35" s="287"/>
      <c r="E35" s="287"/>
      <c r="F35" s="287"/>
      <c r="G35" s="287"/>
      <c r="H35" s="287"/>
      <c r="I35" s="198"/>
      <c r="J35" s="198"/>
      <c r="K35" s="198"/>
      <c r="L35" s="198"/>
      <c r="M35" s="198"/>
      <c r="N35" s="198"/>
      <c r="O35" s="198"/>
      <c r="P35" s="198"/>
      <c r="Q35" s="198"/>
      <c r="R35" s="198"/>
      <c r="S35" s="198"/>
      <c r="T35" s="198"/>
      <c r="U35" s="198"/>
      <c r="V35" s="198"/>
      <c r="W35" s="198"/>
      <c r="X35" s="198"/>
      <c r="Y35" s="198"/>
      <c r="Z35" s="198"/>
      <c r="AA35" s="198"/>
      <c r="AB35" s="198"/>
      <c r="AC35" s="198"/>
      <c r="AD35" s="198"/>
    </row>
    <row r="36">
      <c r="A36" s="198"/>
      <c r="B36" s="289" t="s">
        <v>1154</v>
      </c>
      <c r="C36" s="290" t="s">
        <v>1170</v>
      </c>
      <c r="D36" s="291"/>
      <c r="E36" s="291"/>
      <c r="F36" s="291"/>
      <c r="G36" s="291"/>
      <c r="H36" s="292"/>
      <c r="I36" s="293" t="s">
        <v>1156</v>
      </c>
      <c r="J36" s="294"/>
      <c r="K36" s="198"/>
      <c r="L36" s="198"/>
      <c r="M36" s="198"/>
      <c r="N36" s="198"/>
      <c r="O36" s="198"/>
      <c r="P36" s="198"/>
      <c r="Q36" s="198"/>
      <c r="R36" s="198"/>
      <c r="S36" s="198"/>
      <c r="T36" s="198"/>
      <c r="U36" s="198"/>
      <c r="V36" s="198"/>
      <c r="W36" s="198"/>
      <c r="X36" s="198"/>
      <c r="Y36" s="198"/>
      <c r="Z36" s="198"/>
      <c r="AA36" s="198"/>
      <c r="AB36" s="198"/>
      <c r="AC36" s="198"/>
      <c r="AD36" s="198"/>
    </row>
    <row r="37">
      <c r="A37" s="198"/>
      <c r="B37" s="295"/>
      <c r="C37" s="296" t="s">
        <v>1157</v>
      </c>
      <c r="D37" s="296"/>
      <c r="E37" s="296"/>
      <c r="F37" s="296"/>
      <c r="G37" s="296"/>
      <c r="H37" s="296" t="s">
        <v>587</v>
      </c>
      <c r="I37" s="297" t="s">
        <v>1158</v>
      </c>
      <c r="J37" s="298" t="s">
        <v>1159</v>
      </c>
      <c r="K37" s="198"/>
      <c r="L37" s="198"/>
      <c r="M37" s="198"/>
      <c r="N37" s="198"/>
      <c r="O37" s="198"/>
      <c r="P37" s="198"/>
      <c r="Q37" s="198"/>
      <c r="R37" s="198"/>
      <c r="S37" s="198"/>
      <c r="T37" s="198"/>
      <c r="U37" s="198"/>
      <c r="V37" s="198"/>
      <c r="W37" s="198"/>
      <c r="X37" s="198"/>
      <c r="Y37" s="198"/>
      <c r="Z37" s="198"/>
      <c r="AA37" s="198"/>
      <c r="AB37" s="198"/>
      <c r="AC37" s="198"/>
      <c r="AD37" s="198"/>
    </row>
    <row r="38">
      <c r="A38" s="198"/>
      <c r="B38" s="299"/>
      <c r="C38" s="300" t="s">
        <v>689</v>
      </c>
      <c r="D38" s="42"/>
      <c r="E38" s="42"/>
      <c r="F38" s="42"/>
      <c r="G38" s="31"/>
      <c r="H38" s="301"/>
      <c r="I38" s="302" t="s">
        <v>1166</v>
      </c>
      <c r="J38" s="303"/>
      <c r="K38" s="198"/>
      <c r="L38" s="198"/>
      <c r="M38" s="198"/>
      <c r="N38" s="198"/>
      <c r="O38" s="198"/>
      <c r="P38" s="198"/>
      <c r="Q38" s="198"/>
      <c r="R38" s="198"/>
      <c r="S38" s="198"/>
      <c r="T38" s="198"/>
      <c r="U38" s="198"/>
      <c r="V38" s="198"/>
      <c r="W38" s="198"/>
      <c r="X38" s="198"/>
      <c r="Y38" s="198"/>
      <c r="Z38" s="198"/>
      <c r="AA38" s="198"/>
      <c r="AB38" s="198"/>
      <c r="AC38" s="198"/>
      <c r="AD38" s="198"/>
    </row>
    <row r="39">
      <c r="A39" s="198"/>
      <c r="B39" s="299"/>
      <c r="C39" s="304" t="s">
        <v>697</v>
      </c>
      <c r="D39" s="225"/>
      <c r="E39" s="225"/>
      <c r="F39" s="225"/>
      <c r="G39" s="18"/>
      <c r="H39" s="301"/>
      <c r="I39" s="302" t="s">
        <v>1166</v>
      </c>
      <c r="J39" s="303"/>
      <c r="K39" s="198"/>
      <c r="L39" s="198"/>
      <c r="M39" s="198"/>
      <c r="N39" s="198"/>
      <c r="O39" s="198"/>
      <c r="P39" s="198"/>
      <c r="Q39" s="198"/>
      <c r="R39" s="198"/>
      <c r="S39" s="198"/>
      <c r="T39" s="198"/>
      <c r="U39" s="198"/>
      <c r="V39" s="198"/>
      <c r="W39" s="198"/>
      <c r="X39" s="198"/>
      <c r="Y39" s="198"/>
      <c r="Z39" s="198"/>
      <c r="AA39" s="198"/>
      <c r="AB39" s="198"/>
      <c r="AC39" s="198"/>
      <c r="AD39" s="198"/>
    </row>
    <row r="40">
      <c r="A40" s="198"/>
      <c r="B40" s="299"/>
      <c r="C40" s="304" t="s">
        <v>683</v>
      </c>
      <c r="D40" s="225"/>
      <c r="E40" s="225"/>
      <c r="F40" s="225"/>
      <c r="G40" s="18"/>
      <c r="H40" s="301"/>
      <c r="I40" s="302" t="s">
        <v>1166</v>
      </c>
      <c r="J40" s="303"/>
      <c r="K40" s="198"/>
      <c r="L40" s="198"/>
      <c r="M40" s="198"/>
      <c r="N40" s="198"/>
      <c r="O40" s="198"/>
      <c r="P40" s="198"/>
      <c r="Q40" s="198"/>
      <c r="R40" s="198"/>
      <c r="S40" s="198"/>
      <c r="T40" s="198"/>
      <c r="U40" s="198"/>
      <c r="V40" s="198"/>
      <c r="W40" s="198"/>
      <c r="X40" s="198"/>
      <c r="Y40" s="198"/>
      <c r="Z40" s="198"/>
      <c r="AA40" s="198"/>
      <c r="AB40" s="198"/>
      <c r="AC40" s="198"/>
      <c r="AD40" s="198"/>
    </row>
    <row r="41">
      <c r="A41" s="198"/>
      <c r="B41" s="299"/>
      <c r="C41" s="304" t="s">
        <v>684</v>
      </c>
      <c r="D41" s="225"/>
      <c r="E41" s="225"/>
      <c r="F41" s="225"/>
      <c r="G41" s="18"/>
      <c r="H41" s="301"/>
      <c r="I41" s="302" t="s">
        <v>1166</v>
      </c>
      <c r="J41" s="303"/>
      <c r="K41" s="198"/>
      <c r="L41" s="198"/>
      <c r="M41" s="198"/>
      <c r="N41" s="198"/>
      <c r="O41" s="198"/>
      <c r="P41" s="198"/>
      <c r="Q41" s="198"/>
      <c r="R41" s="198"/>
      <c r="S41" s="198"/>
      <c r="T41" s="198"/>
      <c r="U41" s="198"/>
      <c r="V41" s="198"/>
      <c r="W41" s="198"/>
      <c r="X41" s="198"/>
      <c r="Y41" s="198"/>
      <c r="Z41" s="198"/>
      <c r="AA41" s="198"/>
      <c r="AB41" s="198"/>
      <c r="AC41" s="198"/>
      <c r="AD41" s="198"/>
    </row>
    <row r="42">
      <c r="A42" s="198"/>
      <c r="B42" s="299"/>
      <c r="C42" s="304" t="s">
        <v>685</v>
      </c>
      <c r="D42" s="225"/>
      <c r="E42" s="225"/>
      <c r="F42" s="225"/>
      <c r="G42" s="18"/>
      <c r="H42" s="301"/>
      <c r="I42" s="302" t="s">
        <v>1166</v>
      </c>
      <c r="J42" s="303"/>
      <c r="K42" s="198"/>
      <c r="L42" s="198"/>
      <c r="M42" s="198"/>
      <c r="N42" s="198"/>
      <c r="O42" s="198"/>
      <c r="P42" s="198"/>
      <c r="Q42" s="198"/>
      <c r="R42" s="198"/>
      <c r="S42" s="198"/>
      <c r="T42" s="198"/>
      <c r="U42" s="198"/>
      <c r="V42" s="198"/>
      <c r="W42" s="198"/>
      <c r="X42" s="198"/>
      <c r="Y42" s="198"/>
      <c r="Z42" s="198"/>
      <c r="AA42" s="198"/>
      <c r="AB42" s="198"/>
      <c r="AC42" s="198"/>
      <c r="AD42" s="198"/>
    </row>
    <row r="43">
      <c r="A43" s="198"/>
      <c r="B43" s="305"/>
      <c r="C43" s="306" t="s">
        <v>699</v>
      </c>
      <c r="D43" s="232"/>
      <c r="E43" s="232"/>
      <c r="F43" s="232"/>
      <c r="G43" s="307"/>
      <c r="H43" s="308"/>
      <c r="I43" s="309" t="s">
        <v>1171</v>
      </c>
      <c r="J43" s="310"/>
      <c r="K43" s="198"/>
      <c r="L43" s="198"/>
      <c r="M43" s="198"/>
      <c r="N43" s="198"/>
      <c r="O43" s="198"/>
      <c r="P43" s="198"/>
      <c r="Q43" s="198"/>
      <c r="R43" s="198"/>
      <c r="S43" s="198"/>
      <c r="T43" s="198"/>
      <c r="U43" s="198"/>
      <c r="V43" s="198"/>
      <c r="W43" s="198"/>
      <c r="X43" s="198"/>
      <c r="Y43" s="198"/>
      <c r="Z43" s="198"/>
      <c r="AA43" s="198"/>
      <c r="AB43" s="198"/>
      <c r="AC43" s="198"/>
      <c r="AD43" s="198"/>
    </row>
    <row r="44">
      <c r="A44" s="198"/>
      <c r="B44" s="285"/>
      <c r="C44" s="198"/>
      <c r="D44" s="287"/>
      <c r="E44" s="287"/>
      <c r="F44" s="287"/>
      <c r="G44" s="287"/>
      <c r="H44" s="287"/>
      <c r="I44" s="198"/>
      <c r="J44" s="198"/>
      <c r="K44" s="198"/>
      <c r="L44" s="198"/>
      <c r="M44" s="198"/>
      <c r="N44" s="198"/>
      <c r="O44" s="198"/>
      <c r="P44" s="198"/>
      <c r="Q44" s="198"/>
      <c r="R44" s="198"/>
      <c r="S44" s="198"/>
      <c r="T44" s="198"/>
      <c r="U44" s="198"/>
      <c r="V44" s="198"/>
      <c r="W44" s="198"/>
      <c r="X44" s="198"/>
      <c r="Y44" s="198"/>
      <c r="Z44" s="198"/>
      <c r="AA44" s="198"/>
      <c r="AB44" s="198"/>
      <c r="AC44" s="198"/>
      <c r="AD44" s="198"/>
    </row>
    <row r="45">
      <c r="A45" s="198"/>
      <c r="B45" s="289" t="s">
        <v>1154</v>
      </c>
      <c r="C45" s="290" t="s">
        <v>1172</v>
      </c>
      <c r="D45" s="291"/>
      <c r="E45" s="291"/>
      <c r="F45" s="291"/>
      <c r="G45" s="291"/>
      <c r="H45" s="292"/>
      <c r="I45" s="293" t="s">
        <v>1156</v>
      </c>
      <c r="J45" s="294"/>
      <c r="K45" s="198"/>
      <c r="L45" s="198"/>
      <c r="M45" s="198"/>
      <c r="N45" s="198"/>
      <c r="O45" s="198"/>
      <c r="P45" s="198"/>
      <c r="Q45" s="198"/>
      <c r="R45" s="198"/>
      <c r="S45" s="198"/>
      <c r="T45" s="198"/>
      <c r="U45" s="198"/>
      <c r="V45" s="198"/>
      <c r="W45" s="198"/>
      <c r="X45" s="198"/>
      <c r="Y45" s="198"/>
      <c r="Z45" s="198"/>
      <c r="AA45" s="198"/>
      <c r="AB45" s="198"/>
      <c r="AC45" s="198"/>
      <c r="AD45" s="198"/>
    </row>
    <row r="46">
      <c r="A46" s="198"/>
      <c r="B46" s="295"/>
      <c r="C46" s="296" t="s">
        <v>1157</v>
      </c>
      <c r="D46" s="296"/>
      <c r="E46" s="296"/>
      <c r="F46" s="296"/>
      <c r="G46" s="296"/>
      <c r="H46" s="296" t="s">
        <v>587</v>
      </c>
      <c r="I46" s="297" t="s">
        <v>1158</v>
      </c>
      <c r="J46" s="298" t="s">
        <v>1159</v>
      </c>
      <c r="K46" s="198"/>
      <c r="L46" s="198"/>
      <c r="M46" s="198"/>
      <c r="N46" s="198"/>
      <c r="O46" s="198"/>
      <c r="P46" s="198"/>
      <c r="Q46" s="198"/>
      <c r="R46" s="198"/>
      <c r="S46" s="198"/>
      <c r="T46" s="198"/>
      <c r="U46" s="198"/>
      <c r="V46" s="198"/>
      <c r="W46" s="198"/>
      <c r="X46" s="198"/>
      <c r="Y46" s="198"/>
      <c r="Z46" s="198"/>
      <c r="AA46" s="198"/>
      <c r="AB46" s="198"/>
      <c r="AC46" s="198"/>
      <c r="AD46" s="198"/>
    </row>
    <row r="47">
      <c r="A47" s="198"/>
      <c r="B47" s="299"/>
      <c r="C47" s="300" t="s">
        <v>684</v>
      </c>
      <c r="D47" s="42"/>
      <c r="E47" s="42"/>
      <c r="F47" s="42"/>
      <c r="G47" s="31"/>
      <c r="H47" s="301"/>
      <c r="I47" s="302" t="s">
        <v>1166</v>
      </c>
      <c r="J47" s="303"/>
      <c r="K47" s="198"/>
      <c r="L47" s="198"/>
      <c r="M47" s="198"/>
      <c r="N47" s="198"/>
      <c r="O47" s="198"/>
      <c r="P47" s="198"/>
      <c r="Q47" s="198"/>
      <c r="R47" s="198"/>
      <c r="S47" s="198"/>
      <c r="T47" s="198"/>
      <c r="U47" s="198"/>
      <c r="V47" s="198"/>
      <c r="W47" s="198"/>
      <c r="X47" s="198"/>
      <c r="Y47" s="198"/>
      <c r="Z47" s="198"/>
      <c r="AA47" s="198"/>
      <c r="AB47" s="198"/>
      <c r="AC47" s="198"/>
      <c r="AD47" s="198"/>
    </row>
    <row r="48">
      <c r="A48" s="198"/>
      <c r="B48" s="299"/>
      <c r="C48" s="304" t="s">
        <v>685</v>
      </c>
      <c r="D48" s="225"/>
      <c r="E48" s="225"/>
      <c r="F48" s="225"/>
      <c r="G48" s="18"/>
      <c r="H48" s="301"/>
      <c r="I48" s="302" t="s">
        <v>1166</v>
      </c>
      <c r="J48" s="303"/>
      <c r="K48" s="198"/>
      <c r="L48" s="198"/>
      <c r="M48" s="198"/>
      <c r="N48" s="198"/>
      <c r="O48" s="198"/>
      <c r="P48" s="198"/>
      <c r="Q48" s="198"/>
      <c r="R48" s="198"/>
      <c r="S48" s="198"/>
      <c r="T48" s="198"/>
      <c r="U48" s="198"/>
      <c r="V48" s="198"/>
      <c r="W48" s="198"/>
      <c r="X48" s="198"/>
      <c r="Y48" s="198"/>
      <c r="Z48" s="198"/>
      <c r="AA48" s="198"/>
      <c r="AB48" s="198"/>
      <c r="AC48" s="198"/>
      <c r="AD48" s="198"/>
    </row>
    <row r="49">
      <c r="A49" s="198"/>
      <c r="B49" s="305"/>
      <c r="C49" s="306" t="s">
        <v>701</v>
      </c>
      <c r="D49" s="232"/>
      <c r="E49" s="232"/>
      <c r="F49" s="232"/>
      <c r="G49" s="307"/>
      <c r="H49" s="308"/>
      <c r="I49" s="309" t="s">
        <v>1173</v>
      </c>
      <c r="J49" s="310"/>
      <c r="K49" s="198"/>
      <c r="L49" s="198"/>
      <c r="M49" s="198"/>
      <c r="N49" s="198"/>
      <c r="O49" s="198"/>
      <c r="P49" s="198"/>
      <c r="Q49" s="198"/>
      <c r="R49" s="198"/>
      <c r="S49" s="198"/>
      <c r="T49" s="198"/>
      <c r="U49" s="198"/>
      <c r="V49" s="198"/>
      <c r="W49" s="198"/>
      <c r="X49" s="198"/>
      <c r="Y49" s="198"/>
      <c r="Z49" s="198"/>
      <c r="AA49" s="198"/>
      <c r="AB49" s="198"/>
      <c r="AC49" s="198"/>
      <c r="AD49" s="198"/>
    </row>
    <row r="50">
      <c r="A50" s="198"/>
      <c r="B50" s="285"/>
      <c r="C50" s="198"/>
      <c r="D50" s="287"/>
      <c r="E50" s="287"/>
      <c r="F50" s="287"/>
      <c r="G50" s="287"/>
      <c r="H50" s="287"/>
      <c r="I50" s="198"/>
      <c r="J50" s="198"/>
      <c r="K50" s="198"/>
      <c r="L50" s="198"/>
      <c r="M50" s="198"/>
      <c r="N50" s="198"/>
      <c r="O50" s="198"/>
      <c r="P50" s="198"/>
      <c r="Q50" s="198"/>
      <c r="R50" s="198"/>
      <c r="S50" s="198"/>
      <c r="T50" s="198"/>
      <c r="U50" s="198"/>
      <c r="V50" s="198"/>
      <c r="W50" s="198"/>
      <c r="X50" s="198"/>
      <c r="Y50" s="198"/>
      <c r="Z50" s="198"/>
      <c r="AA50" s="198"/>
      <c r="AB50" s="198"/>
      <c r="AC50" s="198"/>
      <c r="AD50" s="198"/>
    </row>
    <row r="51">
      <c r="A51" s="198"/>
      <c r="B51" s="289" t="s">
        <v>1154</v>
      </c>
      <c r="C51" s="290" t="s">
        <v>1174</v>
      </c>
      <c r="D51" s="291"/>
      <c r="E51" s="291"/>
      <c r="F51" s="291"/>
      <c r="G51" s="291"/>
      <c r="H51" s="292"/>
      <c r="I51" s="293" t="s">
        <v>1156</v>
      </c>
      <c r="J51" s="294"/>
      <c r="K51" s="198"/>
      <c r="L51" s="198"/>
      <c r="M51" s="198"/>
      <c r="N51" s="198"/>
      <c r="O51" s="198"/>
      <c r="P51" s="198"/>
      <c r="Q51" s="198"/>
      <c r="R51" s="198"/>
      <c r="S51" s="198"/>
      <c r="T51" s="198"/>
      <c r="U51" s="198"/>
      <c r="V51" s="198"/>
      <c r="W51" s="198"/>
      <c r="X51" s="198"/>
      <c r="Y51" s="198"/>
      <c r="Z51" s="198"/>
      <c r="AA51" s="198"/>
      <c r="AB51" s="198"/>
      <c r="AC51" s="198"/>
      <c r="AD51" s="198"/>
    </row>
    <row r="52">
      <c r="A52" s="198"/>
      <c r="B52" s="295"/>
      <c r="C52" s="296" t="s">
        <v>1157</v>
      </c>
      <c r="D52" s="296"/>
      <c r="E52" s="296"/>
      <c r="F52" s="296"/>
      <c r="G52" s="296"/>
      <c r="H52" s="296" t="s">
        <v>587</v>
      </c>
      <c r="I52" s="297" t="s">
        <v>1158</v>
      </c>
      <c r="J52" s="298" t="s">
        <v>1159</v>
      </c>
      <c r="K52" s="198"/>
      <c r="L52" s="198"/>
      <c r="M52" s="198"/>
      <c r="N52" s="198"/>
      <c r="O52" s="198"/>
      <c r="P52" s="198"/>
      <c r="Q52" s="198"/>
      <c r="R52" s="198"/>
      <c r="S52" s="198"/>
      <c r="T52" s="198"/>
      <c r="U52" s="198"/>
      <c r="V52" s="198"/>
      <c r="W52" s="198"/>
      <c r="X52" s="198"/>
      <c r="Y52" s="198"/>
      <c r="Z52" s="198"/>
      <c r="AA52" s="198"/>
      <c r="AB52" s="198"/>
      <c r="AC52" s="198"/>
      <c r="AD52" s="198"/>
    </row>
    <row r="53">
      <c r="A53" s="198"/>
      <c r="B53" s="299"/>
      <c r="C53" s="300" t="s">
        <v>706</v>
      </c>
      <c r="D53" s="42"/>
      <c r="E53" s="42"/>
      <c r="F53" s="42"/>
      <c r="G53" s="31"/>
      <c r="H53" s="301"/>
      <c r="I53" s="311" t="s">
        <v>1175</v>
      </c>
      <c r="J53" s="303"/>
      <c r="K53" s="198"/>
      <c r="L53" s="198"/>
      <c r="M53" s="198"/>
      <c r="N53" s="198"/>
      <c r="O53" s="198"/>
      <c r="P53" s="198"/>
      <c r="Q53" s="198"/>
      <c r="R53" s="198"/>
      <c r="S53" s="198"/>
      <c r="T53" s="198"/>
      <c r="U53" s="198"/>
      <c r="V53" s="198"/>
      <c r="W53" s="198"/>
      <c r="X53" s="198"/>
      <c r="Y53" s="198"/>
      <c r="Z53" s="198"/>
      <c r="AA53" s="198"/>
      <c r="AB53" s="198"/>
      <c r="AC53" s="198"/>
      <c r="AD53" s="198"/>
    </row>
    <row r="54">
      <c r="A54" s="198"/>
      <c r="B54" s="299"/>
      <c r="C54" s="304" t="s">
        <v>707</v>
      </c>
      <c r="D54" s="225"/>
      <c r="E54" s="225"/>
      <c r="F54" s="225"/>
      <c r="G54" s="18"/>
      <c r="H54" s="301"/>
      <c r="I54" s="311" t="s">
        <v>1176</v>
      </c>
      <c r="J54" s="303"/>
      <c r="K54" s="198"/>
      <c r="L54" s="198"/>
      <c r="M54" s="198"/>
      <c r="N54" s="198"/>
      <c r="O54" s="198"/>
      <c r="P54" s="198"/>
      <c r="Q54" s="198"/>
      <c r="R54" s="198"/>
      <c r="S54" s="198"/>
      <c r="T54" s="198"/>
      <c r="U54" s="198"/>
      <c r="V54" s="198"/>
      <c r="W54" s="198"/>
      <c r="X54" s="198"/>
      <c r="Y54" s="198"/>
      <c r="Z54" s="198"/>
      <c r="AA54" s="198"/>
      <c r="AB54" s="198"/>
      <c r="AC54" s="198"/>
      <c r="AD54" s="198"/>
    </row>
    <row r="55">
      <c r="A55" s="198"/>
      <c r="B55" s="305"/>
      <c r="C55" s="306" t="s">
        <v>708</v>
      </c>
      <c r="D55" s="232"/>
      <c r="E55" s="232"/>
      <c r="F55" s="232"/>
      <c r="G55" s="307"/>
      <c r="H55" s="308"/>
      <c r="I55" s="312" t="s">
        <v>1177</v>
      </c>
      <c r="J55" s="310"/>
      <c r="K55" s="198"/>
      <c r="L55" s="198"/>
      <c r="M55" s="198"/>
      <c r="N55" s="198"/>
      <c r="O55" s="198"/>
      <c r="P55" s="198"/>
      <c r="Q55" s="198"/>
      <c r="R55" s="198"/>
      <c r="S55" s="198"/>
      <c r="T55" s="198"/>
      <c r="U55" s="198"/>
      <c r="V55" s="198"/>
      <c r="W55" s="198"/>
      <c r="X55" s="198"/>
      <c r="Y55" s="198"/>
      <c r="Z55" s="198"/>
      <c r="AA55" s="198"/>
      <c r="AB55" s="198"/>
      <c r="AC55" s="198"/>
      <c r="AD55" s="198"/>
    </row>
    <row r="56">
      <c r="A56" s="198"/>
      <c r="B56" s="285"/>
      <c r="C56" s="198"/>
      <c r="D56" s="287"/>
      <c r="E56" s="287"/>
      <c r="F56" s="287"/>
      <c r="G56" s="287"/>
      <c r="H56" s="287"/>
      <c r="I56" s="198"/>
      <c r="J56" s="198"/>
      <c r="K56" s="198"/>
      <c r="L56" s="198"/>
      <c r="M56" s="198"/>
      <c r="N56" s="198"/>
      <c r="O56" s="198"/>
      <c r="P56" s="198"/>
      <c r="Q56" s="198"/>
      <c r="R56" s="198"/>
      <c r="S56" s="198"/>
      <c r="T56" s="198"/>
      <c r="U56" s="198"/>
      <c r="V56" s="198"/>
      <c r="W56" s="198"/>
      <c r="X56" s="198"/>
      <c r="Y56" s="198"/>
      <c r="Z56" s="198"/>
      <c r="AA56" s="198"/>
      <c r="AB56" s="198"/>
      <c r="AC56" s="198"/>
      <c r="AD56" s="198"/>
    </row>
    <row r="57">
      <c r="A57" s="198"/>
      <c r="B57" s="289" t="s">
        <v>1154</v>
      </c>
      <c r="C57" s="290" t="s">
        <v>1178</v>
      </c>
      <c r="D57" s="291"/>
      <c r="E57" s="291"/>
      <c r="F57" s="291"/>
      <c r="G57" s="291"/>
      <c r="H57" s="292"/>
      <c r="I57" s="293" t="s">
        <v>1156</v>
      </c>
      <c r="J57" s="294"/>
      <c r="K57" s="198"/>
      <c r="L57" s="198"/>
      <c r="M57" s="198"/>
      <c r="N57" s="198"/>
      <c r="O57" s="198"/>
      <c r="P57" s="198"/>
      <c r="Q57" s="198"/>
      <c r="R57" s="198"/>
      <c r="S57" s="198"/>
      <c r="T57" s="198"/>
      <c r="U57" s="198"/>
      <c r="V57" s="198"/>
      <c r="W57" s="198"/>
      <c r="X57" s="198"/>
      <c r="Y57" s="198"/>
      <c r="Z57" s="198"/>
      <c r="AA57" s="198"/>
      <c r="AB57" s="198"/>
      <c r="AC57" s="198"/>
      <c r="AD57" s="198"/>
    </row>
    <row r="58">
      <c r="A58" s="198"/>
      <c r="B58" s="295"/>
      <c r="C58" s="296" t="s">
        <v>1157</v>
      </c>
      <c r="D58" s="296"/>
      <c r="E58" s="296"/>
      <c r="F58" s="296"/>
      <c r="G58" s="296"/>
      <c r="H58" s="296" t="s">
        <v>587</v>
      </c>
      <c r="I58" s="297" t="s">
        <v>1158</v>
      </c>
      <c r="J58" s="298" t="s">
        <v>1159</v>
      </c>
      <c r="K58" s="198"/>
      <c r="L58" s="198"/>
      <c r="M58" s="198"/>
      <c r="N58" s="198"/>
      <c r="O58" s="198"/>
      <c r="P58" s="198"/>
      <c r="Q58" s="198"/>
      <c r="R58" s="198"/>
      <c r="S58" s="198"/>
      <c r="T58" s="198"/>
      <c r="U58" s="198"/>
      <c r="V58" s="198"/>
      <c r="W58" s="198"/>
      <c r="X58" s="198"/>
      <c r="Y58" s="198"/>
      <c r="Z58" s="198"/>
      <c r="AA58" s="198"/>
      <c r="AB58" s="198"/>
      <c r="AC58" s="198"/>
      <c r="AD58" s="198"/>
    </row>
    <row r="59">
      <c r="A59" s="198"/>
      <c r="B59" s="299"/>
      <c r="C59" s="300" t="s">
        <v>709</v>
      </c>
      <c r="D59" s="42"/>
      <c r="E59" s="42"/>
      <c r="F59" s="42"/>
      <c r="G59" s="31"/>
      <c r="H59" s="301"/>
      <c r="I59" s="311" t="s">
        <v>1179</v>
      </c>
      <c r="J59" s="303"/>
      <c r="K59" s="198"/>
      <c r="L59" s="198"/>
      <c r="M59" s="198"/>
      <c r="N59" s="198"/>
      <c r="O59" s="198"/>
      <c r="P59" s="198"/>
      <c r="Q59" s="198"/>
      <c r="R59" s="198"/>
      <c r="S59" s="198"/>
      <c r="T59" s="198"/>
      <c r="U59" s="198"/>
      <c r="V59" s="198"/>
      <c r="W59" s="198"/>
      <c r="X59" s="198"/>
      <c r="Y59" s="198"/>
      <c r="Z59" s="198"/>
      <c r="AA59" s="198"/>
      <c r="AB59" s="198"/>
      <c r="AC59" s="198"/>
      <c r="AD59" s="198"/>
    </row>
    <row r="60">
      <c r="A60" s="198"/>
      <c r="B60" s="299"/>
      <c r="C60" s="304" t="s">
        <v>710</v>
      </c>
      <c r="D60" s="225"/>
      <c r="E60" s="225"/>
      <c r="F60" s="225"/>
      <c r="G60" s="18"/>
      <c r="H60" s="301"/>
      <c r="I60" s="311" t="s">
        <v>1180</v>
      </c>
      <c r="J60" s="303"/>
      <c r="K60" s="198"/>
      <c r="L60" s="198"/>
      <c r="M60" s="198"/>
      <c r="N60" s="198"/>
      <c r="O60" s="198"/>
      <c r="P60" s="198"/>
      <c r="Q60" s="198"/>
      <c r="R60" s="198"/>
      <c r="S60" s="198"/>
      <c r="T60" s="198"/>
      <c r="U60" s="198"/>
      <c r="V60" s="198"/>
      <c r="W60" s="198"/>
      <c r="X60" s="198"/>
      <c r="Y60" s="198"/>
      <c r="Z60" s="198"/>
      <c r="AA60" s="198"/>
      <c r="AB60" s="198"/>
      <c r="AC60" s="198"/>
      <c r="AD60" s="198"/>
    </row>
    <row r="61">
      <c r="A61" s="198"/>
      <c r="B61" s="299"/>
      <c r="C61" s="304" t="s">
        <v>711</v>
      </c>
      <c r="D61" s="225"/>
      <c r="E61" s="225"/>
      <c r="F61" s="225"/>
      <c r="G61" s="18"/>
      <c r="H61" s="301"/>
      <c r="I61" s="311" t="s">
        <v>1181</v>
      </c>
      <c r="J61" s="303"/>
      <c r="K61" s="198"/>
      <c r="L61" s="198"/>
      <c r="M61" s="198"/>
      <c r="N61" s="198"/>
      <c r="O61" s="198"/>
      <c r="P61" s="198"/>
      <c r="Q61" s="198"/>
      <c r="R61" s="198"/>
      <c r="S61" s="198"/>
      <c r="T61" s="198"/>
      <c r="U61" s="198"/>
      <c r="V61" s="198"/>
      <c r="W61" s="198"/>
      <c r="X61" s="198"/>
      <c r="Y61" s="198"/>
      <c r="Z61" s="198"/>
      <c r="AA61" s="198"/>
      <c r="AB61" s="198"/>
      <c r="AC61" s="198"/>
      <c r="AD61" s="198"/>
    </row>
    <row r="62">
      <c r="A62" s="198"/>
      <c r="B62" s="299"/>
      <c r="C62" s="304" t="s">
        <v>712</v>
      </c>
      <c r="D62" s="225"/>
      <c r="E62" s="225"/>
      <c r="F62" s="225"/>
      <c r="G62" s="18"/>
      <c r="H62" s="301"/>
      <c r="I62" s="311" t="s">
        <v>1182</v>
      </c>
      <c r="J62" s="303"/>
      <c r="K62" s="198"/>
      <c r="L62" s="198"/>
      <c r="M62" s="198"/>
      <c r="N62" s="198"/>
      <c r="O62" s="198"/>
      <c r="P62" s="198"/>
      <c r="Q62" s="198"/>
      <c r="R62" s="198"/>
      <c r="S62" s="198"/>
      <c r="T62" s="198"/>
      <c r="U62" s="198"/>
      <c r="V62" s="198"/>
      <c r="W62" s="198"/>
      <c r="X62" s="198"/>
      <c r="Y62" s="198"/>
      <c r="Z62" s="198"/>
      <c r="AA62" s="198"/>
      <c r="AB62" s="198"/>
      <c r="AC62" s="198"/>
      <c r="AD62" s="198"/>
    </row>
    <row r="63">
      <c r="A63" s="198"/>
      <c r="B63" s="299"/>
      <c r="C63" s="304" t="s">
        <v>713</v>
      </c>
      <c r="D63" s="225"/>
      <c r="E63" s="225"/>
      <c r="F63" s="225"/>
      <c r="G63" s="18"/>
      <c r="H63" s="301"/>
      <c r="I63" s="311" t="s">
        <v>1182</v>
      </c>
      <c r="J63" s="303"/>
      <c r="K63" s="198"/>
      <c r="L63" s="198"/>
      <c r="M63" s="198"/>
      <c r="N63" s="198"/>
      <c r="O63" s="198"/>
      <c r="P63" s="198"/>
      <c r="Q63" s="198"/>
      <c r="R63" s="198"/>
      <c r="S63" s="198"/>
      <c r="T63" s="198"/>
      <c r="U63" s="198"/>
      <c r="V63" s="198"/>
      <c r="W63" s="198"/>
      <c r="X63" s="198"/>
      <c r="Y63" s="198"/>
      <c r="Z63" s="198"/>
      <c r="AA63" s="198"/>
      <c r="AB63" s="198"/>
      <c r="AC63" s="198"/>
      <c r="AD63" s="198"/>
    </row>
    <row r="64">
      <c r="A64" s="198"/>
      <c r="B64" s="299"/>
      <c r="C64" s="304" t="s">
        <v>714</v>
      </c>
      <c r="D64" s="225"/>
      <c r="E64" s="225"/>
      <c r="F64" s="225"/>
      <c r="G64" s="18"/>
      <c r="H64" s="301"/>
      <c r="I64" s="311" t="s">
        <v>1182</v>
      </c>
      <c r="J64" s="303"/>
      <c r="K64" s="198"/>
      <c r="L64" s="198"/>
      <c r="M64" s="198"/>
      <c r="N64" s="198"/>
      <c r="O64" s="198"/>
      <c r="P64" s="198"/>
      <c r="Q64" s="198"/>
      <c r="R64" s="198"/>
      <c r="S64" s="198"/>
      <c r="T64" s="198"/>
      <c r="U64" s="198"/>
      <c r="V64" s="198"/>
      <c r="W64" s="198"/>
      <c r="X64" s="198"/>
      <c r="Y64" s="198"/>
      <c r="Z64" s="198"/>
      <c r="AA64" s="198"/>
      <c r="AB64" s="198"/>
      <c r="AC64" s="198"/>
      <c r="AD64" s="198"/>
    </row>
    <row r="65">
      <c r="A65" s="198"/>
      <c r="B65" s="299"/>
      <c r="C65" s="304" t="s">
        <v>715</v>
      </c>
      <c r="D65" s="225"/>
      <c r="E65" s="225"/>
      <c r="F65" s="225"/>
      <c r="G65" s="18"/>
      <c r="H65" s="301"/>
      <c r="I65" s="311" t="s">
        <v>1183</v>
      </c>
      <c r="J65" s="303"/>
      <c r="K65" s="198"/>
      <c r="L65" s="198"/>
      <c r="M65" s="198"/>
      <c r="N65" s="198"/>
      <c r="O65" s="198"/>
      <c r="P65" s="198"/>
      <c r="Q65" s="198"/>
      <c r="R65" s="198"/>
      <c r="S65" s="198"/>
      <c r="T65" s="198"/>
      <c r="U65" s="198"/>
      <c r="V65" s="198"/>
      <c r="W65" s="198"/>
      <c r="X65" s="198"/>
      <c r="Y65" s="198"/>
      <c r="Z65" s="198"/>
      <c r="AA65" s="198"/>
      <c r="AB65" s="198"/>
      <c r="AC65" s="198"/>
      <c r="AD65" s="198"/>
    </row>
    <row r="66">
      <c r="A66" s="198"/>
      <c r="B66" s="305"/>
      <c r="C66" s="306" t="s">
        <v>716</v>
      </c>
      <c r="D66" s="232"/>
      <c r="E66" s="232"/>
      <c r="F66" s="232"/>
      <c r="G66" s="307"/>
      <c r="H66" s="308"/>
      <c r="I66" s="308"/>
      <c r="J66" s="310"/>
      <c r="K66" s="198"/>
      <c r="L66" s="198"/>
      <c r="M66" s="198"/>
      <c r="N66" s="198"/>
      <c r="O66" s="198"/>
      <c r="P66" s="198"/>
      <c r="Q66" s="198"/>
      <c r="R66" s="198"/>
      <c r="S66" s="198"/>
      <c r="T66" s="198"/>
      <c r="U66" s="198"/>
      <c r="V66" s="198"/>
      <c r="W66" s="198"/>
      <c r="X66" s="198"/>
      <c r="Y66" s="198"/>
      <c r="Z66" s="198"/>
      <c r="AA66" s="198"/>
      <c r="AB66" s="198"/>
      <c r="AC66" s="198"/>
      <c r="AD66" s="198"/>
    </row>
    <row r="67">
      <c r="A67" s="198"/>
      <c r="B67" s="285"/>
      <c r="C67" s="198"/>
      <c r="D67" s="287"/>
      <c r="E67" s="287"/>
      <c r="F67" s="287"/>
      <c r="G67" s="287"/>
      <c r="H67" s="287"/>
      <c r="I67" s="198"/>
      <c r="J67" s="198"/>
      <c r="K67" s="198"/>
      <c r="L67" s="198"/>
      <c r="M67" s="198"/>
      <c r="N67" s="198"/>
      <c r="O67" s="198"/>
      <c r="P67" s="198"/>
      <c r="Q67" s="198"/>
      <c r="R67" s="198"/>
      <c r="S67" s="198"/>
      <c r="T67" s="198"/>
      <c r="U67" s="198"/>
      <c r="V67" s="198"/>
      <c r="W67" s="198"/>
      <c r="X67" s="198"/>
      <c r="Y67" s="198"/>
      <c r="Z67" s="198"/>
      <c r="AA67" s="198"/>
      <c r="AB67" s="198"/>
      <c r="AC67" s="198"/>
      <c r="AD67" s="198"/>
    </row>
    <row r="68">
      <c r="A68" s="198"/>
      <c r="B68" s="289" t="s">
        <v>1154</v>
      </c>
      <c r="C68" s="290" t="s">
        <v>1184</v>
      </c>
      <c r="D68" s="291"/>
      <c r="E68" s="291"/>
      <c r="F68" s="291"/>
      <c r="G68" s="291"/>
      <c r="H68" s="292"/>
      <c r="I68" s="293" t="s">
        <v>1156</v>
      </c>
      <c r="J68" s="294"/>
      <c r="K68" s="198"/>
      <c r="L68" s="198"/>
      <c r="M68" s="198"/>
      <c r="N68" s="198"/>
      <c r="O68" s="198"/>
      <c r="P68" s="198"/>
      <c r="Q68" s="198"/>
      <c r="R68" s="198"/>
      <c r="S68" s="198"/>
      <c r="T68" s="198"/>
      <c r="U68" s="198"/>
      <c r="V68" s="198"/>
      <c r="W68" s="198"/>
      <c r="X68" s="198"/>
      <c r="Y68" s="198"/>
      <c r="Z68" s="198"/>
      <c r="AA68" s="198"/>
      <c r="AB68" s="198"/>
      <c r="AC68" s="198"/>
      <c r="AD68" s="198"/>
    </row>
    <row r="69">
      <c r="A69" s="198"/>
      <c r="B69" s="295"/>
      <c r="C69" s="296" t="s">
        <v>1157</v>
      </c>
      <c r="D69" s="296"/>
      <c r="E69" s="296"/>
      <c r="F69" s="296"/>
      <c r="G69" s="296"/>
      <c r="H69" s="296" t="s">
        <v>587</v>
      </c>
      <c r="I69" s="297" t="s">
        <v>1158</v>
      </c>
      <c r="J69" s="298" t="s">
        <v>1159</v>
      </c>
      <c r="K69" s="198"/>
      <c r="L69" s="198"/>
      <c r="M69" s="198"/>
      <c r="N69" s="198"/>
      <c r="O69" s="198"/>
      <c r="P69" s="198"/>
      <c r="Q69" s="198"/>
      <c r="R69" s="198"/>
      <c r="S69" s="198"/>
      <c r="T69" s="198"/>
      <c r="U69" s="198"/>
      <c r="V69" s="198"/>
      <c r="W69" s="198"/>
      <c r="X69" s="198"/>
      <c r="Y69" s="198"/>
      <c r="Z69" s="198"/>
      <c r="AA69" s="198"/>
      <c r="AB69" s="198"/>
      <c r="AC69" s="198"/>
      <c r="AD69" s="198"/>
    </row>
    <row r="70">
      <c r="A70" s="198"/>
      <c r="B70" s="299"/>
      <c r="C70" s="304" t="s">
        <v>720</v>
      </c>
      <c r="D70" s="225"/>
      <c r="E70" s="225"/>
      <c r="F70" s="225"/>
      <c r="G70" s="18"/>
      <c r="H70" s="301"/>
      <c r="I70" s="311" t="s">
        <v>1185</v>
      </c>
      <c r="J70" s="303"/>
      <c r="K70" s="198"/>
      <c r="L70" s="198"/>
      <c r="M70" s="198"/>
      <c r="N70" s="198"/>
      <c r="O70" s="198"/>
      <c r="P70" s="198"/>
      <c r="Q70" s="198"/>
      <c r="R70" s="198"/>
      <c r="S70" s="198"/>
      <c r="T70" s="198"/>
      <c r="U70" s="198"/>
      <c r="V70" s="198"/>
      <c r="W70" s="198"/>
      <c r="X70" s="198"/>
      <c r="Y70" s="198"/>
      <c r="Z70" s="198"/>
      <c r="AA70" s="198"/>
      <c r="AB70" s="198"/>
      <c r="AC70" s="198"/>
      <c r="AD70" s="198"/>
    </row>
    <row r="71">
      <c r="A71" s="198"/>
      <c r="B71" s="299"/>
      <c r="C71" s="304" t="s">
        <v>721</v>
      </c>
      <c r="D71" s="225"/>
      <c r="E71" s="225"/>
      <c r="F71" s="225"/>
      <c r="G71" s="18"/>
      <c r="H71" s="301"/>
      <c r="I71" s="311" t="s">
        <v>1166</v>
      </c>
      <c r="J71" s="303"/>
      <c r="K71" s="198"/>
      <c r="L71" s="198"/>
      <c r="M71" s="198"/>
      <c r="N71" s="198"/>
      <c r="O71" s="198"/>
      <c r="P71" s="198"/>
      <c r="Q71" s="198"/>
      <c r="R71" s="198"/>
      <c r="S71" s="198"/>
      <c r="T71" s="198"/>
      <c r="U71" s="198"/>
      <c r="V71" s="198"/>
      <c r="W71" s="198"/>
      <c r="X71" s="198"/>
      <c r="Y71" s="198"/>
      <c r="Z71" s="198"/>
      <c r="AA71" s="198"/>
      <c r="AB71" s="198"/>
      <c r="AC71" s="198"/>
      <c r="AD71" s="198"/>
    </row>
    <row r="72">
      <c r="A72" s="198"/>
      <c r="B72" s="299"/>
      <c r="C72" s="304" t="s">
        <v>722</v>
      </c>
      <c r="D72" s="225"/>
      <c r="E72" s="225"/>
      <c r="F72" s="225"/>
      <c r="G72" s="18"/>
      <c r="H72" s="301"/>
      <c r="I72" s="311" t="s">
        <v>1186</v>
      </c>
      <c r="J72" s="303"/>
      <c r="K72" s="198"/>
      <c r="L72" s="198"/>
      <c r="M72" s="198"/>
      <c r="N72" s="198"/>
      <c r="O72" s="198"/>
      <c r="P72" s="198"/>
      <c r="Q72" s="198"/>
      <c r="R72" s="198"/>
      <c r="S72" s="198"/>
      <c r="T72" s="198"/>
      <c r="U72" s="198"/>
      <c r="V72" s="198"/>
      <c r="W72" s="198"/>
      <c r="X72" s="198"/>
      <c r="Y72" s="198"/>
      <c r="Z72" s="198"/>
      <c r="AA72" s="198"/>
      <c r="AB72" s="198"/>
      <c r="AC72" s="198"/>
      <c r="AD72" s="198"/>
    </row>
    <row r="73">
      <c r="A73" s="198"/>
      <c r="B73" s="299"/>
      <c r="C73" s="304" t="s">
        <v>723</v>
      </c>
      <c r="D73" s="225"/>
      <c r="E73" s="225"/>
      <c r="F73" s="225"/>
      <c r="G73" s="18"/>
      <c r="H73" s="301"/>
      <c r="I73" s="311" t="s">
        <v>1187</v>
      </c>
      <c r="J73" s="303"/>
      <c r="K73" s="198"/>
      <c r="L73" s="198"/>
      <c r="M73" s="198"/>
      <c r="N73" s="198"/>
      <c r="O73" s="198"/>
      <c r="P73" s="198"/>
      <c r="Q73" s="198"/>
      <c r="R73" s="198"/>
      <c r="S73" s="198"/>
      <c r="T73" s="198"/>
      <c r="U73" s="198"/>
      <c r="V73" s="198"/>
      <c r="W73" s="198"/>
      <c r="X73" s="198"/>
      <c r="Y73" s="198"/>
      <c r="Z73" s="198"/>
      <c r="AA73" s="198"/>
      <c r="AB73" s="198"/>
      <c r="AC73" s="198"/>
      <c r="AD73" s="198"/>
    </row>
    <row r="74">
      <c r="A74" s="198"/>
      <c r="B74" s="299"/>
      <c r="C74" s="304" t="s">
        <v>724</v>
      </c>
      <c r="D74" s="225"/>
      <c r="E74" s="225"/>
      <c r="F74" s="225"/>
      <c r="G74" s="18"/>
      <c r="H74" s="301"/>
      <c r="I74" s="311" t="s">
        <v>1188</v>
      </c>
      <c r="J74" s="303"/>
      <c r="K74" s="198"/>
      <c r="L74" s="198"/>
      <c r="M74" s="198"/>
      <c r="N74" s="198"/>
      <c r="O74" s="198"/>
      <c r="P74" s="198"/>
      <c r="Q74" s="198"/>
      <c r="R74" s="198"/>
      <c r="S74" s="198"/>
      <c r="T74" s="198"/>
      <c r="U74" s="198"/>
      <c r="V74" s="198"/>
      <c r="W74" s="198"/>
      <c r="X74" s="198"/>
      <c r="Y74" s="198"/>
      <c r="Z74" s="198"/>
      <c r="AA74" s="198"/>
      <c r="AB74" s="198"/>
      <c r="AC74" s="198"/>
      <c r="AD74" s="198"/>
    </row>
    <row r="75">
      <c r="A75" s="198"/>
      <c r="B75" s="305"/>
      <c r="C75" s="306" t="s">
        <v>725</v>
      </c>
      <c r="D75" s="232"/>
      <c r="E75" s="232"/>
      <c r="F75" s="232"/>
      <c r="G75" s="307"/>
      <c r="H75" s="308"/>
      <c r="I75" s="312" t="s">
        <v>1189</v>
      </c>
      <c r="J75" s="310"/>
      <c r="K75" s="198"/>
      <c r="L75" s="198"/>
      <c r="M75" s="198"/>
      <c r="N75" s="198"/>
      <c r="O75" s="198"/>
      <c r="P75" s="198"/>
      <c r="Q75" s="198"/>
      <c r="R75" s="198"/>
      <c r="S75" s="198"/>
      <c r="T75" s="198"/>
      <c r="U75" s="198"/>
      <c r="V75" s="198"/>
      <c r="W75" s="198"/>
      <c r="X75" s="198"/>
      <c r="Y75" s="198"/>
      <c r="Z75" s="198"/>
      <c r="AA75" s="198"/>
      <c r="AB75" s="198"/>
      <c r="AC75" s="198"/>
      <c r="AD75" s="198"/>
    </row>
    <row r="76">
      <c r="A76" s="198"/>
      <c r="B76" s="285"/>
      <c r="C76" s="198"/>
      <c r="D76" s="287"/>
      <c r="E76" s="287"/>
      <c r="F76" s="287"/>
      <c r="G76" s="287"/>
      <c r="H76" s="287"/>
      <c r="I76" s="198"/>
      <c r="J76" s="198"/>
      <c r="K76" s="198"/>
      <c r="L76" s="198"/>
      <c r="M76" s="198"/>
      <c r="N76" s="198"/>
      <c r="O76" s="198"/>
      <c r="P76" s="198"/>
      <c r="Q76" s="198"/>
      <c r="R76" s="198"/>
      <c r="S76" s="198"/>
      <c r="T76" s="198"/>
      <c r="U76" s="198"/>
      <c r="V76" s="198"/>
      <c r="W76" s="198"/>
      <c r="X76" s="198"/>
      <c r="Y76" s="198"/>
      <c r="Z76" s="198"/>
      <c r="AA76" s="198"/>
      <c r="AB76" s="198"/>
      <c r="AC76" s="198"/>
      <c r="AD76" s="198"/>
    </row>
    <row r="77">
      <c r="A77" s="313"/>
      <c r="B77" s="314" t="s">
        <v>1154</v>
      </c>
      <c r="C77" s="290" t="s">
        <v>1190</v>
      </c>
      <c r="D77" s="291"/>
      <c r="E77" s="291"/>
      <c r="F77" s="291"/>
      <c r="G77" s="291"/>
      <c r="H77" s="292"/>
      <c r="I77" s="315" t="s">
        <v>1156</v>
      </c>
      <c r="J77" s="294"/>
      <c r="K77" s="316"/>
      <c r="L77" s="316"/>
      <c r="M77" s="316"/>
      <c r="N77" s="316"/>
      <c r="O77" s="316"/>
      <c r="P77" s="316"/>
      <c r="Q77" s="316"/>
      <c r="R77" s="316"/>
      <c r="S77" s="316"/>
      <c r="T77" s="316"/>
      <c r="U77" s="316"/>
      <c r="V77" s="316"/>
      <c r="W77" s="316"/>
      <c r="X77" s="316"/>
      <c r="Y77" s="316"/>
      <c r="Z77" s="316"/>
      <c r="AA77" s="316"/>
      <c r="AB77" s="316"/>
      <c r="AC77" s="316"/>
      <c r="AD77" s="316"/>
    </row>
    <row r="78">
      <c r="A78" s="313"/>
      <c r="B78" s="18"/>
      <c r="C78" s="317" t="s">
        <v>1191</v>
      </c>
      <c r="D78" s="318"/>
      <c r="E78" s="318"/>
      <c r="F78" s="318"/>
      <c r="G78" s="318"/>
      <c r="H78" s="319" t="s">
        <v>587</v>
      </c>
      <c r="I78" s="319" t="s">
        <v>1158</v>
      </c>
      <c r="J78" s="320" t="s">
        <v>1159</v>
      </c>
      <c r="K78" s="316"/>
      <c r="L78" s="316"/>
      <c r="M78" s="316"/>
      <c r="N78" s="316"/>
      <c r="O78" s="316"/>
      <c r="P78" s="316"/>
      <c r="Q78" s="316"/>
      <c r="R78" s="316"/>
      <c r="S78" s="316"/>
      <c r="T78" s="316"/>
      <c r="U78" s="316"/>
      <c r="V78" s="316"/>
      <c r="W78" s="316"/>
      <c r="X78" s="316"/>
      <c r="Y78" s="316"/>
      <c r="Z78" s="316"/>
      <c r="AA78" s="316"/>
      <c r="AB78" s="316"/>
      <c r="AC78" s="316"/>
      <c r="AD78" s="316"/>
    </row>
    <row r="79">
      <c r="A79" s="313"/>
      <c r="B79" s="321"/>
      <c r="C79" s="300" t="s">
        <v>727</v>
      </c>
      <c r="D79" s="42"/>
      <c r="E79" s="42"/>
      <c r="F79" s="42"/>
      <c r="G79" s="31"/>
      <c r="H79" s="322"/>
      <c r="I79" s="323" t="s">
        <v>1192</v>
      </c>
      <c r="J79" s="324"/>
      <c r="K79" s="316"/>
      <c r="L79" s="316"/>
      <c r="M79" s="316"/>
      <c r="N79" s="316"/>
      <c r="O79" s="316"/>
      <c r="P79" s="316"/>
      <c r="Q79" s="316"/>
      <c r="R79" s="316"/>
      <c r="S79" s="316"/>
      <c r="T79" s="316"/>
      <c r="U79" s="316"/>
      <c r="V79" s="316"/>
      <c r="W79" s="316"/>
      <c r="X79" s="316"/>
      <c r="Y79" s="316"/>
      <c r="Z79" s="316"/>
      <c r="AA79" s="316"/>
      <c r="AB79" s="316"/>
      <c r="AC79" s="316"/>
      <c r="AD79" s="316"/>
    </row>
    <row r="80">
      <c r="A80" s="313"/>
      <c r="B80" s="321"/>
      <c r="C80" s="304" t="s">
        <v>728</v>
      </c>
      <c r="D80" s="225"/>
      <c r="E80" s="225"/>
      <c r="F80" s="225"/>
      <c r="G80" s="18"/>
      <c r="H80" s="322"/>
      <c r="I80" s="323" t="s">
        <v>1192</v>
      </c>
      <c r="J80" s="324"/>
      <c r="K80" s="316"/>
      <c r="L80" s="316"/>
      <c r="M80" s="316"/>
      <c r="N80" s="316"/>
      <c r="O80" s="316"/>
      <c r="P80" s="316"/>
      <c r="Q80" s="316"/>
      <c r="R80" s="316"/>
      <c r="S80" s="316"/>
      <c r="T80" s="316"/>
      <c r="U80" s="316"/>
      <c r="V80" s="316"/>
      <c r="W80" s="316"/>
      <c r="X80" s="316"/>
      <c r="Y80" s="316"/>
      <c r="Z80" s="316"/>
      <c r="AA80" s="316"/>
      <c r="AB80" s="316"/>
      <c r="AC80" s="316"/>
      <c r="AD80" s="316"/>
    </row>
    <row r="81">
      <c r="A81" s="313"/>
      <c r="B81" s="321"/>
      <c r="C81" s="304" t="s">
        <v>729</v>
      </c>
      <c r="D81" s="225"/>
      <c r="E81" s="225"/>
      <c r="F81" s="225"/>
      <c r="G81" s="18"/>
      <c r="H81" s="322"/>
      <c r="I81" s="323" t="s">
        <v>1192</v>
      </c>
      <c r="J81" s="324"/>
      <c r="K81" s="316"/>
      <c r="L81" s="316"/>
      <c r="M81" s="316"/>
      <c r="N81" s="316"/>
      <c r="O81" s="316"/>
      <c r="P81" s="316"/>
      <c r="Q81" s="316"/>
      <c r="R81" s="316"/>
      <c r="S81" s="316"/>
      <c r="T81" s="316"/>
      <c r="U81" s="316"/>
      <c r="V81" s="316"/>
      <c r="W81" s="316"/>
      <c r="X81" s="316"/>
      <c r="Y81" s="316"/>
      <c r="Z81" s="316"/>
      <c r="AA81" s="316"/>
      <c r="AB81" s="316"/>
      <c r="AC81" s="316"/>
      <c r="AD81" s="316"/>
    </row>
    <row r="82">
      <c r="A82" s="313"/>
      <c r="B82" s="325"/>
      <c r="C82" s="306" t="s">
        <v>730</v>
      </c>
      <c r="D82" s="232"/>
      <c r="E82" s="232"/>
      <c r="F82" s="232"/>
      <c r="G82" s="307"/>
      <c r="H82" s="326"/>
      <c r="I82" s="327" t="s">
        <v>1192</v>
      </c>
      <c r="J82" s="328"/>
      <c r="K82" s="316"/>
      <c r="L82" s="316"/>
      <c r="M82" s="316"/>
      <c r="N82" s="316"/>
      <c r="O82" s="316"/>
      <c r="P82" s="316"/>
      <c r="Q82" s="316"/>
      <c r="R82" s="316"/>
      <c r="S82" s="316"/>
      <c r="T82" s="316"/>
      <c r="U82" s="316"/>
      <c r="V82" s="316"/>
      <c r="W82" s="316"/>
      <c r="X82" s="316"/>
      <c r="Y82" s="316"/>
      <c r="Z82" s="316"/>
      <c r="AA82" s="316"/>
      <c r="AB82" s="316"/>
      <c r="AC82" s="316"/>
      <c r="AD82" s="316"/>
    </row>
    <row r="83">
      <c r="A83" s="198"/>
      <c r="B83" s="285"/>
      <c r="C83" s="198"/>
      <c r="D83" s="287"/>
      <c r="E83" s="287"/>
      <c r="F83" s="287"/>
      <c r="G83" s="287"/>
      <c r="H83" s="287"/>
      <c r="I83" s="198"/>
      <c r="J83" s="198"/>
      <c r="K83" s="198"/>
      <c r="L83" s="198"/>
      <c r="M83" s="198"/>
      <c r="N83" s="198"/>
      <c r="O83" s="198"/>
      <c r="P83" s="198"/>
      <c r="Q83" s="198"/>
      <c r="R83" s="198"/>
      <c r="S83" s="198"/>
      <c r="T83" s="198"/>
      <c r="U83" s="198"/>
      <c r="V83" s="198"/>
      <c r="W83" s="198"/>
      <c r="X83" s="198"/>
      <c r="Y83" s="198"/>
      <c r="Z83" s="198"/>
      <c r="AA83" s="198"/>
      <c r="AB83" s="198"/>
      <c r="AC83" s="198"/>
      <c r="AD83" s="198"/>
    </row>
    <row r="84">
      <c r="A84" s="313"/>
      <c r="B84" s="314" t="s">
        <v>1154</v>
      </c>
      <c r="C84" s="290" t="s">
        <v>1193</v>
      </c>
      <c r="D84" s="291"/>
      <c r="E84" s="291"/>
      <c r="F84" s="291"/>
      <c r="G84" s="291"/>
      <c r="H84" s="292"/>
      <c r="I84" s="315" t="s">
        <v>1156</v>
      </c>
      <c r="J84" s="294"/>
      <c r="K84" s="316"/>
      <c r="L84" s="316"/>
      <c r="M84" s="316"/>
      <c r="N84" s="316"/>
      <c r="O84" s="316"/>
      <c r="P84" s="316"/>
      <c r="Q84" s="316"/>
      <c r="R84" s="316"/>
      <c r="S84" s="316"/>
      <c r="T84" s="316"/>
      <c r="U84" s="316"/>
      <c r="V84" s="316"/>
      <c r="W84" s="316"/>
      <c r="X84" s="316"/>
      <c r="Y84" s="316"/>
      <c r="Z84" s="316"/>
      <c r="AA84" s="316"/>
      <c r="AB84" s="316"/>
      <c r="AC84" s="316"/>
      <c r="AD84" s="316"/>
    </row>
    <row r="85">
      <c r="A85" s="313"/>
      <c r="B85" s="18"/>
      <c r="C85" s="319" t="s">
        <v>1157</v>
      </c>
      <c r="D85" s="318"/>
      <c r="E85" s="318"/>
      <c r="F85" s="318"/>
      <c r="G85" s="318"/>
      <c r="H85" s="319" t="s">
        <v>587</v>
      </c>
      <c r="I85" s="319" t="s">
        <v>1158</v>
      </c>
      <c r="J85" s="320" t="s">
        <v>1159</v>
      </c>
      <c r="K85" s="316"/>
      <c r="L85" s="316"/>
      <c r="M85" s="316"/>
      <c r="N85" s="316"/>
      <c r="O85" s="316"/>
      <c r="P85" s="316"/>
      <c r="Q85" s="316"/>
      <c r="R85" s="316"/>
      <c r="S85" s="316"/>
      <c r="T85" s="316"/>
      <c r="U85" s="316"/>
      <c r="V85" s="316"/>
      <c r="W85" s="316"/>
      <c r="X85" s="316"/>
      <c r="Y85" s="316"/>
      <c r="Z85" s="316"/>
      <c r="AA85" s="316"/>
      <c r="AB85" s="316"/>
      <c r="AC85" s="316"/>
      <c r="AD85" s="316"/>
    </row>
    <row r="86">
      <c r="A86" s="313"/>
      <c r="B86" s="321"/>
      <c r="C86" s="300" t="s">
        <v>732</v>
      </c>
      <c r="D86" s="42"/>
      <c r="E86" s="42"/>
      <c r="F86" s="42"/>
      <c r="G86" s="31"/>
      <c r="H86" s="322"/>
      <c r="I86" s="323" t="s">
        <v>1192</v>
      </c>
      <c r="J86" s="324"/>
      <c r="K86" s="316"/>
      <c r="L86" s="316"/>
      <c r="M86" s="316"/>
      <c r="N86" s="316"/>
      <c r="O86" s="316"/>
      <c r="P86" s="316"/>
      <c r="Q86" s="316"/>
      <c r="R86" s="316"/>
      <c r="S86" s="316"/>
      <c r="T86" s="316"/>
      <c r="U86" s="316"/>
      <c r="V86" s="316"/>
      <c r="W86" s="316"/>
      <c r="X86" s="316"/>
      <c r="Y86" s="316"/>
      <c r="Z86" s="316"/>
      <c r="AA86" s="316"/>
      <c r="AB86" s="316"/>
      <c r="AC86" s="316"/>
      <c r="AD86" s="316"/>
    </row>
    <row r="87">
      <c r="A87" s="313"/>
      <c r="B87" s="321"/>
      <c r="C87" s="304" t="s">
        <v>733</v>
      </c>
      <c r="D87" s="225"/>
      <c r="E87" s="225"/>
      <c r="F87" s="225"/>
      <c r="G87" s="18"/>
      <c r="H87" s="322"/>
      <c r="I87" s="323" t="s">
        <v>1192</v>
      </c>
      <c r="J87" s="324"/>
      <c r="K87" s="316"/>
      <c r="L87" s="316"/>
      <c r="M87" s="316"/>
      <c r="N87" s="316"/>
      <c r="O87" s="316"/>
      <c r="P87" s="316"/>
      <c r="Q87" s="316"/>
      <c r="R87" s="316"/>
      <c r="S87" s="316"/>
      <c r="T87" s="316"/>
      <c r="U87" s="316"/>
      <c r="V87" s="316"/>
      <c r="W87" s="316"/>
      <c r="X87" s="316"/>
      <c r="Y87" s="316"/>
      <c r="Z87" s="316"/>
      <c r="AA87" s="316"/>
      <c r="AB87" s="316"/>
      <c r="AC87" s="316"/>
      <c r="AD87" s="316"/>
    </row>
    <row r="88">
      <c r="A88" s="313"/>
      <c r="B88" s="321"/>
      <c r="C88" s="304" t="s">
        <v>734</v>
      </c>
      <c r="D88" s="225"/>
      <c r="E88" s="225"/>
      <c r="F88" s="225"/>
      <c r="G88" s="18"/>
      <c r="H88" s="322"/>
      <c r="I88" s="323" t="s">
        <v>1192</v>
      </c>
      <c r="J88" s="324"/>
      <c r="K88" s="316"/>
      <c r="L88" s="316"/>
      <c r="M88" s="316"/>
      <c r="N88" s="316"/>
      <c r="O88" s="316"/>
      <c r="P88" s="316"/>
      <c r="Q88" s="316"/>
      <c r="R88" s="316"/>
      <c r="S88" s="316"/>
      <c r="T88" s="316"/>
      <c r="U88" s="316"/>
      <c r="V88" s="316"/>
      <c r="W88" s="316"/>
      <c r="X88" s="316"/>
      <c r="Y88" s="316"/>
      <c r="Z88" s="316"/>
      <c r="AA88" s="316"/>
      <c r="AB88" s="316"/>
      <c r="AC88" s="316"/>
      <c r="AD88" s="316"/>
    </row>
    <row r="89">
      <c r="A89" s="313"/>
      <c r="B89" s="325"/>
      <c r="C89" s="306" t="s">
        <v>735</v>
      </c>
      <c r="D89" s="232"/>
      <c r="E89" s="232"/>
      <c r="F89" s="232"/>
      <c r="G89" s="307"/>
      <c r="H89" s="326"/>
      <c r="I89" s="327" t="s">
        <v>1192</v>
      </c>
      <c r="J89" s="328"/>
      <c r="K89" s="316"/>
      <c r="L89" s="316"/>
      <c r="M89" s="316"/>
      <c r="N89" s="316"/>
      <c r="O89" s="316"/>
      <c r="P89" s="316"/>
      <c r="Q89" s="316"/>
      <c r="R89" s="316"/>
      <c r="S89" s="316"/>
      <c r="T89" s="316"/>
      <c r="U89" s="316"/>
      <c r="V89" s="316"/>
      <c r="W89" s="316"/>
      <c r="X89" s="316"/>
      <c r="Y89" s="316"/>
      <c r="Z89" s="316"/>
      <c r="AA89" s="316"/>
      <c r="AB89" s="316"/>
      <c r="AC89" s="316"/>
      <c r="AD89" s="316"/>
    </row>
    <row r="90">
      <c r="A90" s="198"/>
      <c r="B90" s="285"/>
      <c r="C90" s="198"/>
      <c r="D90" s="287"/>
      <c r="E90" s="287"/>
      <c r="F90" s="287"/>
      <c r="G90" s="287"/>
      <c r="H90" s="287"/>
      <c r="I90" s="198"/>
      <c r="J90" s="198"/>
      <c r="K90" s="198"/>
      <c r="L90" s="198"/>
      <c r="M90" s="198"/>
      <c r="N90" s="198"/>
      <c r="O90" s="198"/>
      <c r="P90" s="198"/>
      <c r="Q90" s="198"/>
      <c r="R90" s="198"/>
      <c r="S90" s="198"/>
      <c r="T90" s="198"/>
      <c r="U90" s="198"/>
      <c r="V90" s="198"/>
      <c r="W90" s="198"/>
      <c r="X90" s="198"/>
      <c r="Y90" s="198"/>
      <c r="Z90" s="198"/>
      <c r="AA90" s="198"/>
      <c r="AB90" s="198"/>
      <c r="AC90" s="198"/>
      <c r="AD90" s="198"/>
    </row>
    <row r="91">
      <c r="A91" s="313"/>
      <c r="B91" s="314" t="s">
        <v>1154</v>
      </c>
      <c r="C91" s="290" t="s">
        <v>1194</v>
      </c>
      <c r="D91" s="291"/>
      <c r="E91" s="291"/>
      <c r="F91" s="291"/>
      <c r="G91" s="291"/>
      <c r="H91" s="292"/>
      <c r="I91" s="315" t="s">
        <v>1156</v>
      </c>
      <c r="J91" s="294"/>
      <c r="K91" s="316"/>
      <c r="L91" s="316"/>
      <c r="M91" s="316"/>
      <c r="N91" s="316"/>
      <c r="O91" s="316"/>
      <c r="P91" s="316"/>
      <c r="Q91" s="316"/>
      <c r="R91" s="316"/>
      <c r="S91" s="316"/>
      <c r="T91" s="316"/>
      <c r="U91" s="316"/>
      <c r="V91" s="316"/>
      <c r="W91" s="316"/>
      <c r="X91" s="316"/>
      <c r="Y91" s="316"/>
      <c r="Z91" s="316"/>
      <c r="AA91" s="316"/>
      <c r="AB91" s="316"/>
      <c r="AC91" s="316"/>
      <c r="AD91" s="316"/>
    </row>
    <row r="92">
      <c r="A92" s="313"/>
      <c r="B92" s="18"/>
      <c r="C92" s="319" t="s">
        <v>1157</v>
      </c>
      <c r="D92" s="318"/>
      <c r="E92" s="318"/>
      <c r="F92" s="318"/>
      <c r="G92" s="318"/>
      <c r="H92" s="319" t="s">
        <v>587</v>
      </c>
      <c r="I92" s="319" t="s">
        <v>1158</v>
      </c>
      <c r="J92" s="320" t="s">
        <v>1159</v>
      </c>
      <c r="K92" s="316"/>
      <c r="L92" s="316"/>
      <c r="M92" s="316"/>
      <c r="N92" s="316"/>
      <c r="O92" s="316"/>
      <c r="P92" s="316"/>
      <c r="Q92" s="316"/>
      <c r="R92" s="316"/>
      <c r="S92" s="316"/>
      <c r="T92" s="316"/>
      <c r="U92" s="316"/>
      <c r="V92" s="316"/>
      <c r="W92" s="316"/>
      <c r="X92" s="316"/>
      <c r="Y92" s="316"/>
      <c r="Z92" s="316"/>
      <c r="AA92" s="316"/>
      <c r="AB92" s="316"/>
      <c r="AC92" s="316"/>
      <c r="AD92" s="316"/>
    </row>
    <row r="93">
      <c r="A93" s="313"/>
      <c r="B93" s="321"/>
      <c r="C93" s="300" t="s">
        <v>737</v>
      </c>
      <c r="D93" s="42"/>
      <c r="E93" s="42"/>
      <c r="F93" s="42"/>
      <c r="G93" s="31"/>
      <c r="H93" s="322"/>
      <c r="I93" s="323" t="s">
        <v>1192</v>
      </c>
      <c r="J93" s="324"/>
      <c r="K93" s="316"/>
      <c r="L93" s="316"/>
      <c r="M93" s="316"/>
      <c r="N93" s="316"/>
      <c r="O93" s="316"/>
      <c r="P93" s="316"/>
      <c r="Q93" s="316"/>
      <c r="R93" s="316"/>
      <c r="S93" s="316"/>
      <c r="T93" s="316"/>
      <c r="U93" s="316"/>
      <c r="V93" s="316"/>
      <c r="W93" s="316"/>
      <c r="X93" s="316"/>
      <c r="Y93" s="316"/>
      <c r="Z93" s="316"/>
      <c r="AA93" s="316"/>
      <c r="AB93" s="316"/>
      <c r="AC93" s="316"/>
      <c r="AD93" s="316"/>
    </row>
    <row r="94">
      <c r="A94" s="313"/>
      <c r="B94" s="321"/>
      <c r="C94" s="304" t="s">
        <v>738</v>
      </c>
      <c r="D94" s="225"/>
      <c r="E94" s="225"/>
      <c r="F94" s="225"/>
      <c r="G94" s="18"/>
      <c r="H94" s="322"/>
      <c r="I94" s="323" t="s">
        <v>1192</v>
      </c>
      <c r="J94" s="324"/>
      <c r="K94" s="316"/>
      <c r="L94" s="316"/>
      <c r="M94" s="316"/>
      <c r="N94" s="316"/>
      <c r="O94" s="316"/>
      <c r="P94" s="316"/>
      <c r="Q94" s="316"/>
      <c r="R94" s="316"/>
      <c r="S94" s="316"/>
      <c r="T94" s="316"/>
      <c r="U94" s="316"/>
      <c r="V94" s="316"/>
      <c r="W94" s="316"/>
      <c r="X94" s="316"/>
      <c r="Y94" s="316"/>
      <c r="Z94" s="316"/>
      <c r="AA94" s="316"/>
      <c r="AB94" s="316"/>
      <c r="AC94" s="316"/>
      <c r="AD94" s="316"/>
    </row>
    <row r="95">
      <c r="A95" s="313"/>
      <c r="B95" s="321"/>
      <c r="C95" s="304" t="s">
        <v>739</v>
      </c>
      <c r="D95" s="225"/>
      <c r="E95" s="225"/>
      <c r="F95" s="225"/>
      <c r="G95" s="18"/>
      <c r="H95" s="322"/>
      <c r="I95" s="323" t="s">
        <v>1192</v>
      </c>
      <c r="J95" s="324"/>
      <c r="K95" s="316"/>
      <c r="L95" s="316"/>
      <c r="M95" s="316"/>
      <c r="N95" s="316"/>
      <c r="O95" s="316"/>
      <c r="P95" s="316"/>
      <c r="Q95" s="316"/>
      <c r="R95" s="316"/>
      <c r="S95" s="316"/>
      <c r="T95" s="316"/>
      <c r="U95" s="316"/>
      <c r="V95" s="316"/>
      <c r="W95" s="316"/>
      <c r="X95" s="316"/>
      <c r="Y95" s="316"/>
      <c r="Z95" s="316"/>
      <c r="AA95" s="316"/>
      <c r="AB95" s="316"/>
      <c r="AC95" s="316"/>
      <c r="AD95" s="316"/>
    </row>
    <row r="96">
      <c r="A96" s="313"/>
      <c r="B96" s="325"/>
      <c r="C96" s="306" t="s">
        <v>740</v>
      </c>
      <c r="D96" s="232"/>
      <c r="E96" s="232"/>
      <c r="F96" s="232"/>
      <c r="G96" s="307"/>
      <c r="H96" s="326"/>
      <c r="I96" s="327" t="s">
        <v>1192</v>
      </c>
      <c r="J96" s="328"/>
      <c r="K96" s="316"/>
      <c r="L96" s="316"/>
      <c r="M96" s="316"/>
      <c r="N96" s="316"/>
      <c r="O96" s="316"/>
      <c r="P96" s="316"/>
      <c r="Q96" s="316"/>
      <c r="R96" s="316"/>
      <c r="S96" s="316"/>
      <c r="T96" s="316"/>
      <c r="U96" s="316"/>
      <c r="V96" s="316"/>
      <c r="W96" s="316"/>
      <c r="X96" s="316"/>
      <c r="Y96" s="316"/>
      <c r="Z96" s="316"/>
      <c r="AA96" s="316"/>
      <c r="AB96" s="316"/>
      <c r="AC96" s="316"/>
      <c r="AD96" s="316"/>
    </row>
    <row r="97">
      <c r="A97" s="198"/>
      <c r="B97" s="285"/>
      <c r="C97" s="198"/>
      <c r="D97" s="287"/>
      <c r="E97" s="287"/>
      <c r="F97" s="287"/>
      <c r="G97" s="287"/>
      <c r="H97" s="287"/>
      <c r="I97" s="198"/>
      <c r="J97" s="198"/>
      <c r="K97" s="198"/>
      <c r="L97" s="198"/>
      <c r="M97" s="198"/>
      <c r="N97" s="198"/>
      <c r="O97" s="198"/>
      <c r="P97" s="198"/>
      <c r="Q97" s="198"/>
      <c r="R97" s="198"/>
      <c r="S97" s="198"/>
      <c r="T97" s="198"/>
      <c r="U97" s="198"/>
      <c r="V97" s="198"/>
      <c r="W97" s="198"/>
      <c r="X97" s="198"/>
      <c r="Y97" s="198"/>
      <c r="Z97" s="198"/>
      <c r="AA97" s="198"/>
      <c r="AB97" s="198"/>
      <c r="AC97" s="198"/>
      <c r="AD97" s="198"/>
    </row>
    <row r="98">
      <c r="A98" s="198"/>
      <c r="B98" s="329"/>
      <c r="C98" s="330"/>
      <c r="D98" s="331"/>
      <c r="E98" s="331"/>
      <c r="F98" s="331"/>
      <c r="G98" s="331"/>
      <c r="H98" s="331"/>
      <c r="I98" s="330"/>
      <c r="J98" s="330"/>
      <c r="K98" s="198"/>
      <c r="L98" s="198"/>
      <c r="M98" s="198"/>
      <c r="N98" s="198"/>
      <c r="O98" s="198"/>
      <c r="P98" s="198"/>
      <c r="Q98" s="198"/>
      <c r="R98" s="198"/>
      <c r="S98" s="198"/>
      <c r="T98" s="198"/>
      <c r="U98" s="198"/>
      <c r="V98" s="198"/>
      <c r="W98" s="198"/>
      <c r="X98" s="198"/>
      <c r="Y98" s="198"/>
      <c r="Z98" s="198"/>
      <c r="AA98" s="198"/>
      <c r="AB98" s="198"/>
      <c r="AC98" s="198"/>
      <c r="AD98" s="198"/>
    </row>
    <row r="99">
      <c r="A99" s="313"/>
      <c r="B99" s="314" t="s">
        <v>1154</v>
      </c>
      <c r="C99" s="290" t="s">
        <v>1195</v>
      </c>
      <c r="D99" s="291"/>
      <c r="E99" s="291"/>
      <c r="F99" s="291"/>
      <c r="G99" s="291"/>
      <c r="H99" s="292"/>
      <c r="I99" s="315" t="s">
        <v>1156</v>
      </c>
      <c r="J99" s="294"/>
      <c r="K99" s="316"/>
      <c r="L99" s="316"/>
      <c r="M99" s="316"/>
      <c r="N99" s="316"/>
      <c r="O99" s="316"/>
      <c r="P99" s="316"/>
      <c r="Q99" s="316"/>
      <c r="R99" s="316"/>
      <c r="S99" s="316"/>
      <c r="T99" s="316"/>
      <c r="U99" s="316"/>
      <c r="V99" s="316"/>
      <c r="W99" s="316"/>
      <c r="X99" s="316"/>
      <c r="Y99" s="316"/>
      <c r="Z99" s="316"/>
      <c r="AA99" s="316"/>
      <c r="AB99" s="316"/>
      <c r="AC99" s="316"/>
      <c r="AD99" s="316"/>
    </row>
    <row r="100">
      <c r="A100" s="313"/>
      <c r="B100" s="18"/>
      <c r="C100" s="319" t="s">
        <v>1157</v>
      </c>
      <c r="D100" s="318"/>
      <c r="E100" s="318"/>
      <c r="F100" s="318"/>
      <c r="G100" s="318"/>
      <c r="H100" s="319" t="s">
        <v>587</v>
      </c>
      <c r="I100" s="319" t="s">
        <v>1158</v>
      </c>
      <c r="J100" s="320" t="s">
        <v>1159</v>
      </c>
      <c r="K100" s="316"/>
      <c r="L100" s="316"/>
      <c r="M100" s="316"/>
      <c r="N100" s="316"/>
      <c r="O100" s="316"/>
      <c r="P100" s="316"/>
      <c r="Q100" s="316"/>
      <c r="R100" s="316"/>
      <c r="S100" s="316"/>
      <c r="T100" s="316"/>
      <c r="U100" s="316"/>
      <c r="V100" s="316"/>
      <c r="W100" s="316"/>
      <c r="X100" s="316"/>
      <c r="Y100" s="316"/>
      <c r="Z100" s="316"/>
      <c r="AA100" s="316"/>
      <c r="AB100" s="316"/>
      <c r="AC100" s="316"/>
      <c r="AD100" s="316"/>
    </row>
    <row r="101">
      <c r="A101" s="313"/>
      <c r="B101" s="321"/>
      <c r="C101" s="332" t="s">
        <v>744</v>
      </c>
      <c r="D101" s="42"/>
      <c r="E101" s="42"/>
      <c r="F101" s="42"/>
      <c r="G101" s="31"/>
      <c r="H101" s="333" t="s">
        <v>1196</v>
      </c>
      <c r="I101" s="333" t="s">
        <v>1197</v>
      </c>
      <c r="J101" s="324"/>
      <c r="K101" s="316"/>
      <c r="L101" s="316"/>
      <c r="M101" s="316"/>
      <c r="N101" s="316"/>
      <c r="O101" s="316"/>
      <c r="P101" s="316"/>
      <c r="Q101" s="316"/>
      <c r="R101" s="316"/>
      <c r="S101" s="316"/>
      <c r="T101" s="316"/>
      <c r="U101" s="316"/>
      <c r="V101" s="316"/>
      <c r="W101" s="316"/>
      <c r="X101" s="316"/>
      <c r="Y101" s="316"/>
      <c r="Z101" s="316"/>
      <c r="AA101" s="316"/>
      <c r="AB101" s="316"/>
      <c r="AC101" s="316"/>
      <c r="AD101" s="316"/>
    </row>
    <row r="102">
      <c r="A102" s="313"/>
      <c r="B102" s="9"/>
      <c r="C102" s="334" t="s">
        <v>745</v>
      </c>
      <c r="D102" s="225"/>
      <c r="E102" s="225"/>
      <c r="F102" s="225"/>
      <c r="G102" s="18"/>
      <c r="H102" s="333" t="s">
        <v>1198</v>
      </c>
      <c r="I102" s="333" t="s">
        <v>1199</v>
      </c>
      <c r="J102" s="324"/>
      <c r="K102" s="316"/>
      <c r="L102" s="316"/>
      <c r="M102" s="316"/>
      <c r="N102" s="316"/>
      <c r="O102" s="316"/>
      <c r="P102" s="316"/>
      <c r="Q102" s="316"/>
      <c r="R102" s="316"/>
      <c r="S102" s="316"/>
      <c r="T102" s="316"/>
      <c r="U102" s="316"/>
      <c r="V102" s="316"/>
      <c r="W102" s="316"/>
      <c r="X102" s="316"/>
      <c r="Y102" s="316"/>
      <c r="Z102" s="316"/>
      <c r="AA102" s="316"/>
      <c r="AB102" s="316"/>
      <c r="AC102" s="316"/>
      <c r="AD102" s="316"/>
    </row>
    <row r="103">
      <c r="A103" s="313"/>
      <c r="B103" s="9"/>
      <c r="C103" s="334" t="s">
        <v>746</v>
      </c>
      <c r="D103" s="225"/>
      <c r="E103" s="225"/>
      <c r="F103" s="225"/>
      <c r="G103" s="18"/>
      <c r="H103" s="333" t="s">
        <v>1200</v>
      </c>
      <c r="I103" s="333" t="s">
        <v>1199</v>
      </c>
      <c r="J103" s="324"/>
      <c r="K103" s="316"/>
      <c r="L103" s="316"/>
      <c r="M103" s="316"/>
      <c r="N103" s="316"/>
      <c r="O103" s="316"/>
      <c r="P103" s="316"/>
      <c r="Q103" s="316"/>
      <c r="R103" s="316"/>
      <c r="S103" s="316"/>
      <c r="T103" s="316"/>
      <c r="U103" s="316"/>
      <c r="V103" s="316"/>
      <c r="W103" s="316"/>
      <c r="X103" s="316"/>
      <c r="Y103" s="316"/>
      <c r="Z103" s="316"/>
      <c r="AA103" s="316"/>
      <c r="AB103" s="316"/>
      <c r="AC103" s="316"/>
      <c r="AD103" s="316"/>
    </row>
    <row r="104">
      <c r="A104" s="313"/>
      <c r="B104" s="9"/>
      <c r="C104" s="334" t="s">
        <v>747</v>
      </c>
      <c r="D104" s="225"/>
      <c r="E104" s="225"/>
      <c r="F104" s="225"/>
      <c r="G104" s="18"/>
      <c r="H104" s="322"/>
      <c r="I104" s="333" t="s">
        <v>1199</v>
      </c>
      <c r="J104" s="324"/>
      <c r="K104" s="316"/>
      <c r="L104" s="316"/>
      <c r="M104" s="316"/>
      <c r="N104" s="316"/>
      <c r="O104" s="316"/>
      <c r="P104" s="316"/>
      <c r="Q104" s="316"/>
      <c r="R104" s="316"/>
      <c r="S104" s="316"/>
      <c r="T104" s="316"/>
      <c r="U104" s="316"/>
      <c r="V104" s="316"/>
      <c r="W104" s="316"/>
      <c r="X104" s="316"/>
      <c r="Y104" s="316"/>
      <c r="Z104" s="316"/>
      <c r="AA104" s="316"/>
      <c r="AB104" s="316"/>
      <c r="AC104" s="316"/>
      <c r="AD104" s="316"/>
    </row>
    <row r="105">
      <c r="A105" s="313"/>
      <c r="B105" s="325"/>
      <c r="C105" s="335" t="s">
        <v>748</v>
      </c>
      <c r="D105" s="232"/>
      <c r="E105" s="232"/>
      <c r="F105" s="232"/>
      <c r="G105" s="307"/>
      <c r="H105" s="326"/>
      <c r="I105" s="336" t="s">
        <v>1201</v>
      </c>
      <c r="J105" s="328"/>
      <c r="K105" s="316"/>
      <c r="L105" s="316"/>
      <c r="M105" s="316"/>
      <c r="N105" s="316"/>
      <c r="O105" s="316"/>
      <c r="P105" s="316"/>
      <c r="Q105" s="316"/>
      <c r="R105" s="316"/>
      <c r="S105" s="316"/>
      <c r="T105" s="316"/>
      <c r="U105" s="316"/>
      <c r="V105" s="316"/>
      <c r="W105" s="316"/>
      <c r="X105" s="316"/>
      <c r="Y105" s="316"/>
      <c r="Z105" s="316"/>
      <c r="AA105" s="316"/>
      <c r="AB105" s="316"/>
      <c r="AC105" s="316"/>
      <c r="AD105" s="316"/>
    </row>
    <row r="106">
      <c r="A106" s="198"/>
      <c r="B106" s="285"/>
      <c r="C106" s="198"/>
      <c r="D106" s="287"/>
      <c r="E106" s="287"/>
      <c r="F106" s="287"/>
      <c r="G106" s="287"/>
      <c r="H106" s="287"/>
      <c r="I106" s="198"/>
      <c r="J106" s="198"/>
      <c r="K106" s="198"/>
      <c r="L106" s="198"/>
      <c r="M106" s="198"/>
      <c r="N106" s="198"/>
      <c r="O106" s="198"/>
      <c r="P106" s="198"/>
      <c r="Q106" s="198"/>
      <c r="R106" s="198"/>
      <c r="S106" s="198"/>
      <c r="T106" s="198"/>
      <c r="U106" s="198"/>
      <c r="V106" s="198"/>
      <c r="W106" s="198"/>
      <c r="X106" s="198"/>
      <c r="Y106" s="198"/>
      <c r="Z106" s="198"/>
      <c r="AA106" s="198"/>
      <c r="AB106" s="198"/>
      <c r="AC106" s="198"/>
      <c r="AD106" s="198"/>
    </row>
    <row r="107">
      <c r="A107" s="198"/>
      <c r="B107" s="337" t="s">
        <v>1154</v>
      </c>
      <c r="C107" s="290" t="s">
        <v>1202</v>
      </c>
      <c r="D107" s="291"/>
      <c r="E107" s="291"/>
      <c r="F107" s="291"/>
      <c r="G107" s="291"/>
      <c r="H107" s="292"/>
      <c r="I107" s="315" t="s">
        <v>1156</v>
      </c>
      <c r="J107" s="294"/>
      <c r="K107" s="198"/>
      <c r="L107" s="198"/>
      <c r="M107" s="198"/>
      <c r="N107" s="198"/>
      <c r="O107" s="198"/>
      <c r="P107" s="198"/>
      <c r="Q107" s="198"/>
      <c r="R107" s="198"/>
      <c r="S107" s="198"/>
      <c r="T107" s="198"/>
      <c r="U107" s="198"/>
      <c r="V107" s="198"/>
      <c r="W107" s="198"/>
      <c r="X107" s="198"/>
      <c r="Y107" s="198"/>
      <c r="Z107" s="198"/>
      <c r="AA107" s="198"/>
      <c r="AB107" s="198"/>
      <c r="AC107" s="198"/>
      <c r="AD107" s="198"/>
    </row>
    <row r="108">
      <c r="A108" s="198"/>
      <c r="B108" s="295"/>
      <c r="C108" s="319" t="s">
        <v>1157</v>
      </c>
      <c r="D108" s="318"/>
      <c r="E108" s="318"/>
      <c r="F108" s="318"/>
      <c r="G108" s="318"/>
      <c r="H108" s="319" t="s">
        <v>587</v>
      </c>
      <c r="I108" s="319" t="s">
        <v>1158</v>
      </c>
      <c r="J108" s="320" t="s">
        <v>1159</v>
      </c>
      <c r="K108" s="198"/>
      <c r="L108" s="198"/>
      <c r="M108" s="198"/>
      <c r="N108" s="198"/>
      <c r="O108" s="198"/>
      <c r="P108" s="198"/>
      <c r="Q108" s="198"/>
      <c r="R108" s="198"/>
      <c r="S108" s="198"/>
      <c r="T108" s="198"/>
      <c r="U108" s="198"/>
      <c r="V108" s="198"/>
      <c r="W108" s="198"/>
      <c r="X108" s="198"/>
      <c r="Y108" s="198"/>
      <c r="Z108" s="198"/>
      <c r="AA108" s="198"/>
      <c r="AB108" s="198"/>
      <c r="AC108" s="198"/>
      <c r="AD108" s="198"/>
    </row>
    <row r="109">
      <c r="A109" s="198"/>
      <c r="B109" s="338"/>
      <c r="C109" s="332" t="s">
        <v>751</v>
      </c>
      <c r="D109" s="42"/>
      <c r="E109" s="42"/>
      <c r="F109" s="42"/>
      <c r="G109" s="31"/>
      <c r="H109" s="322"/>
      <c r="I109" s="333" t="s">
        <v>1203</v>
      </c>
      <c r="J109" s="324"/>
      <c r="K109" s="198"/>
      <c r="L109" s="198"/>
      <c r="M109" s="198"/>
      <c r="N109" s="198"/>
      <c r="O109" s="198"/>
      <c r="P109" s="198"/>
      <c r="Q109" s="198"/>
      <c r="R109" s="198"/>
      <c r="S109" s="198"/>
      <c r="T109" s="198"/>
      <c r="U109" s="198"/>
      <c r="V109" s="198"/>
      <c r="W109" s="198"/>
      <c r="X109" s="198"/>
      <c r="Y109" s="198"/>
      <c r="Z109" s="198"/>
      <c r="AA109" s="198"/>
      <c r="AB109" s="198"/>
      <c r="AC109" s="198"/>
      <c r="AD109" s="198"/>
    </row>
    <row r="110">
      <c r="A110" s="198"/>
      <c r="B110" s="338"/>
      <c r="C110" s="334" t="s">
        <v>752</v>
      </c>
      <c r="D110" s="225"/>
      <c r="E110" s="225"/>
      <c r="F110" s="225"/>
      <c r="G110" s="18"/>
      <c r="H110" s="333" t="s">
        <v>1204</v>
      </c>
      <c r="I110" s="333" t="s">
        <v>1205</v>
      </c>
      <c r="J110" s="324"/>
      <c r="K110" s="198"/>
      <c r="L110" s="198"/>
      <c r="M110" s="198"/>
      <c r="N110" s="198"/>
      <c r="O110" s="198"/>
      <c r="P110" s="198"/>
      <c r="Q110" s="198"/>
      <c r="R110" s="198"/>
      <c r="S110" s="198"/>
      <c r="T110" s="198"/>
      <c r="U110" s="198"/>
      <c r="V110" s="198"/>
      <c r="W110" s="198"/>
      <c r="X110" s="198"/>
      <c r="Y110" s="198"/>
      <c r="Z110" s="198"/>
      <c r="AA110" s="198"/>
      <c r="AB110" s="198"/>
      <c r="AC110" s="198"/>
      <c r="AD110" s="198"/>
    </row>
    <row r="111">
      <c r="A111" s="198"/>
      <c r="B111" s="338"/>
      <c r="C111" s="334" t="s">
        <v>753</v>
      </c>
      <c r="D111" s="225"/>
      <c r="E111" s="225"/>
      <c r="F111" s="225"/>
      <c r="G111" s="18"/>
      <c r="H111" s="333" t="s">
        <v>1206</v>
      </c>
      <c r="I111" s="333" t="s">
        <v>1205</v>
      </c>
      <c r="J111" s="324"/>
      <c r="K111" s="198"/>
      <c r="L111" s="198"/>
      <c r="M111" s="198"/>
      <c r="N111" s="198"/>
      <c r="O111" s="198"/>
      <c r="P111" s="198"/>
      <c r="Q111" s="198"/>
      <c r="R111" s="198"/>
      <c r="S111" s="198"/>
      <c r="T111" s="198"/>
      <c r="U111" s="198"/>
      <c r="V111" s="198"/>
      <c r="W111" s="198"/>
      <c r="X111" s="198"/>
      <c r="Y111" s="198"/>
      <c r="Z111" s="198"/>
      <c r="AA111" s="198"/>
      <c r="AB111" s="198"/>
      <c r="AC111" s="198"/>
      <c r="AD111" s="198"/>
    </row>
    <row r="112">
      <c r="A112" s="198"/>
      <c r="B112" s="338"/>
      <c r="C112" s="334" t="s">
        <v>754</v>
      </c>
      <c r="D112" s="225"/>
      <c r="E112" s="225"/>
      <c r="F112" s="225"/>
      <c r="G112" s="18"/>
      <c r="H112" s="333" t="s">
        <v>1207</v>
      </c>
      <c r="I112" s="333" t="s">
        <v>1205</v>
      </c>
      <c r="J112" s="324"/>
      <c r="K112" s="198"/>
      <c r="L112" s="198"/>
      <c r="M112" s="198"/>
      <c r="N112" s="198"/>
      <c r="O112" s="198"/>
      <c r="P112" s="198"/>
      <c r="Q112" s="198"/>
      <c r="R112" s="198"/>
      <c r="S112" s="198"/>
      <c r="T112" s="198"/>
      <c r="U112" s="198"/>
      <c r="V112" s="198"/>
      <c r="W112" s="198"/>
      <c r="X112" s="198"/>
      <c r="Y112" s="198"/>
      <c r="Z112" s="198"/>
      <c r="AA112" s="198"/>
      <c r="AB112" s="198"/>
      <c r="AC112" s="198"/>
      <c r="AD112" s="198"/>
    </row>
    <row r="113">
      <c r="A113" s="198"/>
      <c r="B113" s="338"/>
      <c r="C113" s="334" t="s">
        <v>755</v>
      </c>
      <c r="D113" s="225"/>
      <c r="E113" s="225"/>
      <c r="F113" s="225"/>
      <c r="G113" s="18"/>
      <c r="H113" s="333" t="s">
        <v>1208</v>
      </c>
      <c r="I113" s="333" t="s">
        <v>1205</v>
      </c>
      <c r="J113" s="324"/>
      <c r="K113" s="198"/>
      <c r="L113" s="198"/>
      <c r="M113" s="198"/>
      <c r="N113" s="198"/>
      <c r="O113" s="198"/>
      <c r="P113" s="198"/>
      <c r="Q113" s="198"/>
      <c r="R113" s="198"/>
      <c r="S113" s="198"/>
      <c r="T113" s="198"/>
      <c r="U113" s="198"/>
      <c r="V113" s="198"/>
      <c r="W113" s="198"/>
      <c r="X113" s="198"/>
      <c r="Y113" s="198"/>
      <c r="Z113" s="198"/>
      <c r="AA113" s="198"/>
      <c r="AB113" s="198"/>
      <c r="AC113" s="198"/>
      <c r="AD113" s="198"/>
    </row>
    <row r="114">
      <c r="A114" s="198"/>
      <c r="B114" s="338"/>
      <c r="C114" s="334" t="s">
        <v>756</v>
      </c>
      <c r="D114" s="225"/>
      <c r="E114" s="225"/>
      <c r="F114" s="225"/>
      <c r="G114" s="18"/>
      <c r="H114" s="333" t="s">
        <v>1209</v>
      </c>
      <c r="I114" s="333" t="s">
        <v>1205</v>
      </c>
      <c r="J114" s="324"/>
      <c r="K114" s="198"/>
      <c r="L114" s="198"/>
      <c r="M114" s="198"/>
      <c r="N114" s="198"/>
      <c r="O114" s="198"/>
      <c r="P114" s="198"/>
      <c r="Q114" s="198"/>
      <c r="R114" s="198"/>
      <c r="S114" s="198"/>
      <c r="T114" s="198"/>
      <c r="U114" s="198"/>
      <c r="V114" s="198"/>
      <c r="W114" s="198"/>
      <c r="X114" s="198"/>
      <c r="Y114" s="198"/>
      <c r="Z114" s="198"/>
      <c r="AA114" s="198"/>
      <c r="AB114" s="198"/>
      <c r="AC114" s="198"/>
      <c r="AD114" s="198"/>
    </row>
    <row r="115">
      <c r="A115" s="198"/>
      <c r="B115" s="338"/>
      <c r="C115" s="334" t="s">
        <v>757</v>
      </c>
      <c r="D115" s="225"/>
      <c r="E115" s="225"/>
      <c r="F115" s="225"/>
      <c r="G115" s="18"/>
      <c r="H115" s="322"/>
      <c r="I115" s="333" t="s">
        <v>1205</v>
      </c>
      <c r="J115" s="324"/>
      <c r="K115" s="198"/>
      <c r="L115" s="198"/>
      <c r="M115" s="198"/>
      <c r="N115" s="198"/>
      <c r="O115" s="198"/>
      <c r="P115" s="198"/>
      <c r="Q115" s="198"/>
      <c r="R115" s="198"/>
      <c r="S115" s="198"/>
      <c r="T115" s="198"/>
      <c r="U115" s="198"/>
      <c r="V115" s="198"/>
      <c r="W115" s="198"/>
      <c r="X115" s="198"/>
      <c r="Y115" s="198"/>
      <c r="Z115" s="198"/>
      <c r="AA115" s="198"/>
      <c r="AB115" s="198"/>
      <c r="AC115" s="198"/>
      <c r="AD115" s="198"/>
    </row>
    <row r="116">
      <c r="A116" s="198"/>
      <c r="B116" s="339"/>
      <c r="C116" s="335" t="s">
        <v>758</v>
      </c>
      <c r="D116" s="232"/>
      <c r="E116" s="232"/>
      <c r="F116" s="232"/>
      <c r="G116" s="307"/>
      <c r="H116" s="326"/>
      <c r="I116" s="326"/>
      <c r="J116" s="328"/>
      <c r="K116" s="198"/>
      <c r="L116" s="198"/>
      <c r="M116" s="198"/>
      <c r="N116" s="198"/>
      <c r="O116" s="198"/>
      <c r="P116" s="198"/>
      <c r="Q116" s="198"/>
      <c r="R116" s="198"/>
      <c r="S116" s="198"/>
      <c r="T116" s="198"/>
      <c r="U116" s="198"/>
      <c r="V116" s="198"/>
      <c r="W116" s="198"/>
      <c r="X116" s="198"/>
      <c r="Y116" s="198"/>
      <c r="Z116" s="198"/>
      <c r="AA116" s="198"/>
      <c r="AB116" s="198"/>
      <c r="AC116" s="198"/>
      <c r="AD116" s="198"/>
    </row>
    <row r="117">
      <c r="A117" s="198"/>
      <c r="B117" s="285"/>
      <c r="C117" s="198"/>
      <c r="D117" s="287"/>
      <c r="E117" s="287"/>
      <c r="F117" s="287"/>
      <c r="G117" s="287"/>
      <c r="H117" s="287"/>
      <c r="I117" s="198"/>
      <c r="J117" s="198"/>
      <c r="K117" s="198"/>
      <c r="L117" s="198"/>
      <c r="M117" s="198"/>
      <c r="N117" s="198"/>
      <c r="O117" s="198"/>
      <c r="P117" s="198"/>
      <c r="Q117" s="198"/>
      <c r="R117" s="198"/>
      <c r="S117" s="198"/>
      <c r="T117" s="198"/>
      <c r="U117" s="198"/>
      <c r="V117" s="198"/>
      <c r="W117" s="198"/>
      <c r="X117" s="198"/>
      <c r="Y117" s="198"/>
      <c r="Z117" s="198"/>
      <c r="AA117" s="198"/>
      <c r="AB117" s="198"/>
      <c r="AC117" s="198"/>
      <c r="AD117" s="198"/>
    </row>
    <row r="118">
      <c r="A118" s="198"/>
      <c r="B118" s="337" t="s">
        <v>1154</v>
      </c>
      <c r="C118" s="290" t="s">
        <v>1210</v>
      </c>
      <c r="D118" s="291"/>
      <c r="E118" s="291"/>
      <c r="F118" s="291"/>
      <c r="G118" s="291"/>
      <c r="H118" s="292"/>
      <c r="I118" s="315" t="s">
        <v>1156</v>
      </c>
      <c r="J118" s="294"/>
      <c r="K118" s="198"/>
      <c r="L118" s="198"/>
      <c r="M118" s="198"/>
      <c r="N118" s="198"/>
      <c r="O118" s="198"/>
      <c r="P118" s="198"/>
      <c r="Q118" s="198"/>
      <c r="R118" s="198"/>
      <c r="S118" s="198"/>
      <c r="T118" s="198"/>
      <c r="U118" s="198"/>
      <c r="V118" s="198"/>
      <c r="W118" s="198"/>
      <c r="X118" s="198"/>
      <c r="Y118" s="198"/>
      <c r="Z118" s="198"/>
      <c r="AA118" s="198"/>
      <c r="AB118" s="198"/>
      <c r="AC118" s="198"/>
      <c r="AD118" s="198"/>
    </row>
    <row r="119">
      <c r="A119" s="198"/>
      <c r="B119" s="295"/>
      <c r="C119" s="319" t="s">
        <v>1157</v>
      </c>
      <c r="D119" s="318"/>
      <c r="E119" s="318"/>
      <c r="F119" s="318"/>
      <c r="G119" s="318"/>
      <c r="H119" s="319" t="s">
        <v>587</v>
      </c>
      <c r="I119" s="319" t="s">
        <v>1158</v>
      </c>
      <c r="J119" s="320" t="s">
        <v>1159</v>
      </c>
      <c r="K119" s="198"/>
      <c r="L119" s="198"/>
      <c r="M119" s="198"/>
      <c r="N119" s="198"/>
      <c r="O119" s="198"/>
      <c r="P119" s="198"/>
      <c r="Q119" s="198"/>
      <c r="R119" s="198"/>
      <c r="S119" s="198"/>
      <c r="T119" s="198"/>
      <c r="U119" s="198"/>
      <c r="V119" s="198"/>
      <c r="W119" s="198"/>
      <c r="X119" s="198"/>
      <c r="Y119" s="198"/>
      <c r="Z119" s="198"/>
      <c r="AA119" s="198"/>
      <c r="AB119" s="198"/>
      <c r="AC119" s="198"/>
      <c r="AD119" s="198"/>
    </row>
    <row r="120">
      <c r="A120" s="198"/>
      <c r="B120" s="338"/>
      <c r="C120" s="332" t="s">
        <v>762</v>
      </c>
      <c r="D120" s="42"/>
      <c r="E120" s="42"/>
      <c r="F120" s="42"/>
      <c r="G120" s="31"/>
      <c r="H120" s="333"/>
      <c r="I120" s="322"/>
      <c r="J120" s="324"/>
      <c r="K120" s="198"/>
      <c r="L120" s="198"/>
      <c r="M120" s="198"/>
      <c r="N120" s="198"/>
      <c r="O120" s="198"/>
      <c r="P120" s="198"/>
      <c r="Q120" s="198"/>
      <c r="R120" s="198"/>
      <c r="S120" s="198"/>
      <c r="T120" s="198"/>
      <c r="U120" s="198"/>
      <c r="V120" s="198"/>
      <c r="W120" s="198"/>
      <c r="X120" s="198"/>
      <c r="Y120" s="198"/>
      <c r="Z120" s="198"/>
      <c r="AA120" s="198"/>
      <c r="AB120" s="198"/>
      <c r="AC120" s="198"/>
      <c r="AD120" s="198"/>
    </row>
    <row r="121">
      <c r="A121" s="198"/>
      <c r="B121" s="338"/>
      <c r="C121" s="334" t="s">
        <v>763</v>
      </c>
      <c r="D121" s="225"/>
      <c r="E121" s="225"/>
      <c r="F121" s="225"/>
      <c r="G121" s="18"/>
      <c r="H121" s="322"/>
      <c r="I121" s="322"/>
      <c r="J121" s="324"/>
      <c r="K121" s="198"/>
      <c r="L121" s="198"/>
      <c r="M121" s="198"/>
      <c r="N121" s="198"/>
      <c r="O121" s="198"/>
      <c r="P121" s="198"/>
      <c r="Q121" s="198"/>
      <c r="R121" s="198"/>
      <c r="S121" s="198"/>
      <c r="T121" s="198"/>
      <c r="U121" s="198"/>
      <c r="V121" s="198"/>
      <c r="W121" s="198"/>
      <c r="X121" s="198"/>
      <c r="Y121" s="198"/>
      <c r="Z121" s="198"/>
      <c r="AA121" s="198"/>
      <c r="AB121" s="198"/>
      <c r="AC121" s="198"/>
      <c r="AD121" s="198"/>
    </row>
    <row r="122">
      <c r="A122" s="198"/>
      <c r="B122" s="338"/>
      <c r="C122" s="334" t="s">
        <v>764</v>
      </c>
      <c r="D122" s="225"/>
      <c r="E122" s="225"/>
      <c r="F122" s="225"/>
      <c r="G122" s="18"/>
      <c r="H122" s="322"/>
      <c r="I122" s="322"/>
      <c r="J122" s="324"/>
      <c r="K122" s="198"/>
      <c r="L122" s="198"/>
      <c r="M122" s="198"/>
      <c r="N122" s="198"/>
      <c r="O122" s="198"/>
      <c r="P122" s="198"/>
      <c r="Q122" s="198"/>
      <c r="R122" s="198"/>
      <c r="S122" s="198"/>
      <c r="T122" s="198"/>
      <c r="U122" s="198"/>
      <c r="V122" s="198"/>
      <c r="W122" s="198"/>
      <c r="X122" s="198"/>
      <c r="Y122" s="198"/>
      <c r="Z122" s="198"/>
      <c r="AA122" s="198"/>
      <c r="AB122" s="198"/>
      <c r="AC122" s="198"/>
      <c r="AD122" s="198"/>
    </row>
    <row r="123">
      <c r="A123" s="198"/>
      <c r="B123" s="338"/>
      <c r="C123" s="334" t="s">
        <v>765</v>
      </c>
      <c r="D123" s="225"/>
      <c r="E123" s="225"/>
      <c r="F123" s="225"/>
      <c r="G123" s="18"/>
      <c r="H123" s="322"/>
      <c r="I123" s="322"/>
      <c r="J123" s="324"/>
      <c r="K123" s="198"/>
      <c r="L123" s="198"/>
      <c r="M123" s="198"/>
      <c r="N123" s="198"/>
      <c r="O123" s="198"/>
      <c r="P123" s="198"/>
      <c r="Q123" s="198"/>
      <c r="R123" s="198"/>
      <c r="S123" s="198"/>
      <c r="T123" s="198"/>
      <c r="U123" s="198"/>
      <c r="V123" s="198"/>
      <c r="W123" s="198"/>
      <c r="X123" s="198"/>
      <c r="Y123" s="198"/>
      <c r="Z123" s="198"/>
      <c r="AA123" s="198"/>
      <c r="AB123" s="198"/>
      <c r="AC123" s="198"/>
      <c r="AD123" s="198"/>
    </row>
    <row r="124">
      <c r="A124" s="198"/>
      <c r="B124" s="339"/>
      <c r="C124" s="335"/>
      <c r="D124" s="232"/>
      <c r="E124" s="232"/>
      <c r="F124" s="232"/>
      <c r="G124" s="307"/>
      <c r="H124" s="326"/>
      <c r="I124" s="326"/>
      <c r="J124" s="328"/>
      <c r="K124" s="198"/>
      <c r="L124" s="198"/>
      <c r="M124" s="198"/>
      <c r="N124" s="198"/>
      <c r="O124" s="198"/>
      <c r="P124" s="198"/>
      <c r="Q124" s="198"/>
      <c r="R124" s="198"/>
      <c r="S124" s="198"/>
      <c r="T124" s="198"/>
      <c r="U124" s="198"/>
      <c r="V124" s="198"/>
      <c r="W124" s="198"/>
      <c r="X124" s="198"/>
      <c r="Y124" s="198"/>
      <c r="Z124" s="198"/>
      <c r="AA124" s="198"/>
      <c r="AB124" s="198"/>
      <c r="AC124" s="198"/>
      <c r="AD124" s="198"/>
    </row>
    <row r="125">
      <c r="A125" s="198"/>
      <c r="B125" s="285"/>
      <c r="C125" s="198"/>
      <c r="D125" s="287"/>
      <c r="E125" s="287"/>
      <c r="F125" s="287"/>
      <c r="G125" s="287"/>
      <c r="H125" s="287"/>
      <c r="I125" s="198"/>
      <c r="J125" s="198"/>
      <c r="K125" s="198"/>
      <c r="L125" s="198"/>
      <c r="M125" s="198"/>
      <c r="N125" s="198"/>
      <c r="O125" s="198"/>
      <c r="P125" s="198"/>
      <c r="Q125" s="198"/>
      <c r="R125" s="198"/>
      <c r="S125" s="198"/>
      <c r="T125" s="198"/>
      <c r="U125" s="198"/>
      <c r="V125" s="198"/>
      <c r="W125" s="198"/>
      <c r="X125" s="198"/>
      <c r="Y125" s="198"/>
      <c r="Z125" s="198"/>
      <c r="AA125" s="198"/>
      <c r="AB125" s="198"/>
      <c r="AC125" s="198"/>
      <c r="AD125" s="198"/>
    </row>
    <row r="126">
      <c r="A126" s="198"/>
      <c r="B126" s="337" t="s">
        <v>1154</v>
      </c>
      <c r="C126" s="290" t="s">
        <v>1211</v>
      </c>
      <c r="D126" s="291"/>
      <c r="E126" s="291"/>
      <c r="F126" s="291"/>
      <c r="G126" s="291"/>
      <c r="H126" s="292"/>
      <c r="I126" s="315" t="s">
        <v>1156</v>
      </c>
      <c r="J126" s="294"/>
      <c r="K126" s="198"/>
      <c r="L126" s="198"/>
      <c r="M126" s="198"/>
      <c r="N126" s="198"/>
      <c r="O126" s="198"/>
      <c r="P126" s="198"/>
      <c r="Q126" s="198"/>
      <c r="R126" s="198"/>
      <c r="S126" s="198"/>
      <c r="T126" s="198"/>
      <c r="U126" s="198"/>
      <c r="V126" s="198"/>
      <c r="W126" s="198"/>
      <c r="X126" s="198"/>
      <c r="Y126" s="198"/>
      <c r="Z126" s="198"/>
      <c r="AA126" s="198"/>
      <c r="AB126" s="198"/>
      <c r="AC126" s="198"/>
      <c r="AD126" s="198"/>
    </row>
    <row r="127">
      <c r="A127" s="198"/>
      <c r="B127" s="295"/>
      <c r="C127" s="319" t="s">
        <v>1157</v>
      </c>
      <c r="D127" s="318"/>
      <c r="E127" s="318"/>
      <c r="F127" s="318"/>
      <c r="G127" s="318"/>
      <c r="H127" s="319" t="s">
        <v>587</v>
      </c>
      <c r="I127" s="319" t="s">
        <v>1158</v>
      </c>
      <c r="J127" s="320" t="s">
        <v>1159</v>
      </c>
      <c r="K127" s="198"/>
      <c r="L127" s="198"/>
      <c r="M127" s="198"/>
      <c r="N127" s="198"/>
      <c r="O127" s="198"/>
      <c r="P127" s="198"/>
      <c r="Q127" s="198"/>
      <c r="R127" s="198"/>
      <c r="S127" s="198"/>
      <c r="T127" s="198"/>
      <c r="U127" s="198"/>
      <c r="V127" s="198"/>
      <c r="W127" s="198"/>
      <c r="X127" s="198"/>
      <c r="Y127" s="198"/>
      <c r="Z127" s="198"/>
      <c r="AA127" s="198"/>
      <c r="AB127" s="198"/>
      <c r="AC127" s="198"/>
      <c r="AD127" s="198"/>
    </row>
    <row r="128">
      <c r="A128" s="198"/>
      <c r="B128" s="338"/>
      <c r="C128" s="332" t="s">
        <v>767</v>
      </c>
      <c r="D128" s="42"/>
      <c r="E128" s="42"/>
      <c r="F128" s="42"/>
      <c r="G128" s="31"/>
      <c r="H128" s="333"/>
      <c r="I128" s="322"/>
      <c r="J128" s="324"/>
      <c r="K128" s="198"/>
      <c r="L128" s="198"/>
      <c r="M128" s="198"/>
      <c r="N128" s="198"/>
      <c r="O128" s="198"/>
      <c r="P128" s="198"/>
      <c r="Q128" s="198"/>
      <c r="R128" s="198"/>
      <c r="S128" s="198"/>
      <c r="T128" s="198"/>
      <c r="U128" s="198"/>
      <c r="V128" s="198"/>
      <c r="W128" s="198"/>
      <c r="X128" s="198"/>
      <c r="Y128" s="198"/>
      <c r="Z128" s="198"/>
      <c r="AA128" s="198"/>
      <c r="AB128" s="198"/>
      <c r="AC128" s="198"/>
      <c r="AD128" s="198"/>
    </row>
    <row r="129">
      <c r="A129" s="198"/>
      <c r="B129" s="338"/>
      <c r="C129" s="334" t="s">
        <v>768</v>
      </c>
      <c r="D129" s="225"/>
      <c r="E129" s="225"/>
      <c r="F129" s="225"/>
      <c r="G129" s="18"/>
      <c r="H129" s="333" t="s">
        <v>1212</v>
      </c>
      <c r="I129" s="333" t="s">
        <v>1213</v>
      </c>
      <c r="J129" s="324"/>
      <c r="K129" s="198"/>
      <c r="L129" s="198"/>
      <c r="M129" s="198"/>
      <c r="N129" s="198"/>
      <c r="O129" s="198"/>
      <c r="P129" s="198"/>
      <c r="Q129" s="198"/>
      <c r="R129" s="198"/>
      <c r="S129" s="198"/>
      <c r="T129" s="198"/>
      <c r="U129" s="198"/>
      <c r="V129" s="198"/>
      <c r="W129" s="198"/>
      <c r="X129" s="198"/>
      <c r="Y129" s="198"/>
      <c r="Z129" s="198"/>
      <c r="AA129" s="198"/>
      <c r="AB129" s="198"/>
      <c r="AC129" s="198"/>
      <c r="AD129" s="198"/>
    </row>
    <row r="130">
      <c r="A130" s="198"/>
      <c r="B130" s="338"/>
      <c r="C130" s="334" t="s">
        <v>770</v>
      </c>
      <c r="D130" s="225"/>
      <c r="E130" s="225"/>
      <c r="F130" s="225"/>
      <c r="G130" s="18"/>
      <c r="H130" s="340"/>
      <c r="I130" s="333" t="s">
        <v>1214</v>
      </c>
      <c r="J130" s="324"/>
      <c r="K130" s="198"/>
      <c r="L130" s="198"/>
      <c r="M130" s="198"/>
      <c r="N130" s="198"/>
      <c r="O130" s="198"/>
      <c r="P130" s="198"/>
      <c r="Q130" s="198"/>
      <c r="R130" s="198"/>
      <c r="S130" s="198"/>
      <c r="T130" s="198"/>
      <c r="U130" s="198"/>
      <c r="V130" s="198"/>
      <c r="W130" s="198"/>
      <c r="X130" s="198"/>
      <c r="Y130" s="198"/>
      <c r="Z130" s="198"/>
      <c r="AA130" s="198"/>
      <c r="AB130" s="198"/>
      <c r="AC130" s="198"/>
      <c r="AD130" s="198"/>
    </row>
    <row r="131">
      <c r="A131" s="198"/>
      <c r="B131" s="339"/>
      <c r="C131" s="335" t="s">
        <v>772</v>
      </c>
      <c r="D131" s="232"/>
      <c r="E131" s="232"/>
      <c r="F131" s="232"/>
      <c r="G131" s="307"/>
      <c r="H131" s="340" t="s">
        <v>1215</v>
      </c>
      <c r="I131" s="336" t="s">
        <v>1216</v>
      </c>
      <c r="J131" s="328"/>
      <c r="K131" s="198"/>
      <c r="L131" s="198"/>
      <c r="M131" s="198"/>
      <c r="N131" s="198"/>
      <c r="O131" s="198"/>
      <c r="P131" s="198"/>
      <c r="Q131" s="198"/>
      <c r="R131" s="198"/>
      <c r="S131" s="198"/>
      <c r="T131" s="198"/>
      <c r="U131" s="198"/>
      <c r="V131" s="198"/>
      <c r="W131" s="198"/>
      <c r="X131" s="198"/>
      <c r="Y131" s="198"/>
      <c r="Z131" s="198"/>
      <c r="AA131" s="198"/>
      <c r="AB131" s="198"/>
      <c r="AC131" s="198"/>
      <c r="AD131" s="198"/>
    </row>
    <row r="132">
      <c r="A132" s="198"/>
      <c r="B132" s="285"/>
      <c r="C132" s="198"/>
      <c r="D132" s="287"/>
      <c r="E132" s="287"/>
      <c r="F132" s="287"/>
      <c r="G132" s="287"/>
      <c r="H132" s="287"/>
      <c r="I132" s="198"/>
      <c r="J132" s="198"/>
      <c r="K132" s="198"/>
      <c r="L132" s="198"/>
      <c r="M132" s="198"/>
      <c r="N132" s="198"/>
      <c r="O132" s="198"/>
      <c r="P132" s="198"/>
      <c r="Q132" s="198"/>
      <c r="R132" s="198"/>
      <c r="S132" s="198"/>
      <c r="T132" s="198"/>
      <c r="U132" s="198"/>
      <c r="V132" s="198"/>
      <c r="W132" s="198"/>
      <c r="X132" s="198"/>
      <c r="Y132" s="198"/>
      <c r="Z132" s="198"/>
      <c r="AA132" s="198"/>
      <c r="AB132" s="198"/>
      <c r="AC132" s="198"/>
      <c r="AD132" s="198"/>
    </row>
    <row r="133">
      <c r="A133" s="198"/>
      <c r="B133" s="337" t="s">
        <v>1154</v>
      </c>
      <c r="C133" s="290" t="s">
        <v>1217</v>
      </c>
      <c r="D133" s="291"/>
      <c r="E133" s="291"/>
      <c r="F133" s="291"/>
      <c r="G133" s="291"/>
      <c r="H133" s="292"/>
      <c r="I133" s="315" t="s">
        <v>1156</v>
      </c>
      <c r="J133" s="294"/>
      <c r="K133" s="198"/>
      <c r="L133" s="198"/>
      <c r="M133" s="198"/>
      <c r="N133" s="198"/>
      <c r="O133" s="198"/>
      <c r="P133" s="198"/>
      <c r="Q133" s="198"/>
      <c r="R133" s="198"/>
      <c r="S133" s="198"/>
      <c r="T133" s="198"/>
      <c r="U133" s="198"/>
      <c r="V133" s="198"/>
      <c r="W133" s="198"/>
      <c r="X133" s="198"/>
      <c r="Y133" s="198"/>
      <c r="Z133" s="198"/>
      <c r="AA133" s="198"/>
      <c r="AB133" s="198"/>
      <c r="AC133" s="198"/>
      <c r="AD133" s="198"/>
    </row>
    <row r="134">
      <c r="A134" s="198"/>
      <c r="B134" s="295"/>
      <c r="C134" s="319" t="s">
        <v>1157</v>
      </c>
      <c r="D134" s="318"/>
      <c r="E134" s="318"/>
      <c r="F134" s="318"/>
      <c r="G134" s="318"/>
      <c r="H134" s="319" t="s">
        <v>587</v>
      </c>
      <c r="I134" s="319" t="s">
        <v>1158</v>
      </c>
      <c r="J134" s="320" t="s">
        <v>1159</v>
      </c>
      <c r="K134" s="198"/>
      <c r="L134" s="198"/>
      <c r="M134" s="198"/>
      <c r="N134" s="198"/>
      <c r="O134" s="198"/>
      <c r="P134" s="198"/>
      <c r="Q134" s="198"/>
      <c r="R134" s="198"/>
      <c r="S134" s="198"/>
      <c r="T134" s="198"/>
      <c r="U134" s="198"/>
      <c r="V134" s="198"/>
      <c r="W134" s="198"/>
      <c r="X134" s="198"/>
      <c r="Y134" s="198"/>
      <c r="Z134" s="198"/>
      <c r="AA134" s="198"/>
      <c r="AB134" s="198"/>
      <c r="AC134" s="198"/>
      <c r="AD134" s="198"/>
    </row>
    <row r="135">
      <c r="A135" s="198"/>
      <c r="B135" s="338"/>
      <c r="C135" s="332" t="s">
        <v>774</v>
      </c>
      <c r="D135" s="42"/>
      <c r="E135" s="42"/>
      <c r="F135" s="42"/>
      <c r="G135" s="31"/>
      <c r="H135" s="322"/>
      <c r="I135" s="322"/>
      <c r="J135" s="324"/>
      <c r="K135" s="198"/>
      <c r="L135" s="198"/>
      <c r="M135" s="198"/>
      <c r="N135" s="198"/>
      <c r="O135" s="198"/>
      <c r="P135" s="198"/>
      <c r="Q135" s="198"/>
      <c r="R135" s="198"/>
      <c r="S135" s="198"/>
      <c r="T135" s="198"/>
      <c r="U135" s="198"/>
      <c r="V135" s="198"/>
      <c r="W135" s="198"/>
      <c r="X135" s="198"/>
      <c r="Y135" s="198"/>
      <c r="Z135" s="198"/>
      <c r="AA135" s="198"/>
      <c r="AB135" s="198"/>
      <c r="AC135" s="198"/>
      <c r="AD135" s="198"/>
    </row>
    <row r="136">
      <c r="A136" s="198"/>
      <c r="B136" s="338"/>
      <c r="C136" s="334" t="s">
        <v>775</v>
      </c>
      <c r="D136" s="225"/>
      <c r="E136" s="225"/>
      <c r="F136" s="225"/>
      <c r="G136" s="18"/>
      <c r="H136" s="333" t="s">
        <v>1218</v>
      </c>
      <c r="I136" s="333" t="s">
        <v>1199</v>
      </c>
      <c r="J136" s="324"/>
      <c r="K136" s="198"/>
      <c r="L136" s="198"/>
      <c r="M136" s="198"/>
      <c r="N136" s="198"/>
      <c r="O136" s="198"/>
      <c r="P136" s="198"/>
      <c r="Q136" s="198"/>
      <c r="R136" s="198"/>
      <c r="S136" s="198"/>
      <c r="T136" s="198"/>
      <c r="U136" s="198"/>
      <c r="V136" s="198"/>
      <c r="W136" s="198"/>
      <c r="X136" s="198"/>
      <c r="Y136" s="198"/>
      <c r="Z136" s="198"/>
      <c r="AA136" s="198"/>
      <c r="AB136" s="198"/>
      <c r="AC136" s="198"/>
      <c r="AD136" s="198"/>
    </row>
    <row r="137">
      <c r="A137" s="198"/>
      <c r="B137" s="338"/>
      <c r="C137" s="334" t="s">
        <v>776</v>
      </c>
      <c r="D137" s="225"/>
      <c r="E137" s="225"/>
      <c r="F137" s="225"/>
      <c r="G137" s="18"/>
      <c r="H137" s="333" t="s">
        <v>1219</v>
      </c>
      <c r="I137" s="333" t="s">
        <v>1199</v>
      </c>
      <c r="J137" s="324"/>
      <c r="K137" s="198"/>
      <c r="L137" s="198"/>
      <c r="M137" s="198"/>
      <c r="N137" s="198"/>
      <c r="O137" s="198"/>
      <c r="P137" s="198"/>
      <c r="Q137" s="198"/>
      <c r="R137" s="198"/>
      <c r="S137" s="198"/>
      <c r="T137" s="198"/>
      <c r="U137" s="198"/>
      <c r="V137" s="198"/>
      <c r="W137" s="198"/>
      <c r="X137" s="198"/>
      <c r="Y137" s="198"/>
      <c r="Z137" s="198"/>
      <c r="AA137" s="198"/>
      <c r="AB137" s="198"/>
      <c r="AC137" s="198"/>
      <c r="AD137" s="198"/>
    </row>
    <row r="138">
      <c r="A138" s="198"/>
      <c r="B138" s="339"/>
      <c r="C138" s="335" t="s">
        <v>777</v>
      </c>
      <c r="D138" s="232"/>
      <c r="E138" s="232"/>
      <c r="F138" s="232"/>
      <c r="G138" s="307"/>
      <c r="H138" s="326"/>
      <c r="I138" s="336" t="s">
        <v>1220</v>
      </c>
      <c r="J138" s="328"/>
      <c r="K138" s="198"/>
      <c r="L138" s="198"/>
      <c r="M138" s="198"/>
      <c r="N138" s="198"/>
      <c r="O138" s="198"/>
      <c r="P138" s="198"/>
      <c r="Q138" s="198"/>
      <c r="R138" s="198"/>
      <c r="S138" s="198"/>
      <c r="T138" s="198"/>
      <c r="U138" s="198"/>
      <c r="V138" s="198"/>
      <c r="W138" s="198"/>
      <c r="X138" s="198"/>
      <c r="Y138" s="198"/>
      <c r="Z138" s="198"/>
      <c r="AA138" s="198"/>
      <c r="AB138" s="198"/>
      <c r="AC138" s="198"/>
      <c r="AD138" s="198"/>
    </row>
    <row r="139">
      <c r="A139" s="198"/>
      <c r="B139" s="285"/>
      <c r="C139" s="198"/>
      <c r="D139" s="287"/>
      <c r="E139" s="287"/>
      <c r="F139" s="287"/>
      <c r="G139" s="287"/>
      <c r="H139" s="287"/>
      <c r="I139" s="198"/>
      <c r="J139" s="198"/>
      <c r="K139" s="198"/>
      <c r="L139" s="198"/>
      <c r="M139" s="198"/>
      <c r="N139" s="198"/>
      <c r="O139" s="198"/>
      <c r="P139" s="198"/>
      <c r="Q139" s="198"/>
      <c r="R139" s="198"/>
      <c r="S139" s="198"/>
      <c r="T139" s="198"/>
      <c r="U139" s="198"/>
      <c r="V139" s="198"/>
      <c r="W139" s="198"/>
      <c r="X139" s="198"/>
      <c r="Y139" s="198"/>
      <c r="Z139" s="198"/>
      <c r="AA139" s="198"/>
      <c r="AB139" s="198"/>
      <c r="AC139" s="198"/>
      <c r="AD139" s="198"/>
    </row>
    <row r="140">
      <c r="A140" s="198"/>
      <c r="B140" s="337" t="s">
        <v>1154</v>
      </c>
      <c r="C140" s="290" t="s">
        <v>1221</v>
      </c>
      <c r="D140" s="291"/>
      <c r="E140" s="291"/>
      <c r="F140" s="291"/>
      <c r="G140" s="291"/>
      <c r="H140" s="292"/>
      <c r="I140" s="315" t="s">
        <v>1156</v>
      </c>
      <c r="J140" s="294"/>
      <c r="K140" s="198"/>
      <c r="L140" s="198"/>
      <c r="M140" s="198"/>
      <c r="N140" s="198"/>
      <c r="O140" s="198"/>
      <c r="P140" s="198"/>
      <c r="Q140" s="198"/>
      <c r="R140" s="198"/>
      <c r="S140" s="198"/>
      <c r="T140" s="198"/>
      <c r="U140" s="198"/>
      <c r="V140" s="198"/>
      <c r="W140" s="198"/>
      <c r="X140" s="198"/>
      <c r="Y140" s="198"/>
      <c r="Z140" s="198"/>
      <c r="AA140" s="198"/>
      <c r="AB140" s="198"/>
      <c r="AC140" s="198"/>
      <c r="AD140" s="198"/>
    </row>
    <row r="141">
      <c r="A141" s="198"/>
      <c r="B141" s="295"/>
      <c r="C141" s="319" t="s">
        <v>1157</v>
      </c>
      <c r="D141" s="318"/>
      <c r="E141" s="318"/>
      <c r="F141" s="318"/>
      <c r="G141" s="318"/>
      <c r="H141" s="319" t="s">
        <v>587</v>
      </c>
      <c r="I141" s="319" t="s">
        <v>1158</v>
      </c>
      <c r="J141" s="320" t="s">
        <v>1159</v>
      </c>
      <c r="K141" s="198"/>
      <c r="L141" s="198"/>
      <c r="M141" s="198"/>
      <c r="N141" s="198"/>
      <c r="O141" s="198"/>
      <c r="P141" s="198"/>
      <c r="Q141" s="198"/>
      <c r="R141" s="198"/>
      <c r="S141" s="198"/>
      <c r="T141" s="198"/>
      <c r="U141" s="198"/>
      <c r="V141" s="198"/>
      <c r="W141" s="198"/>
      <c r="X141" s="198"/>
      <c r="Y141" s="198"/>
      <c r="Z141" s="198"/>
      <c r="AA141" s="198"/>
      <c r="AB141" s="198"/>
      <c r="AC141" s="198"/>
      <c r="AD141" s="198"/>
    </row>
    <row r="142">
      <c r="A142" s="198"/>
      <c r="B142" s="338"/>
      <c r="C142" s="332" t="s">
        <v>779</v>
      </c>
      <c r="D142" s="42"/>
      <c r="E142" s="42"/>
      <c r="F142" s="42"/>
      <c r="G142" s="31"/>
      <c r="H142" s="322"/>
      <c r="I142" s="333" t="s">
        <v>1222</v>
      </c>
      <c r="J142" s="324"/>
      <c r="K142" s="198"/>
      <c r="L142" s="198"/>
      <c r="M142" s="198"/>
      <c r="N142" s="198"/>
      <c r="O142" s="198"/>
      <c r="P142" s="198"/>
      <c r="Q142" s="198"/>
      <c r="R142" s="198"/>
      <c r="S142" s="198"/>
      <c r="T142" s="198"/>
      <c r="U142" s="198"/>
      <c r="V142" s="198"/>
      <c r="W142" s="198"/>
      <c r="X142" s="198"/>
      <c r="Y142" s="198"/>
      <c r="Z142" s="198"/>
      <c r="AA142" s="198"/>
      <c r="AB142" s="198"/>
      <c r="AC142" s="198"/>
      <c r="AD142" s="198"/>
    </row>
    <row r="143">
      <c r="A143" s="198"/>
      <c r="B143" s="338"/>
      <c r="C143" s="334" t="s">
        <v>780</v>
      </c>
      <c r="D143" s="225"/>
      <c r="E143" s="225"/>
      <c r="F143" s="225"/>
      <c r="G143" s="18"/>
      <c r="H143" s="322"/>
      <c r="I143" s="333" t="s">
        <v>1222</v>
      </c>
      <c r="J143" s="324"/>
      <c r="K143" s="198"/>
      <c r="L143" s="198"/>
      <c r="M143" s="198"/>
      <c r="N143" s="198"/>
      <c r="O143" s="198"/>
      <c r="P143" s="198"/>
      <c r="Q143" s="198"/>
      <c r="R143" s="198"/>
      <c r="S143" s="198"/>
      <c r="T143" s="198"/>
      <c r="U143" s="198"/>
      <c r="V143" s="198"/>
      <c r="W143" s="198"/>
      <c r="X143" s="198"/>
      <c r="Y143" s="198"/>
      <c r="Z143" s="198"/>
      <c r="AA143" s="198"/>
      <c r="AB143" s="198"/>
      <c r="AC143" s="198"/>
      <c r="AD143" s="198"/>
    </row>
    <row r="144">
      <c r="A144" s="198"/>
      <c r="B144" s="338"/>
      <c r="C144" s="334" t="s">
        <v>781</v>
      </c>
      <c r="D144" s="225"/>
      <c r="E144" s="225"/>
      <c r="F144" s="225"/>
      <c r="G144" s="18"/>
      <c r="H144" s="333" t="s">
        <v>1223</v>
      </c>
      <c r="I144" s="333" t="s">
        <v>1224</v>
      </c>
      <c r="J144" s="324"/>
      <c r="K144" s="198"/>
      <c r="L144" s="198"/>
      <c r="M144" s="198"/>
      <c r="N144" s="198"/>
      <c r="O144" s="198"/>
      <c r="P144" s="198"/>
      <c r="Q144" s="198"/>
      <c r="R144" s="198"/>
      <c r="S144" s="198"/>
      <c r="T144" s="198"/>
      <c r="U144" s="198"/>
      <c r="V144" s="198"/>
      <c r="W144" s="198"/>
      <c r="X144" s="198"/>
      <c r="Y144" s="198"/>
      <c r="Z144" s="198"/>
      <c r="AA144" s="198"/>
      <c r="AB144" s="198"/>
      <c r="AC144" s="198"/>
      <c r="AD144" s="198"/>
    </row>
    <row r="145">
      <c r="A145" s="198"/>
      <c r="B145" s="338"/>
      <c r="C145" s="334" t="s">
        <v>782</v>
      </c>
      <c r="D145" s="225"/>
      <c r="E145" s="225"/>
      <c r="F145" s="225"/>
      <c r="G145" s="18"/>
      <c r="H145" s="322"/>
      <c r="I145" s="333" t="s">
        <v>1225</v>
      </c>
      <c r="J145" s="324"/>
      <c r="K145" s="198"/>
      <c r="L145" s="198"/>
      <c r="M145" s="198"/>
      <c r="N145" s="198"/>
      <c r="O145" s="198"/>
      <c r="P145" s="198"/>
      <c r="Q145" s="198"/>
      <c r="R145" s="198"/>
      <c r="S145" s="198"/>
      <c r="T145" s="198"/>
      <c r="U145" s="198"/>
      <c r="V145" s="198"/>
      <c r="W145" s="198"/>
      <c r="X145" s="198"/>
      <c r="Y145" s="198"/>
      <c r="Z145" s="198"/>
      <c r="AA145" s="198"/>
      <c r="AB145" s="198"/>
      <c r="AC145" s="198"/>
      <c r="AD145" s="198"/>
    </row>
    <row r="146">
      <c r="A146" s="198"/>
      <c r="B146" s="339"/>
      <c r="C146" s="335" t="s">
        <v>783</v>
      </c>
      <c r="D146" s="232"/>
      <c r="E146" s="232"/>
      <c r="F146" s="232"/>
      <c r="G146" s="307"/>
      <c r="H146" s="326"/>
      <c r="I146" s="336" t="s">
        <v>778</v>
      </c>
      <c r="J146" s="328"/>
      <c r="K146" s="198"/>
      <c r="L146" s="198"/>
      <c r="M146" s="198"/>
      <c r="N146" s="198"/>
      <c r="O146" s="198"/>
      <c r="P146" s="198"/>
      <c r="Q146" s="198"/>
      <c r="R146" s="198"/>
      <c r="S146" s="198"/>
      <c r="T146" s="198"/>
      <c r="U146" s="198"/>
      <c r="V146" s="198"/>
      <c r="W146" s="198"/>
      <c r="X146" s="198"/>
      <c r="Y146" s="198"/>
      <c r="Z146" s="198"/>
      <c r="AA146" s="198"/>
      <c r="AB146" s="198"/>
      <c r="AC146" s="198"/>
      <c r="AD146" s="198"/>
    </row>
    <row r="147">
      <c r="A147" s="198"/>
      <c r="B147" s="285"/>
      <c r="C147" s="198"/>
      <c r="D147" s="287"/>
      <c r="E147" s="287"/>
      <c r="F147" s="287"/>
      <c r="G147" s="287"/>
      <c r="H147" s="287"/>
      <c r="I147" s="198"/>
      <c r="J147" s="198"/>
      <c r="K147" s="198"/>
      <c r="L147" s="198"/>
      <c r="M147" s="198"/>
      <c r="N147" s="198"/>
      <c r="O147" s="198"/>
      <c r="P147" s="198"/>
      <c r="Q147" s="198"/>
      <c r="R147" s="198"/>
      <c r="S147" s="198"/>
      <c r="T147" s="198"/>
      <c r="U147" s="198"/>
      <c r="V147" s="198"/>
      <c r="W147" s="198"/>
      <c r="X147" s="198"/>
      <c r="Y147" s="198"/>
      <c r="Z147" s="198"/>
      <c r="AA147" s="198"/>
      <c r="AB147" s="198"/>
      <c r="AC147" s="198"/>
      <c r="AD147" s="198"/>
    </row>
    <row r="148">
      <c r="A148" s="198"/>
      <c r="B148" s="337" t="s">
        <v>1154</v>
      </c>
      <c r="C148" s="290" t="s">
        <v>1226</v>
      </c>
      <c r="D148" s="291"/>
      <c r="E148" s="291"/>
      <c r="F148" s="291"/>
      <c r="G148" s="291"/>
      <c r="H148" s="292"/>
      <c r="I148" s="315" t="s">
        <v>1156</v>
      </c>
      <c r="J148" s="294"/>
      <c r="K148" s="198"/>
      <c r="L148" s="198"/>
      <c r="M148" s="198"/>
      <c r="N148" s="198"/>
      <c r="O148" s="198"/>
      <c r="P148" s="198"/>
      <c r="Q148" s="198"/>
      <c r="R148" s="198"/>
      <c r="S148" s="198"/>
      <c r="T148" s="198"/>
      <c r="U148" s="198"/>
      <c r="V148" s="198"/>
      <c r="W148" s="198"/>
      <c r="X148" s="198"/>
      <c r="Y148" s="198"/>
      <c r="Z148" s="198"/>
      <c r="AA148" s="198"/>
      <c r="AB148" s="198"/>
      <c r="AC148" s="198"/>
      <c r="AD148" s="198"/>
    </row>
    <row r="149">
      <c r="A149" s="198"/>
      <c r="B149" s="295"/>
      <c r="C149" s="319" t="s">
        <v>1157</v>
      </c>
      <c r="D149" s="318"/>
      <c r="E149" s="318"/>
      <c r="F149" s="318"/>
      <c r="G149" s="318"/>
      <c r="H149" s="319" t="s">
        <v>587</v>
      </c>
      <c r="I149" s="319" t="s">
        <v>1158</v>
      </c>
      <c r="J149" s="320" t="s">
        <v>1159</v>
      </c>
      <c r="K149" s="198"/>
      <c r="L149" s="198"/>
      <c r="M149" s="198"/>
      <c r="N149" s="198"/>
      <c r="O149" s="198"/>
      <c r="P149" s="198"/>
      <c r="Q149" s="198"/>
      <c r="R149" s="198"/>
      <c r="S149" s="198"/>
      <c r="T149" s="198"/>
      <c r="U149" s="198"/>
      <c r="V149" s="198"/>
      <c r="W149" s="198"/>
      <c r="X149" s="198"/>
      <c r="Y149" s="198"/>
      <c r="Z149" s="198"/>
      <c r="AA149" s="198"/>
      <c r="AB149" s="198"/>
      <c r="AC149" s="198"/>
      <c r="AD149" s="198"/>
    </row>
    <row r="150">
      <c r="A150" s="198"/>
      <c r="B150" s="338"/>
      <c r="C150" s="332" t="s">
        <v>785</v>
      </c>
      <c r="D150" s="42"/>
      <c r="E150" s="42"/>
      <c r="F150" s="42"/>
      <c r="G150" s="31"/>
      <c r="H150" s="322"/>
      <c r="I150" s="333" t="s">
        <v>1203</v>
      </c>
      <c r="J150" s="324"/>
      <c r="K150" s="198"/>
      <c r="L150" s="198"/>
      <c r="M150" s="198"/>
      <c r="N150" s="198"/>
      <c r="O150" s="198"/>
      <c r="P150" s="198"/>
      <c r="Q150" s="198"/>
      <c r="R150" s="198"/>
      <c r="S150" s="198"/>
      <c r="T150" s="198"/>
      <c r="U150" s="198"/>
      <c r="V150" s="198"/>
      <c r="W150" s="198"/>
      <c r="X150" s="198"/>
      <c r="Y150" s="198"/>
      <c r="Z150" s="198"/>
      <c r="AA150" s="198"/>
      <c r="AB150" s="198"/>
      <c r="AC150" s="198"/>
      <c r="AD150" s="198"/>
    </row>
    <row r="151">
      <c r="A151" s="198"/>
      <c r="B151" s="338"/>
      <c r="C151" s="334" t="s">
        <v>786</v>
      </c>
      <c r="D151" s="225"/>
      <c r="E151" s="225"/>
      <c r="F151" s="225"/>
      <c r="G151" s="18"/>
      <c r="H151" s="322"/>
      <c r="I151" s="333" t="s">
        <v>1227</v>
      </c>
      <c r="J151" s="324"/>
      <c r="K151" s="198"/>
      <c r="L151" s="198"/>
      <c r="M151" s="198"/>
      <c r="N151" s="198"/>
      <c r="O151" s="198"/>
      <c r="P151" s="198"/>
      <c r="Q151" s="198"/>
      <c r="R151" s="198"/>
      <c r="S151" s="198"/>
      <c r="T151" s="198"/>
      <c r="U151" s="198"/>
      <c r="V151" s="198"/>
      <c r="W151" s="198"/>
      <c r="X151" s="198"/>
      <c r="Y151" s="198"/>
      <c r="Z151" s="198"/>
      <c r="AA151" s="198"/>
      <c r="AB151" s="198"/>
      <c r="AC151" s="198"/>
      <c r="AD151" s="198"/>
    </row>
    <row r="152">
      <c r="A152" s="198"/>
      <c r="B152" s="338"/>
      <c r="C152" s="334" t="s">
        <v>774</v>
      </c>
      <c r="D152" s="225"/>
      <c r="E152" s="225"/>
      <c r="F152" s="225"/>
      <c r="G152" s="18"/>
      <c r="H152" s="333" t="s">
        <v>1228</v>
      </c>
      <c r="I152" s="333" t="s">
        <v>1227</v>
      </c>
      <c r="J152" s="324"/>
      <c r="K152" s="198"/>
      <c r="L152" s="198"/>
      <c r="M152" s="198"/>
      <c r="N152" s="198"/>
      <c r="O152" s="198"/>
      <c r="P152" s="198"/>
      <c r="Q152" s="198"/>
      <c r="R152" s="198"/>
      <c r="S152" s="198"/>
      <c r="T152" s="198"/>
      <c r="U152" s="198"/>
      <c r="V152" s="198"/>
      <c r="W152" s="198"/>
      <c r="X152" s="198"/>
      <c r="Y152" s="198"/>
      <c r="Z152" s="198"/>
      <c r="AA152" s="198"/>
      <c r="AB152" s="198"/>
      <c r="AC152" s="198"/>
      <c r="AD152" s="198"/>
    </row>
    <row r="153">
      <c r="A153" s="198"/>
      <c r="B153" s="338"/>
      <c r="C153" s="334" t="s">
        <v>787</v>
      </c>
      <c r="D153" s="225"/>
      <c r="E153" s="225"/>
      <c r="F153" s="225"/>
      <c r="G153" s="18"/>
      <c r="H153" s="333" t="s">
        <v>1228</v>
      </c>
      <c r="I153" s="333" t="s">
        <v>1229</v>
      </c>
      <c r="J153" s="324"/>
      <c r="K153" s="198"/>
      <c r="L153" s="198"/>
      <c r="M153" s="198"/>
      <c r="N153" s="198"/>
      <c r="O153" s="198"/>
      <c r="P153" s="198"/>
      <c r="Q153" s="198"/>
      <c r="R153" s="198"/>
      <c r="S153" s="198"/>
      <c r="T153" s="198"/>
      <c r="U153" s="198"/>
      <c r="V153" s="198"/>
      <c r="W153" s="198"/>
      <c r="X153" s="198"/>
      <c r="Y153" s="198"/>
      <c r="Z153" s="198"/>
      <c r="AA153" s="198"/>
      <c r="AB153" s="198"/>
      <c r="AC153" s="198"/>
      <c r="AD153" s="198"/>
    </row>
    <row r="154">
      <c r="A154" s="198"/>
      <c r="B154" s="338"/>
      <c r="C154" s="334" t="s">
        <v>788</v>
      </c>
      <c r="D154" s="225"/>
      <c r="E154" s="225"/>
      <c r="F154" s="225"/>
      <c r="G154" s="18"/>
      <c r="H154" s="333" t="s">
        <v>1230</v>
      </c>
      <c r="I154" s="333" t="s">
        <v>1231</v>
      </c>
      <c r="J154" s="324"/>
      <c r="K154" s="198"/>
      <c r="L154" s="198"/>
      <c r="M154" s="198"/>
      <c r="N154" s="198"/>
      <c r="O154" s="198"/>
      <c r="P154" s="198"/>
      <c r="Q154" s="198"/>
      <c r="R154" s="198"/>
      <c r="S154" s="198"/>
      <c r="T154" s="198"/>
      <c r="U154" s="198"/>
      <c r="V154" s="198"/>
      <c r="W154" s="198"/>
      <c r="X154" s="198"/>
      <c r="Y154" s="198"/>
      <c r="Z154" s="198"/>
      <c r="AA154" s="198"/>
      <c r="AB154" s="198"/>
      <c r="AC154" s="198"/>
      <c r="AD154" s="198"/>
    </row>
    <row r="155">
      <c r="A155" s="198"/>
      <c r="B155" s="338"/>
      <c r="C155" s="334" t="s">
        <v>790</v>
      </c>
      <c r="D155" s="225"/>
      <c r="E155" s="225"/>
      <c r="F155" s="225"/>
      <c r="G155" s="18"/>
      <c r="H155" s="333" t="s">
        <v>1230</v>
      </c>
      <c r="I155" s="333" t="s">
        <v>1232</v>
      </c>
      <c r="J155" s="324"/>
      <c r="K155" s="198"/>
      <c r="L155" s="198"/>
      <c r="M155" s="198"/>
      <c r="N155" s="198"/>
      <c r="O155" s="198"/>
      <c r="P155" s="198"/>
      <c r="Q155" s="198"/>
      <c r="R155" s="198"/>
      <c r="S155" s="198"/>
      <c r="T155" s="198"/>
      <c r="U155" s="198"/>
      <c r="V155" s="198"/>
      <c r="W155" s="198"/>
      <c r="X155" s="198"/>
      <c r="Y155" s="198"/>
      <c r="Z155" s="198"/>
      <c r="AA155" s="198"/>
      <c r="AB155" s="198"/>
      <c r="AC155" s="198"/>
      <c r="AD155" s="198"/>
    </row>
    <row r="156">
      <c r="A156" s="198"/>
      <c r="B156" s="338"/>
      <c r="C156" s="334" t="s">
        <v>791</v>
      </c>
      <c r="D156" s="225"/>
      <c r="E156" s="225"/>
      <c r="F156" s="225"/>
      <c r="G156" s="18"/>
      <c r="H156" s="333" t="s">
        <v>1233</v>
      </c>
      <c r="I156" s="333" t="s">
        <v>1234</v>
      </c>
      <c r="J156" s="324"/>
      <c r="K156" s="198"/>
      <c r="L156" s="198"/>
      <c r="M156" s="198"/>
      <c r="N156" s="198"/>
      <c r="O156" s="198"/>
      <c r="P156" s="198"/>
      <c r="Q156" s="198"/>
      <c r="R156" s="198"/>
      <c r="S156" s="198"/>
      <c r="T156" s="198"/>
      <c r="U156" s="198"/>
      <c r="V156" s="198"/>
      <c r="W156" s="198"/>
      <c r="X156" s="198"/>
      <c r="Y156" s="198"/>
      <c r="Z156" s="198"/>
      <c r="AA156" s="198"/>
      <c r="AB156" s="198"/>
      <c r="AC156" s="198"/>
      <c r="AD156" s="198"/>
    </row>
    <row r="157">
      <c r="A157" s="198"/>
      <c r="B157" s="339"/>
      <c r="C157" s="335" t="s">
        <v>793</v>
      </c>
      <c r="D157" s="232"/>
      <c r="E157" s="232"/>
      <c r="F157" s="232"/>
      <c r="G157" s="307"/>
      <c r="H157" s="326"/>
      <c r="I157" s="336" t="s">
        <v>1235</v>
      </c>
      <c r="J157" s="328"/>
      <c r="K157" s="198"/>
      <c r="L157" s="198"/>
      <c r="M157" s="198"/>
      <c r="N157" s="198"/>
      <c r="O157" s="198"/>
      <c r="P157" s="198"/>
      <c r="Q157" s="198"/>
      <c r="R157" s="198"/>
      <c r="S157" s="198"/>
      <c r="T157" s="198"/>
      <c r="U157" s="198"/>
      <c r="V157" s="198"/>
      <c r="W157" s="198"/>
      <c r="X157" s="198"/>
      <c r="Y157" s="198"/>
      <c r="Z157" s="198"/>
      <c r="AA157" s="198"/>
      <c r="AB157" s="198"/>
      <c r="AC157" s="198"/>
      <c r="AD157" s="198"/>
    </row>
    <row r="158">
      <c r="A158" s="198"/>
      <c r="B158" s="285"/>
      <c r="C158" s="198"/>
      <c r="D158" s="287"/>
      <c r="E158" s="287"/>
      <c r="F158" s="287"/>
      <c r="G158" s="287"/>
      <c r="H158" s="287"/>
      <c r="I158" s="198"/>
      <c r="J158" s="198"/>
      <c r="K158" s="198"/>
      <c r="L158" s="198"/>
      <c r="M158" s="198"/>
      <c r="N158" s="198"/>
      <c r="O158" s="198"/>
      <c r="P158" s="198"/>
      <c r="Q158" s="198"/>
      <c r="R158" s="198"/>
      <c r="S158" s="198"/>
      <c r="T158" s="198"/>
      <c r="U158" s="198"/>
      <c r="V158" s="198"/>
      <c r="W158" s="198"/>
      <c r="X158" s="198"/>
      <c r="Y158" s="198"/>
      <c r="Z158" s="198"/>
      <c r="AA158" s="198"/>
      <c r="AB158" s="198"/>
      <c r="AC158" s="198"/>
      <c r="AD158" s="198"/>
    </row>
    <row r="159">
      <c r="A159" s="198"/>
      <c r="B159" s="337" t="s">
        <v>1154</v>
      </c>
      <c r="C159" s="290" t="s">
        <v>1236</v>
      </c>
      <c r="D159" s="291"/>
      <c r="E159" s="291"/>
      <c r="F159" s="291"/>
      <c r="G159" s="291"/>
      <c r="H159" s="292"/>
      <c r="I159" s="315" t="s">
        <v>1156</v>
      </c>
      <c r="J159" s="294"/>
      <c r="K159" s="198"/>
      <c r="L159" s="198"/>
      <c r="M159" s="198"/>
      <c r="N159" s="198"/>
      <c r="O159" s="198"/>
      <c r="P159" s="198"/>
      <c r="Q159" s="198"/>
      <c r="R159" s="198"/>
      <c r="S159" s="198"/>
      <c r="T159" s="198"/>
      <c r="U159" s="198"/>
      <c r="V159" s="198"/>
      <c r="W159" s="198"/>
      <c r="X159" s="198"/>
      <c r="Y159" s="198"/>
      <c r="Z159" s="198"/>
      <c r="AA159" s="198"/>
      <c r="AB159" s="198"/>
      <c r="AC159" s="198"/>
      <c r="AD159" s="198"/>
    </row>
    <row r="160">
      <c r="A160" s="198"/>
      <c r="B160" s="295"/>
      <c r="C160" s="319" t="s">
        <v>1157</v>
      </c>
      <c r="D160" s="318"/>
      <c r="E160" s="318"/>
      <c r="F160" s="318"/>
      <c r="G160" s="318"/>
      <c r="H160" s="319" t="s">
        <v>587</v>
      </c>
      <c r="I160" s="319" t="s">
        <v>1158</v>
      </c>
      <c r="J160" s="320" t="s">
        <v>1159</v>
      </c>
      <c r="K160" s="198"/>
      <c r="L160" s="198"/>
      <c r="M160" s="198"/>
      <c r="N160" s="198"/>
      <c r="O160" s="198"/>
      <c r="P160" s="198"/>
      <c r="Q160" s="198"/>
      <c r="R160" s="198"/>
      <c r="S160" s="198"/>
      <c r="T160" s="198"/>
      <c r="U160" s="198"/>
      <c r="V160" s="198"/>
      <c r="W160" s="198"/>
      <c r="X160" s="198"/>
      <c r="Y160" s="198"/>
      <c r="Z160" s="198"/>
      <c r="AA160" s="198"/>
      <c r="AB160" s="198"/>
      <c r="AC160" s="198"/>
      <c r="AD160" s="198"/>
    </row>
    <row r="161">
      <c r="A161" s="198"/>
      <c r="B161" s="338"/>
      <c r="C161" s="332" t="s">
        <v>796</v>
      </c>
      <c r="D161" s="42"/>
      <c r="E161" s="42"/>
      <c r="F161" s="42"/>
      <c r="G161" s="31"/>
      <c r="H161" s="322"/>
      <c r="I161" s="322"/>
      <c r="J161" s="324"/>
      <c r="K161" s="198"/>
      <c r="L161" s="198"/>
      <c r="M161" s="198"/>
      <c r="N161" s="198"/>
      <c r="O161" s="198"/>
      <c r="P161" s="198"/>
      <c r="Q161" s="198"/>
      <c r="R161" s="198"/>
      <c r="S161" s="198"/>
      <c r="T161" s="198"/>
      <c r="U161" s="198"/>
      <c r="V161" s="198"/>
      <c r="W161" s="198"/>
      <c r="X161" s="198"/>
      <c r="Y161" s="198"/>
      <c r="Z161" s="198"/>
      <c r="AA161" s="198"/>
      <c r="AB161" s="198"/>
      <c r="AC161" s="198"/>
      <c r="AD161" s="198"/>
    </row>
    <row r="162">
      <c r="A162" s="198"/>
      <c r="B162" s="338"/>
      <c r="C162" s="334" t="s">
        <v>797</v>
      </c>
      <c r="D162" s="225"/>
      <c r="E162" s="225"/>
      <c r="F162" s="225"/>
      <c r="G162" s="18"/>
      <c r="H162" s="322"/>
      <c r="I162" s="333" t="s">
        <v>1237</v>
      </c>
      <c r="J162" s="324"/>
      <c r="K162" s="198"/>
      <c r="L162" s="198"/>
      <c r="M162" s="198"/>
      <c r="N162" s="198"/>
      <c r="O162" s="198"/>
      <c r="P162" s="198"/>
      <c r="Q162" s="198"/>
      <c r="R162" s="198"/>
      <c r="S162" s="198"/>
      <c r="T162" s="198"/>
      <c r="U162" s="198"/>
      <c r="V162" s="198"/>
      <c r="W162" s="198"/>
      <c r="X162" s="198"/>
      <c r="Y162" s="198"/>
      <c r="Z162" s="198"/>
      <c r="AA162" s="198"/>
      <c r="AB162" s="198"/>
      <c r="AC162" s="198"/>
      <c r="AD162" s="198"/>
    </row>
    <row r="163">
      <c r="A163" s="198"/>
      <c r="B163" s="338"/>
      <c r="C163" s="334" t="s">
        <v>798</v>
      </c>
      <c r="D163" s="225"/>
      <c r="E163" s="225"/>
      <c r="F163" s="225"/>
      <c r="G163" s="18"/>
      <c r="H163" s="322"/>
      <c r="I163" s="333" t="s">
        <v>1238</v>
      </c>
      <c r="J163" s="324"/>
      <c r="K163" s="198"/>
      <c r="L163" s="198"/>
      <c r="M163" s="198"/>
      <c r="N163" s="198"/>
      <c r="O163" s="198"/>
      <c r="P163" s="198"/>
      <c r="Q163" s="198"/>
      <c r="R163" s="198"/>
      <c r="S163" s="198"/>
      <c r="T163" s="198"/>
      <c r="U163" s="198"/>
      <c r="V163" s="198"/>
      <c r="W163" s="198"/>
      <c r="X163" s="198"/>
      <c r="Y163" s="198"/>
      <c r="Z163" s="198"/>
      <c r="AA163" s="198"/>
      <c r="AB163" s="198"/>
      <c r="AC163" s="198"/>
      <c r="AD163" s="198"/>
    </row>
    <row r="164">
      <c r="A164" s="198"/>
      <c r="B164" s="339"/>
      <c r="C164" s="335"/>
      <c r="D164" s="232"/>
      <c r="E164" s="232"/>
      <c r="F164" s="232"/>
      <c r="G164" s="307"/>
      <c r="H164" s="326"/>
      <c r="I164" s="326"/>
      <c r="J164" s="328"/>
      <c r="K164" s="198"/>
      <c r="L164" s="198"/>
      <c r="M164" s="198"/>
      <c r="N164" s="198"/>
      <c r="O164" s="198"/>
      <c r="P164" s="198"/>
      <c r="Q164" s="198"/>
      <c r="R164" s="198"/>
      <c r="S164" s="198"/>
      <c r="T164" s="198"/>
      <c r="U164" s="198"/>
      <c r="V164" s="198"/>
      <c r="W164" s="198"/>
      <c r="X164" s="198"/>
      <c r="Y164" s="198"/>
      <c r="Z164" s="198"/>
      <c r="AA164" s="198"/>
      <c r="AB164" s="198"/>
      <c r="AC164" s="198"/>
      <c r="AD164" s="198"/>
    </row>
    <row r="165">
      <c r="A165" s="198"/>
      <c r="B165" s="285"/>
      <c r="C165" s="198"/>
      <c r="D165" s="287"/>
      <c r="E165" s="287"/>
      <c r="F165" s="287"/>
      <c r="G165" s="287"/>
      <c r="H165" s="287"/>
      <c r="I165" s="198"/>
      <c r="J165" s="198"/>
      <c r="K165" s="198"/>
      <c r="L165" s="198"/>
      <c r="M165" s="198"/>
      <c r="N165" s="198"/>
      <c r="O165" s="198"/>
      <c r="P165" s="198"/>
      <c r="Q165" s="198"/>
      <c r="R165" s="198"/>
      <c r="S165" s="198"/>
      <c r="T165" s="198"/>
      <c r="U165" s="198"/>
      <c r="V165" s="198"/>
      <c r="W165" s="198"/>
      <c r="X165" s="198"/>
      <c r="Y165" s="198"/>
      <c r="Z165" s="198"/>
      <c r="AA165" s="198"/>
      <c r="AB165" s="198"/>
      <c r="AC165" s="198"/>
      <c r="AD165" s="198"/>
    </row>
    <row r="166">
      <c r="A166" s="198"/>
      <c r="B166" s="337" t="s">
        <v>1154</v>
      </c>
      <c r="C166" s="290" t="s">
        <v>1239</v>
      </c>
      <c r="D166" s="291"/>
      <c r="E166" s="291"/>
      <c r="F166" s="291"/>
      <c r="G166" s="291"/>
      <c r="H166" s="292"/>
      <c r="I166" s="315" t="s">
        <v>1156</v>
      </c>
      <c r="J166" s="294"/>
      <c r="K166" s="198"/>
      <c r="L166" s="198"/>
      <c r="M166" s="198"/>
      <c r="N166" s="198"/>
      <c r="O166" s="198"/>
      <c r="P166" s="198"/>
      <c r="Q166" s="198"/>
      <c r="R166" s="198"/>
      <c r="S166" s="198"/>
      <c r="T166" s="198"/>
      <c r="U166" s="198"/>
      <c r="V166" s="198"/>
      <c r="W166" s="198"/>
      <c r="X166" s="198"/>
      <c r="Y166" s="198"/>
      <c r="Z166" s="198"/>
      <c r="AA166" s="198"/>
      <c r="AB166" s="198"/>
      <c r="AC166" s="198"/>
      <c r="AD166" s="198"/>
    </row>
    <row r="167">
      <c r="A167" s="198"/>
      <c r="B167" s="295"/>
      <c r="C167" s="319" t="s">
        <v>1157</v>
      </c>
      <c r="D167" s="318"/>
      <c r="E167" s="318"/>
      <c r="F167" s="318"/>
      <c r="G167" s="318"/>
      <c r="H167" s="319" t="s">
        <v>587</v>
      </c>
      <c r="I167" s="319" t="s">
        <v>1158</v>
      </c>
      <c r="J167" s="320" t="s">
        <v>1159</v>
      </c>
      <c r="K167" s="198"/>
      <c r="L167" s="198"/>
      <c r="M167" s="198"/>
      <c r="N167" s="198"/>
      <c r="O167" s="198"/>
      <c r="P167" s="198"/>
      <c r="Q167" s="198"/>
      <c r="R167" s="198"/>
      <c r="S167" s="198"/>
      <c r="T167" s="198"/>
      <c r="U167" s="198"/>
      <c r="V167" s="198"/>
      <c r="W167" s="198"/>
      <c r="X167" s="198"/>
      <c r="Y167" s="198"/>
      <c r="Z167" s="198"/>
      <c r="AA167" s="198"/>
      <c r="AB167" s="198"/>
      <c r="AC167" s="198"/>
      <c r="AD167" s="198"/>
    </row>
    <row r="168">
      <c r="A168" s="198"/>
      <c r="B168" s="338"/>
      <c r="C168" s="332" t="s">
        <v>802</v>
      </c>
      <c r="D168" s="42"/>
      <c r="E168" s="42"/>
      <c r="F168" s="42"/>
      <c r="G168" s="31"/>
      <c r="H168" s="341" t="s">
        <v>1240</v>
      </c>
      <c r="I168" s="333" t="s">
        <v>1199</v>
      </c>
      <c r="J168" s="324"/>
      <c r="K168" s="198"/>
      <c r="L168" s="198"/>
      <c r="M168" s="198"/>
      <c r="N168" s="198"/>
      <c r="O168" s="198"/>
      <c r="P168" s="198"/>
      <c r="Q168" s="198"/>
      <c r="R168" s="198"/>
      <c r="S168" s="198"/>
      <c r="T168" s="198"/>
      <c r="U168" s="198"/>
      <c r="V168" s="198"/>
      <c r="W168" s="198"/>
      <c r="X168" s="198"/>
      <c r="Y168" s="198"/>
      <c r="Z168" s="198"/>
      <c r="AA168" s="198"/>
      <c r="AB168" s="198"/>
      <c r="AC168" s="198"/>
      <c r="AD168" s="198"/>
    </row>
    <row r="169">
      <c r="A169" s="198"/>
      <c r="B169" s="338"/>
      <c r="C169" s="334" t="s">
        <v>803</v>
      </c>
      <c r="D169" s="225"/>
      <c r="E169" s="225"/>
      <c r="F169" s="225"/>
      <c r="G169" s="18"/>
      <c r="H169" s="333" t="s">
        <v>1241</v>
      </c>
      <c r="I169" s="333" t="s">
        <v>1199</v>
      </c>
      <c r="J169" s="324"/>
      <c r="K169" s="198"/>
      <c r="L169" s="198"/>
      <c r="M169" s="198"/>
      <c r="N169" s="198"/>
      <c r="O169" s="198"/>
      <c r="P169" s="198"/>
      <c r="Q169" s="198"/>
      <c r="R169" s="198"/>
      <c r="S169" s="198"/>
      <c r="T169" s="198"/>
      <c r="U169" s="198"/>
      <c r="V169" s="198"/>
      <c r="W169" s="198"/>
      <c r="X169" s="198"/>
      <c r="Y169" s="198"/>
      <c r="Z169" s="198"/>
      <c r="AA169" s="198"/>
      <c r="AB169" s="198"/>
      <c r="AC169" s="198"/>
      <c r="AD169" s="198"/>
    </row>
    <row r="170">
      <c r="A170" s="198"/>
      <c r="B170" s="338"/>
      <c r="C170" s="334" t="s">
        <v>804</v>
      </c>
      <c r="D170" s="225"/>
      <c r="E170" s="225"/>
      <c r="F170" s="225"/>
      <c r="G170" s="18"/>
      <c r="H170" s="333" t="s">
        <v>1242</v>
      </c>
      <c r="I170" s="333" t="s">
        <v>1199</v>
      </c>
      <c r="J170" s="324"/>
      <c r="K170" s="198"/>
      <c r="L170" s="198"/>
      <c r="M170" s="198"/>
      <c r="N170" s="198"/>
      <c r="O170" s="198"/>
      <c r="P170" s="198"/>
      <c r="Q170" s="198"/>
      <c r="R170" s="198"/>
      <c r="S170" s="198"/>
      <c r="T170" s="198"/>
      <c r="U170" s="198"/>
      <c r="V170" s="198"/>
      <c r="W170" s="198"/>
      <c r="X170" s="198"/>
      <c r="Y170" s="198"/>
      <c r="Z170" s="198"/>
      <c r="AA170" s="198"/>
      <c r="AB170" s="198"/>
      <c r="AC170" s="198"/>
      <c r="AD170" s="198"/>
    </row>
    <row r="171">
      <c r="A171" s="198"/>
      <c r="B171" s="339"/>
      <c r="C171" s="335" t="s">
        <v>806</v>
      </c>
      <c r="D171" s="232"/>
      <c r="E171" s="232"/>
      <c r="F171" s="232"/>
      <c r="G171" s="307"/>
      <c r="H171" s="326"/>
      <c r="I171" s="336" t="s">
        <v>1199</v>
      </c>
      <c r="J171" s="328"/>
      <c r="K171" s="198"/>
      <c r="L171" s="198"/>
      <c r="M171" s="198"/>
      <c r="N171" s="198"/>
      <c r="O171" s="198"/>
      <c r="P171" s="198"/>
      <c r="Q171" s="198"/>
      <c r="R171" s="198"/>
      <c r="S171" s="198"/>
      <c r="T171" s="198"/>
      <c r="U171" s="198"/>
      <c r="V171" s="198"/>
      <c r="W171" s="198"/>
      <c r="X171" s="198"/>
      <c r="Y171" s="198"/>
      <c r="Z171" s="198"/>
      <c r="AA171" s="198"/>
      <c r="AB171" s="198"/>
      <c r="AC171" s="198"/>
      <c r="AD171" s="198"/>
    </row>
    <row r="172">
      <c r="A172" s="198"/>
      <c r="B172" s="285"/>
      <c r="C172" s="198"/>
      <c r="D172" s="287"/>
      <c r="E172" s="287"/>
      <c r="F172" s="287"/>
      <c r="G172" s="287"/>
      <c r="H172" s="287"/>
      <c r="I172" s="198"/>
      <c r="J172" s="198"/>
      <c r="K172" s="198"/>
      <c r="L172" s="198"/>
      <c r="M172" s="198"/>
      <c r="N172" s="198"/>
      <c r="O172" s="198"/>
      <c r="P172" s="198"/>
      <c r="Q172" s="198"/>
      <c r="R172" s="198"/>
      <c r="S172" s="198"/>
      <c r="T172" s="198"/>
      <c r="U172" s="198"/>
      <c r="V172" s="198"/>
      <c r="W172" s="198"/>
      <c r="X172" s="198"/>
      <c r="Y172" s="198"/>
      <c r="Z172" s="198"/>
      <c r="AA172" s="198"/>
      <c r="AB172" s="198"/>
      <c r="AC172" s="198"/>
      <c r="AD172" s="198"/>
    </row>
    <row r="173">
      <c r="A173" s="198"/>
      <c r="B173" s="337" t="s">
        <v>1154</v>
      </c>
      <c r="C173" s="290" t="s">
        <v>1243</v>
      </c>
      <c r="D173" s="291"/>
      <c r="E173" s="291"/>
      <c r="F173" s="291"/>
      <c r="G173" s="291"/>
      <c r="H173" s="292"/>
      <c r="I173" s="315" t="s">
        <v>1156</v>
      </c>
      <c r="J173" s="294"/>
      <c r="K173" s="198"/>
      <c r="L173" s="198"/>
      <c r="M173" s="198"/>
      <c r="N173" s="198"/>
      <c r="O173" s="198"/>
      <c r="P173" s="198"/>
      <c r="Q173" s="198"/>
      <c r="R173" s="198"/>
      <c r="S173" s="198"/>
      <c r="T173" s="198"/>
      <c r="U173" s="198"/>
      <c r="V173" s="198"/>
      <c r="W173" s="198"/>
      <c r="X173" s="198"/>
      <c r="Y173" s="198"/>
      <c r="Z173" s="198"/>
      <c r="AA173" s="198"/>
      <c r="AB173" s="198"/>
      <c r="AC173" s="198"/>
      <c r="AD173" s="198"/>
    </row>
    <row r="174">
      <c r="A174" s="198"/>
      <c r="B174" s="295"/>
      <c r="C174" s="319" t="s">
        <v>1157</v>
      </c>
      <c r="D174" s="318"/>
      <c r="E174" s="318"/>
      <c r="F174" s="318"/>
      <c r="G174" s="318"/>
      <c r="H174" s="319" t="s">
        <v>587</v>
      </c>
      <c r="I174" s="319" t="s">
        <v>1158</v>
      </c>
      <c r="J174" s="320" t="s">
        <v>1159</v>
      </c>
      <c r="K174" s="198"/>
      <c r="L174" s="198"/>
      <c r="M174" s="198"/>
      <c r="N174" s="198"/>
      <c r="O174" s="198"/>
      <c r="P174" s="198"/>
      <c r="Q174" s="198"/>
      <c r="R174" s="198"/>
      <c r="S174" s="198"/>
      <c r="T174" s="198"/>
      <c r="U174" s="198"/>
      <c r="V174" s="198"/>
      <c r="W174" s="198"/>
      <c r="X174" s="198"/>
      <c r="Y174" s="198"/>
      <c r="Z174" s="198"/>
      <c r="AA174" s="198"/>
      <c r="AB174" s="198"/>
      <c r="AC174" s="198"/>
      <c r="AD174" s="198"/>
    </row>
    <row r="175">
      <c r="A175" s="198"/>
      <c r="B175" s="338"/>
      <c r="C175" s="332" t="s">
        <v>808</v>
      </c>
      <c r="D175" s="42"/>
      <c r="E175" s="42"/>
      <c r="F175" s="42"/>
      <c r="G175" s="31"/>
      <c r="H175" s="322"/>
      <c r="I175" s="333" t="s">
        <v>1244</v>
      </c>
      <c r="J175" s="324"/>
      <c r="K175" s="198"/>
      <c r="L175" s="198"/>
      <c r="M175" s="198"/>
      <c r="N175" s="198"/>
      <c r="O175" s="198"/>
      <c r="P175" s="198"/>
      <c r="Q175" s="198"/>
      <c r="R175" s="198"/>
      <c r="S175" s="198"/>
      <c r="T175" s="198"/>
      <c r="U175" s="198"/>
      <c r="V175" s="198"/>
      <c r="W175" s="198"/>
      <c r="X175" s="198"/>
      <c r="Y175" s="198"/>
      <c r="Z175" s="198"/>
      <c r="AA175" s="198"/>
      <c r="AB175" s="198"/>
      <c r="AC175" s="198"/>
      <c r="AD175" s="198"/>
    </row>
    <row r="176">
      <c r="A176" s="198"/>
      <c r="B176" s="339"/>
      <c r="C176" s="335" t="s">
        <v>793</v>
      </c>
      <c r="D176" s="232"/>
      <c r="E176" s="232"/>
      <c r="F176" s="232"/>
      <c r="G176" s="307"/>
      <c r="H176" s="326"/>
      <c r="I176" s="336" t="s">
        <v>1235</v>
      </c>
      <c r="J176" s="328"/>
      <c r="K176" s="198"/>
      <c r="L176" s="198"/>
      <c r="M176" s="198"/>
      <c r="N176" s="198"/>
      <c r="O176" s="198"/>
      <c r="P176" s="198"/>
      <c r="Q176" s="198"/>
      <c r="R176" s="198"/>
      <c r="S176" s="198"/>
      <c r="T176" s="198"/>
      <c r="U176" s="198"/>
      <c r="V176" s="198"/>
      <c r="W176" s="198"/>
      <c r="X176" s="198"/>
      <c r="Y176" s="198"/>
      <c r="Z176" s="198"/>
      <c r="AA176" s="198"/>
      <c r="AB176" s="198"/>
      <c r="AC176" s="198"/>
      <c r="AD176" s="198"/>
    </row>
    <row r="177">
      <c r="A177" s="198"/>
      <c r="B177" s="285"/>
      <c r="C177" s="198"/>
      <c r="D177" s="287"/>
      <c r="E177" s="287"/>
      <c r="F177" s="287"/>
      <c r="G177" s="287"/>
      <c r="H177" s="287"/>
      <c r="I177" s="198"/>
      <c r="J177" s="198"/>
      <c r="K177" s="198"/>
      <c r="L177" s="198"/>
      <c r="M177" s="198"/>
      <c r="N177" s="198"/>
      <c r="O177" s="198"/>
      <c r="P177" s="198"/>
      <c r="Q177" s="198"/>
      <c r="R177" s="198"/>
      <c r="S177" s="198"/>
      <c r="T177" s="198"/>
      <c r="U177" s="198"/>
      <c r="V177" s="198"/>
      <c r="W177" s="198"/>
      <c r="X177" s="198"/>
      <c r="Y177" s="198"/>
      <c r="Z177" s="198"/>
      <c r="AA177" s="198"/>
      <c r="AB177" s="198"/>
      <c r="AC177" s="198"/>
      <c r="AD177" s="198"/>
    </row>
    <row r="178">
      <c r="A178" s="198"/>
      <c r="B178" s="337" t="s">
        <v>1154</v>
      </c>
      <c r="C178" s="290" t="s">
        <v>1245</v>
      </c>
      <c r="D178" s="291"/>
      <c r="E178" s="291"/>
      <c r="F178" s="291"/>
      <c r="G178" s="291"/>
      <c r="H178" s="292"/>
      <c r="I178" s="315" t="s">
        <v>1156</v>
      </c>
      <c r="J178" s="294"/>
      <c r="K178" s="198"/>
      <c r="L178" s="198"/>
      <c r="M178" s="198"/>
      <c r="N178" s="198"/>
      <c r="O178" s="198"/>
      <c r="P178" s="198"/>
      <c r="Q178" s="198"/>
      <c r="R178" s="198"/>
      <c r="S178" s="198"/>
      <c r="T178" s="198"/>
      <c r="U178" s="198"/>
      <c r="V178" s="198"/>
      <c r="W178" s="198"/>
      <c r="X178" s="198"/>
      <c r="Y178" s="198"/>
      <c r="Z178" s="198"/>
      <c r="AA178" s="198"/>
      <c r="AB178" s="198"/>
      <c r="AC178" s="198"/>
      <c r="AD178" s="198"/>
    </row>
    <row r="179">
      <c r="A179" s="198"/>
      <c r="B179" s="295"/>
      <c r="C179" s="319" t="s">
        <v>1157</v>
      </c>
      <c r="D179" s="318"/>
      <c r="E179" s="318"/>
      <c r="F179" s="318"/>
      <c r="G179" s="318"/>
      <c r="H179" s="319" t="s">
        <v>587</v>
      </c>
      <c r="I179" s="319" t="s">
        <v>1158</v>
      </c>
      <c r="J179" s="320" t="s">
        <v>1159</v>
      </c>
      <c r="K179" s="198"/>
      <c r="L179" s="198"/>
      <c r="M179" s="198"/>
      <c r="N179" s="198"/>
      <c r="O179" s="198"/>
      <c r="P179" s="198"/>
      <c r="Q179" s="198"/>
      <c r="R179" s="198"/>
      <c r="S179" s="198"/>
      <c r="T179" s="198"/>
      <c r="U179" s="198"/>
      <c r="V179" s="198"/>
      <c r="W179" s="198"/>
      <c r="X179" s="198"/>
      <c r="Y179" s="198"/>
      <c r="Z179" s="198"/>
      <c r="AA179" s="198"/>
      <c r="AB179" s="198"/>
      <c r="AC179" s="198"/>
      <c r="AD179" s="198"/>
    </row>
    <row r="180">
      <c r="A180" s="198"/>
      <c r="B180" s="338"/>
      <c r="C180" s="332" t="s">
        <v>810</v>
      </c>
      <c r="D180" s="42"/>
      <c r="E180" s="42"/>
      <c r="F180" s="42"/>
      <c r="G180" s="31"/>
      <c r="H180" s="333" t="s">
        <v>1246</v>
      </c>
      <c r="I180" s="322"/>
      <c r="J180" s="324"/>
      <c r="K180" s="198"/>
      <c r="L180" s="198"/>
      <c r="M180" s="198"/>
      <c r="N180" s="198"/>
      <c r="O180" s="198"/>
      <c r="P180" s="198"/>
      <c r="Q180" s="198"/>
      <c r="R180" s="198"/>
      <c r="S180" s="198"/>
      <c r="T180" s="198"/>
      <c r="U180" s="198"/>
      <c r="V180" s="198"/>
      <c r="W180" s="198"/>
      <c r="X180" s="198"/>
      <c r="Y180" s="198"/>
      <c r="Z180" s="198"/>
      <c r="AA180" s="198"/>
      <c r="AB180" s="198"/>
      <c r="AC180" s="198"/>
      <c r="AD180" s="198"/>
    </row>
    <row r="181">
      <c r="A181" s="198"/>
      <c r="B181" s="338"/>
      <c r="C181" s="334" t="s">
        <v>811</v>
      </c>
      <c r="D181" s="225"/>
      <c r="E181" s="225"/>
      <c r="F181" s="225"/>
      <c r="G181" s="18"/>
      <c r="H181" s="333" t="s">
        <v>1247</v>
      </c>
      <c r="I181" s="322"/>
      <c r="J181" s="324"/>
      <c r="K181" s="198"/>
      <c r="L181" s="198"/>
      <c r="M181" s="198"/>
      <c r="N181" s="198"/>
      <c r="O181" s="198"/>
      <c r="P181" s="198"/>
      <c r="Q181" s="198"/>
      <c r="R181" s="198"/>
      <c r="S181" s="198"/>
      <c r="T181" s="198"/>
      <c r="U181" s="198"/>
      <c r="V181" s="198"/>
      <c r="W181" s="198"/>
      <c r="X181" s="198"/>
      <c r="Y181" s="198"/>
      <c r="Z181" s="198"/>
      <c r="AA181" s="198"/>
      <c r="AB181" s="198"/>
      <c r="AC181" s="198"/>
      <c r="AD181" s="198"/>
    </row>
    <row r="182">
      <c r="A182" s="198"/>
      <c r="B182" s="338"/>
      <c r="C182" s="334" t="s">
        <v>812</v>
      </c>
      <c r="D182" s="225"/>
      <c r="E182" s="225"/>
      <c r="F182" s="225"/>
      <c r="G182" s="18"/>
      <c r="H182" s="341" t="s">
        <v>1248</v>
      </c>
      <c r="I182" s="322"/>
      <c r="J182" s="324"/>
      <c r="K182" s="198"/>
      <c r="L182" s="198"/>
      <c r="M182" s="198"/>
      <c r="N182" s="198"/>
      <c r="O182" s="198"/>
      <c r="P182" s="198"/>
      <c r="Q182" s="198"/>
      <c r="R182" s="198"/>
      <c r="S182" s="198"/>
      <c r="T182" s="198"/>
      <c r="U182" s="198"/>
      <c r="V182" s="198"/>
      <c r="W182" s="198"/>
      <c r="X182" s="198"/>
      <c r="Y182" s="198"/>
      <c r="Z182" s="198"/>
      <c r="AA182" s="198"/>
      <c r="AB182" s="198"/>
      <c r="AC182" s="198"/>
      <c r="AD182" s="198"/>
    </row>
    <row r="183">
      <c r="A183" s="198"/>
      <c r="B183" s="338"/>
      <c r="C183" s="334" t="s">
        <v>755</v>
      </c>
      <c r="D183" s="225"/>
      <c r="E183" s="225"/>
      <c r="F183" s="225"/>
      <c r="G183" s="18"/>
      <c r="H183" s="333" t="s">
        <v>1249</v>
      </c>
      <c r="I183" s="322"/>
      <c r="J183" s="324"/>
      <c r="K183" s="198"/>
      <c r="L183" s="198"/>
      <c r="M183" s="198"/>
      <c r="N183" s="198"/>
      <c r="O183" s="198"/>
      <c r="P183" s="198"/>
      <c r="Q183" s="198"/>
      <c r="R183" s="198"/>
      <c r="S183" s="198"/>
      <c r="T183" s="198"/>
      <c r="U183" s="198"/>
      <c r="V183" s="198"/>
      <c r="W183" s="198"/>
      <c r="X183" s="198"/>
      <c r="Y183" s="198"/>
      <c r="Z183" s="198"/>
      <c r="AA183" s="198"/>
      <c r="AB183" s="198"/>
      <c r="AC183" s="198"/>
      <c r="AD183" s="198"/>
    </row>
    <row r="184">
      <c r="A184" s="198"/>
      <c r="B184" s="338"/>
      <c r="C184" s="334" t="s">
        <v>808</v>
      </c>
      <c r="D184" s="225"/>
      <c r="E184" s="225"/>
      <c r="F184" s="225"/>
      <c r="G184" s="18"/>
      <c r="H184" s="322"/>
      <c r="I184" s="333" t="s">
        <v>1250</v>
      </c>
      <c r="J184" s="324"/>
      <c r="K184" s="198"/>
      <c r="L184" s="198"/>
      <c r="M184" s="198"/>
      <c r="N184" s="198"/>
      <c r="O184" s="198"/>
      <c r="P184" s="198"/>
      <c r="Q184" s="198"/>
      <c r="R184" s="198"/>
      <c r="S184" s="198"/>
      <c r="T184" s="198"/>
      <c r="U184" s="198"/>
      <c r="V184" s="198"/>
      <c r="W184" s="198"/>
      <c r="X184" s="198"/>
      <c r="Y184" s="198"/>
      <c r="Z184" s="198"/>
      <c r="AA184" s="198"/>
      <c r="AB184" s="198"/>
      <c r="AC184" s="198"/>
      <c r="AD184" s="198"/>
    </row>
    <row r="185">
      <c r="A185" s="198"/>
      <c r="B185" s="339"/>
      <c r="C185" s="335" t="s">
        <v>793</v>
      </c>
      <c r="D185" s="232"/>
      <c r="E185" s="232"/>
      <c r="F185" s="232"/>
      <c r="G185" s="307"/>
      <c r="H185" s="326"/>
      <c r="I185" s="336" t="s">
        <v>1251</v>
      </c>
      <c r="J185" s="328"/>
      <c r="K185" s="198"/>
      <c r="L185" s="198"/>
      <c r="M185" s="198"/>
      <c r="N185" s="198"/>
      <c r="O185" s="198"/>
      <c r="P185" s="198"/>
      <c r="Q185" s="198"/>
      <c r="R185" s="198"/>
      <c r="S185" s="198"/>
      <c r="T185" s="198"/>
      <c r="U185" s="198"/>
      <c r="V185" s="198"/>
      <c r="W185" s="198"/>
      <c r="X185" s="198"/>
      <c r="Y185" s="198"/>
      <c r="Z185" s="198"/>
      <c r="AA185" s="198"/>
      <c r="AB185" s="198"/>
      <c r="AC185" s="198"/>
      <c r="AD185" s="198"/>
    </row>
    <row r="186">
      <c r="A186" s="198"/>
      <c r="B186" s="285"/>
      <c r="C186" s="198"/>
      <c r="D186" s="287"/>
      <c r="E186" s="287"/>
      <c r="F186" s="287"/>
      <c r="G186" s="287"/>
      <c r="H186" s="287"/>
      <c r="I186" s="198"/>
      <c r="J186" s="198"/>
      <c r="K186" s="198"/>
      <c r="L186" s="198"/>
      <c r="M186" s="198"/>
      <c r="N186" s="198"/>
      <c r="O186" s="198"/>
      <c r="P186" s="198"/>
      <c r="Q186" s="198"/>
      <c r="R186" s="198"/>
      <c r="S186" s="198"/>
      <c r="T186" s="198"/>
      <c r="U186" s="198"/>
      <c r="V186" s="198"/>
      <c r="W186" s="198"/>
      <c r="X186" s="198"/>
      <c r="Y186" s="198"/>
      <c r="Z186" s="198"/>
      <c r="AA186" s="198"/>
      <c r="AB186" s="198"/>
      <c r="AC186" s="198"/>
      <c r="AD186" s="198"/>
    </row>
    <row r="187">
      <c r="A187" s="198"/>
      <c r="B187" s="337" t="s">
        <v>1154</v>
      </c>
      <c r="C187" s="290" t="s">
        <v>1252</v>
      </c>
      <c r="D187" s="291"/>
      <c r="E187" s="291"/>
      <c r="F187" s="291"/>
      <c r="G187" s="291"/>
      <c r="H187" s="292"/>
      <c r="I187" s="315" t="s">
        <v>1156</v>
      </c>
      <c r="J187" s="294"/>
      <c r="K187" s="198"/>
      <c r="L187" s="198"/>
      <c r="M187" s="198"/>
      <c r="N187" s="198"/>
      <c r="O187" s="198"/>
      <c r="P187" s="198"/>
      <c r="Q187" s="198"/>
      <c r="R187" s="198"/>
      <c r="S187" s="198"/>
      <c r="T187" s="198"/>
      <c r="U187" s="198"/>
      <c r="V187" s="198"/>
      <c r="W187" s="198"/>
      <c r="X187" s="198"/>
      <c r="Y187" s="198"/>
      <c r="Z187" s="198"/>
      <c r="AA187" s="198"/>
      <c r="AB187" s="198"/>
      <c r="AC187" s="198"/>
      <c r="AD187" s="198"/>
    </row>
    <row r="188">
      <c r="A188" s="198"/>
      <c r="B188" s="295"/>
      <c r="C188" s="319" t="s">
        <v>1157</v>
      </c>
      <c r="D188" s="318"/>
      <c r="E188" s="318"/>
      <c r="F188" s="318"/>
      <c r="G188" s="318"/>
      <c r="H188" s="319" t="s">
        <v>587</v>
      </c>
      <c r="I188" s="319" t="s">
        <v>1158</v>
      </c>
      <c r="J188" s="320" t="s">
        <v>1159</v>
      </c>
      <c r="K188" s="198"/>
      <c r="L188" s="198"/>
      <c r="M188" s="198"/>
      <c r="N188" s="198"/>
      <c r="O188" s="198"/>
      <c r="P188" s="198"/>
      <c r="Q188" s="198"/>
      <c r="R188" s="198"/>
      <c r="S188" s="198"/>
      <c r="T188" s="198"/>
      <c r="U188" s="198"/>
      <c r="V188" s="198"/>
      <c r="W188" s="198"/>
      <c r="X188" s="198"/>
      <c r="Y188" s="198"/>
      <c r="Z188" s="198"/>
      <c r="AA188" s="198"/>
      <c r="AB188" s="198"/>
      <c r="AC188" s="198"/>
      <c r="AD188" s="198"/>
    </row>
    <row r="189">
      <c r="A189" s="198"/>
      <c r="B189" s="338"/>
      <c r="C189" s="332" t="s">
        <v>810</v>
      </c>
      <c r="D189" s="42"/>
      <c r="E189" s="42"/>
      <c r="F189" s="42"/>
      <c r="G189" s="31"/>
      <c r="H189" s="333" t="s">
        <v>1246</v>
      </c>
      <c r="I189" s="322"/>
      <c r="J189" s="324"/>
      <c r="K189" s="198"/>
      <c r="L189" s="198"/>
      <c r="M189" s="198"/>
      <c r="N189" s="198"/>
      <c r="O189" s="198"/>
      <c r="P189" s="198"/>
      <c r="Q189" s="198"/>
      <c r="R189" s="198"/>
      <c r="S189" s="198"/>
      <c r="T189" s="198"/>
      <c r="U189" s="198"/>
      <c r="V189" s="198"/>
      <c r="W189" s="198"/>
      <c r="X189" s="198"/>
      <c r="Y189" s="198"/>
      <c r="Z189" s="198"/>
      <c r="AA189" s="198"/>
      <c r="AB189" s="198"/>
      <c r="AC189" s="198"/>
      <c r="AD189" s="198"/>
    </row>
    <row r="190">
      <c r="A190" s="198"/>
      <c r="B190" s="338"/>
      <c r="C190" s="334" t="s">
        <v>811</v>
      </c>
      <c r="D190" s="225"/>
      <c r="E190" s="225"/>
      <c r="F190" s="225"/>
      <c r="G190" s="18"/>
      <c r="H190" s="333" t="s">
        <v>1247</v>
      </c>
      <c r="I190" s="322"/>
      <c r="J190" s="324"/>
      <c r="K190" s="198"/>
      <c r="L190" s="198"/>
      <c r="M190" s="198"/>
      <c r="N190" s="198"/>
      <c r="O190" s="198"/>
      <c r="P190" s="198"/>
      <c r="Q190" s="198"/>
      <c r="R190" s="198"/>
      <c r="S190" s="198"/>
      <c r="T190" s="198"/>
      <c r="U190" s="198"/>
      <c r="V190" s="198"/>
      <c r="W190" s="198"/>
      <c r="X190" s="198"/>
      <c r="Y190" s="198"/>
      <c r="Z190" s="198"/>
      <c r="AA190" s="198"/>
      <c r="AB190" s="198"/>
      <c r="AC190" s="198"/>
      <c r="AD190" s="198"/>
    </row>
    <row r="191">
      <c r="A191" s="198"/>
      <c r="B191" s="338"/>
      <c r="C191" s="334" t="s">
        <v>812</v>
      </c>
      <c r="D191" s="225"/>
      <c r="E191" s="225"/>
      <c r="F191" s="225"/>
      <c r="G191" s="18"/>
      <c r="H191" s="341" t="s">
        <v>1248</v>
      </c>
      <c r="I191" s="322"/>
      <c r="J191" s="324"/>
      <c r="K191" s="198"/>
      <c r="L191" s="198"/>
      <c r="M191" s="198"/>
      <c r="N191" s="198"/>
      <c r="O191" s="198"/>
      <c r="P191" s="198"/>
      <c r="Q191" s="198"/>
      <c r="R191" s="198"/>
      <c r="S191" s="198"/>
      <c r="T191" s="198"/>
      <c r="U191" s="198"/>
      <c r="V191" s="198"/>
      <c r="W191" s="198"/>
      <c r="X191" s="198"/>
      <c r="Y191" s="198"/>
      <c r="Z191" s="198"/>
      <c r="AA191" s="198"/>
      <c r="AB191" s="198"/>
      <c r="AC191" s="198"/>
      <c r="AD191" s="198"/>
    </row>
    <row r="192">
      <c r="A192" s="198"/>
      <c r="B192" s="338"/>
      <c r="C192" s="334" t="s">
        <v>755</v>
      </c>
      <c r="D192" s="225"/>
      <c r="E192" s="225"/>
      <c r="F192" s="225"/>
      <c r="G192" s="18"/>
      <c r="H192" s="333" t="s">
        <v>1249</v>
      </c>
      <c r="I192" s="322"/>
      <c r="J192" s="324"/>
      <c r="K192" s="198"/>
      <c r="L192" s="198"/>
      <c r="M192" s="198"/>
      <c r="N192" s="198"/>
      <c r="O192" s="198"/>
      <c r="P192" s="198"/>
      <c r="Q192" s="198"/>
      <c r="R192" s="198"/>
      <c r="S192" s="198"/>
      <c r="T192" s="198"/>
      <c r="U192" s="198"/>
      <c r="V192" s="198"/>
      <c r="W192" s="198"/>
      <c r="X192" s="198"/>
      <c r="Y192" s="198"/>
      <c r="Z192" s="198"/>
      <c r="AA192" s="198"/>
      <c r="AB192" s="198"/>
      <c r="AC192" s="198"/>
      <c r="AD192" s="198"/>
    </row>
    <row r="193">
      <c r="A193" s="198"/>
      <c r="B193" s="338"/>
      <c r="C193" s="334" t="s">
        <v>815</v>
      </c>
      <c r="D193" s="225"/>
      <c r="E193" s="225"/>
      <c r="F193" s="225"/>
      <c r="G193" s="18"/>
      <c r="H193" s="322"/>
      <c r="I193" s="333" t="s">
        <v>1253</v>
      </c>
      <c r="J193" s="324"/>
      <c r="K193" s="198"/>
      <c r="L193" s="198"/>
      <c r="M193" s="198"/>
      <c r="N193" s="198"/>
      <c r="O193" s="198"/>
      <c r="P193" s="198"/>
      <c r="Q193" s="198"/>
      <c r="R193" s="198"/>
      <c r="S193" s="198"/>
      <c r="T193" s="198"/>
      <c r="U193" s="198"/>
      <c r="V193" s="198"/>
      <c r="W193" s="198"/>
      <c r="X193" s="198"/>
      <c r="Y193" s="198"/>
      <c r="Z193" s="198"/>
      <c r="AA193" s="198"/>
      <c r="AB193" s="198"/>
      <c r="AC193" s="198"/>
      <c r="AD193" s="198"/>
    </row>
    <row r="194">
      <c r="A194" s="198"/>
      <c r="B194" s="339"/>
      <c r="C194" s="335" t="s">
        <v>793</v>
      </c>
      <c r="D194" s="232"/>
      <c r="E194" s="232"/>
      <c r="F194" s="232"/>
      <c r="G194" s="307"/>
      <c r="H194" s="326"/>
      <c r="I194" s="336" t="s">
        <v>1254</v>
      </c>
      <c r="J194" s="328"/>
      <c r="K194" s="198"/>
      <c r="L194" s="198"/>
      <c r="M194" s="198"/>
      <c r="N194" s="198"/>
      <c r="O194" s="198"/>
      <c r="P194" s="198"/>
      <c r="Q194" s="198"/>
      <c r="R194" s="198"/>
      <c r="S194" s="198"/>
      <c r="T194" s="198"/>
      <c r="U194" s="198"/>
      <c r="V194" s="198"/>
      <c r="W194" s="198"/>
      <c r="X194" s="198"/>
      <c r="Y194" s="198"/>
      <c r="Z194" s="198"/>
      <c r="AA194" s="198"/>
      <c r="AB194" s="198"/>
      <c r="AC194" s="198"/>
      <c r="AD194" s="198"/>
    </row>
    <row r="195">
      <c r="A195" s="198"/>
      <c r="B195" s="285"/>
      <c r="C195" s="198"/>
      <c r="D195" s="287"/>
      <c r="E195" s="287"/>
      <c r="F195" s="287"/>
      <c r="G195" s="287"/>
      <c r="H195" s="287"/>
      <c r="I195" s="198"/>
      <c r="J195" s="198"/>
      <c r="K195" s="198"/>
      <c r="L195" s="198"/>
      <c r="M195" s="198"/>
      <c r="N195" s="198"/>
      <c r="O195" s="198"/>
      <c r="P195" s="198"/>
      <c r="Q195" s="198"/>
      <c r="R195" s="198"/>
      <c r="S195" s="198"/>
      <c r="T195" s="198"/>
      <c r="U195" s="198"/>
      <c r="V195" s="198"/>
      <c r="W195" s="198"/>
      <c r="X195" s="198"/>
      <c r="Y195" s="198"/>
      <c r="Z195" s="198"/>
      <c r="AA195" s="198"/>
      <c r="AB195" s="198"/>
      <c r="AC195" s="198"/>
      <c r="AD195" s="198"/>
    </row>
    <row r="196">
      <c r="A196" s="198"/>
      <c r="B196" s="337" t="s">
        <v>1154</v>
      </c>
      <c r="C196" s="290" t="s">
        <v>1255</v>
      </c>
      <c r="D196" s="291"/>
      <c r="E196" s="291"/>
      <c r="F196" s="291"/>
      <c r="G196" s="291"/>
      <c r="H196" s="292"/>
      <c r="I196" s="315" t="s">
        <v>1156</v>
      </c>
      <c r="J196" s="294"/>
      <c r="K196" s="198"/>
      <c r="L196" s="198"/>
      <c r="M196" s="198"/>
      <c r="N196" s="198"/>
      <c r="O196" s="198"/>
      <c r="P196" s="198"/>
      <c r="Q196" s="198"/>
      <c r="R196" s="198"/>
      <c r="S196" s="198"/>
      <c r="T196" s="198"/>
      <c r="U196" s="198"/>
      <c r="V196" s="198"/>
      <c r="W196" s="198"/>
      <c r="X196" s="198"/>
      <c r="Y196" s="198"/>
      <c r="Z196" s="198"/>
      <c r="AA196" s="198"/>
      <c r="AB196" s="198"/>
      <c r="AC196" s="198"/>
      <c r="AD196" s="198"/>
    </row>
    <row r="197">
      <c r="A197" s="198"/>
      <c r="B197" s="295"/>
      <c r="C197" s="319" t="s">
        <v>1157</v>
      </c>
      <c r="D197" s="318"/>
      <c r="E197" s="318"/>
      <c r="F197" s="318"/>
      <c r="G197" s="318"/>
      <c r="H197" s="319" t="s">
        <v>587</v>
      </c>
      <c r="I197" s="319" t="s">
        <v>1158</v>
      </c>
      <c r="J197" s="320" t="s">
        <v>1159</v>
      </c>
      <c r="K197" s="198"/>
      <c r="L197" s="198"/>
      <c r="M197" s="198"/>
      <c r="N197" s="198"/>
      <c r="O197" s="198"/>
      <c r="P197" s="198"/>
      <c r="Q197" s="198"/>
      <c r="R197" s="198"/>
      <c r="S197" s="198"/>
      <c r="T197" s="198"/>
      <c r="U197" s="198"/>
      <c r="V197" s="198"/>
      <c r="W197" s="198"/>
      <c r="X197" s="198"/>
      <c r="Y197" s="198"/>
      <c r="Z197" s="198"/>
      <c r="AA197" s="198"/>
      <c r="AB197" s="198"/>
      <c r="AC197" s="198"/>
      <c r="AD197" s="198"/>
    </row>
    <row r="198">
      <c r="A198" s="198"/>
      <c r="B198" s="338"/>
      <c r="C198" s="332" t="s">
        <v>817</v>
      </c>
      <c r="D198" s="42"/>
      <c r="E198" s="42"/>
      <c r="F198" s="42"/>
      <c r="G198" s="31"/>
      <c r="H198" s="333" t="s">
        <v>1256</v>
      </c>
      <c r="I198" s="333" t="s">
        <v>1199</v>
      </c>
      <c r="J198" s="324"/>
      <c r="K198" s="198"/>
      <c r="L198" s="198"/>
      <c r="M198" s="198"/>
      <c r="N198" s="198"/>
      <c r="O198" s="198"/>
      <c r="P198" s="198"/>
      <c r="Q198" s="198"/>
      <c r="R198" s="198"/>
      <c r="S198" s="198"/>
      <c r="T198" s="198"/>
      <c r="U198" s="198"/>
      <c r="V198" s="198"/>
      <c r="W198" s="198"/>
      <c r="X198" s="198"/>
      <c r="Y198" s="198"/>
      <c r="Z198" s="198"/>
      <c r="AA198" s="198"/>
      <c r="AB198" s="198"/>
      <c r="AC198" s="198"/>
      <c r="AD198" s="198"/>
    </row>
    <row r="199">
      <c r="A199" s="198"/>
      <c r="B199" s="338"/>
      <c r="C199" s="334" t="s">
        <v>804</v>
      </c>
      <c r="D199" s="225"/>
      <c r="E199" s="225"/>
      <c r="F199" s="225"/>
      <c r="G199" s="18"/>
      <c r="H199" s="333" t="s">
        <v>1249</v>
      </c>
      <c r="I199" s="333" t="s">
        <v>1199</v>
      </c>
      <c r="J199" s="324"/>
      <c r="K199" s="198"/>
      <c r="L199" s="198"/>
      <c r="M199" s="198"/>
      <c r="N199" s="198"/>
      <c r="O199" s="198"/>
      <c r="P199" s="198"/>
      <c r="Q199" s="198"/>
      <c r="R199" s="198"/>
      <c r="S199" s="198"/>
      <c r="T199" s="198"/>
      <c r="U199" s="198"/>
      <c r="V199" s="198"/>
      <c r="W199" s="198"/>
      <c r="X199" s="198"/>
      <c r="Y199" s="198"/>
      <c r="Z199" s="198"/>
      <c r="AA199" s="198"/>
      <c r="AB199" s="198"/>
      <c r="AC199" s="198"/>
      <c r="AD199" s="198"/>
    </row>
    <row r="200">
      <c r="A200" s="198"/>
      <c r="B200" s="339"/>
      <c r="C200" s="335" t="s">
        <v>806</v>
      </c>
      <c r="D200" s="232"/>
      <c r="E200" s="232"/>
      <c r="F200" s="232"/>
      <c r="G200" s="307"/>
      <c r="H200" s="326"/>
      <c r="I200" s="336" t="s">
        <v>1199</v>
      </c>
      <c r="J200" s="328"/>
      <c r="K200" s="198"/>
      <c r="L200" s="198"/>
      <c r="M200" s="198"/>
      <c r="N200" s="198"/>
      <c r="O200" s="198"/>
      <c r="P200" s="198"/>
      <c r="Q200" s="198"/>
      <c r="R200" s="198"/>
      <c r="S200" s="198"/>
      <c r="T200" s="198"/>
      <c r="U200" s="198"/>
      <c r="V200" s="198"/>
      <c r="W200" s="198"/>
      <c r="X200" s="198"/>
      <c r="Y200" s="198"/>
      <c r="Z200" s="198"/>
      <c r="AA200" s="198"/>
      <c r="AB200" s="198"/>
      <c r="AC200" s="198"/>
      <c r="AD200" s="198"/>
    </row>
    <row r="201">
      <c r="A201" s="198"/>
      <c r="B201" s="285"/>
      <c r="C201" s="198"/>
      <c r="D201" s="287"/>
      <c r="E201" s="287"/>
      <c r="F201" s="287"/>
      <c r="G201" s="287"/>
      <c r="H201" s="287"/>
      <c r="I201" s="198"/>
      <c r="J201" s="198"/>
      <c r="K201" s="198"/>
      <c r="L201" s="198"/>
      <c r="M201" s="198"/>
      <c r="N201" s="198"/>
      <c r="O201" s="198"/>
      <c r="P201" s="198"/>
      <c r="Q201" s="198"/>
      <c r="R201" s="198"/>
      <c r="S201" s="198"/>
      <c r="T201" s="198"/>
      <c r="U201" s="198"/>
      <c r="V201" s="198"/>
      <c r="W201" s="198"/>
      <c r="X201" s="198"/>
      <c r="Y201" s="198"/>
      <c r="Z201" s="198"/>
      <c r="AA201" s="198"/>
      <c r="AB201" s="198"/>
      <c r="AC201" s="198"/>
      <c r="AD201" s="198"/>
    </row>
    <row r="202">
      <c r="A202" s="198"/>
      <c r="B202" s="337" t="s">
        <v>1154</v>
      </c>
      <c r="C202" s="290" t="s">
        <v>1257</v>
      </c>
      <c r="D202" s="291"/>
      <c r="E202" s="291"/>
      <c r="F202" s="291"/>
      <c r="G202" s="291"/>
      <c r="H202" s="292"/>
      <c r="I202" s="315" t="s">
        <v>1156</v>
      </c>
      <c r="J202" s="294"/>
      <c r="K202" s="198"/>
      <c r="L202" s="198"/>
      <c r="M202" s="198"/>
      <c r="N202" s="198"/>
      <c r="O202" s="198"/>
      <c r="P202" s="198"/>
      <c r="Q202" s="198"/>
      <c r="R202" s="198"/>
      <c r="S202" s="198"/>
      <c r="T202" s="198"/>
      <c r="U202" s="198"/>
      <c r="V202" s="198"/>
      <c r="W202" s="198"/>
      <c r="X202" s="198"/>
      <c r="Y202" s="198"/>
      <c r="Z202" s="198"/>
      <c r="AA202" s="198"/>
      <c r="AB202" s="198"/>
      <c r="AC202" s="198"/>
      <c r="AD202" s="198"/>
    </row>
    <row r="203">
      <c r="A203" s="198"/>
      <c r="B203" s="295"/>
      <c r="C203" s="319" t="s">
        <v>1157</v>
      </c>
      <c r="D203" s="318"/>
      <c r="E203" s="318"/>
      <c r="F203" s="318"/>
      <c r="G203" s="318"/>
      <c r="H203" s="319" t="s">
        <v>587</v>
      </c>
      <c r="I203" s="319" t="s">
        <v>1158</v>
      </c>
      <c r="J203" s="320" t="s">
        <v>1159</v>
      </c>
      <c r="K203" s="198"/>
      <c r="L203" s="198"/>
      <c r="M203" s="198"/>
      <c r="N203" s="198"/>
      <c r="O203" s="198"/>
      <c r="P203" s="198"/>
      <c r="Q203" s="198"/>
      <c r="R203" s="198"/>
      <c r="S203" s="198"/>
      <c r="T203" s="198"/>
      <c r="U203" s="198"/>
      <c r="V203" s="198"/>
      <c r="W203" s="198"/>
      <c r="X203" s="198"/>
      <c r="Y203" s="198"/>
      <c r="Z203" s="198"/>
      <c r="AA203" s="198"/>
      <c r="AB203" s="198"/>
      <c r="AC203" s="198"/>
      <c r="AD203" s="198"/>
    </row>
    <row r="204">
      <c r="A204" s="198"/>
      <c r="B204" s="338"/>
      <c r="C204" s="332" t="s">
        <v>808</v>
      </c>
      <c r="D204" s="42"/>
      <c r="E204" s="42"/>
      <c r="F204" s="42"/>
      <c r="G204" s="31"/>
      <c r="H204" s="322"/>
      <c r="I204" s="333" t="s">
        <v>1244</v>
      </c>
      <c r="J204" s="324"/>
      <c r="K204" s="198"/>
      <c r="L204" s="198"/>
      <c r="M204" s="198"/>
      <c r="N204" s="198"/>
      <c r="O204" s="198"/>
      <c r="P204" s="198"/>
      <c r="Q204" s="198"/>
      <c r="R204" s="198"/>
      <c r="S204" s="198"/>
      <c r="T204" s="198"/>
      <c r="U204" s="198"/>
      <c r="V204" s="198"/>
      <c r="W204" s="198"/>
      <c r="X204" s="198"/>
      <c r="Y204" s="198"/>
      <c r="Z204" s="198"/>
      <c r="AA204" s="198"/>
      <c r="AB204" s="198"/>
      <c r="AC204" s="198"/>
      <c r="AD204" s="198"/>
    </row>
    <row r="205">
      <c r="A205" s="198"/>
      <c r="B205" s="339"/>
      <c r="C205" s="335" t="s">
        <v>793</v>
      </c>
      <c r="D205" s="232"/>
      <c r="E205" s="232"/>
      <c r="F205" s="232"/>
      <c r="G205" s="307"/>
      <c r="H205" s="326"/>
      <c r="I205" s="336" t="s">
        <v>1235</v>
      </c>
      <c r="J205" s="328"/>
      <c r="K205" s="198"/>
      <c r="L205" s="198"/>
      <c r="M205" s="198"/>
      <c r="N205" s="198"/>
      <c r="O205" s="198"/>
      <c r="P205" s="198"/>
      <c r="Q205" s="198"/>
      <c r="R205" s="198"/>
      <c r="S205" s="198"/>
      <c r="T205" s="198"/>
      <c r="U205" s="198"/>
      <c r="V205" s="198"/>
      <c r="W205" s="198"/>
      <c r="X205" s="198"/>
      <c r="Y205" s="198"/>
      <c r="Z205" s="198"/>
      <c r="AA205" s="198"/>
      <c r="AB205" s="198"/>
      <c r="AC205" s="198"/>
      <c r="AD205" s="198"/>
    </row>
    <row r="206">
      <c r="A206" s="198"/>
      <c r="B206" s="285"/>
      <c r="C206" s="198"/>
      <c r="D206" s="287"/>
      <c r="E206" s="287"/>
      <c r="F206" s="287"/>
      <c r="G206" s="287"/>
      <c r="H206" s="287"/>
      <c r="I206" s="198"/>
      <c r="J206" s="198"/>
      <c r="K206" s="198"/>
      <c r="L206" s="198"/>
      <c r="M206" s="198"/>
      <c r="N206" s="198"/>
      <c r="O206" s="198"/>
      <c r="P206" s="198"/>
      <c r="Q206" s="198"/>
      <c r="R206" s="198"/>
      <c r="S206" s="198"/>
      <c r="T206" s="198"/>
      <c r="U206" s="198"/>
      <c r="V206" s="198"/>
      <c r="W206" s="198"/>
      <c r="X206" s="198"/>
      <c r="Y206" s="198"/>
      <c r="Z206" s="198"/>
      <c r="AA206" s="198"/>
      <c r="AB206" s="198"/>
      <c r="AC206" s="198"/>
      <c r="AD206" s="198"/>
    </row>
    <row r="207">
      <c r="A207" s="198"/>
      <c r="B207" s="337" t="s">
        <v>1154</v>
      </c>
      <c r="C207" s="290" t="s">
        <v>1258</v>
      </c>
      <c r="D207" s="291"/>
      <c r="E207" s="291"/>
      <c r="F207" s="291"/>
      <c r="G207" s="291"/>
      <c r="H207" s="292"/>
      <c r="I207" s="315" t="s">
        <v>1156</v>
      </c>
      <c r="J207" s="294"/>
      <c r="K207" s="198"/>
      <c r="L207" s="198"/>
      <c r="M207" s="198"/>
      <c r="N207" s="198"/>
      <c r="O207" s="198"/>
      <c r="P207" s="198"/>
      <c r="Q207" s="198"/>
      <c r="R207" s="198"/>
      <c r="S207" s="198"/>
      <c r="T207" s="198"/>
      <c r="U207" s="198"/>
      <c r="V207" s="198"/>
      <c r="W207" s="198"/>
      <c r="X207" s="198"/>
      <c r="Y207" s="198"/>
      <c r="Z207" s="198"/>
      <c r="AA207" s="198"/>
      <c r="AB207" s="198"/>
      <c r="AC207" s="198"/>
      <c r="AD207" s="198"/>
    </row>
    <row r="208">
      <c r="A208" s="198"/>
      <c r="B208" s="295"/>
      <c r="C208" s="319" t="s">
        <v>1157</v>
      </c>
      <c r="D208" s="318"/>
      <c r="E208" s="318"/>
      <c r="F208" s="318"/>
      <c r="G208" s="318"/>
      <c r="H208" s="319" t="s">
        <v>587</v>
      </c>
      <c r="I208" s="319" t="s">
        <v>1158</v>
      </c>
      <c r="J208" s="320" t="s">
        <v>1159</v>
      </c>
      <c r="K208" s="198"/>
      <c r="L208" s="198"/>
      <c r="M208" s="198"/>
      <c r="N208" s="198"/>
      <c r="O208" s="198"/>
      <c r="P208" s="198"/>
      <c r="Q208" s="198"/>
      <c r="R208" s="198"/>
      <c r="S208" s="198"/>
      <c r="T208" s="198"/>
      <c r="U208" s="198"/>
      <c r="V208" s="198"/>
      <c r="W208" s="198"/>
      <c r="X208" s="198"/>
      <c r="Y208" s="198"/>
      <c r="Z208" s="198"/>
      <c r="AA208" s="198"/>
      <c r="AB208" s="198"/>
      <c r="AC208" s="198"/>
      <c r="AD208" s="198"/>
    </row>
    <row r="209">
      <c r="A209" s="198"/>
      <c r="B209" s="338"/>
      <c r="C209" s="332" t="s">
        <v>810</v>
      </c>
      <c r="D209" s="42"/>
      <c r="E209" s="42"/>
      <c r="F209" s="42"/>
      <c r="G209" s="31"/>
      <c r="H209" s="333" t="s">
        <v>1259</v>
      </c>
      <c r="I209" s="322"/>
      <c r="J209" s="324"/>
      <c r="K209" s="198"/>
      <c r="L209" s="198"/>
      <c r="M209" s="198"/>
      <c r="N209" s="198"/>
      <c r="O209" s="198"/>
      <c r="P209" s="198"/>
      <c r="Q209" s="198"/>
      <c r="R209" s="198"/>
      <c r="S209" s="198"/>
      <c r="T209" s="198"/>
      <c r="U209" s="198"/>
      <c r="V209" s="198"/>
      <c r="W209" s="198"/>
      <c r="X209" s="198"/>
      <c r="Y209" s="198"/>
      <c r="Z209" s="198"/>
      <c r="AA209" s="198"/>
      <c r="AB209" s="198"/>
      <c r="AC209" s="198"/>
      <c r="AD209" s="198"/>
    </row>
    <row r="210">
      <c r="A210" s="198"/>
      <c r="B210" s="338"/>
      <c r="C210" s="334" t="s">
        <v>755</v>
      </c>
      <c r="D210" s="225"/>
      <c r="E210" s="225"/>
      <c r="F210" s="225"/>
      <c r="G210" s="18"/>
      <c r="H210" s="333" t="s">
        <v>1260</v>
      </c>
      <c r="I210" s="322"/>
      <c r="J210" s="324"/>
      <c r="K210" s="198"/>
      <c r="L210" s="198"/>
      <c r="M210" s="198"/>
      <c r="N210" s="198"/>
      <c r="O210" s="198"/>
      <c r="P210" s="198"/>
      <c r="Q210" s="198"/>
      <c r="R210" s="198"/>
      <c r="S210" s="198"/>
      <c r="T210" s="198"/>
      <c r="U210" s="198"/>
      <c r="V210" s="198"/>
      <c r="W210" s="198"/>
      <c r="X210" s="198"/>
      <c r="Y210" s="198"/>
      <c r="Z210" s="198"/>
      <c r="AA210" s="198"/>
      <c r="AB210" s="198"/>
      <c r="AC210" s="198"/>
      <c r="AD210" s="198"/>
    </row>
    <row r="211">
      <c r="A211" s="198"/>
      <c r="B211" s="338"/>
      <c r="C211" s="334" t="s">
        <v>808</v>
      </c>
      <c r="D211" s="225"/>
      <c r="E211" s="225"/>
      <c r="F211" s="225"/>
      <c r="G211" s="18"/>
      <c r="H211" s="322"/>
      <c r="I211" s="333" t="s">
        <v>1261</v>
      </c>
      <c r="J211" s="324"/>
      <c r="K211" s="198"/>
      <c r="L211" s="198"/>
      <c r="M211" s="198"/>
      <c r="N211" s="198"/>
      <c r="O211" s="198"/>
      <c r="P211" s="198"/>
      <c r="Q211" s="198"/>
      <c r="R211" s="198"/>
      <c r="S211" s="198"/>
      <c r="T211" s="198"/>
      <c r="U211" s="198"/>
      <c r="V211" s="198"/>
      <c r="W211" s="198"/>
      <c r="X211" s="198"/>
      <c r="Y211" s="198"/>
      <c r="Z211" s="198"/>
      <c r="AA211" s="198"/>
      <c r="AB211" s="198"/>
      <c r="AC211" s="198"/>
      <c r="AD211" s="198"/>
    </row>
    <row r="212">
      <c r="A212" s="198"/>
      <c r="B212" s="339"/>
      <c r="C212" s="335" t="s">
        <v>793</v>
      </c>
      <c r="D212" s="232"/>
      <c r="E212" s="232"/>
      <c r="F212" s="232"/>
      <c r="G212" s="307"/>
      <c r="H212" s="326"/>
      <c r="I212" s="336" t="s">
        <v>1262</v>
      </c>
      <c r="J212" s="328"/>
      <c r="K212" s="198"/>
      <c r="L212" s="198"/>
      <c r="M212" s="198"/>
      <c r="N212" s="198"/>
      <c r="O212" s="198"/>
      <c r="P212" s="198"/>
      <c r="Q212" s="198"/>
      <c r="R212" s="198"/>
      <c r="S212" s="198"/>
      <c r="T212" s="198"/>
      <c r="U212" s="198"/>
      <c r="V212" s="198"/>
      <c r="W212" s="198"/>
      <c r="X212" s="198"/>
      <c r="Y212" s="198"/>
      <c r="Z212" s="198"/>
      <c r="AA212" s="198"/>
      <c r="AB212" s="198"/>
      <c r="AC212" s="198"/>
      <c r="AD212" s="198"/>
    </row>
    <row r="213">
      <c r="A213" s="198"/>
      <c r="B213" s="285"/>
      <c r="C213" s="198"/>
      <c r="D213" s="287"/>
      <c r="E213" s="287"/>
      <c r="F213" s="287"/>
      <c r="G213" s="287"/>
      <c r="H213" s="287"/>
      <c r="I213" s="198"/>
      <c r="J213" s="198"/>
      <c r="K213" s="198"/>
      <c r="L213" s="198"/>
      <c r="M213" s="198"/>
      <c r="N213" s="198"/>
      <c r="O213" s="198"/>
      <c r="P213" s="198"/>
      <c r="Q213" s="198"/>
      <c r="R213" s="198"/>
      <c r="S213" s="198"/>
      <c r="T213" s="198"/>
      <c r="U213" s="198"/>
      <c r="V213" s="198"/>
      <c r="W213" s="198"/>
      <c r="X213" s="198"/>
      <c r="Y213" s="198"/>
      <c r="Z213" s="198"/>
      <c r="AA213" s="198"/>
      <c r="AB213" s="198"/>
      <c r="AC213" s="198"/>
      <c r="AD213" s="198"/>
    </row>
    <row r="214">
      <c r="A214" s="198"/>
      <c r="B214" s="337" t="s">
        <v>1154</v>
      </c>
      <c r="C214" s="290" t="s">
        <v>1263</v>
      </c>
      <c r="D214" s="291"/>
      <c r="E214" s="291"/>
      <c r="F214" s="291"/>
      <c r="G214" s="291"/>
      <c r="H214" s="292"/>
      <c r="I214" s="315" t="s">
        <v>1156</v>
      </c>
      <c r="J214" s="294"/>
      <c r="K214" s="198"/>
      <c r="L214" s="198"/>
      <c r="M214" s="198"/>
      <c r="N214" s="198"/>
      <c r="O214" s="198"/>
      <c r="P214" s="198"/>
      <c r="Q214" s="198"/>
      <c r="R214" s="198"/>
      <c r="S214" s="198"/>
      <c r="T214" s="198"/>
      <c r="U214" s="198"/>
      <c r="V214" s="198"/>
      <c r="W214" s="198"/>
      <c r="X214" s="198"/>
      <c r="Y214" s="198"/>
      <c r="Z214" s="198"/>
      <c r="AA214" s="198"/>
      <c r="AB214" s="198"/>
      <c r="AC214" s="198"/>
      <c r="AD214" s="198"/>
    </row>
    <row r="215">
      <c r="A215" s="198"/>
      <c r="B215" s="295"/>
      <c r="C215" s="319" t="s">
        <v>1157</v>
      </c>
      <c r="D215" s="318"/>
      <c r="E215" s="318"/>
      <c r="F215" s="318"/>
      <c r="G215" s="318"/>
      <c r="H215" s="319" t="s">
        <v>587</v>
      </c>
      <c r="I215" s="319" t="s">
        <v>1158</v>
      </c>
      <c r="J215" s="320" t="s">
        <v>1159</v>
      </c>
      <c r="K215" s="198"/>
      <c r="L215" s="198"/>
      <c r="M215" s="198"/>
      <c r="N215" s="198"/>
      <c r="O215" s="198"/>
      <c r="P215" s="198"/>
      <c r="Q215" s="198"/>
      <c r="R215" s="198"/>
      <c r="S215" s="198"/>
      <c r="T215" s="198"/>
      <c r="U215" s="198"/>
      <c r="V215" s="198"/>
      <c r="W215" s="198"/>
      <c r="X215" s="198"/>
      <c r="Y215" s="198"/>
      <c r="Z215" s="198"/>
      <c r="AA215" s="198"/>
      <c r="AB215" s="198"/>
      <c r="AC215" s="198"/>
      <c r="AD215" s="198"/>
    </row>
    <row r="216">
      <c r="A216" s="198"/>
      <c r="B216" s="338"/>
      <c r="C216" s="332" t="s">
        <v>810</v>
      </c>
      <c r="D216" s="42"/>
      <c r="E216" s="42"/>
      <c r="F216" s="42"/>
      <c r="G216" s="31"/>
      <c r="H216" s="333" t="s">
        <v>1259</v>
      </c>
      <c r="I216" s="322"/>
      <c r="J216" s="324"/>
      <c r="K216" s="198"/>
      <c r="L216" s="198"/>
      <c r="M216" s="198"/>
      <c r="N216" s="198"/>
      <c r="O216" s="198"/>
      <c r="P216" s="198"/>
      <c r="Q216" s="198"/>
      <c r="R216" s="198"/>
      <c r="S216" s="198"/>
      <c r="T216" s="198"/>
      <c r="U216" s="198"/>
      <c r="V216" s="198"/>
      <c r="W216" s="198"/>
      <c r="X216" s="198"/>
      <c r="Y216" s="198"/>
      <c r="Z216" s="198"/>
      <c r="AA216" s="198"/>
      <c r="AB216" s="198"/>
      <c r="AC216" s="198"/>
      <c r="AD216" s="198"/>
    </row>
    <row r="217">
      <c r="A217" s="198"/>
      <c r="B217" s="338"/>
      <c r="C217" s="334" t="s">
        <v>755</v>
      </c>
      <c r="D217" s="225"/>
      <c r="E217" s="225"/>
      <c r="F217" s="225"/>
      <c r="G217" s="18"/>
      <c r="H217" s="333" t="s">
        <v>1260</v>
      </c>
      <c r="I217" s="322"/>
      <c r="J217" s="324"/>
      <c r="K217" s="198"/>
      <c r="L217" s="198"/>
      <c r="M217" s="198"/>
      <c r="N217" s="198"/>
      <c r="O217" s="198"/>
      <c r="P217" s="198"/>
      <c r="Q217" s="198"/>
      <c r="R217" s="198"/>
      <c r="S217" s="198"/>
      <c r="T217" s="198"/>
      <c r="U217" s="198"/>
      <c r="V217" s="198"/>
      <c r="W217" s="198"/>
      <c r="X217" s="198"/>
      <c r="Y217" s="198"/>
      <c r="Z217" s="198"/>
      <c r="AA217" s="198"/>
      <c r="AB217" s="198"/>
      <c r="AC217" s="198"/>
      <c r="AD217" s="198"/>
    </row>
    <row r="218">
      <c r="A218" s="198"/>
      <c r="B218" s="338"/>
      <c r="C218" s="334" t="s">
        <v>815</v>
      </c>
      <c r="D218" s="225"/>
      <c r="E218" s="225"/>
      <c r="F218" s="225"/>
      <c r="G218" s="18"/>
      <c r="H218" s="322"/>
      <c r="I218" s="333" t="s">
        <v>1264</v>
      </c>
      <c r="J218" s="324"/>
      <c r="K218" s="198"/>
      <c r="L218" s="198"/>
      <c r="M218" s="198"/>
      <c r="N218" s="198"/>
      <c r="O218" s="198"/>
      <c r="P218" s="198"/>
      <c r="Q218" s="198"/>
      <c r="R218" s="198"/>
      <c r="S218" s="198"/>
      <c r="T218" s="198"/>
      <c r="U218" s="198"/>
      <c r="V218" s="198"/>
      <c r="W218" s="198"/>
      <c r="X218" s="198"/>
      <c r="Y218" s="198"/>
      <c r="Z218" s="198"/>
      <c r="AA218" s="198"/>
      <c r="AB218" s="198"/>
      <c r="AC218" s="198"/>
      <c r="AD218" s="198"/>
    </row>
    <row r="219">
      <c r="A219" s="198"/>
      <c r="B219" s="339"/>
      <c r="C219" s="335" t="s">
        <v>793</v>
      </c>
      <c r="D219" s="232"/>
      <c r="E219" s="232"/>
      <c r="F219" s="232"/>
      <c r="G219" s="307"/>
      <c r="H219" s="326"/>
      <c r="I219" s="336" t="s">
        <v>1262</v>
      </c>
      <c r="J219" s="328"/>
      <c r="K219" s="198"/>
      <c r="L219" s="198"/>
      <c r="M219" s="198"/>
      <c r="N219" s="198"/>
      <c r="O219" s="198"/>
      <c r="P219" s="198"/>
      <c r="Q219" s="198"/>
      <c r="R219" s="198"/>
      <c r="S219" s="198"/>
      <c r="T219" s="198"/>
      <c r="U219" s="198"/>
      <c r="V219" s="198"/>
      <c r="W219" s="198"/>
      <c r="X219" s="198"/>
      <c r="Y219" s="198"/>
      <c r="Z219" s="198"/>
      <c r="AA219" s="198"/>
      <c r="AB219" s="198"/>
      <c r="AC219" s="198"/>
      <c r="AD219" s="198"/>
    </row>
    <row r="220">
      <c r="A220" s="198"/>
      <c r="B220" s="285"/>
      <c r="C220" s="198"/>
      <c r="D220" s="287"/>
      <c r="E220" s="287"/>
      <c r="F220" s="287"/>
      <c r="G220" s="287"/>
      <c r="H220" s="287"/>
      <c r="I220" s="198"/>
      <c r="J220" s="198"/>
      <c r="K220" s="198"/>
      <c r="L220" s="198"/>
      <c r="M220" s="198"/>
      <c r="N220" s="198"/>
      <c r="O220" s="198"/>
      <c r="P220" s="198"/>
      <c r="Q220" s="198"/>
      <c r="R220" s="198"/>
      <c r="S220" s="198"/>
      <c r="T220" s="198"/>
      <c r="U220" s="198"/>
      <c r="V220" s="198"/>
      <c r="W220" s="198"/>
      <c r="X220" s="198"/>
      <c r="Y220" s="198"/>
      <c r="Z220" s="198"/>
      <c r="AA220" s="198"/>
      <c r="AB220" s="198"/>
      <c r="AC220" s="198"/>
      <c r="AD220" s="198"/>
    </row>
    <row r="221">
      <c r="A221" s="198"/>
      <c r="B221" s="337" t="s">
        <v>1154</v>
      </c>
      <c r="C221" s="290" t="s">
        <v>1265</v>
      </c>
      <c r="D221" s="291"/>
      <c r="E221" s="291"/>
      <c r="F221" s="291"/>
      <c r="G221" s="291"/>
      <c r="H221" s="292"/>
      <c r="I221" s="315" t="s">
        <v>1156</v>
      </c>
      <c r="J221" s="294"/>
      <c r="K221" s="198"/>
      <c r="L221" s="198"/>
      <c r="M221" s="198"/>
      <c r="N221" s="198"/>
      <c r="O221" s="198"/>
      <c r="P221" s="198"/>
      <c r="Q221" s="198"/>
      <c r="R221" s="198"/>
      <c r="S221" s="198"/>
      <c r="T221" s="198"/>
      <c r="U221" s="198"/>
      <c r="V221" s="198"/>
      <c r="W221" s="198"/>
      <c r="X221" s="198"/>
      <c r="Y221" s="198"/>
      <c r="Z221" s="198"/>
      <c r="AA221" s="198"/>
      <c r="AB221" s="198"/>
      <c r="AC221" s="198"/>
      <c r="AD221" s="198"/>
    </row>
    <row r="222">
      <c r="A222" s="198"/>
      <c r="B222" s="295"/>
      <c r="C222" s="319" t="s">
        <v>1157</v>
      </c>
      <c r="D222" s="318"/>
      <c r="E222" s="318"/>
      <c r="F222" s="318"/>
      <c r="G222" s="318"/>
      <c r="H222" s="319" t="s">
        <v>587</v>
      </c>
      <c r="I222" s="319" t="s">
        <v>1158</v>
      </c>
      <c r="J222" s="320" t="s">
        <v>1159</v>
      </c>
      <c r="K222" s="198"/>
      <c r="L222" s="198"/>
      <c r="M222" s="198"/>
      <c r="N222" s="198"/>
      <c r="O222" s="198"/>
      <c r="P222" s="198"/>
      <c r="Q222" s="198"/>
      <c r="R222" s="198"/>
      <c r="S222" s="198"/>
      <c r="T222" s="198"/>
      <c r="U222" s="198"/>
      <c r="V222" s="198"/>
      <c r="W222" s="198"/>
      <c r="X222" s="198"/>
      <c r="Y222" s="198"/>
      <c r="Z222" s="198"/>
      <c r="AA222" s="198"/>
      <c r="AB222" s="198"/>
      <c r="AC222" s="198"/>
      <c r="AD222" s="198"/>
    </row>
    <row r="223">
      <c r="A223" s="198"/>
      <c r="B223" s="338"/>
      <c r="C223" s="332" t="s">
        <v>823</v>
      </c>
      <c r="D223" s="42"/>
      <c r="E223" s="42"/>
      <c r="F223" s="42"/>
      <c r="G223" s="31"/>
      <c r="H223" s="333" t="s">
        <v>1266</v>
      </c>
      <c r="I223" s="322"/>
      <c r="J223" s="324"/>
      <c r="K223" s="198"/>
      <c r="L223" s="198"/>
      <c r="M223" s="198"/>
      <c r="N223" s="198"/>
      <c r="O223" s="198"/>
      <c r="P223" s="198"/>
      <c r="Q223" s="198"/>
      <c r="R223" s="198"/>
      <c r="S223" s="198"/>
      <c r="T223" s="198"/>
      <c r="U223" s="198"/>
      <c r="V223" s="198"/>
      <c r="W223" s="198"/>
      <c r="X223" s="198"/>
      <c r="Y223" s="198"/>
      <c r="Z223" s="198"/>
      <c r="AA223" s="198"/>
      <c r="AB223" s="198"/>
      <c r="AC223" s="198"/>
      <c r="AD223" s="198"/>
    </row>
    <row r="224">
      <c r="A224" s="198"/>
      <c r="B224" s="338"/>
      <c r="C224" s="334" t="s">
        <v>824</v>
      </c>
      <c r="D224" s="225"/>
      <c r="E224" s="225"/>
      <c r="F224" s="225"/>
      <c r="G224" s="18"/>
      <c r="H224" s="333" t="s">
        <v>1267</v>
      </c>
      <c r="I224" s="322"/>
      <c r="J224" s="324"/>
      <c r="K224" s="198"/>
      <c r="L224" s="198"/>
      <c r="M224" s="198"/>
      <c r="N224" s="198"/>
      <c r="O224" s="198"/>
      <c r="P224" s="198"/>
      <c r="Q224" s="198"/>
      <c r="R224" s="198"/>
      <c r="S224" s="198"/>
      <c r="T224" s="198"/>
      <c r="U224" s="198"/>
      <c r="V224" s="198"/>
      <c r="W224" s="198"/>
      <c r="X224" s="198"/>
      <c r="Y224" s="198"/>
      <c r="Z224" s="198"/>
      <c r="AA224" s="198"/>
      <c r="AB224" s="198"/>
      <c r="AC224" s="198"/>
      <c r="AD224" s="198"/>
    </row>
    <row r="225">
      <c r="A225" s="198"/>
      <c r="B225" s="338"/>
      <c r="C225" s="334" t="s">
        <v>825</v>
      </c>
      <c r="D225" s="225"/>
      <c r="E225" s="225"/>
      <c r="F225" s="225"/>
      <c r="G225" s="18"/>
      <c r="H225" s="333" t="s">
        <v>1268</v>
      </c>
      <c r="I225" s="333" t="s">
        <v>1269</v>
      </c>
      <c r="J225" s="324"/>
      <c r="K225" s="198"/>
      <c r="L225" s="198"/>
      <c r="M225" s="198"/>
      <c r="N225" s="198"/>
      <c r="O225" s="198"/>
      <c r="P225" s="198"/>
      <c r="Q225" s="198"/>
      <c r="R225" s="198"/>
      <c r="S225" s="198"/>
      <c r="T225" s="198"/>
      <c r="U225" s="198"/>
      <c r="V225" s="198"/>
      <c r="W225" s="198"/>
      <c r="X225" s="198"/>
      <c r="Y225" s="198"/>
      <c r="Z225" s="198"/>
      <c r="AA225" s="198"/>
      <c r="AB225" s="198"/>
      <c r="AC225" s="198"/>
      <c r="AD225" s="198"/>
    </row>
    <row r="226">
      <c r="A226" s="198"/>
      <c r="B226" s="339"/>
      <c r="C226" s="335" t="s">
        <v>793</v>
      </c>
      <c r="D226" s="232"/>
      <c r="E226" s="232"/>
      <c r="F226" s="232"/>
      <c r="G226" s="307"/>
      <c r="H226" s="326"/>
      <c r="I226" s="336" t="s">
        <v>1262</v>
      </c>
      <c r="J226" s="328"/>
      <c r="K226" s="198"/>
      <c r="L226" s="198"/>
      <c r="M226" s="198"/>
      <c r="N226" s="198"/>
      <c r="O226" s="198"/>
      <c r="P226" s="198"/>
      <c r="Q226" s="198"/>
      <c r="R226" s="198"/>
      <c r="S226" s="198"/>
      <c r="T226" s="198"/>
      <c r="U226" s="198"/>
      <c r="V226" s="198"/>
      <c r="W226" s="198"/>
      <c r="X226" s="198"/>
      <c r="Y226" s="198"/>
      <c r="Z226" s="198"/>
      <c r="AA226" s="198"/>
      <c r="AB226" s="198"/>
      <c r="AC226" s="198"/>
      <c r="AD226" s="198"/>
    </row>
    <row r="227">
      <c r="A227" s="198"/>
      <c r="B227" s="285"/>
      <c r="C227" s="198"/>
      <c r="D227" s="287"/>
      <c r="E227" s="287"/>
      <c r="F227" s="287"/>
      <c r="G227" s="287"/>
      <c r="H227" s="287"/>
      <c r="I227" s="198"/>
      <c r="J227" s="198"/>
      <c r="K227" s="198"/>
      <c r="L227" s="198"/>
      <c r="M227" s="198"/>
      <c r="N227" s="198"/>
      <c r="O227" s="198"/>
      <c r="P227" s="198"/>
      <c r="Q227" s="198"/>
      <c r="R227" s="198"/>
      <c r="S227" s="198"/>
      <c r="T227" s="198"/>
      <c r="U227" s="198"/>
      <c r="V227" s="198"/>
      <c r="W227" s="198"/>
      <c r="X227" s="198"/>
      <c r="Y227" s="198"/>
      <c r="Z227" s="198"/>
      <c r="AA227" s="198"/>
      <c r="AB227" s="198"/>
      <c r="AC227" s="198"/>
      <c r="AD227" s="198"/>
    </row>
    <row r="228">
      <c r="A228" s="198"/>
      <c r="B228" s="337" t="s">
        <v>1154</v>
      </c>
      <c r="C228" s="290" t="s">
        <v>1270</v>
      </c>
      <c r="D228" s="291"/>
      <c r="E228" s="291"/>
      <c r="F228" s="291"/>
      <c r="G228" s="291"/>
      <c r="H228" s="292"/>
      <c r="I228" s="315" t="s">
        <v>1156</v>
      </c>
      <c r="J228" s="294"/>
      <c r="K228" s="198"/>
      <c r="L228" s="198"/>
      <c r="M228" s="198"/>
      <c r="N228" s="198"/>
      <c r="O228" s="198"/>
      <c r="P228" s="198"/>
      <c r="Q228" s="198"/>
      <c r="R228" s="198"/>
      <c r="S228" s="198"/>
      <c r="T228" s="198"/>
      <c r="U228" s="198"/>
      <c r="V228" s="198"/>
      <c r="W228" s="198"/>
      <c r="X228" s="198"/>
      <c r="Y228" s="198"/>
      <c r="Z228" s="198"/>
      <c r="AA228" s="198"/>
      <c r="AB228" s="198"/>
      <c r="AC228" s="198"/>
      <c r="AD228" s="198"/>
    </row>
    <row r="229">
      <c r="A229" s="198"/>
      <c r="B229" s="295"/>
      <c r="C229" s="319" t="s">
        <v>1157</v>
      </c>
      <c r="D229" s="318"/>
      <c r="E229" s="318"/>
      <c r="F229" s="318"/>
      <c r="G229" s="318"/>
      <c r="H229" s="319" t="s">
        <v>587</v>
      </c>
      <c r="I229" s="319" t="s">
        <v>1158</v>
      </c>
      <c r="J229" s="320" t="s">
        <v>1159</v>
      </c>
      <c r="K229" s="198"/>
      <c r="L229" s="198"/>
      <c r="M229" s="198"/>
      <c r="N229" s="198"/>
      <c r="O229" s="198"/>
      <c r="P229" s="198"/>
      <c r="Q229" s="198"/>
      <c r="R229" s="198"/>
      <c r="S229" s="198"/>
      <c r="T229" s="198"/>
      <c r="U229" s="198"/>
      <c r="V229" s="198"/>
      <c r="W229" s="198"/>
      <c r="X229" s="198"/>
      <c r="Y229" s="198"/>
      <c r="Z229" s="198"/>
      <c r="AA229" s="198"/>
      <c r="AB229" s="198"/>
      <c r="AC229" s="198"/>
      <c r="AD229" s="198"/>
    </row>
    <row r="230">
      <c r="A230" s="198"/>
      <c r="B230" s="338"/>
      <c r="C230" s="332" t="s">
        <v>828</v>
      </c>
      <c r="D230" s="42"/>
      <c r="E230" s="42"/>
      <c r="F230" s="42"/>
      <c r="G230" s="31"/>
      <c r="H230" s="333" t="s">
        <v>1271</v>
      </c>
      <c r="I230" s="333" t="s">
        <v>1199</v>
      </c>
      <c r="J230" s="324"/>
      <c r="K230" s="198"/>
      <c r="L230" s="198"/>
      <c r="M230" s="198"/>
      <c r="N230" s="198"/>
      <c r="O230" s="198"/>
      <c r="P230" s="198"/>
      <c r="Q230" s="198"/>
      <c r="R230" s="198"/>
      <c r="S230" s="198"/>
      <c r="T230" s="198"/>
      <c r="U230" s="198"/>
      <c r="V230" s="198"/>
      <c r="W230" s="198"/>
      <c r="X230" s="198"/>
      <c r="Y230" s="198"/>
      <c r="Z230" s="198"/>
      <c r="AA230" s="198"/>
      <c r="AB230" s="198"/>
      <c r="AC230" s="198"/>
      <c r="AD230" s="198"/>
    </row>
    <row r="231">
      <c r="A231" s="198"/>
      <c r="B231" s="338"/>
      <c r="C231" s="334" t="s">
        <v>829</v>
      </c>
      <c r="D231" s="225"/>
      <c r="E231" s="225"/>
      <c r="F231" s="225"/>
      <c r="G231" s="18"/>
      <c r="H231" s="333" t="s">
        <v>1272</v>
      </c>
      <c r="I231" s="333" t="s">
        <v>1199</v>
      </c>
      <c r="J231" s="324"/>
      <c r="K231" s="198"/>
      <c r="L231" s="198"/>
      <c r="M231" s="198"/>
      <c r="N231" s="198"/>
      <c r="O231" s="198"/>
      <c r="P231" s="198"/>
      <c r="Q231" s="198"/>
      <c r="R231" s="198"/>
      <c r="S231" s="198"/>
      <c r="T231" s="198"/>
      <c r="U231" s="198"/>
      <c r="V231" s="198"/>
      <c r="W231" s="198"/>
      <c r="X231" s="198"/>
      <c r="Y231" s="198"/>
      <c r="Z231" s="198"/>
      <c r="AA231" s="198"/>
      <c r="AB231" s="198"/>
      <c r="AC231" s="198"/>
      <c r="AD231" s="198"/>
    </row>
    <row r="232">
      <c r="A232" s="198"/>
      <c r="B232" s="338"/>
      <c r="C232" s="334" t="s">
        <v>830</v>
      </c>
      <c r="D232" s="225"/>
      <c r="E232" s="225"/>
      <c r="F232" s="225"/>
      <c r="G232" s="18"/>
      <c r="H232" s="333" t="s">
        <v>1273</v>
      </c>
      <c r="I232" s="333" t="s">
        <v>1199</v>
      </c>
      <c r="J232" s="324"/>
      <c r="K232" s="198"/>
      <c r="L232" s="198"/>
      <c r="M232" s="198"/>
      <c r="N232" s="198"/>
      <c r="O232" s="198"/>
      <c r="P232" s="198"/>
      <c r="Q232" s="198"/>
      <c r="R232" s="198"/>
      <c r="S232" s="198"/>
      <c r="T232" s="198"/>
      <c r="U232" s="198"/>
      <c r="V232" s="198"/>
      <c r="W232" s="198"/>
      <c r="X232" s="198"/>
      <c r="Y232" s="198"/>
      <c r="Z232" s="198"/>
      <c r="AA232" s="198"/>
      <c r="AB232" s="198"/>
      <c r="AC232" s="198"/>
      <c r="AD232" s="198"/>
    </row>
    <row r="233">
      <c r="A233" s="198"/>
      <c r="B233" s="338"/>
      <c r="C233" s="334" t="s">
        <v>831</v>
      </c>
      <c r="D233" s="225"/>
      <c r="E233" s="225"/>
      <c r="F233" s="225"/>
      <c r="G233" s="18"/>
      <c r="H233" s="322"/>
      <c r="I233" s="333" t="s">
        <v>1199</v>
      </c>
      <c r="J233" s="324"/>
      <c r="K233" s="198"/>
      <c r="L233" s="198"/>
      <c r="M233" s="198"/>
      <c r="N233" s="198"/>
      <c r="O233" s="198"/>
      <c r="P233" s="198"/>
      <c r="Q233" s="198"/>
      <c r="R233" s="198"/>
      <c r="S233" s="198"/>
      <c r="T233" s="198"/>
      <c r="U233" s="198"/>
      <c r="V233" s="198"/>
      <c r="W233" s="198"/>
      <c r="X233" s="198"/>
      <c r="Y233" s="198"/>
      <c r="Z233" s="198"/>
      <c r="AA233" s="198"/>
      <c r="AB233" s="198"/>
      <c r="AC233" s="198"/>
      <c r="AD233" s="198"/>
    </row>
    <row r="234">
      <c r="A234" s="198"/>
      <c r="B234" s="338"/>
      <c r="C234" s="334" t="s">
        <v>832</v>
      </c>
      <c r="D234" s="225"/>
      <c r="E234" s="225"/>
      <c r="F234" s="225"/>
      <c r="G234" s="18"/>
      <c r="H234" s="322"/>
      <c r="I234" s="333" t="s">
        <v>1274</v>
      </c>
      <c r="J234" s="324"/>
      <c r="K234" s="198"/>
      <c r="L234" s="198"/>
      <c r="M234" s="198"/>
      <c r="N234" s="198"/>
      <c r="O234" s="198"/>
      <c r="P234" s="198"/>
      <c r="Q234" s="198"/>
      <c r="R234" s="198"/>
      <c r="S234" s="198"/>
      <c r="T234" s="198"/>
      <c r="U234" s="198"/>
      <c r="V234" s="198"/>
      <c r="W234" s="198"/>
      <c r="X234" s="198"/>
      <c r="Y234" s="198"/>
      <c r="Z234" s="198"/>
      <c r="AA234" s="198"/>
      <c r="AB234" s="198"/>
      <c r="AC234" s="198"/>
      <c r="AD234" s="198"/>
    </row>
    <row r="235">
      <c r="A235" s="198"/>
      <c r="B235" s="339"/>
      <c r="C235" s="335" t="s">
        <v>833</v>
      </c>
      <c r="D235" s="232"/>
      <c r="E235" s="232"/>
      <c r="F235" s="232"/>
      <c r="G235" s="307"/>
      <c r="H235" s="326"/>
      <c r="I235" s="336" t="s">
        <v>1274</v>
      </c>
      <c r="J235" s="328"/>
      <c r="K235" s="198"/>
      <c r="L235" s="198"/>
      <c r="M235" s="198"/>
      <c r="N235" s="198"/>
      <c r="O235" s="198"/>
      <c r="P235" s="198"/>
      <c r="Q235" s="198"/>
      <c r="R235" s="198"/>
      <c r="S235" s="198"/>
      <c r="T235" s="198"/>
      <c r="U235" s="198"/>
      <c r="V235" s="198"/>
      <c r="W235" s="198"/>
      <c r="X235" s="198"/>
      <c r="Y235" s="198"/>
      <c r="Z235" s="198"/>
      <c r="AA235" s="198"/>
      <c r="AB235" s="198"/>
      <c r="AC235" s="198"/>
      <c r="AD235" s="198"/>
    </row>
    <row r="236">
      <c r="A236" s="198"/>
      <c r="B236" s="342"/>
      <c r="C236" s="208"/>
      <c r="D236" s="208"/>
      <c r="E236" s="208"/>
      <c r="F236" s="208"/>
      <c r="G236" s="208"/>
      <c r="H236" s="343"/>
      <c r="I236" s="343"/>
      <c r="J236" s="343"/>
      <c r="K236" s="198"/>
      <c r="L236" s="198"/>
      <c r="M236" s="198"/>
      <c r="N236" s="198"/>
      <c r="O236" s="198"/>
      <c r="P236" s="198"/>
      <c r="Q236" s="198"/>
      <c r="R236" s="198"/>
      <c r="S236" s="198"/>
      <c r="T236" s="198"/>
      <c r="U236" s="198"/>
      <c r="V236" s="198"/>
      <c r="W236" s="198"/>
      <c r="X236" s="198"/>
      <c r="Y236" s="198"/>
      <c r="Z236" s="198"/>
      <c r="AA236" s="198"/>
      <c r="AB236" s="198"/>
      <c r="AC236" s="198"/>
      <c r="AD236" s="198"/>
    </row>
    <row r="237">
      <c r="A237" s="198"/>
      <c r="B237" s="337" t="s">
        <v>1154</v>
      </c>
      <c r="C237" s="290" t="s">
        <v>1275</v>
      </c>
      <c r="D237" s="291"/>
      <c r="E237" s="291"/>
      <c r="F237" s="291"/>
      <c r="G237" s="291"/>
      <c r="H237" s="292"/>
      <c r="I237" s="315" t="s">
        <v>1156</v>
      </c>
      <c r="J237" s="294"/>
      <c r="K237" s="198"/>
      <c r="L237" s="198"/>
      <c r="M237" s="198"/>
      <c r="N237" s="198"/>
      <c r="O237" s="198"/>
      <c r="P237" s="198"/>
      <c r="Q237" s="198"/>
      <c r="R237" s="198"/>
      <c r="S237" s="198"/>
      <c r="T237" s="198"/>
      <c r="U237" s="198"/>
      <c r="V237" s="198"/>
      <c r="W237" s="198"/>
      <c r="X237" s="198"/>
      <c r="Y237" s="198"/>
      <c r="Z237" s="198"/>
      <c r="AA237" s="198"/>
      <c r="AB237" s="198"/>
      <c r="AC237" s="198"/>
      <c r="AD237" s="198"/>
    </row>
    <row r="238">
      <c r="A238" s="198"/>
      <c r="B238" s="295"/>
      <c r="C238" s="319" t="s">
        <v>1157</v>
      </c>
      <c r="D238" s="318"/>
      <c r="E238" s="318"/>
      <c r="F238" s="318"/>
      <c r="G238" s="318"/>
      <c r="H238" s="319" t="s">
        <v>587</v>
      </c>
      <c r="I238" s="319" t="s">
        <v>1158</v>
      </c>
      <c r="J238" s="320" t="s">
        <v>1159</v>
      </c>
      <c r="K238" s="198"/>
      <c r="L238" s="198"/>
      <c r="M238" s="198"/>
      <c r="N238" s="198"/>
      <c r="O238" s="198"/>
      <c r="P238" s="198"/>
      <c r="Q238" s="198"/>
      <c r="R238" s="198"/>
      <c r="S238" s="198"/>
      <c r="T238" s="198"/>
      <c r="U238" s="198"/>
      <c r="V238" s="198"/>
      <c r="W238" s="198"/>
      <c r="X238" s="198"/>
      <c r="Y238" s="198"/>
      <c r="Z238" s="198"/>
      <c r="AA238" s="198"/>
      <c r="AB238" s="198"/>
      <c r="AC238" s="198"/>
      <c r="AD238" s="198"/>
    </row>
    <row r="239">
      <c r="A239" s="198"/>
      <c r="B239" s="338"/>
      <c r="C239" s="332" t="s">
        <v>835</v>
      </c>
      <c r="D239" s="42"/>
      <c r="E239" s="42"/>
      <c r="F239" s="42"/>
      <c r="G239" s="31"/>
      <c r="H239" s="322"/>
      <c r="I239" s="333" t="s">
        <v>1199</v>
      </c>
      <c r="J239" s="324"/>
      <c r="K239" s="198"/>
      <c r="L239" s="198"/>
      <c r="M239" s="198"/>
      <c r="N239" s="198"/>
      <c r="O239" s="198"/>
      <c r="P239" s="198"/>
      <c r="Q239" s="198"/>
      <c r="R239" s="198"/>
      <c r="S239" s="198"/>
      <c r="T239" s="198"/>
      <c r="U239" s="198"/>
      <c r="V239" s="198"/>
      <c r="W239" s="198"/>
      <c r="X239" s="198"/>
      <c r="Y239" s="198"/>
      <c r="Z239" s="198"/>
      <c r="AA239" s="198"/>
      <c r="AB239" s="198"/>
      <c r="AC239" s="198"/>
      <c r="AD239" s="198"/>
    </row>
    <row r="240">
      <c r="A240" s="198"/>
      <c r="B240" s="338"/>
      <c r="C240" s="334" t="s">
        <v>837</v>
      </c>
      <c r="D240" s="225"/>
      <c r="E240" s="225"/>
      <c r="F240" s="225"/>
      <c r="G240" s="18"/>
      <c r="H240" s="333" t="s">
        <v>1276</v>
      </c>
      <c r="I240" s="333" t="s">
        <v>1199</v>
      </c>
      <c r="J240" s="324"/>
      <c r="K240" s="198"/>
      <c r="L240" s="198"/>
      <c r="M240" s="198"/>
      <c r="N240" s="198"/>
      <c r="O240" s="198"/>
      <c r="P240" s="198"/>
      <c r="Q240" s="198"/>
      <c r="R240" s="198"/>
      <c r="S240" s="198"/>
      <c r="T240" s="198"/>
      <c r="U240" s="198"/>
      <c r="V240" s="198"/>
      <c r="W240" s="198"/>
      <c r="X240" s="198"/>
      <c r="Y240" s="198"/>
      <c r="Z240" s="198"/>
      <c r="AA240" s="198"/>
      <c r="AB240" s="198"/>
      <c r="AC240" s="198"/>
      <c r="AD240" s="198"/>
    </row>
    <row r="241">
      <c r="A241" s="198"/>
      <c r="B241" s="338"/>
      <c r="C241" s="334" t="s">
        <v>839</v>
      </c>
      <c r="D241" s="225"/>
      <c r="E241" s="225"/>
      <c r="F241" s="225"/>
      <c r="G241" s="18"/>
      <c r="H241" s="333" t="s">
        <v>1277</v>
      </c>
      <c r="I241" s="333" t="s">
        <v>1199</v>
      </c>
      <c r="J241" s="324"/>
      <c r="K241" s="198"/>
      <c r="L241" s="198"/>
      <c r="M241" s="198"/>
      <c r="N241" s="198"/>
      <c r="O241" s="198"/>
      <c r="P241" s="198"/>
      <c r="Q241" s="198"/>
      <c r="R241" s="198"/>
      <c r="S241" s="198"/>
      <c r="T241" s="198"/>
      <c r="U241" s="198"/>
      <c r="V241" s="198"/>
      <c r="W241" s="198"/>
      <c r="X241" s="198"/>
      <c r="Y241" s="198"/>
      <c r="Z241" s="198"/>
      <c r="AA241" s="198"/>
      <c r="AB241" s="198"/>
      <c r="AC241" s="198"/>
      <c r="AD241" s="198"/>
    </row>
    <row r="242">
      <c r="A242" s="198"/>
      <c r="B242" s="338"/>
      <c r="C242" s="334" t="s">
        <v>841</v>
      </c>
      <c r="D242" s="225"/>
      <c r="E242" s="225"/>
      <c r="F242" s="225"/>
      <c r="G242" s="18"/>
      <c r="H242" s="333" t="s">
        <v>1278</v>
      </c>
      <c r="I242" s="333" t="s">
        <v>1279</v>
      </c>
      <c r="J242" s="324"/>
      <c r="K242" s="198"/>
      <c r="L242" s="198"/>
      <c r="M242" s="198"/>
      <c r="N242" s="198"/>
      <c r="O242" s="198"/>
      <c r="P242" s="198"/>
      <c r="Q242" s="198"/>
      <c r="R242" s="198"/>
      <c r="S242" s="198"/>
      <c r="T242" s="198"/>
      <c r="U242" s="198"/>
      <c r="V242" s="198"/>
      <c r="W242" s="198"/>
      <c r="X242" s="198"/>
      <c r="Y242" s="198"/>
      <c r="Z242" s="198"/>
      <c r="AA242" s="198"/>
      <c r="AB242" s="198"/>
      <c r="AC242" s="198"/>
      <c r="AD242" s="198"/>
    </row>
    <row r="243">
      <c r="A243" s="198"/>
      <c r="B243" s="339"/>
      <c r="C243" s="335" t="s">
        <v>842</v>
      </c>
      <c r="D243" s="232"/>
      <c r="E243" s="232"/>
      <c r="F243" s="232"/>
      <c r="G243" s="307"/>
      <c r="H243" s="326"/>
      <c r="I243" s="336" t="s">
        <v>1280</v>
      </c>
      <c r="J243" s="328"/>
      <c r="K243" s="198"/>
      <c r="L243" s="198"/>
      <c r="M243" s="198"/>
      <c r="N243" s="198"/>
      <c r="O243" s="198"/>
      <c r="P243" s="198"/>
      <c r="Q243" s="198"/>
      <c r="R243" s="198"/>
      <c r="S243" s="198"/>
      <c r="T243" s="198"/>
      <c r="U243" s="198"/>
      <c r="V243" s="198"/>
      <c r="W243" s="198"/>
      <c r="X243" s="198"/>
      <c r="Y243" s="198"/>
      <c r="Z243" s="198"/>
      <c r="AA243" s="198"/>
      <c r="AB243" s="198"/>
      <c r="AC243" s="198"/>
      <c r="AD243" s="198"/>
    </row>
    <row r="244">
      <c r="A244" s="198"/>
      <c r="B244" s="285"/>
      <c r="C244" s="198"/>
      <c r="D244" s="287"/>
      <c r="E244" s="287"/>
      <c r="F244" s="287"/>
      <c r="G244" s="287"/>
      <c r="H244" s="287"/>
      <c r="I244" s="198"/>
      <c r="J244" s="198"/>
      <c r="K244" s="198"/>
      <c r="L244" s="198"/>
      <c r="M244" s="198"/>
      <c r="N244" s="198"/>
      <c r="O244" s="198"/>
      <c r="P244" s="198"/>
      <c r="Q244" s="198"/>
      <c r="R244" s="198"/>
      <c r="S244" s="198"/>
      <c r="T244" s="198"/>
      <c r="U244" s="198"/>
      <c r="V244" s="198"/>
      <c r="W244" s="198"/>
      <c r="X244" s="198"/>
      <c r="Y244" s="198"/>
      <c r="Z244" s="198"/>
      <c r="AA244" s="198"/>
      <c r="AB244" s="198"/>
      <c r="AC244" s="198"/>
      <c r="AD244" s="198"/>
    </row>
    <row r="245">
      <c r="A245" s="198"/>
      <c r="B245" s="344"/>
      <c r="C245" s="345"/>
      <c r="D245" s="346"/>
      <c r="E245" s="346"/>
      <c r="F245" s="346"/>
      <c r="G245" s="346"/>
      <c r="H245" s="346"/>
      <c r="I245" s="345"/>
      <c r="J245" s="345"/>
      <c r="K245" s="198"/>
      <c r="L245" s="198"/>
      <c r="M245" s="198"/>
      <c r="N245" s="198"/>
      <c r="O245" s="198"/>
      <c r="P245" s="198"/>
      <c r="Q245" s="198"/>
      <c r="R245" s="198"/>
      <c r="S245" s="198"/>
      <c r="T245" s="198"/>
      <c r="U245" s="198"/>
      <c r="V245" s="198"/>
      <c r="W245" s="198"/>
      <c r="X245" s="198"/>
      <c r="Y245" s="198"/>
      <c r="Z245" s="198"/>
      <c r="AA245" s="198"/>
      <c r="AB245" s="198"/>
      <c r="AC245" s="198"/>
      <c r="AD245" s="198"/>
    </row>
    <row r="246">
      <c r="A246" s="198"/>
      <c r="B246" s="337" t="s">
        <v>1154</v>
      </c>
      <c r="C246" s="290" t="s">
        <v>1281</v>
      </c>
      <c r="D246" s="291"/>
      <c r="E246" s="291"/>
      <c r="F246" s="291"/>
      <c r="G246" s="291"/>
      <c r="H246" s="292"/>
      <c r="I246" s="315" t="s">
        <v>1156</v>
      </c>
      <c r="J246" s="294"/>
      <c r="K246" s="198"/>
      <c r="L246" s="198"/>
      <c r="M246" s="198"/>
      <c r="N246" s="198"/>
      <c r="O246" s="198"/>
      <c r="P246" s="198"/>
      <c r="Q246" s="198"/>
      <c r="R246" s="198"/>
      <c r="S246" s="198"/>
      <c r="T246" s="198"/>
      <c r="U246" s="198"/>
      <c r="V246" s="198"/>
      <c r="W246" s="198"/>
      <c r="X246" s="198"/>
      <c r="Y246" s="198"/>
      <c r="Z246" s="198"/>
      <c r="AA246" s="198"/>
      <c r="AB246" s="198"/>
      <c r="AC246" s="198"/>
      <c r="AD246" s="198"/>
    </row>
    <row r="247">
      <c r="A247" s="198"/>
      <c r="B247" s="295"/>
      <c r="C247" s="319" t="s">
        <v>1157</v>
      </c>
      <c r="D247" s="318"/>
      <c r="E247" s="318"/>
      <c r="F247" s="318"/>
      <c r="G247" s="318"/>
      <c r="H247" s="319" t="s">
        <v>587</v>
      </c>
      <c r="I247" s="319" t="s">
        <v>1158</v>
      </c>
      <c r="J247" s="320" t="s">
        <v>1159</v>
      </c>
      <c r="K247" s="198"/>
      <c r="L247" s="198"/>
      <c r="M247" s="198"/>
      <c r="N247" s="198"/>
      <c r="O247" s="198"/>
      <c r="P247" s="198"/>
      <c r="Q247" s="198"/>
      <c r="R247" s="198"/>
      <c r="S247" s="198"/>
      <c r="T247" s="198"/>
      <c r="U247" s="198"/>
      <c r="V247" s="198"/>
      <c r="W247" s="198"/>
      <c r="X247" s="198"/>
      <c r="Y247" s="198"/>
      <c r="Z247" s="198"/>
      <c r="AA247" s="198"/>
      <c r="AB247" s="198"/>
      <c r="AC247" s="198"/>
      <c r="AD247" s="198"/>
    </row>
    <row r="248">
      <c r="A248" s="198"/>
      <c r="B248" s="347" t="s">
        <v>847</v>
      </c>
      <c r="C248" s="332" t="s">
        <v>848</v>
      </c>
      <c r="D248" s="42"/>
      <c r="E248" s="42"/>
      <c r="F248" s="42"/>
      <c r="G248" s="31"/>
      <c r="H248" s="322"/>
      <c r="I248" s="336" t="s">
        <v>1262</v>
      </c>
      <c r="J248" s="324"/>
      <c r="K248" s="198"/>
      <c r="L248" s="198"/>
      <c r="M248" s="198"/>
      <c r="N248" s="198"/>
      <c r="O248" s="198"/>
      <c r="P248" s="198"/>
      <c r="Q248" s="198"/>
      <c r="R248" s="198"/>
      <c r="S248" s="198"/>
      <c r="T248" s="198"/>
      <c r="U248" s="198"/>
      <c r="V248" s="198"/>
      <c r="W248" s="198"/>
      <c r="X248" s="198"/>
      <c r="Y248" s="198"/>
      <c r="Z248" s="198"/>
      <c r="AA248" s="198"/>
      <c r="AB248" s="198"/>
      <c r="AC248" s="198"/>
      <c r="AD248" s="198"/>
    </row>
    <row r="249">
      <c r="A249" s="198"/>
      <c r="B249" s="348" t="s">
        <v>849</v>
      </c>
      <c r="C249" s="334" t="s">
        <v>850</v>
      </c>
      <c r="D249" s="225"/>
      <c r="E249" s="225"/>
      <c r="F249" s="225"/>
      <c r="G249" s="18"/>
      <c r="H249" s="322"/>
      <c r="I249" s="322"/>
      <c r="J249" s="324"/>
      <c r="K249" s="198"/>
      <c r="L249" s="198"/>
      <c r="M249" s="198"/>
      <c r="N249" s="198"/>
      <c r="O249" s="198"/>
      <c r="P249" s="198"/>
      <c r="Q249" s="198"/>
      <c r="R249" s="198"/>
      <c r="S249" s="198"/>
      <c r="T249" s="198"/>
      <c r="U249" s="198"/>
      <c r="V249" s="198"/>
      <c r="W249" s="198"/>
      <c r="X249" s="198"/>
      <c r="Y249" s="198"/>
      <c r="Z249" s="198"/>
      <c r="AA249" s="198"/>
      <c r="AB249" s="198"/>
      <c r="AC249" s="198"/>
      <c r="AD249" s="198"/>
    </row>
    <row r="250">
      <c r="A250" s="198"/>
      <c r="B250" s="349" t="s">
        <v>851</v>
      </c>
      <c r="C250" s="334" t="s">
        <v>852</v>
      </c>
      <c r="D250" s="225"/>
      <c r="E250" s="225"/>
      <c r="F250" s="225"/>
      <c r="G250" s="18"/>
      <c r="H250" s="322"/>
      <c r="I250" s="333" t="s">
        <v>1199</v>
      </c>
      <c r="J250" s="324"/>
      <c r="K250" s="198"/>
      <c r="L250" s="198"/>
      <c r="M250" s="198"/>
      <c r="N250" s="198"/>
      <c r="O250" s="198"/>
      <c r="P250" s="198"/>
      <c r="Q250" s="198"/>
      <c r="R250" s="198"/>
      <c r="S250" s="198"/>
      <c r="T250" s="198"/>
      <c r="U250" s="198"/>
      <c r="V250" s="198"/>
      <c r="W250" s="198"/>
      <c r="X250" s="198"/>
      <c r="Y250" s="198"/>
      <c r="Z250" s="198"/>
      <c r="AA250" s="198"/>
      <c r="AB250" s="198"/>
      <c r="AC250" s="198"/>
      <c r="AD250" s="198"/>
    </row>
    <row r="251">
      <c r="A251" s="198"/>
      <c r="B251" s="285"/>
      <c r="C251" s="198"/>
      <c r="D251" s="287"/>
      <c r="E251" s="287"/>
      <c r="F251" s="287"/>
      <c r="G251" s="287"/>
      <c r="H251" s="287"/>
      <c r="I251" s="198"/>
      <c r="J251" s="198"/>
      <c r="K251" s="198"/>
      <c r="L251" s="198"/>
      <c r="M251" s="198"/>
      <c r="N251" s="198"/>
      <c r="O251" s="198"/>
      <c r="P251" s="198"/>
      <c r="Q251" s="198"/>
      <c r="R251" s="198"/>
      <c r="S251" s="198"/>
      <c r="T251" s="198"/>
      <c r="U251" s="198"/>
      <c r="V251" s="198"/>
      <c r="W251" s="198"/>
      <c r="X251" s="198"/>
      <c r="Y251" s="198"/>
      <c r="Z251" s="198"/>
      <c r="AA251" s="198"/>
      <c r="AB251" s="198"/>
      <c r="AC251" s="198"/>
      <c r="AD251" s="198"/>
    </row>
    <row r="252">
      <c r="A252" s="198"/>
      <c r="B252" s="337" t="s">
        <v>1154</v>
      </c>
      <c r="C252" s="350" t="s">
        <v>1281</v>
      </c>
      <c r="D252" s="291"/>
      <c r="E252" s="291"/>
      <c r="F252" s="291"/>
      <c r="G252" s="291"/>
      <c r="H252" s="292"/>
      <c r="I252" s="351" t="s">
        <v>1156</v>
      </c>
      <c r="J252" s="294"/>
      <c r="K252" s="198"/>
      <c r="L252" s="198"/>
      <c r="M252" s="198"/>
      <c r="N252" s="198"/>
      <c r="O252" s="198"/>
      <c r="P252" s="198"/>
      <c r="Q252" s="198"/>
      <c r="R252" s="198"/>
      <c r="S252" s="198"/>
      <c r="T252" s="198"/>
      <c r="U252" s="198"/>
      <c r="V252" s="198"/>
      <c r="W252" s="198"/>
      <c r="X252" s="198"/>
      <c r="Y252" s="198"/>
      <c r="Z252" s="198"/>
      <c r="AA252" s="198"/>
      <c r="AB252" s="198"/>
      <c r="AC252" s="198"/>
      <c r="AD252" s="198"/>
    </row>
    <row r="253">
      <c r="A253" s="198"/>
      <c r="B253" s="295"/>
      <c r="C253" s="352" t="s">
        <v>1157</v>
      </c>
      <c r="D253" s="353"/>
      <c r="E253" s="353"/>
      <c r="F253" s="353"/>
      <c r="G253" s="353"/>
      <c r="H253" s="352" t="s">
        <v>587</v>
      </c>
      <c r="I253" s="352" t="s">
        <v>1158</v>
      </c>
      <c r="J253" s="354" t="s">
        <v>1159</v>
      </c>
      <c r="K253" s="198"/>
      <c r="L253" s="198"/>
      <c r="M253" s="198"/>
      <c r="N253" s="198"/>
      <c r="O253" s="198"/>
      <c r="P253" s="198"/>
      <c r="Q253" s="198"/>
      <c r="R253" s="198"/>
      <c r="S253" s="198"/>
      <c r="T253" s="198"/>
      <c r="U253" s="198"/>
      <c r="V253" s="198"/>
      <c r="W253" s="198"/>
      <c r="X253" s="198"/>
      <c r="Y253" s="198"/>
      <c r="Z253" s="198"/>
      <c r="AA253" s="198"/>
      <c r="AB253" s="198"/>
      <c r="AC253" s="198"/>
      <c r="AD253" s="198"/>
    </row>
    <row r="254">
      <c r="A254" s="198"/>
      <c r="B254" s="347" t="s">
        <v>847</v>
      </c>
      <c r="C254" s="332" t="s">
        <v>856</v>
      </c>
      <c r="D254" s="42"/>
      <c r="E254" s="42"/>
      <c r="F254" s="42"/>
      <c r="G254" s="31"/>
      <c r="H254" s="355"/>
      <c r="I254" s="336" t="s">
        <v>1282</v>
      </c>
      <c r="J254" s="356"/>
      <c r="K254" s="198"/>
      <c r="L254" s="198"/>
      <c r="M254" s="198"/>
      <c r="N254" s="198"/>
      <c r="O254" s="198"/>
      <c r="P254" s="198"/>
      <c r="Q254" s="198"/>
      <c r="R254" s="198"/>
      <c r="S254" s="198"/>
      <c r="T254" s="198"/>
      <c r="U254" s="198"/>
      <c r="V254" s="198"/>
      <c r="W254" s="198"/>
      <c r="X254" s="198"/>
      <c r="Y254" s="198"/>
      <c r="Z254" s="198"/>
      <c r="AA254" s="198"/>
      <c r="AB254" s="198"/>
      <c r="AC254" s="198"/>
      <c r="AD254" s="198"/>
    </row>
    <row r="255">
      <c r="A255" s="198"/>
      <c r="B255" s="348" t="s">
        <v>849</v>
      </c>
      <c r="C255" s="334" t="s">
        <v>857</v>
      </c>
      <c r="D255" s="225"/>
      <c r="E255" s="225"/>
      <c r="F255" s="225"/>
      <c r="G255" s="18"/>
      <c r="H255" s="355"/>
      <c r="I255" s="336" t="s">
        <v>1283</v>
      </c>
      <c r="J255" s="356"/>
      <c r="K255" s="198"/>
      <c r="L255" s="198"/>
      <c r="M255" s="198"/>
      <c r="N255" s="198"/>
      <c r="O255" s="198"/>
      <c r="P255" s="198"/>
      <c r="Q255" s="198"/>
      <c r="R255" s="198"/>
      <c r="S255" s="198"/>
      <c r="T255" s="198"/>
      <c r="U255" s="198"/>
      <c r="V255" s="198"/>
      <c r="W255" s="198"/>
      <c r="X255" s="198"/>
      <c r="Y255" s="198"/>
      <c r="Z255" s="198"/>
      <c r="AA255" s="198"/>
      <c r="AB255" s="198"/>
      <c r="AC255" s="198"/>
      <c r="AD255" s="198"/>
    </row>
    <row r="256">
      <c r="A256" s="198"/>
      <c r="B256" s="348" t="s">
        <v>851</v>
      </c>
      <c r="C256" s="334" t="s">
        <v>859</v>
      </c>
      <c r="D256" s="225"/>
      <c r="E256" s="225"/>
      <c r="F256" s="225"/>
      <c r="G256" s="18"/>
      <c r="H256" s="355"/>
      <c r="I256" s="336" t="s">
        <v>1284</v>
      </c>
      <c r="J256" s="356"/>
      <c r="K256" s="198"/>
      <c r="L256" s="198"/>
      <c r="M256" s="198"/>
      <c r="N256" s="198"/>
      <c r="O256" s="198"/>
      <c r="P256" s="198"/>
      <c r="Q256" s="198"/>
      <c r="R256" s="198"/>
      <c r="S256" s="198"/>
      <c r="T256" s="198"/>
      <c r="U256" s="198"/>
      <c r="V256" s="198"/>
      <c r="W256" s="198"/>
      <c r="X256" s="198"/>
      <c r="Y256" s="198"/>
      <c r="Z256" s="198"/>
      <c r="AA256" s="198"/>
      <c r="AB256" s="198"/>
      <c r="AC256" s="198"/>
      <c r="AD256" s="198"/>
    </row>
    <row r="257">
      <c r="A257" s="198"/>
      <c r="B257" s="349" t="s">
        <v>860</v>
      </c>
      <c r="C257" s="334" t="s">
        <v>861</v>
      </c>
      <c r="D257" s="225"/>
      <c r="E257" s="225"/>
      <c r="F257" s="225"/>
      <c r="G257" s="18"/>
      <c r="H257" s="355"/>
      <c r="I257" s="323" t="s">
        <v>1285</v>
      </c>
      <c r="J257" s="356"/>
      <c r="K257" s="198"/>
      <c r="L257" s="198"/>
      <c r="M257" s="198"/>
      <c r="N257" s="198"/>
      <c r="O257" s="198"/>
      <c r="P257" s="198"/>
      <c r="Q257" s="198"/>
      <c r="R257" s="198"/>
      <c r="S257" s="198"/>
      <c r="T257" s="198"/>
      <c r="U257" s="198"/>
      <c r="V257" s="198"/>
      <c r="W257" s="198"/>
      <c r="X257" s="198"/>
      <c r="Y257" s="198"/>
      <c r="Z257" s="198"/>
      <c r="AA257" s="198"/>
      <c r="AB257" s="198"/>
      <c r="AC257" s="198"/>
      <c r="AD257" s="198"/>
    </row>
    <row r="258">
      <c r="A258" s="198"/>
      <c r="B258" s="285"/>
      <c r="C258" s="285"/>
      <c r="D258" s="285"/>
      <c r="E258" s="285"/>
      <c r="F258" s="285"/>
      <c r="G258" s="285"/>
      <c r="H258" s="285"/>
      <c r="I258" s="285"/>
      <c r="J258" s="285"/>
      <c r="K258" s="198"/>
      <c r="L258" s="198"/>
      <c r="M258" s="198"/>
      <c r="N258" s="198"/>
      <c r="O258" s="198"/>
      <c r="P258" s="198"/>
      <c r="Q258" s="198"/>
      <c r="R258" s="198"/>
      <c r="S258" s="198"/>
      <c r="T258" s="198"/>
      <c r="U258" s="198"/>
      <c r="V258" s="198"/>
      <c r="W258" s="198"/>
      <c r="X258" s="198"/>
      <c r="Y258" s="198"/>
      <c r="Z258" s="198"/>
      <c r="AA258" s="198"/>
      <c r="AB258" s="198"/>
      <c r="AC258" s="198"/>
      <c r="AD258" s="198"/>
    </row>
    <row r="259">
      <c r="A259" s="198"/>
      <c r="B259" s="337" t="s">
        <v>1154</v>
      </c>
      <c r="C259" s="350" t="s">
        <v>1281</v>
      </c>
      <c r="D259" s="291"/>
      <c r="E259" s="291"/>
      <c r="F259" s="291"/>
      <c r="G259" s="291"/>
      <c r="H259" s="292"/>
      <c r="I259" s="351" t="s">
        <v>1156</v>
      </c>
      <c r="J259" s="294"/>
      <c r="K259" s="198"/>
      <c r="L259" s="198"/>
      <c r="M259" s="198"/>
      <c r="N259" s="198"/>
      <c r="O259" s="198"/>
      <c r="P259" s="198"/>
      <c r="Q259" s="198"/>
      <c r="R259" s="198"/>
      <c r="S259" s="198"/>
      <c r="T259" s="198"/>
      <c r="U259" s="198"/>
      <c r="V259" s="198"/>
      <c r="W259" s="198"/>
      <c r="X259" s="198"/>
      <c r="Y259" s="198"/>
      <c r="Z259" s="198"/>
      <c r="AA259" s="198"/>
      <c r="AB259" s="198"/>
      <c r="AC259" s="198"/>
      <c r="AD259" s="198"/>
    </row>
    <row r="260">
      <c r="A260" s="198"/>
      <c r="B260" s="295"/>
      <c r="C260" s="352" t="s">
        <v>1157</v>
      </c>
      <c r="D260" s="353"/>
      <c r="E260" s="353"/>
      <c r="F260" s="353"/>
      <c r="G260" s="353"/>
      <c r="H260" s="352" t="s">
        <v>587</v>
      </c>
      <c r="I260" s="352" t="s">
        <v>1158</v>
      </c>
      <c r="J260" s="354" t="s">
        <v>1159</v>
      </c>
      <c r="K260" s="198"/>
      <c r="L260" s="198"/>
      <c r="M260" s="198"/>
      <c r="N260" s="198"/>
      <c r="O260" s="198"/>
      <c r="P260" s="198"/>
      <c r="Q260" s="198"/>
      <c r="R260" s="198"/>
      <c r="S260" s="198"/>
      <c r="T260" s="198"/>
      <c r="U260" s="198"/>
      <c r="V260" s="198"/>
      <c r="W260" s="198"/>
      <c r="X260" s="198"/>
      <c r="Y260" s="198"/>
      <c r="Z260" s="198"/>
      <c r="AA260" s="198"/>
      <c r="AB260" s="198"/>
      <c r="AC260" s="198"/>
      <c r="AD260" s="198"/>
    </row>
    <row r="261">
      <c r="A261" s="198"/>
      <c r="B261" s="347" t="s">
        <v>863</v>
      </c>
      <c r="C261" s="332" t="s">
        <v>864</v>
      </c>
      <c r="D261" s="42"/>
      <c r="E261" s="42"/>
      <c r="F261" s="42"/>
      <c r="G261" s="31"/>
      <c r="H261" s="355"/>
      <c r="I261" s="336" t="s">
        <v>1286</v>
      </c>
      <c r="J261" s="356"/>
      <c r="K261" s="198"/>
      <c r="L261" s="198"/>
      <c r="M261" s="198"/>
      <c r="N261" s="198"/>
      <c r="O261" s="198"/>
      <c r="P261" s="198"/>
      <c r="Q261" s="198"/>
      <c r="R261" s="198"/>
      <c r="S261" s="198"/>
      <c r="T261" s="198"/>
      <c r="U261" s="198"/>
      <c r="V261" s="198"/>
      <c r="W261" s="198"/>
      <c r="X261" s="198"/>
      <c r="Y261" s="198"/>
      <c r="Z261" s="198"/>
      <c r="AA261" s="198"/>
      <c r="AB261" s="198"/>
      <c r="AC261" s="198"/>
      <c r="AD261" s="198"/>
    </row>
    <row r="262">
      <c r="A262" s="198"/>
      <c r="B262" s="348" t="s">
        <v>865</v>
      </c>
      <c r="C262" s="334" t="s">
        <v>866</v>
      </c>
      <c r="D262" s="225"/>
      <c r="E262" s="225"/>
      <c r="F262" s="225"/>
      <c r="G262" s="18"/>
      <c r="H262" s="355"/>
      <c r="I262" s="322"/>
      <c r="J262" s="356"/>
      <c r="K262" s="198"/>
      <c r="L262" s="198"/>
      <c r="M262" s="198"/>
      <c r="N262" s="198"/>
      <c r="O262" s="198"/>
      <c r="P262" s="198"/>
      <c r="Q262" s="198"/>
      <c r="R262" s="198"/>
      <c r="S262" s="198"/>
      <c r="T262" s="198"/>
      <c r="U262" s="198"/>
      <c r="V262" s="198"/>
      <c r="W262" s="198"/>
      <c r="X262" s="198"/>
      <c r="Y262" s="198"/>
      <c r="Z262" s="198"/>
      <c r="AA262" s="198"/>
      <c r="AB262" s="198"/>
      <c r="AC262" s="198"/>
      <c r="AD262" s="198"/>
    </row>
    <row r="263">
      <c r="A263" s="198"/>
      <c r="B263" s="348" t="s">
        <v>867</v>
      </c>
      <c r="C263" s="334" t="s">
        <v>868</v>
      </c>
      <c r="D263" s="225"/>
      <c r="E263" s="225"/>
      <c r="F263" s="225"/>
      <c r="G263" s="18"/>
      <c r="H263" s="355"/>
      <c r="I263" s="333" t="s">
        <v>1287</v>
      </c>
      <c r="J263" s="356"/>
      <c r="K263" s="198"/>
      <c r="L263" s="198"/>
      <c r="M263" s="198"/>
      <c r="N263" s="198"/>
      <c r="O263" s="198"/>
      <c r="P263" s="198"/>
      <c r="Q263" s="198"/>
      <c r="R263" s="198"/>
      <c r="S263" s="198"/>
      <c r="T263" s="198"/>
      <c r="U263" s="198"/>
      <c r="V263" s="198"/>
      <c r="W263" s="198"/>
      <c r="X263" s="198"/>
      <c r="Y263" s="198"/>
      <c r="Z263" s="198"/>
      <c r="AA263" s="198"/>
      <c r="AB263" s="198"/>
      <c r="AC263" s="198"/>
      <c r="AD263" s="198"/>
    </row>
    <row r="264">
      <c r="A264" s="198"/>
      <c r="B264" s="349" t="s">
        <v>869</v>
      </c>
      <c r="C264" s="334" t="s">
        <v>870</v>
      </c>
      <c r="D264" s="225"/>
      <c r="E264" s="225"/>
      <c r="F264" s="225"/>
      <c r="G264" s="18"/>
      <c r="H264" s="355"/>
      <c r="I264" s="336" t="s">
        <v>1262</v>
      </c>
      <c r="J264" s="356"/>
      <c r="K264" s="198"/>
      <c r="L264" s="198"/>
      <c r="M264" s="198"/>
      <c r="N264" s="198"/>
      <c r="O264" s="198"/>
      <c r="P264" s="198"/>
      <c r="Q264" s="198"/>
      <c r="R264" s="198"/>
      <c r="S264" s="198"/>
      <c r="T264" s="198"/>
      <c r="U264" s="198"/>
      <c r="V264" s="198"/>
      <c r="W264" s="198"/>
      <c r="X264" s="198"/>
      <c r="Y264" s="198"/>
      <c r="Z264" s="198"/>
      <c r="AA264" s="198"/>
      <c r="AB264" s="198"/>
      <c r="AC264" s="198"/>
      <c r="AD264" s="198"/>
    </row>
    <row r="265">
      <c r="A265" s="198"/>
      <c r="B265" s="285"/>
      <c r="C265" s="285"/>
      <c r="D265" s="285"/>
      <c r="E265" s="285"/>
      <c r="F265" s="285"/>
      <c r="G265" s="285"/>
      <c r="H265" s="285"/>
      <c r="I265" s="285"/>
      <c r="J265" s="285"/>
      <c r="K265" s="198"/>
      <c r="L265" s="198"/>
      <c r="M265" s="198"/>
      <c r="N265" s="198"/>
      <c r="O265" s="198"/>
      <c r="P265" s="198"/>
      <c r="Q265" s="198"/>
      <c r="R265" s="198"/>
      <c r="S265" s="198"/>
      <c r="T265" s="198"/>
      <c r="U265" s="198"/>
      <c r="V265" s="198"/>
      <c r="W265" s="198"/>
      <c r="X265" s="198"/>
      <c r="Y265" s="198"/>
      <c r="Z265" s="198"/>
      <c r="AA265" s="198"/>
      <c r="AB265" s="198"/>
      <c r="AC265" s="198"/>
      <c r="AD265" s="198"/>
    </row>
    <row r="266">
      <c r="A266" s="198"/>
      <c r="B266" s="337" t="s">
        <v>1154</v>
      </c>
      <c r="C266" s="350" t="s">
        <v>1281</v>
      </c>
      <c r="D266" s="291"/>
      <c r="E266" s="291"/>
      <c r="F266" s="291"/>
      <c r="G266" s="291"/>
      <c r="H266" s="292"/>
      <c r="I266" s="351" t="s">
        <v>1156</v>
      </c>
      <c r="J266" s="294"/>
      <c r="K266" s="198"/>
      <c r="L266" s="198"/>
      <c r="M266" s="198"/>
      <c r="N266" s="198"/>
      <c r="O266" s="198"/>
      <c r="P266" s="198"/>
      <c r="Q266" s="198"/>
      <c r="R266" s="198"/>
      <c r="S266" s="198"/>
      <c r="T266" s="198"/>
      <c r="U266" s="198"/>
      <c r="V266" s="198"/>
      <c r="W266" s="198"/>
      <c r="X266" s="198"/>
      <c r="Y266" s="198"/>
      <c r="Z266" s="198"/>
      <c r="AA266" s="198"/>
      <c r="AB266" s="198"/>
      <c r="AC266" s="198"/>
      <c r="AD266" s="198"/>
    </row>
    <row r="267">
      <c r="A267" s="198"/>
      <c r="B267" s="295"/>
      <c r="C267" s="352" t="s">
        <v>1157</v>
      </c>
      <c r="D267" s="353"/>
      <c r="E267" s="353"/>
      <c r="F267" s="353"/>
      <c r="G267" s="353"/>
      <c r="H267" s="352" t="s">
        <v>587</v>
      </c>
      <c r="I267" s="352" t="s">
        <v>1158</v>
      </c>
      <c r="J267" s="354" t="s">
        <v>1159</v>
      </c>
      <c r="K267" s="198"/>
      <c r="L267" s="198"/>
      <c r="M267" s="198"/>
      <c r="N267" s="198"/>
      <c r="O267" s="198"/>
      <c r="P267" s="198"/>
      <c r="Q267" s="198"/>
      <c r="R267" s="198"/>
      <c r="S267" s="198"/>
      <c r="T267" s="198"/>
      <c r="U267" s="198"/>
      <c r="V267" s="198"/>
      <c r="W267" s="198"/>
      <c r="X267" s="198"/>
      <c r="Y267" s="198"/>
      <c r="Z267" s="198"/>
      <c r="AA267" s="198"/>
      <c r="AB267" s="198"/>
      <c r="AC267" s="198"/>
      <c r="AD267" s="198"/>
    </row>
    <row r="268">
      <c r="A268" s="198"/>
      <c r="B268" s="347" t="s">
        <v>872</v>
      </c>
      <c r="C268" s="332" t="s">
        <v>873</v>
      </c>
      <c r="D268" s="42"/>
      <c r="E268" s="42"/>
      <c r="F268" s="42"/>
      <c r="G268" s="31"/>
      <c r="H268" s="355"/>
      <c r="I268" s="333" t="s">
        <v>1288</v>
      </c>
      <c r="J268" s="356"/>
      <c r="K268" s="198"/>
      <c r="L268" s="198"/>
      <c r="M268" s="198"/>
      <c r="N268" s="198"/>
      <c r="O268" s="198"/>
      <c r="P268" s="198"/>
      <c r="Q268" s="198"/>
      <c r="R268" s="198"/>
      <c r="S268" s="198"/>
      <c r="T268" s="198"/>
      <c r="U268" s="198"/>
      <c r="V268" s="198"/>
      <c r="W268" s="198"/>
      <c r="X268" s="198"/>
      <c r="Y268" s="198"/>
      <c r="Z268" s="198"/>
      <c r="AA268" s="198"/>
      <c r="AB268" s="198"/>
      <c r="AC268" s="198"/>
      <c r="AD268" s="198"/>
    </row>
    <row r="269">
      <c r="A269" s="198"/>
      <c r="B269" s="348" t="s">
        <v>874</v>
      </c>
      <c r="C269" s="334" t="s">
        <v>875</v>
      </c>
      <c r="D269" s="225"/>
      <c r="E269" s="225"/>
      <c r="F269" s="225"/>
      <c r="G269" s="18"/>
      <c r="H269" s="355"/>
      <c r="I269" s="333"/>
      <c r="J269" s="356"/>
      <c r="K269" s="198"/>
      <c r="L269" s="198"/>
      <c r="M269" s="198"/>
      <c r="N269" s="198"/>
      <c r="O269" s="198"/>
      <c r="P269" s="198"/>
      <c r="Q269" s="198"/>
      <c r="R269" s="198"/>
      <c r="S269" s="198"/>
      <c r="T269" s="198"/>
      <c r="U269" s="198"/>
      <c r="V269" s="198"/>
      <c r="W269" s="198"/>
      <c r="X269" s="198"/>
      <c r="Y269" s="198"/>
      <c r="Z269" s="198"/>
      <c r="AA269" s="198"/>
      <c r="AB269" s="198"/>
      <c r="AC269" s="198"/>
      <c r="AD269" s="198"/>
    </row>
    <row r="270">
      <c r="A270" s="198"/>
      <c r="B270" s="348" t="s">
        <v>876</v>
      </c>
      <c r="C270" s="334" t="s">
        <v>877</v>
      </c>
      <c r="D270" s="225"/>
      <c r="E270" s="225"/>
      <c r="F270" s="225"/>
      <c r="G270" s="18"/>
      <c r="H270" s="355"/>
      <c r="I270" s="333" t="s">
        <v>1287</v>
      </c>
      <c r="J270" s="356"/>
      <c r="K270" s="198"/>
      <c r="L270" s="198"/>
      <c r="M270" s="198"/>
      <c r="N270" s="198"/>
      <c r="O270" s="198"/>
      <c r="P270" s="198"/>
      <c r="Q270" s="198"/>
      <c r="R270" s="198"/>
      <c r="S270" s="198"/>
      <c r="T270" s="198"/>
      <c r="U270" s="198"/>
      <c r="V270" s="198"/>
      <c r="W270" s="198"/>
      <c r="X270" s="198"/>
      <c r="Y270" s="198"/>
      <c r="Z270" s="198"/>
      <c r="AA270" s="198"/>
      <c r="AB270" s="198"/>
      <c r="AC270" s="198"/>
      <c r="AD270" s="198"/>
    </row>
    <row r="271">
      <c r="A271" s="198"/>
      <c r="B271" s="348" t="s">
        <v>878</v>
      </c>
      <c r="C271" s="334" t="s">
        <v>879</v>
      </c>
      <c r="D271" s="225"/>
      <c r="E271" s="225"/>
      <c r="F271" s="225"/>
      <c r="G271" s="18"/>
      <c r="H271" s="355"/>
      <c r="I271" s="333"/>
      <c r="J271" s="356"/>
      <c r="K271" s="198"/>
      <c r="L271" s="198"/>
      <c r="M271" s="198"/>
      <c r="N271" s="198"/>
      <c r="O271" s="198"/>
      <c r="P271" s="198"/>
      <c r="Q271" s="198"/>
      <c r="R271" s="198"/>
      <c r="S271" s="198"/>
      <c r="T271" s="198"/>
      <c r="U271" s="198"/>
      <c r="V271" s="198"/>
      <c r="W271" s="198"/>
      <c r="X271" s="198"/>
      <c r="Y271" s="198"/>
      <c r="Z271" s="198"/>
      <c r="AA271" s="198"/>
      <c r="AB271" s="198"/>
      <c r="AC271" s="198"/>
      <c r="AD271" s="198"/>
    </row>
    <row r="272">
      <c r="A272" s="198"/>
      <c r="B272" s="348" t="s">
        <v>880</v>
      </c>
      <c r="C272" s="334" t="s">
        <v>881</v>
      </c>
      <c r="D272" s="225"/>
      <c r="E272" s="225"/>
      <c r="F272" s="225"/>
      <c r="G272" s="18"/>
      <c r="H272" s="355"/>
      <c r="I272" s="333" t="s">
        <v>1289</v>
      </c>
      <c r="J272" s="356"/>
      <c r="K272" s="198"/>
      <c r="L272" s="198"/>
      <c r="M272" s="198"/>
      <c r="N272" s="198"/>
      <c r="O272" s="198"/>
      <c r="P272" s="198"/>
      <c r="Q272" s="198"/>
      <c r="R272" s="198"/>
      <c r="S272" s="198"/>
      <c r="T272" s="198"/>
      <c r="U272" s="198"/>
      <c r="V272" s="198"/>
      <c r="W272" s="198"/>
      <c r="X272" s="198"/>
      <c r="Y272" s="198"/>
      <c r="Z272" s="198"/>
      <c r="AA272" s="198"/>
      <c r="AB272" s="198"/>
      <c r="AC272" s="198"/>
      <c r="AD272" s="198"/>
    </row>
    <row r="273">
      <c r="A273" s="198"/>
      <c r="B273" s="348" t="s">
        <v>882</v>
      </c>
      <c r="C273" s="334" t="s">
        <v>883</v>
      </c>
      <c r="D273" s="225"/>
      <c r="E273" s="225"/>
      <c r="F273" s="225"/>
      <c r="G273" s="18"/>
      <c r="H273" s="355"/>
      <c r="I273" s="333" t="s">
        <v>1290</v>
      </c>
      <c r="J273" s="356"/>
      <c r="K273" s="198"/>
      <c r="L273" s="198"/>
      <c r="M273" s="198"/>
      <c r="N273" s="198"/>
      <c r="O273" s="198"/>
      <c r="P273" s="198"/>
      <c r="Q273" s="198"/>
      <c r="R273" s="198"/>
      <c r="S273" s="198"/>
      <c r="T273" s="198"/>
      <c r="U273" s="198"/>
      <c r="V273" s="198"/>
      <c r="W273" s="198"/>
      <c r="X273" s="198"/>
      <c r="Y273" s="198"/>
      <c r="Z273" s="198"/>
      <c r="AA273" s="198"/>
      <c r="AB273" s="198"/>
      <c r="AC273" s="198"/>
      <c r="AD273" s="198"/>
    </row>
    <row r="274">
      <c r="A274" s="198"/>
      <c r="B274" s="349" t="s">
        <v>884</v>
      </c>
      <c r="C274" s="334" t="s">
        <v>885</v>
      </c>
      <c r="D274" s="225"/>
      <c r="E274" s="225"/>
      <c r="F274" s="225"/>
      <c r="G274" s="18"/>
      <c r="H274" s="355"/>
      <c r="I274" s="357" t="s">
        <v>1291</v>
      </c>
      <c r="J274" s="356"/>
      <c r="K274" s="198"/>
      <c r="L274" s="198"/>
      <c r="M274" s="198"/>
      <c r="N274" s="198"/>
      <c r="O274" s="198"/>
      <c r="P274" s="198"/>
      <c r="Q274" s="198"/>
      <c r="R274" s="198"/>
      <c r="S274" s="198"/>
      <c r="T274" s="198"/>
      <c r="U274" s="198"/>
      <c r="V274" s="198"/>
      <c r="W274" s="198"/>
      <c r="X274" s="198"/>
      <c r="Y274" s="198"/>
      <c r="Z274" s="198"/>
      <c r="AA274" s="198"/>
      <c r="AB274" s="198"/>
      <c r="AC274" s="198"/>
      <c r="AD274" s="198"/>
    </row>
    <row r="275">
      <c r="A275" s="198"/>
      <c r="B275" s="285"/>
      <c r="C275" s="285"/>
      <c r="D275" s="285"/>
      <c r="E275" s="285"/>
      <c r="F275" s="285"/>
      <c r="G275" s="285"/>
      <c r="H275" s="285"/>
      <c r="I275" s="285"/>
      <c r="J275" s="285"/>
      <c r="K275" s="198"/>
      <c r="L275" s="198"/>
      <c r="M275" s="198"/>
      <c r="N275" s="198"/>
      <c r="O275" s="198"/>
      <c r="P275" s="198"/>
      <c r="Q275" s="198"/>
      <c r="R275" s="198"/>
      <c r="S275" s="198"/>
      <c r="T275" s="198"/>
      <c r="U275" s="198"/>
      <c r="V275" s="198"/>
      <c r="W275" s="198"/>
      <c r="X275" s="198"/>
      <c r="Y275" s="198"/>
      <c r="Z275" s="198"/>
      <c r="AA275" s="198"/>
      <c r="AB275" s="198"/>
      <c r="AC275" s="198"/>
      <c r="AD275" s="198"/>
    </row>
    <row r="276">
      <c r="A276" s="198"/>
      <c r="B276" s="337" t="s">
        <v>1154</v>
      </c>
      <c r="C276" s="350" t="s">
        <v>1281</v>
      </c>
      <c r="D276" s="291"/>
      <c r="E276" s="291"/>
      <c r="F276" s="291"/>
      <c r="G276" s="291"/>
      <c r="H276" s="292"/>
      <c r="I276" s="351" t="s">
        <v>1156</v>
      </c>
      <c r="J276" s="294"/>
      <c r="K276" s="198"/>
      <c r="L276" s="198"/>
      <c r="M276" s="198"/>
      <c r="N276" s="198"/>
      <c r="O276" s="198"/>
      <c r="P276" s="198"/>
      <c r="Q276" s="198"/>
      <c r="R276" s="198"/>
      <c r="S276" s="198"/>
      <c r="T276" s="198"/>
      <c r="U276" s="198"/>
      <c r="V276" s="198"/>
      <c r="W276" s="198"/>
      <c r="X276" s="198"/>
      <c r="Y276" s="198"/>
      <c r="Z276" s="198"/>
      <c r="AA276" s="198"/>
      <c r="AB276" s="198"/>
      <c r="AC276" s="198"/>
      <c r="AD276" s="198"/>
    </row>
    <row r="277">
      <c r="A277" s="198"/>
      <c r="B277" s="295"/>
      <c r="C277" s="352" t="s">
        <v>1157</v>
      </c>
      <c r="D277" s="353"/>
      <c r="E277" s="353"/>
      <c r="F277" s="353"/>
      <c r="G277" s="353"/>
      <c r="H277" s="352" t="s">
        <v>587</v>
      </c>
      <c r="I277" s="352" t="s">
        <v>1158</v>
      </c>
      <c r="J277" s="354" t="s">
        <v>1159</v>
      </c>
      <c r="K277" s="198"/>
      <c r="L277" s="198"/>
      <c r="M277" s="198"/>
      <c r="N277" s="198"/>
      <c r="O277" s="198"/>
      <c r="P277" s="198"/>
      <c r="Q277" s="198"/>
      <c r="R277" s="198"/>
      <c r="S277" s="198"/>
      <c r="T277" s="198"/>
      <c r="U277" s="198"/>
      <c r="V277" s="198"/>
      <c r="W277" s="198"/>
      <c r="X277" s="198"/>
      <c r="Y277" s="198"/>
      <c r="Z277" s="198"/>
      <c r="AA277" s="198"/>
      <c r="AB277" s="198"/>
      <c r="AC277" s="198"/>
      <c r="AD277" s="198"/>
    </row>
    <row r="278">
      <c r="A278" s="198"/>
      <c r="B278" s="347" t="s">
        <v>887</v>
      </c>
      <c r="C278" s="332" t="s">
        <v>888</v>
      </c>
      <c r="D278" s="42"/>
      <c r="E278" s="42"/>
      <c r="F278" s="42"/>
      <c r="G278" s="31"/>
      <c r="H278" s="355"/>
      <c r="I278" s="357" t="s">
        <v>1292</v>
      </c>
      <c r="J278" s="356"/>
      <c r="K278" s="198"/>
      <c r="L278" s="198"/>
      <c r="M278" s="198"/>
      <c r="N278" s="198"/>
      <c r="O278" s="198"/>
      <c r="P278" s="198"/>
      <c r="Q278" s="198"/>
      <c r="R278" s="198"/>
      <c r="S278" s="198"/>
      <c r="T278" s="198"/>
      <c r="U278" s="198"/>
      <c r="V278" s="198"/>
      <c r="W278" s="198"/>
      <c r="X278" s="198"/>
      <c r="Y278" s="198"/>
      <c r="Z278" s="198"/>
      <c r="AA278" s="198"/>
      <c r="AB278" s="198"/>
      <c r="AC278" s="198"/>
      <c r="AD278" s="198"/>
    </row>
    <row r="279">
      <c r="A279" s="198"/>
      <c r="B279" s="349" t="s">
        <v>889</v>
      </c>
      <c r="C279" s="334" t="s">
        <v>890</v>
      </c>
      <c r="D279" s="225"/>
      <c r="E279" s="225"/>
      <c r="F279" s="225"/>
      <c r="G279" s="18"/>
      <c r="H279" s="355"/>
      <c r="I279" s="355"/>
      <c r="J279" s="356"/>
      <c r="K279" s="198"/>
      <c r="L279" s="198"/>
      <c r="M279" s="198"/>
      <c r="N279" s="198"/>
      <c r="O279" s="198"/>
      <c r="P279" s="198"/>
      <c r="Q279" s="198"/>
      <c r="R279" s="198"/>
      <c r="S279" s="198"/>
      <c r="T279" s="198"/>
      <c r="U279" s="198"/>
      <c r="V279" s="198"/>
      <c r="W279" s="198"/>
      <c r="X279" s="198"/>
      <c r="Y279" s="198"/>
      <c r="Z279" s="198"/>
      <c r="AA279" s="198"/>
      <c r="AB279" s="198"/>
      <c r="AC279" s="198"/>
      <c r="AD279" s="198"/>
    </row>
    <row r="280">
      <c r="A280" s="198"/>
      <c r="B280" s="285"/>
      <c r="C280" s="285"/>
      <c r="D280" s="285"/>
      <c r="E280" s="285"/>
      <c r="F280" s="285"/>
      <c r="G280" s="285"/>
      <c r="H280" s="285"/>
      <c r="I280" s="285"/>
      <c r="J280" s="285"/>
      <c r="K280" s="198"/>
      <c r="L280" s="198"/>
      <c r="M280" s="198"/>
      <c r="N280" s="198"/>
      <c r="O280" s="198"/>
      <c r="P280" s="198"/>
      <c r="Q280" s="198"/>
      <c r="R280" s="198"/>
      <c r="S280" s="198"/>
      <c r="T280" s="198"/>
      <c r="U280" s="198"/>
      <c r="V280" s="198"/>
      <c r="W280" s="198"/>
      <c r="X280" s="198"/>
      <c r="Y280" s="198"/>
      <c r="Z280" s="198"/>
      <c r="AA280" s="198"/>
      <c r="AB280" s="198"/>
      <c r="AC280" s="198"/>
      <c r="AD280" s="198"/>
    </row>
    <row r="281">
      <c r="A281" s="198"/>
      <c r="B281" s="337" t="s">
        <v>1154</v>
      </c>
      <c r="C281" s="350" t="s">
        <v>1281</v>
      </c>
      <c r="D281" s="291"/>
      <c r="E281" s="291"/>
      <c r="F281" s="291"/>
      <c r="G281" s="291"/>
      <c r="H281" s="292"/>
      <c r="I281" s="351" t="s">
        <v>1156</v>
      </c>
      <c r="J281" s="294"/>
      <c r="K281" s="198"/>
      <c r="L281" s="198"/>
      <c r="M281" s="198"/>
      <c r="N281" s="198"/>
      <c r="O281" s="198"/>
      <c r="P281" s="198"/>
      <c r="Q281" s="198"/>
      <c r="R281" s="198"/>
      <c r="S281" s="198"/>
      <c r="T281" s="198"/>
      <c r="U281" s="198"/>
      <c r="V281" s="198"/>
      <c r="W281" s="198"/>
      <c r="X281" s="198"/>
      <c r="Y281" s="198"/>
      <c r="Z281" s="198"/>
      <c r="AA281" s="198"/>
      <c r="AB281" s="198"/>
      <c r="AC281" s="198"/>
      <c r="AD281" s="198"/>
    </row>
    <row r="282">
      <c r="A282" s="198"/>
      <c r="B282" s="295"/>
      <c r="C282" s="352" t="s">
        <v>1157</v>
      </c>
      <c r="D282" s="353"/>
      <c r="E282" s="353"/>
      <c r="F282" s="353"/>
      <c r="G282" s="353"/>
      <c r="H282" s="352" t="s">
        <v>587</v>
      </c>
      <c r="I282" s="352" t="s">
        <v>1158</v>
      </c>
      <c r="J282" s="354" t="s">
        <v>1159</v>
      </c>
      <c r="K282" s="198"/>
      <c r="L282" s="198"/>
      <c r="M282" s="198"/>
      <c r="N282" s="198"/>
      <c r="O282" s="198"/>
      <c r="P282" s="198"/>
      <c r="Q282" s="198"/>
      <c r="R282" s="198"/>
      <c r="S282" s="198"/>
      <c r="T282" s="198"/>
      <c r="U282" s="198"/>
      <c r="V282" s="198"/>
      <c r="W282" s="198"/>
      <c r="X282" s="198"/>
      <c r="Y282" s="198"/>
      <c r="Z282" s="198"/>
      <c r="AA282" s="198"/>
      <c r="AB282" s="198"/>
      <c r="AC282" s="198"/>
      <c r="AD282" s="198"/>
    </row>
    <row r="283">
      <c r="A283" s="198"/>
      <c r="B283" s="347" t="s">
        <v>863</v>
      </c>
      <c r="C283" s="332" t="s">
        <v>892</v>
      </c>
      <c r="D283" s="42"/>
      <c r="E283" s="42"/>
      <c r="F283" s="42"/>
      <c r="G283" s="31"/>
      <c r="H283" s="355"/>
      <c r="I283" s="323" t="s">
        <v>1192</v>
      </c>
      <c r="J283" s="356"/>
      <c r="K283" s="198"/>
      <c r="L283" s="198"/>
      <c r="M283" s="198"/>
      <c r="N283" s="198"/>
      <c r="O283" s="198"/>
      <c r="P283" s="198"/>
      <c r="Q283" s="198"/>
      <c r="R283" s="198"/>
      <c r="S283" s="198"/>
      <c r="T283" s="198"/>
      <c r="U283" s="198"/>
      <c r="V283" s="198"/>
      <c r="W283" s="198"/>
      <c r="X283" s="198"/>
      <c r="Y283" s="198"/>
      <c r="Z283" s="198"/>
      <c r="AA283" s="198"/>
      <c r="AB283" s="198"/>
      <c r="AC283" s="198"/>
      <c r="AD283" s="198"/>
    </row>
    <row r="284">
      <c r="A284" s="198"/>
      <c r="B284" s="348" t="s">
        <v>865</v>
      </c>
      <c r="C284" s="334" t="s">
        <v>893</v>
      </c>
      <c r="D284" s="225"/>
      <c r="E284" s="225"/>
      <c r="F284" s="225"/>
      <c r="G284" s="18"/>
      <c r="H284" s="355"/>
      <c r="I284" s="323" t="s">
        <v>1192</v>
      </c>
      <c r="J284" s="356"/>
      <c r="K284" s="198"/>
      <c r="L284" s="198"/>
      <c r="M284" s="198"/>
      <c r="N284" s="198"/>
      <c r="O284" s="198"/>
      <c r="P284" s="198"/>
      <c r="Q284" s="198"/>
      <c r="R284" s="198"/>
      <c r="S284" s="198"/>
      <c r="T284" s="198"/>
      <c r="U284" s="198"/>
      <c r="V284" s="198"/>
      <c r="W284" s="198"/>
      <c r="X284" s="198"/>
      <c r="Y284" s="198"/>
      <c r="Z284" s="198"/>
      <c r="AA284" s="198"/>
      <c r="AB284" s="198"/>
      <c r="AC284" s="198"/>
      <c r="AD284" s="198"/>
    </row>
    <row r="285">
      <c r="A285" s="198"/>
      <c r="B285" s="348" t="s">
        <v>867</v>
      </c>
      <c r="C285" s="334" t="s">
        <v>894</v>
      </c>
      <c r="D285" s="225"/>
      <c r="E285" s="225"/>
      <c r="F285" s="225"/>
      <c r="G285" s="18"/>
      <c r="H285" s="355"/>
      <c r="I285" s="323" t="s">
        <v>1192</v>
      </c>
      <c r="J285" s="356"/>
      <c r="K285" s="198"/>
      <c r="L285" s="198"/>
      <c r="M285" s="198"/>
      <c r="N285" s="198"/>
      <c r="O285" s="198"/>
      <c r="P285" s="198"/>
      <c r="Q285" s="198"/>
      <c r="R285" s="198"/>
      <c r="S285" s="198"/>
      <c r="T285" s="198"/>
      <c r="U285" s="198"/>
      <c r="V285" s="198"/>
      <c r="W285" s="198"/>
      <c r="X285" s="198"/>
      <c r="Y285" s="198"/>
      <c r="Z285" s="198"/>
      <c r="AA285" s="198"/>
      <c r="AB285" s="198"/>
      <c r="AC285" s="198"/>
      <c r="AD285" s="198"/>
    </row>
    <row r="286">
      <c r="A286" s="198"/>
      <c r="B286" s="348" t="s">
        <v>869</v>
      </c>
      <c r="C286" s="334" t="s">
        <v>895</v>
      </c>
      <c r="D286" s="225"/>
      <c r="E286" s="225"/>
      <c r="F286" s="225"/>
      <c r="G286" s="18"/>
      <c r="H286" s="355"/>
      <c r="I286" s="323" t="s">
        <v>1192</v>
      </c>
      <c r="J286" s="356"/>
      <c r="K286" s="198"/>
      <c r="L286" s="198"/>
      <c r="M286" s="198"/>
      <c r="N286" s="198"/>
      <c r="O286" s="198"/>
      <c r="P286" s="198"/>
      <c r="Q286" s="198"/>
      <c r="R286" s="198"/>
      <c r="S286" s="198"/>
      <c r="T286" s="198"/>
      <c r="U286" s="198"/>
      <c r="V286" s="198"/>
      <c r="W286" s="198"/>
      <c r="X286" s="198"/>
      <c r="Y286" s="198"/>
      <c r="Z286" s="198"/>
      <c r="AA286" s="198"/>
      <c r="AB286" s="198"/>
      <c r="AC286" s="198"/>
      <c r="AD286" s="198"/>
    </row>
    <row r="287">
      <c r="A287" s="198"/>
      <c r="B287" s="348" t="s">
        <v>896</v>
      </c>
      <c r="C287" s="334" t="s">
        <v>897</v>
      </c>
      <c r="D287" s="225"/>
      <c r="E287" s="225"/>
      <c r="F287" s="225"/>
      <c r="G287" s="18"/>
      <c r="H287" s="355"/>
      <c r="I287" s="323" t="s">
        <v>1192</v>
      </c>
      <c r="J287" s="356"/>
      <c r="K287" s="198"/>
      <c r="L287" s="198"/>
      <c r="M287" s="198"/>
      <c r="N287" s="198"/>
      <c r="O287" s="198"/>
      <c r="P287" s="198"/>
      <c r="Q287" s="198"/>
      <c r="R287" s="198"/>
      <c r="S287" s="198"/>
      <c r="T287" s="198"/>
      <c r="U287" s="198"/>
      <c r="V287" s="198"/>
      <c r="W287" s="198"/>
      <c r="X287" s="198"/>
      <c r="Y287" s="198"/>
      <c r="Z287" s="198"/>
      <c r="AA287" s="198"/>
      <c r="AB287" s="198"/>
      <c r="AC287" s="198"/>
      <c r="AD287" s="198"/>
    </row>
    <row r="288">
      <c r="A288" s="198"/>
      <c r="B288" s="348" t="s">
        <v>898</v>
      </c>
      <c r="C288" s="334" t="s">
        <v>899</v>
      </c>
      <c r="D288" s="225"/>
      <c r="E288" s="225"/>
      <c r="F288" s="225"/>
      <c r="G288" s="18"/>
      <c r="H288" s="355"/>
      <c r="I288" s="323" t="s">
        <v>1192</v>
      </c>
      <c r="J288" s="356"/>
      <c r="K288" s="198"/>
      <c r="L288" s="198"/>
      <c r="M288" s="198"/>
      <c r="N288" s="198"/>
      <c r="O288" s="198"/>
      <c r="P288" s="198"/>
      <c r="Q288" s="198"/>
      <c r="R288" s="198"/>
      <c r="S288" s="198"/>
      <c r="T288" s="198"/>
      <c r="U288" s="198"/>
      <c r="V288" s="198"/>
      <c r="W288" s="198"/>
      <c r="X288" s="198"/>
      <c r="Y288" s="198"/>
      <c r="Z288" s="198"/>
      <c r="AA288" s="198"/>
      <c r="AB288" s="198"/>
      <c r="AC288" s="198"/>
      <c r="AD288" s="198"/>
    </row>
    <row r="289">
      <c r="A289" s="198"/>
      <c r="B289" s="349" t="s">
        <v>900</v>
      </c>
      <c r="C289" s="334" t="s">
        <v>901</v>
      </c>
      <c r="D289" s="225"/>
      <c r="E289" s="225"/>
      <c r="F289" s="225"/>
      <c r="G289" s="18"/>
      <c r="H289" s="355"/>
      <c r="I289" s="323" t="s">
        <v>1192</v>
      </c>
      <c r="J289" s="356"/>
      <c r="K289" s="198"/>
      <c r="L289" s="198"/>
      <c r="M289" s="198"/>
      <c r="N289" s="198"/>
      <c r="O289" s="198"/>
      <c r="P289" s="198"/>
      <c r="Q289" s="198"/>
      <c r="R289" s="198"/>
      <c r="S289" s="198"/>
      <c r="T289" s="198"/>
      <c r="U289" s="198"/>
      <c r="V289" s="198"/>
      <c r="W289" s="198"/>
      <c r="X289" s="198"/>
      <c r="Y289" s="198"/>
      <c r="Z289" s="198"/>
      <c r="AA289" s="198"/>
      <c r="AB289" s="198"/>
      <c r="AC289" s="198"/>
      <c r="AD289" s="198"/>
    </row>
    <row r="290">
      <c r="A290" s="198"/>
      <c r="B290" s="285"/>
      <c r="C290" s="285"/>
      <c r="D290" s="285"/>
      <c r="E290" s="285"/>
      <c r="F290" s="285"/>
      <c r="G290" s="285"/>
      <c r="H290" s="285"/>
      <c r="I290" s="285"/>
      <c r="J290" s="285"/>
      <c r="K290" s="198"/>
      <c r="L290" s="198"/>
      <c r="M290" s="198"/>
      <c r="N290" s="198"/>
      <c r="O290" s="198"/>
      <c r="P290" s="198"/>
      <c r="Q290" s="198"/>
      <c r="R290" s="198"/>
      <c r="S290" s="198"/>
      <c r="T290" s="198"/>
      <c r="U290" s="198"/>
      <c r="V290" s="198"/>
      <c r="W290" s="198"/>
      <c r="X290" s="198"/>
      <c r="Y290" s="198"/>
      <c r="Z290" s="198"/>
      <c r="AA290" s="198"/>
      <c r="AB290" s="198"/>
      <c r="AC290" s="198"/>
      <c r="AD290" s="198"/>
    </row>
    <row r="291">
      <c r="A291" s="198"/>
      <c r="B291" s="337" t="s">
        <v>1154</v>
      </c>
      <c r="C291" s="350" t="s">
        <v>1293</v>
      </c>
      <c r="D291" s="291"/>
      <c r="E291" s="291"/>
      <c r="F291" s="291"/>
      <c r="G291" s="291"/>
      <c r="H291" s="292"/>
      <c r="I291" s="351" t="s">
        <v>1156</v>
      </c>
      <c r="J291" s="294"/>
      <c r="K291" s="198"/>
      <c r="L291" s="198"/>
      <c r="M291" s="198"/>
      <c r="N291" s="198"/>
      <c r="O291" s="198"/>
      <c r="P291" s="198"/>
      <c r="Q291" s="198"/>
      <c r="R291" s="198"/>
      <c r="S291" s="198"/>
      <c r="T291" s="198"/>
      <c r="U291" s="198"/>
      <c r="V291" s="198"/>
      <c r="W291" s="198"/>
      <c r="X291" s="198"/>
      <c r="Y291" s="198"/>
      <c r="Z291" s="198"/>
      <c r="AA291" s="198"/>
      <c r="AB291" s="198"/>
      <c r="AC291" s="198"/>
      <c r="AD291" s="198"/>
    </row>
    <row r="292">
      <c r="A292" s="198"/>
      <c r="B292" s="295"/>
      <c r="C292" s="352" t="s">
        <v>1157</v>
      </c>
      <c r="D292" s="353"/>
      <c r="E292" s="353"/>
      <c r="F292" s="353"/>
      <c r="G292" s="353"/>
      <c r="H292" s="352" t="s">
        <v>587</v>
      </c>
      <c r="I292" s="352" t="s">
        <v>1158</v>
      </c>
      <c r="J292" s="354" t="s">
        <v>1159</v>
      </c>
      <c r="K292" s="198"/>
      <c r="L292" s="198"/>
      <c r="M292" s="198"/>
      <c r="N292" s="198"/>
      <c r="O292" s="198"/>
      <c r="P292" s="198"/>
      <c r="Q292" s="198"/>
      <c r="R292" s="198"/>
      <c r="S292" s="198"/>
      <c r="T292" s="198"/>
      <c r="U292" s="198"/>
      <c r="V292" s="198"/>
      <c r="W292" s="198"/>
      <c r="X292" s="198"/>
      <c r="Y292" s="198"/>
      <c r="Z292" s="198"/>
      <c r="AA292" s="198"/>
      <c r="AB292" s="198"/>
      <c r="AC292" s="198"/>
      <c r="AD292" s="198"/>
    </row>
    <row r="293">
      <c r="A293" s="198"/>
      <c r="B293" s="347" t="s">
        <v>903</v>
      </c>
      <c r="C293" s="332" t="s">
        <v>904</v>
      </c>
      <c r="D293" s="42"/>
      <c r="E293" s="42"/>
      <c r="F293" s="42"/>
      <c r="G293" s="31"/>
      <c r="H293" s="355"/>
      <c r="I293" s="336" t="s">
        <v>1262</v>
      </c>
      <c r="J293" s="356"/>
      <c r="K293" s="198"/>
      <c r="L293" s="198"/>
      <c r="M293" s="198"/>
      <c r="N293" s="198"/>
      <c r="O293" s="198"/>
      <c r="P293" s="198"/>
      <c r="Q293" s="198"/>
      <c r="R293" s="198"/>
      <c r="S293" s="198"/>
      <c r="T293" s="198"/>
      <c r="U293" s="198"/>
      <c r="V293" s="198"/>
      <c r="W293" s="198"/>
      <c r="X293" s="198"/>
      <c r="Y293" s="198"/>
      <c r="Z293" s="198"/>
      <c r="AA293" s="198"/>
      <c r="AB293" s="198"/>
      <c r="AC293" s="198"/>
      <c r="AD293" s="198"/>
    </row>
    <row r="294">
      <c r="A294" s="198"/>
      <c r="B294" s="348" t="s">
        <v>905</v>
      </c>
      <c r="C294" s="334" t="s">
        <v>850</v>
      </c>
      <c r="D294" s="225"/>
      <c r="E294" s="225"/>
      <c r="F294" s="225"/>
      <c r="G294" s="18"/>
      <c r="H294" s="355"/>
      <c r="I294" s="322"/>
      <c r="J294" s="356"/>
      <c r="K294" s="198"/>
      <c r="L294" s="198"/>
      <c r="M294" s="198"/>
      <c r="N294" s="198"/>
      <c r="O294" s="198"/>
      <c r="P294" s="198"/>
      <c r="Q294" s="198"/>
      <c r="R294" s="198"/>
      <c r="S294" s="198"/>
      <c r="T294" s="198"/>
      <c r="U294" s="198"/>
      <c r="V294" s="198"/>
      <c r="W294" s="198"/>
      <c r="X294" s="198"/>
      <c r="Y294" s="198"/>
      <c r="Z294" s="198"/>
      <c r="AA294" s="198"/>
      <c r="AB294" s="198"/>
      <c r="AC294" s="198"/>
      <c r="AD294" s="198"/>
    </row>
    <row r="295">
      <c r="A295" s="198"/>
      <c r="B295" s="349" t="s">
        <v>906</v>
      </c>
      <c r="C295" s="334" t="s">
        <v>852</v>
      </c>
      <c r="D295" s="225"/>
      <c r="E295" s="225"/>
      <c r="F295" s="225"/>
      <c r="G295" s="18"/>
      <c r="H295" s="355"/>
      <c r="I295" s="333" t="s">
        <v>1199</v>
      </c>
      <c r="J295" s="356"/>
      <c r="K295" s="198"/>
      <c r="L295" s="198"/>
      <c r="M295" s="198"/>
      <c r="N295" s="198"/>
      <c r="O295" s="198"/>
      <c r="P295" s="198"/>
      <c r="Q295" s="198"/>
      <c r="R295" s="198"/>
      <c r="S295" s="198"/>
      <c r="T295" s="198"/>
      <c r="U295" s="198"/>
      <c r="V295" s="198"/>
      <c r="W295" s="198"/>
      <c r="X295" s="198"/>
      <c r="Y295" s="198"/>
      <c r="Z295" s="198"/>
      <c r="AA295" s="198"/>
      <c r="AB295" s="198"/>
      <c r="AC295" s="198"/>
      <c r="AD295" s="198"/>
    </row>
    <row r="296">
      <c r="A296" s="198"/>
      <c r="B296" s="285"/>
      <c r="C296" s="285"/>
      <c r="D296" s="285"/>
      <c r="E296" s="285"/>
      <c r="F296" s="285"/>
      <c r="G296" s="285"/>
      <c r="H296" s="285"/>
      <c r="I296" s="285"/>
      <c r="J296" s="285"/>
      <c r="K296" s="198"/>
      <c r="L296" s="198"/>
      <c r="M296" s="198"/>
      <c r="N296" s="198"/>
      <c r="O296" s="198"/>
      <c r="P296" s="198"/>
      <c r="Q296" s="198"/>
      <c r="R296" s="198"/>
      <c r="S296" s="198"/>
      <c r="T296" s="198"/>
      <c r="U296" s="198"/>
      <c r="V296" s="198"/>
      <c r="W296" s="198"/>
      <c r="X296" s="198"/>
      <c r="Y296" s="198"/>
      <c r="Z296" s="198"/>
      <c r="AA296" s="198"/>
      <c r="AB296" s="198"/>
      <c r="AC296" s="198"/>
      <c r="AD296" s="198"/>
    </row>
    <row r="297">
      <c r="A297" s="198"/>
      <c r="B297" s="337" t="s">
        <v>1154</v>
      </c>
      <c r="C297" s="350" t="s">
        <v>1293</v>
      </c>
      <c r="D297" s="291"/>
      <c r="E297" s="291"/>
      <c r="F297" s="291"/>
      <c r="G297" s="291"/>
      <c r="H297" s="292"/>
      <c r="I297" s="351" t="s">
        <v>1156</v>
      </c>
      <c r="J297" s="294"/>
      <c r="K297" s="198"/>
      <c r="L297" s="198"/>
      <c r="M297" s="198"/>
      <c r="N297" s="198"/>
      <c r="O297" s="198"/>
      <c r="P297" s="198"/>
      <c r="Q297" s="198"/>
      <c r="R297" s="198"/>
      <c r="S297" s="198"/>
      <c r="T297" s="198"/>
      <c r="U297" s="198"/>
      <c r="V297" s="198"/>
      <c r="W297" s="198"/>
      <c r="X297" s="198"/>
      <c r="Y297" s="198"/>
      <c r="Z297" s="198"/>
      <c r="AA297" s="198"/>
      <c r="AB297" s="198"/>
      <c r="AC297" s="198"/>
      <c r="AD297" s="198"/>
    </row>
    <row r="298">
      <c r="A298" s="198"/>
      <c r="B298" s="295"/>
      <c r="C298" s="352" t="s">
        <v>1157</v>
      </c>
      <c r="D298" s="353"/>
      <c r="E298" s="353"/>
      <c r="F298" s="353"/>
      <c r="G298" s="353"/>
      <c r="H298" s="352" t="s">
        <v>587</v>
      </c>
      <c r="I298" s="352" t="s">
        <v>1158</v>
      </c>
      <c r="J298" s="354" t="s">
        <v>1159</v>
      </c>
      <c r="K298" s="198"/>
      <c r="L298" s="198"/>
      <c r="M298" s="198"/>
      <c r="N298" s="198"/>
      <c r="O298" s="198"/>
      <c r="P298" s="198"/>
      <c r="Q298" s="198"/>
      <c r="R298" s="198"/>
      <c r="S298" s="198"/>
      <c r="T298" s="198"/>
      <c r="U298" s="198"/>
      <c r="V298" s="198"/>
      <c r="W298" s="198"/>
      <c r="X298" s="198"/>
      <c r="Y298" s="198"/>
      <c r="Z298" s="198"/>
      <c r="AA298" s="198"/>
      <c r="AB298" s="198"/>
      <c r="AC298" s="198"/>
      <c r="AD298" s="198"/>
    </row>
    <row r="299">
      <c r="A299" s="198"/>
      <c r="B299" s="347" t="s">
        <v>908</v>
      </c>
      <c r="C299" s="332" t="s">
        <v>909</v>
      </c>
      <c r="D299" s="42"/>
      <c r="E299" s="42"/>
      <c r="F299" s="42"/>
      <c r="G299" s="31"/>
      <c r="H299" s="355"/>
      <c r="I299" s="336" t="s">
        <v>1294</v>
      </c>
      <c r="J299" s="356"/>
      <c r="K299" s="198"/>
      <c r="L299" s="198"/>
      <c r="M299" s="198"/>
      <c r="N299" s="198"/>
      <c r="O299" s="198"/>
      <c r="P299" s="198"/>
      <c r="Q299" s="198"/>
      <c r="R299" s="198"/>
      <c r="S299" s="198"/>
      <c r="T299" s="198"/>
      <c r="U299" s="198"/>
      <c r="V299" s="198"/>
      <c r="W299" s="198"/>
      <c r="X299" s="198"/>
      <c r="Y299" s="198"/>
      <c r="Z299" s="198"/>
      <c r="AA299" s="198"/>
      <c r="AB299" s="198"/>
      <c r="AC299" s="198"/>
      <c r="AD299" s="198"/>
    </row>
    <row r="300">
      <c r="A300" s="198"/>
      <c r="B300" s="348" t="s">
        <v>910</v>
      </c>
      <c r="C300" s="334" t="s">
        <v>857</v>
      </c>
      <c r="D300" s="225"/>
      <c r="E300" s="225"/>
      <c r="F300" s="225"/>
      <c r="G300" s="18"/>
      <c r="H300" s="355"/>
      <c r="I300" s="336" t="s">
        <v>1283</v>
      </c>
      <c r="J300" s="356"/>
      <c r="K300" s="198"/>
      <c r="L300" s="198"/>
      <c r="M300" s="198"/>
      <c r="N300" s="198"/>
      <c r="O300" s="198"/>
      <c r="P300" s="198"/>
      <c r="Q300" s="198"/>
      <c r="R300" s="198"/>
      <c r="S300" s="198"/>
      <c r="T300" s="198"/>
      <c r="U300" s="198"/>
      <c r="V300" s="198"/>
      <c r="W300" s="198"/>
      <c r="X300" s="198"/>
      <c r="Y300" s="198"/>
      <c r="Z300" s="198"/>
      <c r="AA300" s="198"/>
      <c r="AB300" s="198"/>
      <c r="AC300" s="198"/>
      <c r="AD300" s="198"/>
    </row>
    <row r="301">
      <c r="A301" s="198"/>
      <c r="B301" s="348" t="s">
        <v>911</v>
      </c>
      <c r="C301" s="334" t="s">
        <v>859</v>
      </c>
      <c r="D301" s="225"/>
      <c r="E301" s="225"/>
      <c r="F301" s="225"/>
      <c r="G301" s="18"/>
      <c r="H301" s="355"/>
      <c r="I301" s="336" t="s">
        <v>1284</v>
      </c>
      <c r="J301" s="356"/>
      <c r="K301" s="198"/>
      <c r="L301" s="198"/>
      <c r="M301" s="198"/>
      <c r="N301" s="198"/>
      <c r="O301" s="198"/>
      <c r="P301" s="198"/>
      <c r="Q301" s="198"/>
      <c r="R301" s="198"/>
      <c r="S301" s="198"/>
      <c r="T301" s="198"/>
      <c r="U301" s="198"/>
      <c r="V301" s="198"/>
      <c r="W301" s="198"/>
      <c r="X301" s="198"/>
      <c r="Y301" s="198"/>
      <c r="Z301" s="198"/>
      <c r="AA301" s="198"/>
      <c r="AB301" s="198"/>
      <c r="AC301" s="198"/>
      <c r="AD301" s="198"/>
    </row>
    <row r="302">
      <c r="A302" s="198"/>
      <c r="B302" s="349" t="s">
        <v>912</v>
      </c>
      <c r="C302" s="334" t="s">
        <v>861</v>
      </c>
      <c r="D302" s="225"/>
      <c r="E302" s="225"/>
      <c r="F302" s="225"/>
      <c r="G302" s="18"/>
      <c r="H302" s="355"/>
      <c r="I302" s="323" t="s">
        <v>1285</v>
      </c>
      <c r="J302" s="356"/>
      <c r="K302" s="198"/>
      <c r="L302" s="198"/>
      <c r="M302" s="198"/>
      <c r="N302" s="198"/>
      <c r="O302" s="198"/>
      <c r="P302" s="198"/>
      <c r="Q302" s="198"/>
      <c r="R302" s="198"/>
      <c r="S302" s="198"/>
      <c r="T302" s="198"/>
      <c r="U302" s="198"/>
      <c r="V302" s="198"/>
      <c r="W302" s="198"/>
      <c r="X302" s="198"/>
      <c r="Y302" s="198"/>
      <c r="Z302" s="198"/>
      <c r="AA302" s="198"/>
      <c r="AB302" s="198"/>
      <c r="AC302" s="198"/>
      <c r="AD302" s="198"/>
    </row>
    <row r="303">
      <c r="A303" s="198"/>
      <c r="B303" s="285"/>
      <c r="C303" s="285"/>
      <c r="D303" s="285"/>
      <c r="E303" s="285"/>
      <c r="F303" s="285"/>
      <c r="G303" s="285"/>
      <c r="H303" s="285"/>
      <c r="I303" s="285"/>
      <c r="J303" s="285"/>
      <c r="K303" s="198"/>
      <c r="L303" s="198"/>
      <c r="M303" s="198"/>
      <c r="N303" s="198"/>
      <c r="O303" s="198"/>
      <c r="P303" s="198"/>
      <c r="Q303" s="198"/>
      <c r="R303" s="198"/>
      <c r="S303" s="198"/>
      <c r="T303" s="198"/>
      <c r="U303" s="198"/>
      <c r="V303" s="198"/>
      <c r="W303" s="198"/>
      <c r="X303" s="198"/>
      <c r="Y303" s="198"/>
      <c r="Z303" s="198"/>
      <c r="AA303" s="198"/>
      <c r="AB303" s="198"/>
      <c r="AC303" s="198"/>
      <c r="AD303" s="198"/>
    </row>
    <row r="304">
      <c r="A304" s="198"/>
      <c r="B304" s="337" t="s">
        <v>1154</v>
      </c>
      <c r="C304" s="350" t="s">
        <v>1293</v>
      </c>
      <c r="D304" s="291"/>
      <c r="E304" s="291"/>
      <c r="F304" s="291"/>
      <c r="G304" s="291"/>
      <c r="H304" s="292"/>
      <c r="I304" s="351" t="s">
        <v>1156</v>
      </c>
      <c r="J304" s="294"/>
      <c r="K304" s="198"/>
      <c r="L304" s="198"/>
      <c r="M304" s="198"/>
      <c r="N304" s="198"/>
      <c r="O304" s="198"/>
      <c r="P304" s="198"/>
      <c r="Q304" s="198"/>
      <c r="R304" s="198"/>
      <c r="S304" s="198"/>
      <c r="T304" s="198"/>
      <c r="U304" s="198"/>
      <c r="V304" s="198"/>
      <c r="W304" s="198"/>
      <c r="X304" s="198"/>
      <c r="Y304" s="198"/>
      <c r="Z304" s="198"/>
      <c r="AA304" s="198"/>
      <c r="AB304" s="198"/>
      <c r="AC304" s="198"/>
      <c r="AD304" s="198"/>
    </row>
    <row r="305">
      <c r="A305" s="198"/>
      <c r="B305" s="295"/>
      <c r="C305" s="352" t="s">
        <v>1157</v>
      </c>
      <c r="D305" s="353"/>
      <c r="E305" s="353"/>
      <c r="F305" s="353"/>
      <c r="G305" s="353"/>
      <c r="H305" s="352" t="s">
        <v>587</v>
      </c>
      <c r="I305" s="352" t="s">
        <v>1158</v>
      </c>
      <c r="J305" s="354" t="s">
        <v>1159</v>
      </c>
      <c r="K305" s="198"/>
      <c r="L305" s="198"/>
      <c r="M305" s="198"/>
      <c r="N305" s="198"/>
      <c r="O305" s="198"/>
      <c r="P305" s="198"/>
      <c r="Q305" s="198"/>
      <c r="R305" s="198"/>
      <c r="S305" s="198"/>
      <c r="T305" s="198"/>
      <c r="U305" s="198"/>
      <c r="V305" s="198"/>
      <c r="W305" s="198"/>
      <c r="X305" s="198"/>
      <c r="Y305" s="198"/>
      <c r="Z305" s="198"/>
      <c r="AA305" s="198"/>
      <c r="AB305" s="198"/>
      <c r="AC305" s="198"/>
      <c r="AD305" s="198"/>
    </row>
    <row r="306">
      <c r="A306" s="198"/>
      <c r="B306" s="358" t="s">
        <v>914</v>
      </c>
      <c r="C306" s="332" t="s">
        <v>915</v>
      </c>
      <c r="D306" s="42"/>
      <c r="E306" s="42"/>
      <c r="F306" s="42"/>
      <c r="G306" s="31"/>
      <c r="H306" s="355"/>
      <c r="I306" s="336" t="s">
        <v>1286</v>
      </c>
      <c r="J306" s="356"/>
      <c r="K306" s="198"/>
      <c r="L306" s="198"/>
      <c r="M306" s="198"/>
      <c r="N306" s="198"/>
      <c r="O306" s="198"/>
      <c r="P306" s="198"/>
      <c r="Q306" s="198"/>
      <c r="R306" s="198"/>
      <c r="S306" s="198"/>
      <c r="T306" s="198"/>
      <c r="U306" s="198"/>
      <c r="V306" s="198"/>
      <c r="W306" s="198"/>
      <c r="X306" s="198"/>
      <c r="Y306" s="198"/>
      <c r="Z306" s="198"/>
      <c r="AA306" s="198"/>
      <c r="AB306" s="198"/>
      <c r="AC306" s="198"/>
      <c r="AD306" s="198"/>
    </row>
    <row r="307">
      <c r="A307" s="198"/>
      <c r="B307" s="359" t="s">
        <v>916</v>
      </c>
      <c r="C307" s="334" t="s">
        <v>866</v>
      </c>
      <c r="D307" s="225"/>
      <c r="E307" s="225"/>
      <c r="F307" s="225"/>
      <c r="G307" s="18"/>
      <c r="H307" s="355"/>
      <c r="I307" s="322"/>
      <c r="J307" s="356"/>
      <c r="K307" s="198"/>
      <c r="L307" s="198"/>
      <c r="M307" s="198"/>
      <c r="N307" s="198"/>
      <c r="O307" s="198"/>
      <c r="P307" s="198"/>
      <c r="Q307" s="198"/>
      <c r="R307" s="198"/>
      <c r="S307" s="198"/>
      <c r="T307" s="198"/>
      <c r="U307" s="198"/>
      <c r="V307" s="198"/>
      <c r="W307" s="198"/>
      <c r="X307" s="198"/>
      <c r="Y307" s="198"/>
      <c r="Z307" s="198"/>
      <c r="AA307" s="198"/>
      <c r="AB307" s="198"/>
      <c r="AC307" s="198"/>
      <c r="AD307" s="198"/>
    </row>
    <row r="308">
      <c r="A308" s="198"/>
      <c r="B308" s="359" t="s">
        <v>917</v>
      </c>
      <c r="C308" s="334" t="s">
        <v>868</v>
      </c>
      <c r="D308" s="225"/>
      <c r="E308" s="225"/>
      <c r="F308" s="225"/>
      <c r="G308" s="18"/>
      <c r="H308" s="355"/>
      <c r="I308" s="333" t="s">
        <v>1287</v>
      </c>
      <c r="J308" s="356"/>
      <c r="K308" s="198"/>
      <c r="L308" s="198"/>
      <c r="M308" s="198"/>
      <c r="N308" s="198"/>
      <c r="O308" s="198"/>
      <c r="P308" s="198"/>
      <c r="Q308" s="198"/>
      <c r="R308" s="198"/>
      <c r="S308" s="198"/>
      <c r="T308" s="198"/>
      <c r="U308" s="198"/>
      <c r="V308" s="198"/>
      <c r="W308" s="198"/>
      <c r="X308" s="198"/>
      <c r="Y308" s="198"/>
      <c r="Z308" s="198"/>
      <c r="AA308" s="198"/>
      <c r="AB308" s="198"/>
      <c r="AC308" s="198"/>
      <c r="AD308" s="198"/>
    </row>
    <row r="309">
      <c r="A309" s="198"/>
      <c r="B309" s="360" t="s">
        <v>918</v>
      </c>
      <c r="C309" s="334" t="s">
        <v>870</v>
      </c>
      <c r="D309" s="225"/>
      <c r="E309" s="225"/>
      <c r="F309" s="225"/>
      <c r="G309" s="18"/>
      <c r="H309" s="355"/>
      <c r="I309" s="336" t="s">
        <v>1262</v>
      </c>
      <c r="J309" s="356"/>
      <c r="K309" s="198"/>
      <c r="L309" s="198"/>
      <c r="M309" s="198"/>
      <c r="N309" s="198"/>
      <c r="O309" s="198"/>
      <c r="P309" s="198"/>
      <c r="Q309" s="198"/>
      <c r="R309" s="198"/>
      <c r="S309" s="198"/>
      <c r="T309" s="198"/>
      <c r="U309" s="198"/>
      <c r="V309" s="198"/>
      <c r="W309" s="198"/>
      <c r="X309" s="198"/>
      <c r="Y309" s="198"/>
      <c r="Z309" s="198"/>
      <c r="AA309" s="198"/>
      <c r="AB309" s="198"/>
      <c r="AC309" s="198"/>
      <c r="AD309" s="198"/>
    </row>
    <row r="310">
      <c r="A310" s="198"/>
      <c r="B310" s="285"/>
      <c r="C310" s="285"/>
      <c r="D310" s="285"/>
      <c r="E310" s="285"/>
      <c r="F310" s="285"/>
      <c r="G310" s="285"/>
      <c r="H310" s="285"/>
      <c r="I310" s="285"/>
      <c r="J310" s="285"/>
      <c r="K310" s="198"/>
      <c r="L310" s="198"/>
      <c r="M310" s="198"/>
      <c r="N310" s="198"/>
      <c r="O310" s="198"/>
      <c r="P310" s="198"/>
      <c r="Q310" s="198"/>
      <c r="R310" s="198"/>
      <c r="S310" s="198"/>
      <c r="T310" s="198"/>
      <c r="U310" s="198"/>
      <c r="V310" s="198"/>
      <c r="W310" s="198"/>
      <c r="X310" s="198"/>
      <c r="Y310" s="198"/>
      <c r="Z310" s="198"/>
      <c r="AA310" s="198"/>
      <c r="AB310" s="198"/>
      <c r="AC310" s="198"/>
      <c r="AD310" s="198"/>
    </row>
    <row r="311">
      <c r="A311" s="198"/>
      <c r="B311" s="337" t="s">
        <v>1154</v>
      </c>
      <c r="C311" s="350" t="s">
        <v>1293</v>
      </c>
      <c r="D311" s="291"/>
      <c r="E311" s="291"/>
      <c r="F311" s="291"/>
      <c r="G311" s="291"/>
      <c r="H311" s="292"/>
      <c r="I311" s="351" t="s">
        <v>1156</v>
      </c>
      <c r="J311" s="294"/>
      <c r="K311" s="198"/>
      <c r="L311" s="198"/>
      <c r="M311" s="198"/>
      <c r="N311" s="198"/>
      <c r="O311" s="198"/>
      <c r="P311" s="198"/>
      <c r="Q311" s="198"/>
      <c r="R311" s="198"/>
      <c r="S311" s="198"/>
      <c r="T311" s="198"/>
      <c r="U311" s="198"/>
      <c r="V311" s="198"/>
      <c r="W311" s="198"/>
      <c r="X311" s="198"/>
      <c r="Y311" s="198"/>
      <c r="Z311" s="198"/>
      <c r="AA311" s="198"/>
      <c r="AB311" s="198"/>
      <c r="AC311" s="198"/>
      <c r="AD311" s="198"/>
    </row>
    <row r="312">
      <c r="A312" s="198"/>
      <c r="B312" s="295"/>
      <c r="C312" s="352" t="s">
        <v>1157</v>
      </c>
      <c r="D312" s="353"/>
      <c r="E312" s="353"/>
      <c r="F312" s="353"/>
      <c r="G312" s="353"/>
      <c r="H312" s="352" t="s">
        <v>587</v>
      </c>
      <c r="I312" s="352" t="s">
        <v>1158</v>
      </c>
      <c r="J312" s="354" t="s">
        <v>1159</v>
      </c>
      <c r="K312" s="198"/>
      <c r="L312" s="198"/>
      <c r="M312" s="198"/>
      <c r="N312" s="198"/>
      <c r="O312" s="198"/>
      <c r="P312" s="198"/>
      <c r="Q312" s="198"/>
      <c r="R312" s="198"/>
      <c r="S312" s="198"/>
      <c r="T312" s="198"/>
      <c r="U312" s="198"/>
      <c r="V312" s="198"/>
      <c r="W312" s="198"/>
      <c r="X312" s="198"/>
      <c r="Y312" s="198"/>
      <c r="Z312" s="198"/>
      <c r="AA312" s="198"/>
      <c r="AB312" s="198"/>
      <c r="AC312" s="198"/>
      <c r="AD312" s="198"/>
    </row>
    <row r="313">
      <c r="A313" s="198"/>
      <c r="B313" s="347" t="s">
        <v>921</v>
      </c>
      <c r="C313" s="332" t="s">
        <v>922</v>
      </c>
      <c r="D313" s="42"/>
      <c r="E313" s="42"/>
      <c r="F313" s="42"/>
      <c r="G313" s="31"/>
      <c r="H313" s="355"/>
      <c r="I313" s="333" t="s">
        <v>1288</v>
      </c>
      <c r="J313" s="356"/>
      <c r="K313" s="198"/>
      <c r="L313" s="198"/>
      <c r="M313" s="198"/>
      <c r="N313" s="198"/>
      <c r="O313" s="198"/>
      <c r="P313" s="198"/>
      <c r="Q313" s="198"/>
      <c r="R313" s="198"/>
      <c r="S313" s="198"/>
      <c r="T313" s="198"/>
      <c r="U313" s="198"/>
      <c r="V313" s="198"/>
      <c r="W313" s="198"/>
      <c r="X313" s="198"/>
      <c r="Y313" s="198"/>
      <c r="Z313" s="198"/>
      <c r="AA313" s="198"/>
      <c r="AB313" s="198"/>
      <c r="AC313" s="198"/>
      <c r="AD313" s="198"/>
    </row>
    <row r="314">
      <c r="A314" s="198"/>
      <c r="B314" s="348" t="s">
        <v>923</v>
      </c>
      <c r="C314" s="334" t="s">
        <v>875</v>
      </c>
      <c r="D314" s="225"/>
      <c r="E314" s="225"/>
      <c r="F314" s="225"/>
      <c r="G314" s="18"/>
      <c r="H314" s="355"/>
      <c r="I314" s="355"/>
      <c r="J314" s="356"/>
      <c r="K314" s="198"/>
      <c r="L314" s="198"/>
      <c r="M314" s="198"/>
      <c r="N314" s="198"/>
      <c r="O314" s="198"/>
      <c r="P314" s="198"/>
      <c r="Q314" s="198"/>
      <c r="R314" s="198"/>
      <c r="S314" s="198"/>
      <c r="T314" s="198"/>
      <c r="U314" s="198"/>
      <c r="V314" s="198"/>
      <c r="W314" s="198"/>
      <c r="X314" s="198"/>
      <c r="Y314" s="198"/>
      <c r="Z314" s="198"/>
      <c r="AA314" s="198"/>
      <c r="AB314" s="198"/>
      <c r="AC314" s="198"/>
      <c r="AD314" s="198"/>
    </row>
    <row r="315">
      <c r="A315" s="198"/>
      <c r="B315" s="348" t="s">
        <v>924</v>
      </c>
      <c r="C315" s="334" t="s">
        <v>877</v>
      </c>
      <c r="D315" s="225"/>
      <c r="E315" s="225"/>
      <c r="F315" s="225"/>
      <c r="G315" s="18"/>
      <c r="H315" s="355"/>
      <c r="I315" s="333" t="s">
        <v>1287</v>
      </c>
      <c r="J315" s="356"/>
      <c r="K315" s="198"/>
      <c r="L315" s="198"/>
      <c r="M315" s="198"/>
      <c r="N315" s="198"/>
      <c r="O315" s="198"/>
      <c r="P315" s="198"/>
      <c r="Q315" s="198"/>
      <c r="R315" s="198"/>
      <c r="S315" s="198"/>
      <c r="T315" s="198"/>
      <c r="U315" s="198"/>
      <c r="V315" s="198"/>
      <c r="W315" s="198"/>
      <c r="X315" s="198"/>
      <c r="Y315" s="198"/>
      <c r="Z315" s="198"/>
      <c r="AA315" s="198"/>
      <c r="AB315" s="198"/>
      <c r="AC315" s="198"/>
      <c r="AD315" s="198"/>
    </row>
    <row r="316">
      <c r="A316" s="198"/>
      <c r="B316" s="348" t="s">
        <v>925</v>
      </c>
      <c r="C316" s="334" t="s">
        <v>879</v>
      </c>
      <c r="D316" s="225"/>
      <c r="E316" s="225"/>
      <c r="F316" s="225"/>
      <c r="G316" s="18"/>
      <c r="H316" s="355"/>
      <c r="I316" s="72"/>
      <c r="J316" s="356"/>
      <c r="K316" s="198"/>
      <c r="L316" s="198"/>
      <c r="M316" s="198"/>
      <c r="N316" s="198"/>
      <c r="O316" s="198"/>
      <c r="P316" s="198"/>
      <c r="Q316" s="198"/>
      <c r="R316" s="198"/>
      <c r="S316" s="198"/>
      <c r="T316" s="198"/>
      <c r="U316" s="198"/>
      <c r="V316" s="198"/>
      <c r="W316" s="198"/>
      <c r="X316" s="198"/>
      <c r="Y316" s="198"/>
      <c r="Z316" s="198"/>
      <c r="AA316" s="198"/>
      <c r="AB316" s="198"/>
      <c r="AC316" s="198"/>
      <c r="AD316" s="198"/>
    </row>
    <row r="317">
      <c r="A317" s="198"/>
      <c r="B317" s="348" t="s">
        <v>926</v>
      </c>
      <c r="C317" s="334" t="s">
        <v>881</v>
      </c>
      <c r="D317" s="225"/>
      <c r="E317" s="225"/>
      <c r="F317" s="225"/>
      <c r="G317" s="18"/>
      <c r="H317" s="355"/>
      <c r="I317" s="333" t="s">
        <v>1289</v>
      </c>
      <c r="J317" s="356"/>
      <c r="K317" s="198"/>
      <c r="L317" s="198"/>
      <c r="M317" s="198"/>
      <c r="N317" s="198"/>
      <c r="O317" s="198"/>
      <c r="P317" s="198"/>
      <c r="Q317" s="198"/>
      <c r="R317" s="198"/>
      <c r="S317" s="198"/>
      <c r="T317" s="198"/>
      <c r="U317" s="198"/>
      <c r="V317" s="198"/>
      <c r="W317" s="198"/>
      <c r="X317" s="198"/>
      <c r="Y317" s="198"/>
      <c r="Z317" s="198"/>
      <c r="AA317" s="198"/>
      <c r="AB317" s="198"/>
      <c r="AC317" s="198"/>
      <c r="AD317" s="198"/>
    </row>
    <row r="318">
      <c r="A318" s="198"/>
      <c r="B318" s="349" t="s">
        <v>927</v>
      </c>
      <c r="C318" s="334" t="s">
        <v>885</v>
      </c>
      <c r="D318" s="225"/>
      <c r="E318" s="225"/>
      <c r="F318" s="225"/>
      <c r="G318" s="18"/>
      <c r="H318" s="355"/>
      <c r="I318" s="357" t="s">
        <v>1291</v>
      </c>
      <c r="J318" s="356"/>
      <c r="K318" s="198"/>
      <c r="L318" s="198"/>
      <c r="M318" s="198"/>
      <c r="N318" s="198"/>
      <c r="O318" s="198"/>
      <c r="P318" s="198"/>
      <c r="Q318" s="198"/>
      <c r="R318" s="198"/>
      <c r="S318" s="198"/>
      <c r="T318" s="198"/>
      <c r="U318" s="198"/>
      <c r="V318" s="198"/>
      <c r="W318" s="198"/>
      <c r="X318" s="198"/>
      <c r="Y318" s="198"/>
      <c r="Z318" s="198"/>
      <c r="AA318" s="198"/>
      <c r="AB318" s="198"/>
      <c r="AC318" s="198"/>
      <c r="AD318" s="198"/>
    </row>
    <row r="319">
      <c r="A319" s="198"/>
      <c r="B319" s="285"/>
      <c r="C319" s="285"/>
      <c r="D319" s="285"/>
      <c r="E319" s="285"/>
      <c r="F319" s="285"/>
      <c r="G319" s="285"/>
      <c r="H319" s="285"/>
      <c r="I319" s="285"/>
      <c r="J319" s="285"/>
      <c r="K319" s="198"/>
      <c r="L319" s="198"/>
      <c r="M319" s="198"/>
      <c r="N319" s="198"/>
      <c r="O319" s="198"/>
      <c r="P319" s="198"/>
      <c r="Q319" s="198"/>
      <c r="R319" s="198"/>
      <c r="S319" s="198"/>
      <c r="T319" s="198"/>
      <c r="U319" s="198"/>
      <c r="V319" s="198"/>
      <c r="W319" s="198"/>
      <c r="X319" s="198"/>
      <c r="Y319" s="198"/>
      <c r="Z319" s="198"/>
      <c r="AA319" s="198"/>
      <c r="AB319" s="198"/>
      <c r="AC319" s="198"/>
      <c r="AD319" s="198"/>
    </row>
    <row r="320">
      <c r="A320" s="198"/>
      <c r="B320" s="337" t="s">
        <v>1154</v>
      </c>
      <c r="C320" s="350" t="s">
        <v>1293</v>
      </c>
      <c r="D320" s="291"/>
      <c r="E320" s="291"/>
      <c r="F320" s="291"/>
      <c r="G320" s="291"/>
      <c r="H320" s="292"/>
      <c r="I320" s="351" t="s">
        <v>1156</v>
      </c>
      <c r="J320" s="294"/>
      <c r="K320" s="198"/>
      <c r="L320" s="198"/>
      <c r="M320" s="198"/>
      <c r="N320" s="198"/>
      <c r="O320" s="198"/>
      <c r="P320" s="198"/>
      <c r="Q320" s="198"/>
      <c r="R320" s="198"/>
      <c r="S320" s="198"/>
      <c r="T320" s="198"/>
      <c r="U320" s="198"/>
      <c r="V320" s="198"/>
      <c r="W320" s="198"/>
      <c r="X320" s="198"/>
      <c r="Y320" s="198"/>
      <c r="Z320" s="198"/>
      <c r="AA320" s="198"/>
      <c r="AB320" s="198"/>
      <c r="AC320" s="198"/>
      <c r="AD320" s="198"/>
    </row>
    <row r="321">
      <c r="A321" s="198"/>
      <c r="B321" s="295"/>
      <c r="C321" s="352" t="s">
        <v>1157</v>
      </c>
      <c r="D321" s="353"/>
      <c r="E321" s="353"/>
      <c r="F321" s="353"/>
      <c r="G321" s="353"/>
      <c r="H321" s="352" t="s">
        <v>587</v>
      </c>
      <c r="I321" s="352" t="s">
        <v>1158</v>
      </c>
      <c r="J321" s="354" t="s">
        <v>1159</v>
      </c>
      <c r="K321" s="198"/>
      <c r="L321" s="198"/>
      <c r="M321" s="198"/>
      <c r="N321" s="198"/>
      <c r="O321" s="198"/>
      <c r="P321" s="198"/>
      <c r="Q321" s="198"/>
      <c r="R321" s="198"/>
      <c r="S321" s="198"/>
      <c r="T321" s="198"/>
      <c r="U321" s="198"/>
      <c r="V321" s="198"/>
      <c r="W321" s="198"/>
      <c r="X321" s="198"/>
      <c r="Y321" s="198"/>
      <c r="Z321" s="198"/>
      <c r="AA321" s="198"/>
      <c r="AB321" s="198"/>
      <c r="AC321" s="198"/>
      <c r="AD321" s="198"/>
    </row>
    <row r="322">
      <c r="A322" s="198"/>
      <c r="B322" s="347" t="s">
        <v>929</v>
      </c>
      <c r="C322" s="332" t="s">
        <v>930</v>
      </c>
      <c r="D322" s="42"/>
      <c r="E322" s="42"/>
      <c r="F322" s="42"/>
      <c r="G322" s="31"/>
      <c r="H322" s="355"/>
      <c r="I322" s="357" t="s">
        <v>1292</v>
      </c>
      <c r="J322" s="356"/>
      <c r="K322" s="198"/>
      <c r="L322" s="198"/>
      <c r="M322" s="198"/>
      <c r="N322" s="198"/>
      <c r="O322" s="198"/>
      <c r="P322" s="198"/>
      <c r="Q322" s="198"/>
      <c r="R322" s="198"/>
      <c r="S322" s="198"/>
      <c r="T322" s="198"/>
      <c r="U322" s="198"/>
      <c r="V322" s="198"/>
      <c r="W322" s="198"/>
      <c r="X322" s="198"/>
      <c r="Y322" s="198"/>
      <c r="Z322" s="198"/>
      <c r="AA322" s="198"/>
      <c r="AB322" s="198"/>
      <c r="AC322" s="198"/>
      <c r="AD322" s="198"/>
    </row>
    <row r="323">
      <c r="A323" s="198"/>
      <c r="B323" s="349" t="s">
        <v>931</v>
      </c>
      <c r="C323" s="334" t="s">
        <v>890</v>
      </c>
      <c r="D323" s="225"/>
      <c r="E323" s="225"/>
      <c r="F323" s="225"/>
      <c r="G323" s="18"/>
      <c r="H323" s="355"/>
      <c r="I323" s="355"/>
      <c r="J323" s="356"/>
      <c r="K323" s="198"/>
      <c r="L323" s="198"/>
      <c r="M323" s="198"/>
      <c r="N323" s="198"/>
      <c r="O323" s="198"/>
      <c r="P323" s="198"/>
      <c r="Q323" s="198"/>
      <c r="R323" s="198"/>
      <c r="S323" s="198"/>
      <c r="T323" s="198"/>
      <c r="U323" s="198"/>
      <c r="V323" s="198"/>
      <c r="W323" s="198"/>
      <c r="X323" s="198"/>
      <c r="Y323" s="198"/>
      <c r="Z323" s="198"/>
      <c r="AA323" s="198"/>
      <c r="AB323" s="198"/>
      <c r="AC323" s="198"/>
      <c r="AD323" s="198"/>
    </row>
    <row r="324">
      <c r="A324" s="198"/>
      <c r="B324" s="285"/>
      <c r="C324" s="285"/>
      <c r="D324" s="285"/>
      <c r="E324" s="285"/>
      <c r="F324" s="285"/>
      <c r="G324" s="285"/>
      <c r="H324" s="285"/>
      <c r="I324" s="285"/>
      <c r="J324" s="285"/>
      <c r="K324" s="198"/>
      <c r="L324" s="198"/>
      <c r="M324" s="198"/>
      <c r="N324" s="198"/>
      <c r="O324" s="198"/>
      <c r="P324" s="198"/>
      <c r="Q324" s="198"/>
      <c r="R324" s="198"/>
      <c r="S324" s="198"/>
      <c r="T324" s="198"/>
      <c r="U324" s="198"/>
      <c r="V324" s="198"/>
      <c r="W324" s="198"/>
      <c r="X324" s="198"/>
      <c r="Y324" s="198"/>
      <c r="Z324" s="198"/>
      <c r="AA324" s="198"/>
      <c r="AB324" s="198"/>
      <c r="AC324" s="198"/>
      <c r="AD324" s="198"/>
    </row>
    <row r="325">
      <c r="A325" s="198"/>
      <c r="B325" s="337" t="s">
        <v>1154</v>
      </c>
      <c r="C325" s="350" t="s">
        <v>1293</v>
      </c>
      <c r="D325" s="291"/>
      <c r="E325" s="291"/>
      <c r="F325" s="291"/>
      <c r="G325" s="291"/>
      <c r="H325" s="292"/>
      <c r="I325" s="351" t="s">
        <v>1156</v>
      </c>
      <c r="J325" s="294"/>
      <c r="K325" s="198"/>
      <c r="L325" s="198"/>
      <c r="M325" s="198"/>
      <c r="N325" s="198"/>
      <c r="O325" s="198"/>
      <c r="P325" s="198"/>
      <c r="Q325" s="198"/>
      <c r="R325" s="198"/>
      <c r="S325" s="198"/>
      <c r="T325" s="198"/>
      <c r="U325" s="198"/>
      <c r="V325" s="198"/>
      <c r="W325" s="198"/>
      <c r="X325" s="198"/>
      <c r="Y325" s="198"/>
      <c r="Z325" s="198"/>
      <c r="AA325" s="198"/>
      <c r="AB325" s="198"/>
      <c r="AC325" s="198"/>
      <c r="AD325" s="198"/>
    </row>
    <row r="326">
      <c r="A326" s="198"/>
      <c r="B326" s="295"/>
      <c r="C326" s="352" t="s">
        <v>1157</v>
      </c>
      <c r="D326" s="353"/>
      <c r="E326" s="353"/>
      <c r="F326" s="353"/>
      <c r="G326" s="353"/>
      <c r="H326" s="352" t="s">
        <v>587</v>
      </c>
      <c r="I326" s="352" t="s">
        <v>1158</v>
      </c>
      <c r="J326" s="354" t="s">
        <v>1159</v>
      </c>
      <c r="K326" s="198"/>
      <c r="L326" s="198"/>
      <c r="M326" s="198"/>
      <c r="N326" s="198"/>
      <c r="O326" s="198"/>
      <c r="P326" s="198"/>
      <c r="Q326" s="198"/>
      <c r="R326" s="198"/>
      <c r="S326" s="198"/>
      <c r="T326" s="198"/>
      <c r="U326" s="198"/>
      <c r="V326" s="198"/>
      <c r="W326" s="198"/>
      <c r="X326" s="198"/>
      <c r="Y326" s="198"/>
      <c r="Z326" s="198"/>
      <c r="AA326" s="198"/>
      <c r="AB326" s="198"/>
      <c r="AC326" s="198"/>
      <c r="AD326" s="198"/>
    </row>
    <row r="327">
      <c r="A327" s="198"/>
      <c r="B327" s="347" t="s">
        <v>914</v>
      </c>
      <c r="C327" s="332" t="s">
        <v>892</v>
      </c>
      <c r="D327" s="42"/>
      <c r="E327" s="42"/>
      <c r="F327" s="42"/>
      <c r="G327" s="31"/>
      <c r="H327" s="355"/>
      <c r="I327" s="323" t="s">
        <v>1192</v>
      </c>
      <c r="J327" s="356"/>
      <c r="K327" s="198"/>
      <c r="L327" s="198"/>
      <c r="M327" s="198"/>
      <c r="N327" s="198"/>
      <c r="O327" s="198"/>
      <c r="P327" s="198"/>
      <c r="Q327" s="198"/>
      <c r="R327" s="198"/>
      <c r="S327" s="198"/>
      <c r="T327" s="198"/>
      <c r="U327" s="198"/>
      <c r="V327" s="198"/>
      <c r="W327" s="198"/>
      <c r="X327" s="198"/>
      <c r="Y327" s="198"/>
      <c r="Z327" s="198"/>
      <c r="AA327" s="198"/>
      <c r="AB327" s="198"/>
      <c r="AC327" s="198"/>
      <c r="AD327" s="198"/>
    </row>
    <row r="328">
      <c r="A328" s="198"/>
      <c r="B328" s="348" t="s">
        <v>916</v>
      </c>
      <c r="C328" s="334" t="s">
        <v>893</v>
      </c>
      <c r="D328" s="225"/>
      <c r="E328" s="225"/>
      <c r="F328" s="225"/>
      <c r="G328" s="18"/>
      <c r="H328" s="355"/>
      <c r="I328" s="323" t="s">
        <v>1192</v>
      </c>
      <c r="J328" s="356"/>
      <c r="K328" s="198"/>
      <c r="L328" s="198"/>
      <c r="M328" s="198"/>
      <c r="N328" s="198"/>
      <c r="O328" s="198"/>
      <c r="P328" s="198"/>
      <c r="Q328" s="198"/>
      <c r="R328" s="198"/>
      <c r="S328" s="198"/>
      <c r="T328" s="198"/>
      <c r="U328" s="198"/>
      <c r="V328" s="198"/>
      <c r="W328" s="198"/>
      <c r="X328" s="198"/>
      <c r="Y328" s="198"/>
      <c r="Z328" s="198"/>
      <c r="AA328" s="198"/>
      <c r="AB328" s="198"/>
      <c r="AC328" s="198"/>
      <c r="AD328" s="198"/>
    </row>
    <row r="329">
      <c r="A329" s="198"/>
      <c r="B329" s="348" t="s">
        <v>917</v>
      </c>
      <c r="C329" s="334" t="s">
        <v>894</v>
      </c>
      <c r="D329" s="225"/>
      <c r="E329" s="225"/>
      <c r="F329" s="225"/>
      <c r="G329" s="18"/>
      <c r="H329" s="355"/>
      <c r="I329" s="323" t="s">
        <v>1192</v>
      </c>
      <c r="J329" s="356"/>
      <c r="K329" s="198"/>
      <c r="L329" s="198"/>
      <c r="M329" s="198"/>
      <c r="N329" s="198"/>
      <c r="O329" s="198"/>
      <c r="P329" s="198"/>
      <c r="Q329" s="198"/>
      <c r="R329" s="198"/>
      <c r="S329" s="198"/>
      <c r="T329" s="198"/>
      <c r="U329" s="198"/>
      <c r="V329" s="198"/>
      <c r="W329" s="198"/>
      <c r="X329" s="198"/>
      <c r="Y329" s="198"/>
      <c r="Z329" s="198"/>
      <c r="AA329" s="198"/>
      <c r="AB329" s="198"/>
      <c r="AC329" s="198"/>
      <c r="AD329" s="198"/>
    </row>
    <row r="330">
      <c r="A330" s="198"/>
      <c r="B330" s="348" t="s">
        <v>933</v>
      </c>
      <c r="C330" s="334" t="s">
        <v>895</v>
      </c>
      <c r="D330" s="225"/>
      <c r="E330" s="225"/>
      <c r="F330" s="225"/>
      <c r="G330" s="18"/>
      <c r="H330" s="355"/>
      <c r="I330" s="323" t="s">
        <v>1192</v>
      </c>
      <c r="J330" s="356"/>
      <c r="K330" s="198"/>
      <c r="L330" s="198"/>
      <c r="M330" s="198"/>
      <c r="N330" s="198"/>
      <c r="O330" s="198"/>
      <c r="P330" s="198"/>
      <c r="Q330" s="198"/>
      <c r="R330" s="198"/>
      <c r="S330" s="198"/>
      <c r="T330" s="198"/>
      <c r="U330" s="198"/>
      <c r="V330" s="198"/>
      <c r="W330" s="198"/>
      <c r="X330" s="198"/>
      <c r="Y330" s="198"/>
      <c r="Z330" s="198"/>
      <c r="AA330" s="198"/>
      <c r="AB330" s="198"/>
      <c r="AC330" s="198"/>
      <c r="AD330" s="198"/>
    </row>
    <row r="331">
      <c r="A331" s="198"/>
      <c r="B331" s="348" t="s">
        <v>934</v>
      </c>
      <c r="C331" s="334" t="s">
        <v>897</v>
      </c>
      <c r="D331" s="225"/>
      <c r="E331" s="225"/>
      <c r="F331" s="225"/>
      <c r="G331" s="18"/>
      <c r="H331" s="355"/>
      <c r="I331" s="323" t="s">
        <v>1192</v>
      </c>
      <c r="J331" s="356"/>
      <c r="K331" s="198"/>
      <c r="L331" s="198"/>
      <c r="M331" s="198"/>
      <c r="N331" s="198"/>
      <c r="O331" s="198"/>
      <c r="P331" s="198"/>
      <c r="Q331" s="198"/>
      <c r="R331" s="198"/>
      <c r="S331" s="198"/>
      <c r="T331" s="198"/>
      <c r="U331" s="198"/>
      <c r="V331" s="198"/>
      <c r="W331" s="198"/>
      <c r="X331" s="198"/>
      <c r="Y331" s="198"/>
      <c r="Z331" s="198"/>
      <c r="AA331" s="198"/>
      <c r="AB331" s="198"/>
      <c r="AC331" s="198"/>
      <c r="AD331" s="198"/>
    </row>
    <row r="332">
      <c r="A332" s="198"/>
      <c r="B332" s="348" t="s">
        <v>935</v>
      </c>
      <c r="C332" s="334" t="s">
        <v>899</v>
      </c>
      <c r="D332" s="225"/>
      <c r="E332" s="225"/>
      <c r="F332" s="225"/>
      <c r="G332" s="18"/>
      <c r="H332" s="355"/>
      <c r="I332" s="323" t="s">
        <v>1192</v>
      </c>
      <c r="J332" s="356"/>
      <c r="K332" s="198"/>
      <c r="L332" s="198"/>
      <c r="M332" s="198"/>
      <c r="N332" s="198"/>
      <c r="O332" s="198"/>
      <c r="P332" s="198"/>
      <c r="Q332" s="198"/>
      <c r="R332" s="198"/>
      <c r="S332" s="198"/>
      <c r="T332" s="198"/>
      <c r="U332" s="198"/>
      <c r="V332" s="198"/>
      <c r="W332" s="198"/>
      <c r="X332" s="198"/>
      <c r="Y332" s="198"/>
      <c r="Z332" s="198"/>
      <c r="AA332" s="198"/>
      <c r="AB332" s="198"/>
      <c r="AC332" s="198"/>
      <c r="AD332" s="198"/>
    </row>
    <row r="333">
      <c r="A333" s="198"/>
      <c r="B333" s="349" t="s">
        <v>936</v>
      </c>
      <c r="C333" s="334" t="s">
        <v>901</v>
      </c>
      <c r="D333" s="225"/>
      <c r="E333" s="225"/>
      <c r="F333" s="225"/>
      <c r="G333" s="18"/>
      <c r="H333" s="355"/>
      <c r="I333" s="323" t="s">
        <v>1192</v>
      </c>
      <c r="J333" s="356"/>
      <c r="K333" s="198"/>
      <c r="L333" s="198"/>
      <c r="M333" s="198"/>
      <c r="N333" s="198"/>
      <c r="O333" s="198"/>
      <c r="P333" s="198"/>
      <c r="Q333" s="198"/>
      <c r="R333" s="198"/>
      <c r="S333" s="198"/>
      <c r="T333" s="198"/>
      <c r="U333" s="198"/>
      <c r="V333" s="198"/>
      <c r="W333" s="198"/>
      <c r="X333" s="198"/>
      <c r="Y333" s="198"/>
      <c r="Z333" s="198"/>
      <c r="AA333" s="198"/>
      <c r="AB333" s="198"/>
      <c r="AC333" s="198"/>
      <c r="AD333" s="198"/>
    </row>
    <row r="334">
      <c r="A334" s="198"/>
      <c r="B334" s="285"/>
      <c r="C334" s="285"/>
      <c r="D334" s="285"/>
      <c r="E334" s="285"/>
      <c r="F334" s="285"/>
      <c r="G334" s="285"/>
      <c r="H334" s="285"/>
      <c r="I334" s="285"/>
      <c r="J334" s="285"/>
      <c r="K334" s="198"/>
      <c r="L334" s="198"/>
      <c r="M334" s="198"/>
      <c r="N334" s="198"/>
      <c r="O334" s="198"/>
      <c r="P334" s="198"/>
      <c r="Q334" s="198"/>
      <c r="R334" s="198"/>
      <c r="S334" s="198"/>
      <c r="T334" s="198"/>
      <c r="U334" s="198"/>
      <c r="V334" s="198"/>
      <c r="W334" s="198"/>
      <c r="X334" s="198"/>
      <c r="Y334" s="198"/>
      <c r="Z334" s="198"/>
      <c r="AA334" s="198"/>
      <c r="AB334" s="198"/>
      <c r="AC334" s="198"/>
      <c r="AD334" s="198"/>
    </row>
    <row r="335">
      <c r="A335" s="198"/>
      <c r="B335" s="337" t="s">
        <v>1154</v>
      </c>
      <c r="C335" s="350" t="s">
        <v>1295</v>
      </c>
      <c r="D335" s="291"/>
      <c r="E335" s="291"/>
      <c r="F335" s="291"/>
      <c r="G335" s="291"/>
      <c r="H335" s="292"/>
      <c r="I335" s="351" t="s">
        <v>1156</v>
      </c>
      <c r="J335" s="294"/>
      <c r="K335" s="198"/>
      <c r="L335" s="198"/>
      <c r="M335" s="198"/>
      <c r="N335" s="198"/>
      <c r="O335" s="198"/>
      <c r="P335" s="198"/>
      <c r="Q335" s="198"/>
      <c r="R335" s="198"/>
      <c r="S335" s="198"/>
      <c r="T335" s="198"/>
      <c r="U335" s="198"/>
      <c r="V335" s="198"/>
      <c r="W335" s="198"/>
      <c r="X335" s="198"/>
      <c r="Y335" s="198"/>
      <c r="Z335" s="198"/>
      <c r="AA335" s="198"/>
      <c r="AB335" s="198"/>
      <c r="AC335" s="198"/>
      <c r="AD335" s="198"/>
    </row>
    <row r="336">
      <c r="A336" s="198"/>
      <c r="B336" s="295"/>
      <c r="C336" s="352" t="s">
        <v>1157</v>
      </c>
      <c r="D336" s="353"/>
      <c r="E336" s="353"/>
      <c r="F336" s="353"/>
      <c r="G336" s="353"/>
      <c r="H336" s="352" t="s">
        <v>587</v>
      </c>
      <c r="I336" s="352" t="s">
        <v>1158</v>
      </c>
      <c r="J336" s="354" t="s">
        <v>1159</v>
      </c>
      <c r="K336" s="198"/>
      <c r="L336" s="198"/>
      <c r="M336" s="198"/>
      <c r="N336" s="198"/>
      <c r="O336" s="198"/>
      <c r="P336" s="198"/>
      <c r="Q336" s="198"/>
      <c r="R336" s="198"/>
      <c r="S336" s="198"/>
      <c r="T336" s="198"/>
      <c r="U336" s="198"/>
      <c r="V336" s="198"/>
      <c r="W336" s="198"/>
      <c r="X336" s="198"/>
      <c r="Y336" s="198"/>
      <c r="Z336" s="198"/>
      <c r="AA336" s="198"/>
      <c r="AB336" s="198"/>
      <c r="AC336" s="198"/>
      <c r="AD336" s="198"/>
    </row>
    <row r="337">
      <c r="A337" s="198"/>
      <c r="B337" s="347" t="s">
        <v>939</v>
      </c>
      <c r="C337" s="332" t="s">
        <v>940</v>
      </c>
      <c r="D337" s="42"/>
      <c r="E337" s="42"/>
      <c r="F337" s="42"/>
      <c r="G337" s="31"/>
      <c r="H337" s="355"/>
      <c r="I337" s="336" t="s">
        <v>1262</v>
      </c>
      <c r="J337" s="356"/>
      <c r="K337" s="198"/>
      <c r="L337" s="198"/>
      <c r="M337" s="198"/>
      <c r="N337" s="198"/>
      <c r="O337" s="198"/>
      <c r="P337" s="198"/>
      <c r="Q337" s="198"/>
      <c r="R337" s="198"/>
      <c r="S337" s="198"/>
      <c r="T337" s="198"/>
      <c r="U337" s="198"/>
      <c r="V337" s="198"/>
      <c r="W337" s="198"/>
      <c r="X337" s="198"/>
      <c r="Y337" s="198"/>
      <c r="Z337" s="198"/>
      <c r="AA337" s="198"/>
      <c r="AB337" s="198"/>
      <c r="AC337" s="198"/>
      <c r="AD337" s="198"/>
    </row>
    <row r="338">
      <c r="A338" s="198"/>
      <c r="B338" s="348" t="s">
        <v>941</v>
      </c>
      <c r="C338" s="334" t="s">
        <v>850</v>
      </c>
      <c r="D338" s="225"/>
      <c r="E338" s="225"/>
      <c r="F338" s="225"/>
      <c r="G338" s="18"/>
      <c r="H338" s="355"/>
      <c r="I338" s="322"/>
      <c r="J338" s="356"/>
      <c r="K338" s="198"/>
      <c r="L338" s="198"/>
      <c r="M338" s="198"/>
      <c r="N338" s="198"/>
      <c r="O338" s="198"/>
      <c r="P338" s="198"/>
      <c r="Q338" s="198"/>
      <c r="R338" s="198"/>
      <c r="S338" s="198"/>
      <c r="T338" s="198"/>
      <c r="U338" s="198"/>
      <c r="V338" s="198"/>
      <c r="W338" s="198"/>
      <c r="X338" s="198"/>
      <c r="Y338" s="198"/>
      <c r="Z338" s="198"/>
      <c r="AA338" s="198"/>
      <c r="AB338" s="198"/>
      <c r="AC338" s="198"/>
      <c r="AD338" s="198"/>
    </row>
    <row r="339">
      <c r="A339" s="198"/>
      <c r="B339" s="348" t="s">
        <v>942</v>
      </c>
      <c r="C339" s="334" t="s">
        <v>943</v>
      </c>
      <c r="D339" s="225"/>
      <c r="E339" s="225"/>
      <c r="F339" s="225"/>
      <c r="G339" s="18"/>
      <c r="H339" s="355"/>
      <c r="I339" s="333" t="s">
        <v>1296</v>
      </c>
      <c r="J339" s="356"/>
      <c r="K339" s="198"/>
      <c r="L339" s="198"/>
      <c r="M339" s="198"/>
      <c r="N339" s="198"/>
      <c r="O339" s="198"/>
      <c r="P339" s="198"/>
      <c r="Q339" s="198"/>
      <c r="R339" s="198"/>
      <c r="S339" s="198"/>
      <c r="T339" s="198"/>
      <c r="U339" s="198"/>
      <c r="V339" s="198"/>
      <c r="W339" s="198"/>
      <c r="X339" s="198"/>
      <c r="Y339" s="198"/>
      <c r="Z339" s="198"/>
      <c r="AA339" s="198"/>
      <c r="AB339" s="198"/>
      <c r="AC339" s="198"/>
      <c r="AD339" s="198"/>
    </row>
    <row r="340">
      <c r="A340" s="198"/>
      <c r="B340" s="349" t="s">
        <v>944</v>
      </c>
      <c r="C340" s="334" t="s">
        <v>852</v>
      </c>
      <c r="D340" s="225"/>
      <c r="E340" s="225"/>
      <c r="F340" s="225"/>
      <c r="G340" s="18"/>
      <c r="H340" s="355"/>
      <c r="I340" s="333" t="s">
        <v>1199</v>
      </c>
      <c r="J340" s="356"/>
      <c r="K340" s="198"/>
      <c r="L340" s="198"/>
      <c r="M340" s="198"/>
      <c r="N340" s="198"/>
      <c r="O340" s="198"/>
      <c r="P340" s="198"/>
      <c r="Q340" s="198"/>
      <c r="R340" s="198"/>
      <c r="S340" s="198"/>
      <c r="T340" s="198"/>
      <c r="U340" s="198"/>
      <c r="V340" s="198"/>
      <c r="W340" s="198"/>
      <c r="X340" s="198"/>
      <c r="Y340" s="198"/>
      <c r="Z340" s="198"/>
      <c r="AA340" s="198"/>
      <c r="AB340" s="198"/>
      <c r="AC340" s="198"/>
      <c r="AD340" s="198"/>
    </row>
    <row r="341">
      <c r="A341" s="198"/>
      <c r="B341" s="285"/>
      <c r="C341" s="285"/>
      <c r="D341" s="285"/>
      <c r="E341" s="285"/>
      <c r="F341" s="285"/>
      <c r="G341" s="285"/>
      <c r="H341" s="285"/>
      <c r="I341" s="285"/>
      <c r="J341" s="285"/>
      <c r="K341" s="198"/>
      <c r="L341" s="198"/>
      <c r="M341" s="198"/>
      <c r="N341" s="198"/>
      <c r="O341" s="198"/>
      <c r="P341" s="198"/>
      <c r="Q341" s="198"/>
      <c r="R341" s="198"/>
      <c r="S341" s="198"/>
      <c r="T341" s="198"/>
      <c r="U341" s="198"/>
      <c r="V341" s="198"/>
      <c r="W341" s="198"/>
      <c r="X341" s="198"/>
      <c r="Y341" s="198"/>
      <c r="Z341" s="198"/>
      <c r="AA341" s="198"/>
      <c r="AB341" s="198"/>
      <c r="AC341" s="198"/>
      <c r="AD341" s="198"/>
    </row>
    <row r="342">
      <c r="A342" s="198"/>
      <c r="B342" s="337" t="s">
        <v>1154</v>
      </c>
      <c r="C342" s="350" t="s">
        <v>1295</v>
      </c>
      <c r="D342" s="291"/>
      <c r="E342" s="291"/>
      <c r="F342" s="291"/>
      <c r="G342" s="291"/>
      <c r="H342" s="292"/>
      <c r="I342" s="351" t="s">
        <v>1156</v>
      </c>
      <c r="J342" s="294"/>
      <c r="K342" s="198"/>
      <c r="L342" s="198"/>
      <c r="M342" s="198"/>
      <c r="N342" s="198"/>
      <c r="O342" s="198"/>
      <c r="P342" s="198"/>
      <c r="Q342" s="198"/>
      <c r="R342" s="198"/>
      <c r="S342" s="198"/>
      <c r="T342" s="198"/>
      <c r="U342" s="198"/>
      <c r="V342" s="198"/>
      <c r="W342" s="198"/>
      <c r="X342" s="198"/>
      <c r="Y342" s="198"/>
      <c r="Z342" s="198"/>
      <c r="AA342" s="198"/>
      <c r="AB342" s="198"/>
      <c r="AC342" s="198"/>
      <c r="AD342" s="198"/>
    </row>
    <row r="343">
      <c r="A343" s="198"/>
      <c r="B343" s="295"/>
      <c r="C343" s="352" t="s">
        <v>1157</v>
      </c>
      <c r="D343" s="353"/>
      <c r="E343" s="353"/>
      <c r="F343" s="353"/>
      <c r="G343" s="353"/>
      <c r="H343" s="352" t="s">
        <v>587</v>
      </c>
      <c r="I343" s="352" t="s">
        <v>1158</v>
      </c>
      <c r="J343" s="354" t="s">
        <v>1159</v>
      </c>
      <c r="K343" s="198"/>
      <c r="L343" s="198"/>
      <c r="M343" s="198"/>
      <c r="N343" s="198"/>
      <c r="O343" s="198"/>
      <c r="P343" s="198"/>
      <c r="Q343" s="198"/>
      <c r="R343" s="198"/>
      <c r="S343" s="198"/>
      <c r="T343" s="198"/>
      <c r="U343" s="198"/>
      <c r="V343" s="198"/>
      <c r="W343" s="198"/>
      <c r="X343" s="198"/>
      <c r="Y343" s="198"/>
      <c r="Z343" s="198"/>
      <c r="AA343" s="198"/>
      <c r="AB343" s="198"/>
      <c r="AC343" s="198"/>
      <c r="AD343" s="198"/>
    </row>
    <row r="344">
      <c r="A344" s="198"/>
      <c r="B344" s="347" t="s">
        <v>946</v>
      </c>
      <c r="C344" s="332" t="s">
        <v>947</v>
      </c>
      <c r="D344" s="42"/>
      <c r="E344" s="42"/>
      <c r="F344" s="42"/>
      <c r="G344" s="31"/>
      <c r="H344" s="355"/>
      <c r="I344" s="336" t="s">
        <v>1297</v>
      </c>
      <c r="J344" s="356"/>
      <c r="K344" s="198"/>
      <c r="L344" s="198"/>
      <c r="M344" s="198"/>
      <c r="N344" s="198"/>
      <c r="O344" s="198"/>
      <c r="P344" s="198"/>
      <c r="Q344" s="198"/>
      <c r="R344" s="198"/>
      <c r="S344" s="198"/>
      <c r="T344" s="198"/>
      <c r="U344" s="198"/>
      <c r="V344" s="198"/>
      <c r="W344" s="198"/>
      <c r="X344" s="198"/>
      <c r="Y344" s="198"/>
      <c r="Z344" s="198"/>
      <c r="AA344" s="198"/>
      <c r="AB344" s="198"/>
      <c r="AC344" s="198"/>
      <c r="AD344" s="198"/>
    </row>
    <row r="345">
      <c r="A345" s="198"/>
      <c r="B345" s="348" t="s">
        <v>948</v>
      </c>
      <c r="C345" s="334" t="s">
        <v>857</v>
      </c>
      <c r="D345" s="225"/>
      <c r="E345" s="225"/>
      <c r="F345" s="225"/>
      <c r="G345" s="18"/>
      <c r="H345" s="355"/>
      <c r="I345" s="336" t="s">
        <v>1283</v>
      </c>
      <c r="J345" s="356"/>
      <c r="K345" s="198"/>
      <c r="L345" s="198"/>
      <c r="M345" s="198"/>
      <c r="N345" s="198"/>
      <c r="O345" s="198"/>
      <c r="P345" s="198"/>
      <c r="Q345" s="198"/>
      <c r="R345" s="198"/>
      <c r="S345" s="198"/>
      <c r="T345" s="198"/>
      <c r="U345" s="198"/>
      <c r="V345" s="198"/>
      <c r="W345" s="198"/>
      <c r="X345" s="198"/>
      <c r="Y345" s="198"/>
      <c r="Z345" s="198"/>
      <c r="AA345" s="198"/>
      <c r="AB345" s="198"/>
      <c r="AC345" s="198"/>
      <c r="AD345" s="198"/>
    </row>
    <row r="346">
      <c r="A346" s="198"/>
      <c r="B346" s="348" t="s">
        <v>949</v>
      </c>
      <c r="C346" s="334" t="s">
        <v>859</v>
      </c>
      <c r="D346" s="225"/>
      <c r="E346" s="225"/>
      <c r="F346" s="225"/>
      <c r="G346" s="18"/>
      <c r="H346" s="355"/>
      <c r="I346" s="336" t="s">
        <v>1284</v>
      </c>
      <c r="J346" s="356"/>
      <c r="K346" s="198"/>
      <c r="L346" s="198"/>
      <c r="M346" s="198"/>
      <c r="N346" s="198"/>
      <c r="O346" s="198"/>
      <c r="P346" s="198"/>
      <c r="Q346" s="198"/>
      <c r="R346" s="198"/>
      <c r="S346" s="198"/>
      <c r="T346" s="198"/>
      <c r="U346" s="198"/>
      <c r="V346" s="198"/>
      <c r="W346" s="198"/>
      <c r="X346" s="198"/>
      <c r="Y346" s="198"/>
      <c r="Z346" s="198"/>
      <c r="AA346" s="198"/>
      <c r="AB346" s="198"/>
      <c r="AC346" s="198"/>
      <c r="AD346" s="198"/>
    </row>
    <row r="347">
      <c r="A347" s="198"/>
      <c r="B347" s="349" t="s">
        <v>950</v>
      </c>
      <c r="C347" s="334" t="s">
        <v>861</v>
      </c>
      <c r="D347" s="225"/>
      <c r="E347" s="225"/>
      <c r="F347" s="225"/>
      <c r="G347" s="18"/>
      <c r="H347" s="355"/>
      <c r="I347" s="323" t="s">
        <v>1285</v>
      </c>
      <c r="J347" s="356"/>
      <c r="K347" s="198"/>
      <c r="L347" s="198"/>
      <c r="M347" s="198"/>
      <c r="N347" s="198"/>
      <c r="O347" s="198"/>
      <c r="P347" s="198"/>
      <c r="Q347" s="198"/>
      <c r="R347" s="198"/>
      <c r="S347" s="198"/>
      <c r="T347" s="198"/>
      <c r="U347" s="198"/>
      <c r="V347" s="198"/>
      <c r="W347" s="198"/>
      <c r="X347" s="198"/>
      <c r="Y347" s="198"/>
      <c r="Z347" s="198"/>
      <c r="AA347" s="198"/>
      <c r="AB347" s="198"/>
      <c r="AC347" s="198"/>
      <c r="AD347" s="198"/>
    </row>
    <row r="348">
      <c r="A348" s="198"/>
      <c r="B348" s="285"/>
      <c r="C348" s="285"/>
      <c r="D348" s="285"/>
      <c r="E348" s="285"/>
      <c r="F348" s="285"/>
      <c r="G348" s="285"/>
      <c r="H348" s="285"/>
      <c r="I348" s="285"/>
      <c r="J348" s="285"/>
      <c r="K348" s="198"/>
      <c r="L348" s="198"/>
      <c r="M348" s="198"/>
      <c r="N348" s="198"/>
      <c r="O348" s="198"/>
      <c r="P348" s="198"/>
      <c r="Q348" s="198"/>
      <c r="R348" s="198"/>
      <c r="S348" s="198"/>
      <c r="T348" s="198"/>
      <c r="U348" s="198"/>
      <c r="V348" s="198"/>
      <c r="W348" s="198"/>
      <c r="X348" s="198"/>
      <c r="Y348" s="198"/>
      <c r="Z348" s="198"/>
      <c r="AA348" s="198"/>
      <c r="AB348" s="198"/>
      <c r="AC348" s="198"/>
      <c r="AD348" s="198"/>
    </row>
    <row r="349">
      <c r="A349" s="198"/>
      <c r="B349" s="337" t="s">
        <v>1154</v>
      </c>
      <c r="C349" s="350" t="s">
        <v>1295</v>
      </c>
      <c r="D349" s="291"/>
      <c r="E349" s="291"/>
      <c r="F349" s="291"/>
      <c r="G349" s="291"/>
      <c r="H349" s="292"/>
      <c r="I349" s="351" t="s">
        <v>1156</v>
      </c>
      <c r="J349" s="294"/>
      <c r="K349" s="198"/>
      <c r="L349" s="198"/>
      <c r="M349" s="198"/>
      <c r="N349" s="198"/>
      <c r="O349" s="198"/>
      <c r="P349" s="198"/>
      <c r="Q349" s="198"/>
      <c r="R349" s="198"/>
      <c r="S349" s="198"/>
      <c r="T349" s="198"/>
      <c r="U349" s="198"/>
      <c r="V349" s="198"/>
      <c r="W349" s="198"/>
      <c r="X349" s="198"/>
      <c r="Y349" s="198"/>
      <c r="Z349" s="198"/>
      <c r="AA349" s="198"/>
      <c r="AB349" s="198"/>
      <c r="AC349" s="198"/>
      <c r="AD349" s="198"/>
    </row>
    <row r="350">
      <c r="A350" s="198"/>
      <c r="B350" s="295"/>
      <c r="C350" s="352" t="s">
        <v>1157</v>
      </c>
      <c r="D350" s="353"/>
      <c r="E350" s="353"/>
      <c r="F350" s="353"/>
      <c r="G350" s="353"/>
      <c r="H350" s="352" t="s">
        <v>587</v>
      </c>
      <c r="I350" s="352" t="s">
        <v>1158</v>
      </c>
      <c r="J350" s="354" t="s">
        <v>1159</v>
      </c>
      <c r="K350" s="198"/>
      <c r="L350" s="198"/>
      <c r="M350" s="198"/>
      <c r="N350" s="198"/>
      <c r="O350" s="198"/>
      <c r="P350" s="198"/>
      <c r="Q350" s="198"/>
      <c r="R350" s="198"/>
      <c r="S350" s="198"/>
      <c r="T350" s="198"/>
      <c r="U350" s="198"/>
      <c r="V350" s="198"/>
      <c r="W350" s="198"/>
      <c r="X350" s="198"/>
      <c r="Y350" s="198"/>
      <c r="Z350" s="198"/>
      <c r="AA350" s="198"/>
      <c r="AB350" s="198"/>
      <c r="AC350" s="198"/>
      <c r="AD350" s="198"/>
    </row>
    <row r="351">
      <c r="A351" s="198"/>
      <c r="B351" s="347" t="s">
        <v>952</v>
      </c>
      <c r="C351" s="332" t="s">
        <v>953</v>
      </c>
      <c r="D351" s="42"/>
      <c r="E351" s="42"/>
      <c r="F351" s="42"/>
      <c r="G351" s="31"/>
      <c r="H351" s="355"/>
      <c r="I351" s="336" t="s">
        <v>1286</v>
      </c>
      <c r="J351" s="356"/>
      <c r="K351" s="198"/>
      <c r="L351" s="198"/>
      <c r="M351" s="198"/>
      <c r="N351" s="198"/>
      <c r="O351" s="198"/>
      <c r="P351" s="198"/>
      <c r="Q351" s="198"/>
      <c r="R351" s="198"/>
      <c r="S351" s="198"/>
      <c r="T351" s="198"/>
      <c r="U351" s="198"/>
      <c r="V351" s="198"/>
      <c r="W351" s="198"/>
      <c r="X351" s="198"/>
      <c r="Y351" s="198"/>
      <c r="Z351" s="198"/>
      <c r="AA351" s="198"/>
      <c r="AB351" s="198"/>
      <c r="AC351" s="198"/>
      <c r="AD351" s="198"/>
    </row>
    <row r="352">
      <c r="A352" s="198"/>
      <c r="B352" s="348" t="s">
        <v>954</v>
      </c>
      <c r="C352" s="334" t="s">
        <v>866</v>
      </c>
      <c r="D352" s="225"/>
      <c r="E352" s="225"/>
      <c r="F352" s="225"/>
      <c r="G352" s="18"/>
      <c r="H352" s="355"/>
      <c r="I352" s="322"/>
      <c r="J352" s="356"/>
      <c r="K352" s="198"/>
      <c r="L352" s="198"/>
      <c r="M352" s="198"/>
      <c r="N352" s="198"/>
      <c r="O352" s="198"/>
      <c r="P352" s="198"/>
      <c r="Q352" s="198"/>
      <c r="R352" s="198"/>
      <c r="S352" s="198"/>
      <c r="T352" s="198"/>
      <c r="U352" s="198"/>
      <c r="V352" s="198"/>
      <c r="W352" s="198"/>
      <c r="X352" s="198"/>
      <c r="Y352" s="198"/>
      <c r="Z352" s="198"/>
      <c r="AA352" s="198"/>
      <c r="AB352" s="198"/>
      <c r="AC352" s="198"/>
      <c r="AD352" s="198"/>
    </row>
    <row r="353">
      <c r="A353" s="198"/>
      <c r="B353" s="348" t="s">
        <v>955</v>
      </c>
      <c r="C353" s="334" t="s">
        <v>868</v>
      </c>
      <c r="D353" s="225"/>
      <c r="E353" s="225"/>
      <c r="F353" s="225"/>
      <c r="G353" s="18"/>
      <c r="H353" s="355"/>
      <c r="I353" s="333" t="s">
        <v>1287</v>
      </c>
      <c r="J353" s="356"/>
      <c r="K353" s="198"/>
      <c r="L353" s="198"/>
      <c r="M353" s="198"/>
      <c r="N353" s="198"/>
      <c r="O353" s="198"/>
      <c r="P353" s="198"/>
      <c r="Q353" s="198"/>
      <c r="R353" s="198"/>
      <c r="S353" s="198"/>
      <c r="T353" s="198"/>
      <c r="U353" s="198"/>
      <c r="V353" s="198"/>
      <c r="W353" s="198"/>
      <c r="X353" s="198"/>
      <c r="Y353" s="198"/>
      <c r="Z353" s="198"/>
      <c r="AA353" s="198"/>
      <c r="AB353" s="198"/>
      <c r="AC353" s="198"/>
      <c r="AD353" s="198"/>
    </row>
    <row r="354">
      <c r="A354" s="198"/>
      <c r="B354" s="349" t="s">
        <v>956</v>
      </c>
      <c r="C354" s="334" t="s">
        <v>870</v>
      </c>
      <c r="D354" s="225"/>
      <c r="E354" s="225"/>
      <c r="F354" s="225"/>
      <c r="G354" s="18"/>
      <c r="H354" s="355"/>
      <c r="I354" s="336" t="s">
        <v>1262</v>
      </c>
      <c r="J354" s="356"/>
      <c r="K354" s="198"/>
      <c r="L354" s="198"/>
      <c r="M354" s="198"/>
      <c r="N354" s="198"/>
      <c r="O354" s="198"/>
      <c r="P354" s="198"/>
      <c r="Q354" s="198"/>
      <c r="R354" s="198"/>
      <c r="S354" s="198"/>
      <c r="T354" s="198"/>
      <c r="U354" s="198"/>
      <c r="V354" s="198"/>
      <c r="W354" s="198"/>
      <c r="X354" s="198"/>
      <c r="Y354" s="198"/>
      <c r="Z354" s="198"/>
      <c r="AA354" s="198"/>
      <c r="AB354" s="198"/>
      <c r="AC354" s="198"/>
      <c r="AD354" s="198"/>
    </row>
    <row r="355">
      <c r="A355" s="198"/>
      <c r="B355" s="198"/>
      <c r="C355" s="198"/>
      <c r="D355" s="198"/>
      <c r="E355" s="198"/>
      <c r="F355" s="198"/>
      <c r="G355" s="198"/>
      <c r="H355" s="198"/>
      <c r="I355" s="198"/>
      <c r="J355" s="198"/>
      <c r="K355" s="198"/>
      <c r="L355" s="198"/>
      <c r="M355" s="198"/>
      <c r="N355" s="198"/>
      <c r="O355" s="198"/>
      <c r="P355" s="198"/>
      <c r="Q355" s="198"/>
      <c r="R355" s="198"/>
      <c r="S355" s="198"/>
      <c r="T355" s="198"/>
      <c r="U355" s="198"/>
      <c r="V355" s="198"/>
      <c r="W355" s="198"/>
      <c r="X355" s="198"/>
      <c r="Y355" s="198"/>
      <c r="Z355" s="198"/>
      <c r="AA355" s="198"/>
      <c r="AB355" s="198"/>
      <c r="AC355" s="198"/>
      <c r="AD355" s="198"/>
    </row>
    <row r="356">
      <c r="A356" s="198"/>
      <c r="B356" s="337" t="s">
        <v>1154</v>
      </c>
      <c r="C356" s="350" t="s">
        <v>1295</v>
      </c>
      <c r="D356" s="291"/>
      <c r="E356" s="291"/>
      <c r="F356" s="291"/>
      <c r="G356" s="291"/>
      <c r="H356" s="292"/>
      <c r="I356" s="351" t="s">
        <v>1156</v>
      </c>
      <c r="J356" s="294"/>
      <c r="K356" s="198"/>
      <c r="L356" s="198"/>
      <c r="M356" s="198"/>
      <c r="N356" s="198"/>
      <c r="O356" s="198"/>
      <c r="P356" s="198"/>
      <c r="Q356" s="198"/>
      <c r="R356" s="198"/>
      <c r="S356" s="198"/>
      <c r="T356" s="198"/>
      <c r="U356" s="198"/>
      <c r="V356" s="198"/>
      <c r="W356" s="198"/>
      <c r="X356" s="198"/>
      <c r="Y356" s="198"/>
      <c r="Z356" s="198"/>
      <c r="AA356" s="198"/>
      <c r="AB356" s="198"/>
      <c r="AC356" s="198"/>
      <c r="AD356" s="198"/>
    </row>
    <row r="357">
      <c r="A357" s="198"/>
      <c r="B357" s="295"/>
      <c r="C357" s="352" t="s">
        <v>1157</v>
      </c>
      <c r="D357" s="353"/>
      <c r="E357" s="353"/>
      <c r="F357" s="353"/>
      <c r="G357" s="353"/>
      <c r="H357" s="352" t="s">
        <v>587</v>
      </c>
      <c r="I357" s="352" t="s">
        <v>1158</v>
      </c>
      <c r="J357" s="354" t="s">
        <v>1159</v>
      </c>
      <c r="K357" s="198"/>
      <c r="L357" s="198"/>
      <c r="M357" s="198"/>
      <c r="N357" s="198"/>
      <c r="O357" s="198"/>
      <c r="P357" s="198"/>
      <c r="Q357" s="198"/>
      <c r="R357" s="198"/>
      <c r="S357" s="198"/>
      <c r="T357" s="198"/>
      <c r="U357" s="198"/>
      <c r="V357" s="198"/>
      <c r="W357" s="198"/>
      <c r="X357" s="198"/>
      <c r="Y357" s="198"/>
      <c r="Z357" s="198"/>
      <c r="AA357" s="198"/>
      <c r="AB357" s="198"/>
      <c r="AC357" s="198"/>
      <c r="AD357" s="198"/>
    </row>
    <row r="358">
      <c r="A358" s="198"/>
      <c r="B358" s="347" t="s">
        <v>958</v>
      </c>
      <c r="C358" s="332" t="s">
        <v>959</v>
      </c>
      <c r="D358" s="42"/>
      <c r="E358" s="42"/>
      <c r="F358" s="42"/>
      <c r="G358" s="31"/>
      <c r="H358" s="355"/>
      <c r="I358" s="333" t="s">
        <v>1288</v>
      </c>
      <c r="J358" s="356"/>
      <c r="K358" s="198"/>
      <c r="L358" s="198"/>
      <c r="M358" s="198"/>
      <c r="N358" s="198"/>
      <c r="O358" s="198"/>
      <c r="P358" s="198"/>
      <c r="Q358" s="198"/>
      <c r="R358" s="198"/>
      <c r="S358" s="198"/>
      <c r="T358" s="198"/>
      <c r="U358" s="198"/>
      <c r="V358" s="198"/>
      <c r="W358" s="198"/>
      <c r="X358" s="198"/>
      <c r="Y358" s="198"/>
      <c r="Z358" s="198"/>
      <c r="AA358" s="198"/>
      <c r="AB358" s="198"/>
      <c r="AC358" s="198"/>
      <c r="AD358" s="198"/>
    </row>
    <row r="359">
      <c r="A359" s="198"/>
      <c r="B359" s="348" t="s">
        <v>960</v>
      </c>
      <c r="C359" s="334" t="s">
        <v>875</v>
      </c>
      <c r="D359" s="225"/>
      <c r="E359" s="225"/>
      <c r="F359" s="225"/>
      <c r="G359" s="18"/>
      <c r="H359" s="355"/>
      <c r="I359" s="355"/>
      <c r="J359" s="356"/>
      <c r="K359" s="198"/>
      <c r="L359" s="198"/>
      <c r="M359" s="198"/>
      <c r="N359" s="198"/>
      <c r="O359" s="198"/>
      <c r="P359" s="198"/>
      <c r="Q359" s="198"/>
      <c r="R359" s="198"/>
      <c r="S359" s="198"/>
      <c r="T359" s="198"/>
      <c r="U359" s="198"/>
      <c r="V359" s="198"/>
      <c r="W359" s="198"/>
      <c r="X359" s="198"/>
      <c r="Y359" s="198"/>
      <c r="Z359" s="198"/>
      <c r="AA359" s="198"/>
      <c r="AB359" s="198"/>
      <c r="AC359" s="198"/>
      <c r="AD359" s="198"/>
    </row>
    <row r="360">
      <c r="A360" s="198"/>
      <c r="B360" s="348" t="s">
        <v>961</v>
      </c>
      <c r="C360" s="334" t="s">
        <v>877</v>
      </c>
      <c r="D360" s="225"/>
      <c r="E360" s="225"/>
      <c r="F360" s="225"/>
      <c r="G360" s="18"/>
      <c r="H360" s="355"/>
      <c r="I360" s="333" t="s">
        <v>1287</v>
      </c>
      <c r="J360" s="356"/>
      <c r="K360" s="198"/>
      <c r="L360" s="198"/>
      <c r="M360" s="198"/>
      <c r="N360" s="198"/>
      <c r="O360" s="198"/>
      <c r="P360" s="198"/>
      <c r="Q360" s="198"/>
      <c r="R360" s="198"/>
      <c r="S360" s="198"/>
      <c r="T360" s="198"/>
      <c r="U360" s="198"/>
      <c r="V360" s="198"/>
      <c r="W360" s="198"/>
      <c r="X360" s="198"/>
      <c r="Y360" s="198"/>
      <c r="Z360" s="198"/>
      <c r="AA360" s="198"/>
      <c r="AB360" s="198"/>
      <c r="AC360" s="198"/>
      <c r="AD360" s="198"/>
    </row>
    <row r="361">
      <c r="A361" s="198"/>
      <c r="B361" s="348" t="s">
        <v>962</v>
      </c>
      <c r="C361" s="334" t="s">
        <v>879</v>
      </c>
      <c r="D361" s="225"/>
      <c r="E361" s="225"/>
      <c r="F361" s="225"/>
      <c r="G361" s="18"/>
      <c r="H361" s="355"/>
      <c r="I361" s="72"/>
      <c r="J361" s="356"/>
      <c r="K361" s="198"/>
      <c r="L361" s="198"/>
      <c r="M361" s="198"/>
      <c r="N361" s="198"/>
      <c r="O361" s="198"/>
      <c r="P361" s="198"/>
      <c r="Q361" s="198"/>
      <c r="R361" s="198"/>
      <c r="S361" s="198"/>
      <c r="T361" s="198"/>
      <c r="U361" s="198"/>
      <c r="V361" s="198"/>
      <c r="W361" s="198"/>
      <c r="X361" s="198"/>
      <c r="Y361" s="198"/>
      <c r="Z361" s="198"/>
      <c r="AA361" s="198"/>
      <c r="AB361" s="198"/>
      <c r="AC361" s="198"/>
      <c r="AD361" s="198"/>
    </row>
    <row r="362">
      <c r="A362" s="198"/>
      <c r="B362" s="348" t="s">
        <v>963</v>
      </c>
      <c r="C362" s="334" t="s">
        <v>881</v>
      </c>
      <c r="D362" s="225"/>
      <c r="E362" s="225"/>
      <c r="F362" s="225"/>
      <c r="G362" s="18"/>
      <c r="H362" s="355"/>
      <c r="I362" s="333" t="s">
        <v>1289</v>
      </c>
      <c r="J362" s="356"/>
      <c r="K362" s="198"/>
      <c r="L362" s="198"/>
      <c r="M362" s="198"/>
      <c r="N362" s="198"/>
      <c r="O362" s="198"/>
      <c r="P362" s="198"/>
      <c r="Q362" s="198"/>
      <c r="R362" s="198"/>
      <c r="S362" s="198"/>
      <c r="T362" s="198"/>
      <c r="U362" s="198"/>
      <c r="V362" s="198"/>
      <c r="W362" s="198"/>
      <c r="X362" s="198"/>
      <c r="Y362" s="198"/>
      <c r="Z362" s="198"/>
      <c r="AA362" s="198"/>
      <c r="AB362" s="198"/>
      <c r="AC362" s="198"/>
      <c r="AD362" s="198"/>
    </row>
    <row r="363">
      <c r="A363" s="198"/>
      <c r="B363" s="349" t="s">
        <v>964</v>
      </c>
      <c r="C363" s="334" t="s">
        <v>885</v>
      </c>
      <c r="D363" s="225"/>
      <c r="E363" s="225"/>
      <c r="F363" s="225"/>
      <c r="G363" s="18"/>
      <c r="H363" s="355"/>
      <c r="I363" s="357" t="s">
        <v>1291</v>
      </c>
      <c r="J363" s="356"/>
      <c r="K363" s="198"/>
      <c r="L363" s="198"/>
      <c r="M363" s="198"/>
      <c r="N363" s="198"/>
      <c r="O363" s="198"/>
      <c r="P363" s="198"/>
      <c r="Q363" s="198"/>
      <c r="R363" s="198"/>
      <c r="S363" s="198"/>
      <c r="T363" s="198"/>
      <c r="U363" s="198"/>
      <c r="V363" s="198"/>
      <c r="W363" s="198"/>
      <c r="X363" s="198"/>
      <c r="Y363" s="198"/>
      <c r="Z363" s="198"/>
      <c r="AA363" s="198"/>
      <c r="AB363" s="198"/>
      <c r="AC363" s="198"/>
      <c r="AD363" s="198"/>
    </row>
    <row r="364">
      <c r="A364" s="198"/>
      <c r="B364" s="198"/>
      <c r="C364" s="198"/>
      <c r="D364" s="198"/>
      <c r="E364" s="198"/>
      <c r="F364" s="198"/>
      <c r="G364" s="198"/>
      <c r="H364" s="198"/>
      <c r="I364" s="198"/>
      <c r="J364" s="198"/>
      <c r="K364" s="198"/>
      <c r="L364" s="198"/>
      <c r="M364" s="198"/>
      <c r="N364" s="198"/>
      <c r="O364" s="198"/>
      <c r="P364" s="198"/>
      <c r="Q364" s="198"/>
      <c r="R364" s="198"/>
      <c r="S364" s="198"/>
      <c r="T364" s="198"/>
      <c r="U364" s="198"/>
      <c r="V364" s="198"/>
      <c r="W364" s="198"/>
      <c r="X364" s="198"/>
      <c r="Y364" s="198"/>
      <c r="Z364" s="198"/>
      <c r="AA364" s="198"/>
      <c r="AB364" s="198"/>
      <c r="AC364" s="198"/>
      <c r="AD364" s="198"/>
    </row>
    <row r="365">
      <c r="A365" s="198"/>
      <c r="B365" s="337" t="s">
        <v>1154</v>
      </c>
      <c r="C365" s="350" t="s">
        <v>1295</v>
      </c>
      <c r="D365" s="291"/>
      <c r="E365" s="291"/>
      <c r="F365" s="291"/>
      <c r="G365" s="291"/>
      <c r="H365" s="292"/>
      <c r="I365" s="351" t="s">
        <v>1156</v>
      </c>
      <c r="J365" s="294"/>
      <c r="K365" s="198"/>
      <c r="L365" s="198"/>
      <c r="M365" s="198"/>
      <c r="N365" s="198"/>
      <c r="O365" s="198"/>
      <c r="P365" s="198"/>
      <c r="Q365" s="198"/>
      <c r="R365" s="198"/>
      <c r="S365" s="198"/>
      <c r="T365" s="198"/>
      <c r="U365" s="198"/>
      <c r="V365" s="198"/>
      <c r="W365" s="198"/>
      <c r="X365" s="198"/>
      <c r="Y365" s="198"/>
      <c r="Z365" s="198"/>
      <c r="AA365" s="198"/>
      <c r="AB365" s="198"/>
      <c r="AC365" s="198"/>
      <c r="AD365" s="198"/>
    </row>
    <row r="366">
      <c r="A366" s="198"/>
      <c r="B366" s="295"/>
      <c r="C366" s="352" t="s">
        <v>1157</v>
      </c>
      <c r="D366" s="353"/>
      <c r="E366" s="353"/>
      <c r="F366" s="353"/>
      <c r="G366" s="353"/>
      <c r="H366" s="352" t="s">
        <v>587</v>
      </c>
      <c r="I366" s="352" t="s">
        <v>1158</v>
      </c>
      <c r="J366" s="354" t="s">
        <v>1159</v>
      </c>
      <c r="K366" s="198"/>
      <c r="L366" s="198"/>
      <c r="M366" s="198"/>
      <c r="N366" s="198"/>
      <c r="O366" s="198"/>
      <c r="P366" s="198"/>
      <c r="Q366" s="198"/>
      <c r="R366" s="198"/>
      <c r="S366" s="198"/>
      <c r="T366" s="198"/>
      <c r="U366" s="198"/>
      <c r="V366" s="198"/>
      <c r="W366" s="198"/>
      <c r="X366" s="198"/>
      <c r="Y366" s="198"/>
      <c r="Z366" s="198"/>
      <c r="AA366" s="198"/>
      <c r="AB366" s="198"/>
      <c r="AC366" s="198"/>
      <c r="AD366" s="198"/>
    </row>
    <row r="367">
      <c r="A367" s="198"/>
      <c r="B367" s="347" t="s">
        <v>966</v>
      </c>
      <c r="C367" s="332" t="s">
        <v>967</v>
      </c>
      <c r="D367" s="42"/>
      <c r="E367" s="42"/>
      <c r="F367" s="42"/>
      <c r="G367" s="31"/>
      <c r="H367" s="355"/>
      <c r="I367" s="357" t="s">
        <v>1292</v>
      </c>
      <c r="J367" s="356"/>
      <c r="K367" s="198"/>
      <c r="L367" s="198"/>
      <c r="M367" s="198"/>
      <c r="N367" s="198"/>
      <c r="O367" s="198"/>
      <c r="P367" s="198"/>
      <c r="Q367" s="198"/>
      <c r="R367" s="198"/>
      <c r="S367" s="198"/>
      <c r="T367" s="198"/>
      <c r="U367" s="198"/>
      <c r="V367" s="198"/>
      <c r="W367" s="198"/>
      <c r="X367" s="198"/>
      <c r="Y367" s="198"/>
      <c r="Z367" s="198"/>
      <c r="AA367" s="198"/>
      <c r="AB367" s="198"/>
      <c r="AC367" s="198"/>
      <c r="AD367" s="198"/>
    </row>
    <row r="368">
      <c r="A368" s="198"/>
      <c r="B368" s="349" t="s">
        <v>968</v>
      </c>
      <c r="C368" s="334" t="s">
        <v>890</v>
      </c>
      <c r="D368" s="225"/>
      <c r="E368" s="225"/>
      <c r="F368" s="225"/>
      <c r="G368" s="18"/>
      <c r="H368" s="355"/>
      <c r="I368" s="355"/>
      <c r="J368" s="356"/>
      <c r="K368" s="198"/>
      <c r="L368" s="198"/>
      <c r="M368" s="198"/>
      <c r="N368" s="198"/>
      <c r="O368" s="198"/>
      <c r="P368" s="198"/>
      <c r="Q368" s="198"/>
      <c r="R368" s="198"/>
      <c r="S368" s="198"/>
      <c r="T368" s="198"/>
      <c r="U368" s="198"/>
      <c r="V368" s="198"/>
      <c r="W368" s="198"/>
      <c r="X368" s="198"/>
      <c r="Y368" s="198"/>
      <c r="Z368" s="198"/>
      <c r="AA368" s="198"/>
      <c r="AB368" s="198"/>
      <c r="AC368" s="198"/>
      <c r="AD368" s="198"/>
    </row>
    <row r="369">
      <c r="A369" s="198"/>
      <c r="B369" s="198"/>
      <c r="C369" s="198"/>
      <c r="D369" s="198"/>
      <c r="E369" s="198"/>
      <c r="F369" s="198"/>
      <c r="G369" s="198"/>
      <c r="H369" s="198"/>
      <c r="I369" s="198"/>
      <c r="J369" s="198"/>
      <c r="K369" s="198"/>
      <c r="L369" s="198"/>
      <c r="M369" s="198"/>
      <c r="N369" s="198"/>
      <c r="O369" s="198"/>
      <c r="P369" s="198"/>
      <c r="Q369" s="198"/>
      <c r="R369" s="198"/>
      <c r="S369" s="198"/>
      <c r="T369" s="198"/>
      <c r="U369" s="198"/>
      <c r="V369" s="198"/>
      <c r="W369" s="198"/>
      <c r="X369" s="198"/>
      <c r="Y369" s="198"/>
      <c r="Z369" s="198"/>
      <c r="AA369" s="198"/>
      <c r="AB369" s="198"/>
      <c r="AC369" s="198"/>
      <c r="AD369" s="198"/>
    </row>
    <row r="370">
      <c r="A370" s="198"/>
      <c r="B370" s="337" t="s">
        <v>1154</v>
      </c>
      <c r="C370" s="350" t="s">
        <v>1295</v>
      </c>
      <c r="D370" s="291"/>
      <c r="E370" s="291"/>
      <c r="F370" s="291"/>
      <c r="G370" s="291"/>
      <c r="H370" s="292"/>
      <c r="I370" s="351" t="s">
        <v>1156</v>
      </c>
      <c r="J370" s="294"/>
      <c r="K370" s="198"/>
      <c r="L370" s="198"/>
      <c r="M370" s="198"/>
      <c r="N370" s="198"/>
      <c r="O370" s="198"/>
      <c r="P370" s="198"/>
      <c r="Q370" s="198"/>
      <c r="R370" s="198"/>
      <c r="S370" s="198"/>
      <c r="T370" s="198"/>
      <c r="U370" s="198"/>
      <c r="V370" s="198"/>
      <c r="W370" s="198"/>
      <c r="X370" s="198"/>
      <c r="Y370" s="198"/>
      <c r="Z370" s="198"/>
      <c r="AA370" s="198"/>
      <c r="AB370" s="198"/>
      <c r="AC370" s="198"/>
      <c r="AD370" s="198"/>
    </row>
    <row r="371">
      <c r="A371" s="198"/>
      <c r="B371" s="295"/>
      <c r="C371" s="352" t="s">
        <v>1157</v>
      </c>
      <c r="D371" s="353"/>
      <c r="E371" s="353"/>
      <c r="F371" s="353"/>
      <c r="G371" s="353"/>
      <c r="H371" s="352" t="s">
        <v>587</v>
      </c>
      <c r="I371" s="352" t="s">
        <v>1158</v>
      </c>
      <c r="J371" s="354" t="s">
        <v>1159</v>
      </c>
      <c r="K371" s="198"/>
      <c r="L371" s="198"/>
      <c r="M371" s="198"/>
      <c r="N371" s="198"/>
      <c r="O371" s="198"/>
      <c r="P371" s="198"/>
      <c r="Q371" s="198"/>
      <c r="R371" s="198"/>
      <c r="S371" s="198"/>
      <c r="T371" s="198"/>
      <c r="U371" s="198"/>
      <c r="V371" s="198"/>
      <c r="W371" s="198"/>
      <c r="X371" s="198"/>
      <c r="Y371" s="198"/>
      <c r="Z371" s="198"/>
      <c r="AA371" s="198"/>
      <c r="AB371" s="198"/>
      <c r="AC371" s="198"/>
      <c r="AD371" s="198"/>
    </row>
    <row r="372">
      <c r="A372" s="198"/>
      <c r="B372" s="347" t="s">
        <v>952</v>
      </c>
      <c r="C372" s="332" t="s">
        <v>892</v>
      </c>
      <c r="D372" s="42"/>
      <c r="E372" s="42"/>
      <c r="F372" s="42"/>
      <c r="G372" s="31"/>
      <c r="H372" s="355"/>
      <c r="I372" s="323" t="s">
        <v>1192</v>
      </c>
      <c r="J372" s="356"/>
      <c r="K372" s="198"/>
      <c r="L372" s="198"/>
      <c r="M372" s="198"/>
      <c r="N372" s="198"/>
      <c r="O372" s="198"/>
      <c r="P372" s="198"/>
      <c r="Q372" s="198"/>
      <c r="R372" s="198"/>
      <c r="S372" s="198"/>
      <c r="T372" s="198"/>
      <c r="U372" s="198"/>
      <c r="V372" s="198"/>
      <c r="W372" s="198"/>
      <c r="X372" s="198"/>
      <c r="Y372" s="198"/>
      <c r="Z372" s="198"/>
      <c r="AA372" s="198"/>
      <c r="AB372" s="198"/>
      <c r="AC372" s="198"/>
      <c r="AD372" s="198"/>
    </row>
    <row r="373">
      <c r="A373" s="198"/>
      <c r="B373" s="348" t="s">
        <v>954</v>
      </c>
      <c r="C373" s="334" t="s">
        <v>893</v>
      </c>
      <c r="D373" s="225"/>
      <c r="E373" s="225"/>
      <c r="F373" s="225"/>
      <c r="G373" s="18"/>
      <c r="H373" s="355"/>
      <c r="I373" s="323" t="s">
        <v>1192</v>
      </c>
      <c r="J373" s="356"/>
      <c r="K373" s="198"/>
      <c r="L373" s="198"/>
      <c r="M373" s="198"/>
      <c r="N373" s="198"/>
      <c r="O373" s="198"/>
      <c r="P373" s="198"/>
      <c r="Q373" s="198"/>
      <c r="R373" s="198"/>
      <c r="S373" s="198"/>
      <c r="T373" s="198"/>
      <c r="U373" s="198"/>
      <c r="V373" s="198"/>
      <c r="W373" s="198"/>
      <c r="X373" s="198"/>
      <c r="Y373" s="198"/>
      <c r="Z373" s="198"/>
      <c r="AA373" s="198"/>
      <c r="AB373" s="198"/>
      <c r="AC373" s="198"/>
      <c r="AD373" s="198"/>
    </row>
    <row r="374">
      <c r="A374" s="198"/>
      <c r="B374" s="348" t="s">
        <v>955</v>
      </c>
      <c r="C374" s="334" t="s">
        <v>894</v>
      </c>
      <c r="D374" s="225"/>
      <c r="E374" s="225"/>
      <c r="F374" s="225"/>
      <c r="G374" s="18"/>
      <c r="H374" s="355"/>
      <c r="I374" s="323" t="s">
        <v>1192</v>
      </c>
      <c r="J374" s="356"/>
      <c r="K374" s="198"/>
      <c r="L374" s="198"/>
      <c r="M374" s="198"/>
      <c r="N374" s="198"/>
      <c r="O374" s="198"/>
      <c r="P374" s="198"/>
      <c r="Q374" s="198"/>
      <c r="R374" s="198"/>
      <c r="S374" s="198"/>
      <c r="T374" s="198"/>
      <c r="U374" s="198"/>
      <c r="V374" s="198"/>
      <c r="W374" s="198"/>
      <c r="X374" s="198"/>
      <c r="Y374" s="198"/>
      <c r="Z374" s="198"/>
      <c r="AA374" s="198"/>
      <c r="AB374" s="198"/>
      <c r="AC374" s="198"/>
      <c r="AD374" s="198"/>
    </row>
    <row r="375">
      <c r="A375" s="198"/>
      <c r="B375" s="348" t="s">
        <v>970</v>
      </c>
      <c r="C375" s="334" t="s">
        <v>895</v>
      </c>
      <c r="D375" s="225"/>
      <c r="E375" s="225"/>
      <c r="F375" s="225"/>
      <c r="G375" s="18"/>
      <c r="H375" s="355"/>
      <c r="I375" s="323" t="s">
        <v>1192</v>
      </c>
      <c r="J375" s="356"/>
      <c r="K375" s="198"/>
      <c r="L375" s="198"/>
      <c r="M375" s="198"/>
      <c r="N375" s="198"/>
      <c r="O375" s="198"/>
      <c r="P375" s="198"/>
      <c r="Q375" s="198"/>
      <c r="R375" s="198"/>
      <c r="S375" s="198"/>
      <c r="T375" s="198"/>
      <c r="U375" s="198"/>
      <c r="V375" s="198"/>
      <c r="W375" s="198"/>
      <c r="X375" s="198"/>
      <c r="Y375" s="198"/>
      <c r="Z375" s="198"/>
      <c r="AA375" s="198"/>
      <c r="AB375" s="198"/>
      <c r="AC375" s="198"/>
      <c r="AD375" s="198"/>
    </row>
    <row r="376">
      <c r="A376" s="198"/>
      <c r="B376" s="348" t="s">
        <v>971</v>
      </c>
      <c r="C376" s="334" t="s">
        <v>897</v>
      </c>
      <c r="D376" s="225"/>
      <c r="E376" s="225"/>
      <c r="F376" s="225"/>
      <c r="G376" s="18"/>
      <c r="H376" s="355"/>
      <c r="I376" s="323" t="s">
        <v>1192</v>
      </c>
      <c r="J376" s="356"/>
      <c r="K376" s="198"/>
      <c r="L376" s="198"/>
      <c r="M376" s="198"/>
      <c r="N376" s="198"/>
      <c r="O376" s="198"/>
      <c r="P376" s="198"/>
      <c r="Q376" s="198"/>
      <c r="R376" s="198"/>
      <c r="S376" s="198"/>
      <c r="T376" s="198"/>
      <c r="U376" s="198"/>
      <c r="V376" s="198"/>
      <c r="W376" s="198"/>
      <c r="X376" s="198"/>
      <c r="Y376" s="198"/>
      <c r="Z376" s="198"/>
      <c r="AA376" s="198"/>
      <c r="AB376" s="198"/>
      <c r="AC376" s="198"/>
      <c r="AD376" s="198"/>
    </row>
    <row r="377">
      <c r="A377" s="198"/>
      <c r="B377" s="348" t="s">
        <v>972</v>
      </c>
      <c r="C377" s="334" t="s">
        <v>899</v>
      </c>
      <c r="D377" s="225"/>
      <c r="E377" s="225"/>
      <c r="F377" s="225"/>
      <c r="G377" s="18"/>
      <c r="H377" s="355"/>
      <c r="I377" s="323" t="s">
        <v>1192</v>
      </c>
      <c r="J377" s="356"/>
      <c r="K377" s="198"/>
      <c r="L377" s="198"/>
      <c r="M377" s="198"/>
      <c r="N377" s="198"/>
      <c r="O377" s="198"/>
      <c r="P377" s="198"/>
      <c r="Q377" s="198"/>
      <c r="R377" s="198"/>
      <c r="S377" s="198"/>
      <c r="T377" s="198"/>
      <c r="U377" s="198"/>
      <c r="V377" s="198"/>
      <c r="W377" s="198"/>
      <c r="X377" s="198"/>
      <c r="Y377" s="198"/>
      <c r="Z377" s="198"/>
      <c r="AA377" s="198"/>
      <c r="AB377" s="198"/>
      <c r="AC377" s="198"/>
      <c r="AD377" s="198"/>
    </row>
    <row r="378">
      <c r="A378" s="198"/>
      <c r="B378" s="349" t="s">
        <v>973</v>
      </c>
      <c r="C378" s="334" t="s">
        <v>901</v>
      </c>
      <c r="D378" s="225"/>
      <c r="E378" s="225"/>
      <c r="F378" s="225"/>
      <c r="G378" s="18"/>
      <c r="H378" s="361"/>
      <c r="I378" s="323" t="s">
        <v>1192</v>
      </c>
      <c r="J378" s="361"/>
      <c r="K378" s="198"/>
      <c r="L378" s="198"/>
      <c r="M378" s="198"/>
      <c r="N378" s="198"/>
      <c r="O378" s="198"/>
      <c r="P378" s="198"/>
      <c r="Q378" s="198"/>
      <c r="R378" s="198"/>
      <c r="S378" s="198"/>
      <c r="T378" s="198"/>
      <c r="U378" s="198"/>
      <c r="V378" s="198"/>
      <c r="W378" s="198"/>
      <c r="X378" s="198"/>
      <c r="Y378" s="198"/>
      <c r="Z378" s="198"/>
      <c r="AA378" s="198"/>
      <c r="AB378" s="198"/>
      <c r="AC378" s="198"/>
      <c r="AD378" s="198"/>
    </row>
    <row r="379">
      <c r="A379" s="198"/>
      <c r="B379" s="198"/>
      <c r="C379" s="198"/>
      <c r="D379" s="198"/>
      <c r="E379" s="198"/>
      <c r="F379" s="198"/>
      <c r="G379" s="198"/>
      <c r="H379" s="198"/>
      <c r="I379" s="198"/>
      <c r="J379" s="198"/>
      <c r="K379" s="198"/>
      <c r="L379" s="198"/>
      <c r="M379" s="198"/>
      <c r="N379" s="198"/>
      <c r="O379" s="198"/>
      <c r="P379" s="198"/>
      <c r="Q379" s="198"/>
      <c r="R379" s="198"/>
      <c r="S379" s="198"/>
      <c r="T379" s="198"/>
      <c r="U379" s="198"/>
      <c r="V379" s="198"/>
      <c r="W379" s="198"/>
      <c r="X379" s="198"/>
      <c r="Y379" s="198"/>
      <c r="Z379" s="198"/>
      <c r="AA379" s="198"/>
      <c r="AB379" s="198"/>
      <c r="AC379" s="198"/>
      <c r="AD379" s="198"/>
    </row>
    <row r="380">
      <c r="A380" s="198"/>
      <c r="B380" s="337" t="s">
        <v>1154</v>
      </c>
      <c r="C380" s="350" t="s">
        <v>1298</v>
      </c>
      <c r="D380" s="291"/>
      <c r="E380" s="291"/>
      <c r="F380" s="291"/>
      <c r="G380" s="291"/>
      <c r="H380" s="292"/>
      <c r="I380" s="351" t="s">
        <v>1156</v>
      </c>
      <c r="J380" s="294"/>
      <c r="K380" s="198"/>
      <c r="L380" s="198"/>
      <c r="M380" s="198"/>
      <c r="N380" s="198"/>
      <c r="O380" s="198"/>
      <c r="P380" s="198"/>
      <c r="Q380" s="198"/>
      <c r="R380" s="198"/>
      <c r="S380" s="198"/>
      <c r="T380" s="198"/>
      <c r="U380" s="198"/>
      <c r="V380" s="198"/>
      <c r="W380" s="198"/>
      <c r="X380" s="198"/>
      <c r="Y380" s="198"/>
      <c r="Z380" s="198"/>
      <c r="AA380" s="198"/>
      <c r="AB380" s="198"/>
      <c r="AC380" s="198"/>
      <c r="AD380" s="198"/>
    </row>
    <row r="381">
      <c r="A381" s="198"/>
      <c r="B381" s="295"/>
      <c r="C381" s="352" t="s">
        <v>1157</v>
      </c>
      <c r="D381" s="353"/>
      <c r="E381" s="353"/>
      <c r="F381" s="353"/>
      <c r="G381" s="353"/>
      <c r="H381" s="352" t="s">
        <v>587</v>
      </c>
      <c r="I381" s="352" t="s">
        <v>1158</v>
      </c>
      <c r="J381" s="354" t="s">
        <v>1159</v>
      </c>
      <c r="K381" s="198"/>
      <c r="L381" s="198"/>
      <c r="M381" s="198"/>
      <c r="N381" s="198"/>
      <c r="O381" s="198"/>
      <c r="P381" s="198"/>
      <c r="Q381" s="198"/>
      <c r="R381" s="198"/>
      <c r="S381" s="198"/>
      <c r="T381" s="198"/>
      <c r="U381" s="198"/>
      <c r="V381" s="198"/>
      <c r="W381" s="198"/>
      <c r="X381" s="198"/>
      <c r="Y381" s="198"/>
      <c r="Z381" s="198"/>
      <c r="AA381" s="198"/>
      <c r="AB381" s="198"/>
      <c r="AC381" s="198"/>
      <c r="AD381" s="198"/>
    </row>
    <row r="382">
      <c r="A382" s="198"/>
      <c r="B382" s="347" t="s">
        <v>976</v>
      </c>
      <c r="C382" s="332" t="s">
        <v>977</v>
      </c>
      <c r="D382" s="42"/>
      <c r="E382" s="42"/>
      <c r="F382" s="42"/>
      <c r="G382" s="31"/>
      <c r="H382" s="355"/>
      <c r="I382" s="336" t="s">
        <v>1262</v>
      </c>
      <c r="J382" s="356"/>
      <c r="K382" s="198"/>
      <c r="L382" s="198"/>
      <c r="M382" s="198"/>
      <c r="N382" s="198"/>
      <c r="O382" s="198"/>
      <c r="P382" s="198"/>
      <c r="Q382" s="198"/>
      <c r="R382" s="198"/>
      <c r="S382" s="198"/>
      <c r="T382" s="198"/>
      <c r="U382" s="198"/>
      <c r="V382" s="198"/>
      <c r="W382" s="198"/>
      <c r="X382" s="198"/>
      <c r="Y382" s="198"/>
      <c r="Z382" s="198"/>
      <c r="AA382" s="198"/>
      <c r="AB382" s="198"/>
      <c r="AC382" s="198"/>
      <c r="AD382" s="198"/>
    </row>
    <row r="383">
      <c r="A383" s="198"/>
      <c r="B383" s="348" t="s">
        <v>978</v>
      </c>
      <c r="C383" s="334" t="s">
        <v>850</v>
      </c>
      <c r="D383" s="225"/>
      <c r="E383" s="225"/>
      <c r="F383" s="225"/>
      <c r="G383" s="18"/>
      <c r="H383" s="355"/>
      <c r="I383" s="322"/>
      <c r="J383" s="356"/>
      <c r="K383" s="198"/>
      <c r="L383" s="198"/>
      <c r="M383" s="198"/>
      <c r="N383" s="198"/>
      <c r="O383" s="198"/>
      <c r="P383" s="198"/>
      <c r="Q383" s="198"/>
      <c r="R383" s="198"/>
      <c r="S383" s="198"/>
      <c r="T383" s="198"/>
      <c r="U383" s="198"/>
      <c r="V383" s="198"/>
      <c r="W383" s="198"/>
      <c r="X383" s="198"/>
      <c r="Y383" s="198"/>
      <c r="Z383" s="198"/>
      <c r="AA383" s="198"/>
      <c r="AB383" s="198"/>
      <c r="AC383" s="198"/>
      <c r="AD383" s="198"/>
    </row>
    <row r="384">
      <c r="A384" s="198"/>
      <c r="B384" s="348" t="s">
        <v>979</v>
      </c>
      <c r="C384" s="334" t="s">
        <v>980</v>
      </c>
      <c r="D384" s="225"/>
      <c r="E384" s="225"/>
      <c r="F384" s="225"/>
      <c r="G384" s="18"/>
      <c r="H384" s="355"/>
      <c r="I384" s="333" t="s">
        <v>1296</v>
      </c>
      <c r="J384" s="356"/>
      <c r="K384" s="198"/>
      <c r="L384" s="198"/>
      <c r="M384" s="198"/>
      <c r="N384" s="198"/>
      <c r="O384" s="198"/>
      <c r="P384" s="198"/>
      <c r="Q384" s="198"/>
      <c r="R384" s="198"/>
      <c r="S384" s="198"/>
      <c r="T384" s="198"/>
      <c r="U384" s="198"/>
      <c r="V384" s="198"/>
      <c r="W384" s="198"/>
      <c r="X384" s="198"/>
      <c r="Y384" s="198"/>
      <c r="Z384" s="198"/>
      <c r="AA384" s="198"/>
      <c r="AB384" s="198"/>
      <c r="AC384" s="198"/>
      <c r="AD384" s="198"/>
    </row>
    <row r="385">
      <c r="A385" s="198"/>
      <c r="B385" s="349" t="s">
        <v>981</v>
      </c>
      <c r="C385" s="334" t="s">
        <v>852</v>
      </c>
      <c r="D385" s="225"/>
      <c r="E385" s="225"/>
      <c r="F385" s="225"/>
      <c r="G385" s="18"/>
      <c r="H385" s="355"/>
      <c r="I385" s="333" t="s">
        <v>1199</v>
      </c>
      <c r="J385" s="356"/>
      <c r="K385" s="198"/>
      <c r="L385" s="198"/>
      <c r="M385" s="198"/>
      <c r="N385" s="198"/>
      <c r="O385" s="198"/>
      <c r="P385" s="198"/>
      <c r="Q385" s="198"/>
      <c r="R385" s="198"/>
      <c r="S385" s="198"/>
      <c r="T385" s="198"/>
      <c r="U385" s="198"/>
      <c r="V385" s="198"/>
      <c r="W385" s="198"/>
      <c r="X385" s="198"/>
      <c r="Y385" s="198"/>
      <c r="Z385" s="198"/>
      <c r="AA385" s="198"/>
      <c r="AB385" s="198"/>
      <c r="AC385" s="198"/>
      <c r="AD385" s="198"/>
    </row>
    <row r="386">
      <c r="A386" s="198"/>
      <c r="B386" s="198"/>
      <c r="C386" s="198"/>
      <c r="D386" s="198"/>
      <c r="E386" s="198"/>
      <c r="F386" s="198"/>
      <c r="G386" s="198"/>
      <c r="H386" s="198"/>
      <c r="I386" s="198"/>
      <c r="J386" s="198"/>
      <c r="K386" s="198"/>
      <c r="L386" s="198"/>
      <c r="M386" s="198"/>
      <c r="N386" s="198"/>
      <c r="O386" s="198"/>
      <c r="P386" s="198"/>
      <c r="Q386" s="198"/>
      <c r="R386" s="198"/>
      <c r="S386" s="198"/>
      <c r="T386" s="198"/>
      <c r="U386" s="198"/>
      <c r="V386" s="198"/>
      <c r="W386" s="198"/>
      <c r="X386" s="198"/>
      <c r="Y386" s="198"/>
      <c r="Z386" s="198"/>
      <c r="AA386" s="198"/>
      <c r="AB386" s="198"/>
      <c r="AC386" s="198"/>
      <c r="AD386" s="198"/>
    </row>
    <row r="387">
      <c r="A387" s="198"/>
      <c r="B387" s="337" t="s">
        <v>1154</v>
      </c>
      <c r="C387" s="350" t="s">
        <v>1298</v>
      </c>
      <c r="D387" s="291"/>
      <c r="E387" s="291"/>
      <c r="F387" s="291"/>
      <c r="G387" s="291"/>
      <c r="H387" s="292"/>
      <c r="I387" s="351" t="s">
        <v>1156</v>
      </c>
      <c r="J387" s="294"/>
      <c r="K387" s="198"/>
      <c r="L387" s="198"/>
      <c r="M387" s="198"/>
      <c r="N387" s="198"/>
      <c r="O387" s="198"/>
      <c r="P387" s="198"/>
      <c r="Q387" s="198"/>
      <c r="R387" s="198"/>
      <c r="S387" s="198"/>
      <c r="T387" s="198"/>
      <c r="U387" s="198"/>
      <c r="V387" s="198"/>
      <c r="W387" s="198"/>
      <c r="X387" s="198"/>
      <c r="Y387" s="198"/>
      <c r="Z387" s="198"/>
      <c r="AA387" s="198"/>
      <c r="AB387" s="198"/>
      <c r="AC387" s="198"/>
      <c r="AD387" s="198"/>
    </row>
    <row r="388">
      <c r="A388" s="198"/>
      <c r="B388" s="295"/>
      <c r="C388" s="352" t="s">
        <v>1157</v>
      </c>
      <c r="D388" s="353"/>
      <c r="E388" s="353"/>
      <c r="F388" s="353"/>
      <c r="G388" s="353"/>
      <c r="H388" s="352" t="s">
        <v>587</v>
      </c>
      <c r="I388" s="352" t="s">
        <v>1158</v>
      </c>
      <c r="J388" s="354" t="s">
        <v>1159</v>
      </c>
      <c r="K388" s="198"/>
      <c r="L388" s="198"/>
      <c r="M388" s="198"/>
      <c r="N388" s="198"/>
      <c r="O388" s="198"/>
      <c r="P388" s="198"/>
      <c r="Q388" s="198"/>
      <c r="R388" s="198"/>
      <c r="S388" s="198"/>
      <c r="T388" s="198"/>
      <c r="U388" s="198"/>
      <c r="V388" s="198"/>
      <c r="W388" s="198"/>
      <c r="X388" s="198"/>
      <c r="Y388" s="198"/>
      <c r="Z388" s="198"/>
      <c r="AA388" s="198"/>
      <c r="AB388" s="198"/>
      <c r="AC388" s="198"/>
      <c r="AD388" s="198"/>
    </row>
    <row r="389">
      <c r="A389" s="198"/>
      <c r="B389" s="347" t="s">
        <v>983</v>
      </c>
      <c r="C389" s="332" t="s">
        <v>984</v>
      </c>
      <c r="D389" s="42"/>
      <c r="E389" s="42"/>
      <c r="F389" s="42"/>
      <c r="G389" s="31"/>
      <c r="H389" s="355"/>
      <c r="I389" s="336" t="s">
        <v>1299</v>
      </c>
      <c r="J389" s="356"/>
      <c r="K389" s="198"/>
      <c r="L389" s="198"/>
      <c r="M389" s="198"/>
      <c r="N389" s="198"/>
      <c r="O389" s="198"/>
      <c r="P389" s="198"/>
      <c r="Q389" s="198"/>
      <c r="R389" s="198"/>
      <c r="S389" s="198"/>
      <c r="T389" s="198"/>
      <c r="U389" s="198"/>
      <c r="V389" s="198"/>
      <c r="W389" s="198"/>
      <c r="X389" s="198"/>
      <c r="Y389" s="198"/>
      <c r="Z389" s="198"/>
      <c r="AA389" s="198"/>
      <c r="AB389" s="198"/>
      <c r="AC389" s="198"/>
      <c r="AD389" s="198"/>
    </row>
    <row r="390">
      <c r="A390" s="198"/>
      <c r="B390" s="348" t="s">
        <v>985</v>
      </c>
      <c r="C390" s="334" t="s">
        <v>857</v>
      </c>
      <c r="D390" s="225"/>
      <c r="E390" s="225"/>
      <c r="F390" s="225"/>
      <c r="G390" s="18"/>
      <c r="H390" s="355"/>
      <c r="I390" s="336" t="s">
        <v>1283</v>
      </c>
      <c r="J390" s="356"/>
      <c r="K390" s="198"/>
      <c r="L390" s="198"/>
      <c r="M390" s="198"/>
      <c r="N390" s="198"/>
      <c r="O390" s="198"/>
      <c r="P390" s="198"/>
      <c r="Q390" s="198"/>
      <c r="R390" s="198"/>
      <c r="S390" s="198"/>
      <c r="T390" s="198"/>
      <c r="U390" s="198"/>
      <c r="V390" s="198"/>
      <c r="W390" s="198"/>
      <c r="X390" s="198"/>
      <c r="Y390" s="198"/>
      <c r="Z390" s="198"/>
      <c r="AA390" s="198"/>
      <c r="AB390" s="198"/>
      <c r="AC390" s="198"/>
      <c r="AD390" s="198"/>
    </row>
    <row r="391">
      <c r="A391" s="198"/>
      <c r="B391" s="348" t="s">
        <v>986</v>
      </c>
      <c r="C391" s="334" t="s">
        <v>859</v>
      </c>
      <c r="D391" s="225"/>
      <c r="E391" s="225"/>
      <c r="F391" s="225"/>
      <c r="G391" s="18"/>
      <c r="H391" s="355"/>
      <c r="I391" s="336" t="s">
        <v>1284</v>
      </c>
      <c r="J391" s="356"/>
      <c r="K391" s="198"/>
      <c r="L391" s="198"/>
      <c r="M391" s="198"/>
      <c r="N391" s="198"/>
      <c r="O391" s="198"/>
      <c r="P391" s="198"/>
      <c r="Q391" s="198"/>
      <c r="R391" s="198"/>
      <c r="S391" s="198"/>
      <c r="T391" s="198"/>
      <c r="U391" s="198"/>
      <c r="V391" s="198"/>
      <c r="W391" s="198"/>
      <c r="X391" s="198"/>
      <c r="Y391" s="198"/>
      <c r="Z391" s="198"/>
      <c r="AA391" s="198"/>
      <c r="AB391" s="198"/>
      <c r="AC391" s="198"/>
      <c r="AD391" s="198"/>
    </row>
    <row r="392">
      <c r="A392" s="198"/>
      <c r="B392" s="349" t="s">
        <v>987</v>
      </c>
      <c r="C392" s="334" t="s">
        <v>861</v>
      </c>
      <c r="D392" s="225"/>
      <c r="E392" s="225"/>
      <c r="F392" s="225"/>
      <c r="G392" s="18"/>
      <c r="H392" s="355"/>
      <c r="I392" s="323" t="s">
        <v>1285</v>
      </c>
      <c r="J392" s="356"/>
      <c r="K392" s="198"/>
      <c r="L392" s="198"/>
      <c r="M392" s="198"/>
      <c r="N392" s="198"/>
      <c r="O392" s="198"/>
      <c r="P392" s="198"/>
      <c r="Q392" s="198"/>
      <c r="R392" s="198"/>
      <c r="S392" s="198"/>
      <c r="T392" s="198"/>
      <c r="U392" s="198"/>
      <c r="V392" s="198"/>
      <c r="W392" s="198"/>
      <c r="X392" s="198"/>
      <c r="Y392" s="198"/>
      <c r="Z392" s="198"/>
      <c r="AA392" s="198"/>
      <c r="AB392" s="198"/>
      <c r="AC392" s="198"/>
      <c r="AD392" s="198"/>
    </row>
    <row r="393">
      <c r="A393" s="198"/>
      <c r="B393" s="198"/>
      <c r="C393" s="198"/>
      <c r="D393" s="198"/>
      <c r="E393" s="198"/>
      <c r="F393" s="198"/>
      <c r="G393" s="198"/>
      <c r="H393" s="198"/>
      <c r="I393" s="198"/>
      <c r="J393" s="198"/>
      <c r="K393" s="198"/>
      <c r="L393" s="198"/>
      <c r="M393" s="198"/>
      <c r="N393" s="198"/>
      <c r="O393" s="198"/>
      <c r="P393" s="198"/>
      <c r="Q393" s="198"/>
      <c r="R393" s="198"/>
      <c r="S393" s="198"/>
      <c r="T393" s="198"/>
      <c r="U393" s="198"/>
      <c r="V393" s="198"/>
      <c r="W393" s="198"/>
      <c r="X393" s="198"/>
      <c r="Y393" s="198"/>
      <c r="Z393" s="198"/>
      <c r="AA393" s="198"/>
      <c r="AB393" s="198"/>
      <c r="AC393" s="198"/>
      <c r="AD393" s="198"/>
    </row>
    <row r="394">
      <c r="A394" s="198"/>
      <c r="B394" s="337" t="s">
        <v>1154</v>
      </c>
      <c r="C394" s="350" t="s">
        <v>1298</v>
      </c>
      <c r="D394" s="291"/>
      <c r="E394" s="291"/>
      <c r="F394" s="291"/>
      <c r="G394" s="291"/>
      <c r="H394" s="292"/>
      <c r="I394" s="351" t="s">
        <v>1156</v>
      </c>
      <c r="J394" s="294"/>
      <c r="K394" s="198"/>
      <c r="L394" s="198"/>
      <c r="M394" s="198"/>
      <c r="N394" s="198"/>
      <c r="O394" s="198"/>
      <c r="P394" s="198"/>
      <c r="Q394" s="198"/>
      <c r="R394" s="198"/>
      <c r="S394" s="198"/>
      <c r="T394" s="198"/>
      <c r="U394" s="198"/>
      <c r="V394" s="198"/>
      <c r="W394" s="198"/>
      <c r="X394" s="198"/>
      <c r="Y394" s="198"/>
      <c r="Z394" s="198"/>
      <c r="AA394" s="198"/>
      <c r="AB394" s="198"/>
      <c r="AC394" s="198"/>
      <c r="AD394" s="198"/>
    </row>
    <row r="395">
      <c r="A395" s="198"/>
      <c r="B395" s="295"/>
      <c r="C395" s="352" t="s">
        <v>1157</v>
      </c>
      <c r="D395" s="353"/>
      <c r="E395" s="353"/>
      <c r="F395" s="353"/>
      <c r="G395" s="353"/>
      <c r="H395" s="352" t="s">
        <v>587</v>
      </c>
      <c r="I395" s="352" t="s">
        <v>1158</v>
      </c>
      <c r="J395" s="354" t="s">
        <v>1159</v>
      </c>
      <c r="K395" s="198"/>
      <c r="L395" s="198"/>
      <c r="M395" s="198"/>
      <c r="N395" s="198"/>
      <c r="O395" s="198"/>
      <c r="P395" s="198"/>
      <c r="Q395" s="198"/>
      <c r="R395" s="198"/>
      <c r="S395" s="198"/>
      <c r="T395" s="198"/>
      <c r="U395" s="198"/>
      <c r="V395" s="198"/>
      <c r="W395" s="198"/>
      <c r="X395" s="198"/>
      <c r="Y395" s="198"/>
      <c r="Z395" s="198"/>
      <c r="AA395" s="198"/>
      <c r="AB395" s="198"/>
      <c r="AC395" s="198"/>
      <c r="AD395" s="198"/>
    </row>
    <row r="396">
      <c r="A396" s="198"/>
      <c r="B396" s="347" t="s">
        <v>989</v>
      </c>
      <c r="C396" s="332" t="s">
        <v>990</v>
      </c>
      <c r="D396" s="42"/>
      <c r="E396" s="42"/>
      <c r="F396" s="42"/>
      <c r="G396" s="31"/>
      <c r="H396" s="355"/>
      <c r="I396" s="336" t="s">
        <v>1286</v>
      </c>
      <c r="J396" s="356"/>
      <c r="K396" s="198"/>
      <c r="L396" s="198"/>
      <c r="M396" s="198"/>
      <c r="N396" s="198"/>
      <c r="O396" s="198"/>
      <c r="P396" s="198"/>
      <c r="Q396" s="198"/>
      <c r="R396" s="198"/>
      <c r="S396" s="198"/>
      <c r="T396" s="198"/>
      <c r="U396" s="198"/>
      <c r="V396" s="198"/>
      <c r="W396" s="198"/>
      <c r="X396" s="198"/>
      <c r="Y396" s="198"/>
      <c r="Z396" s="198"/>
      <c r="AA396" s="198"/>
      <c r="AB396" s="198"/>
      <c r="AC396" s="198"/>
      <c r="AD396" s="198"/>
    </row>
    <row r="397">
      <c r="A397" s="198"/>
      <c r="B397" s="348" t="s">
        <v>991</v>
      </c>
      <c r="C397" s="334" t="s">
        <v>866</v>
      </c>
      <c r="D397" s="225"/>
      <c r="E397" s="225"/>
      <c r="F397" s="225"/>
      <c r="G397" s="18"/>
      <c r="H397" s="355"/>
      <c r="I397" s="322"/>
      <c r="J397" s="356"/>
      <c r="K397" s="198"/>
      <c r="L397" s="198"/>
      <c r="M397" s="198"/>
      <c r="N397" s="198"/>
      <c r="O397" s="198"/>
      <c r="P397" s="198"/>
      <c r="Q397" s="198"/>
      <c r="R397" s="198"/>
      <c r="S397" s="198"/>
      <c r="T397" s="198"/>
      <c r="U397" s="198"/>
      <c r="V397" s="198"/>
      <c r="W397" s="198"/>
      <c r="X397" s="198"/>
      <c r="Y397" s="198"/>
      <c r="Z397" s="198"/>
      <c r="AA397" s="198"/>
      <c r="AB397" s="198"/>
      <c r="AC397" s="198"/>
      <c r="AD397" s="198"/>
    </row>
    <row r="398">
      <c r="A398" s="198"/>
      <c r="B398" s="348" t="s">
        <v>992</v>
      </c>
      <c r="C398" s="334" t="s">
        <v>868</v>
      </c>
      <c r="D398" s="225"/>
      <c r="E398" s="225"/>
      <c r="F398" s="225"/>
      <c r="G398" s="18"/>
      <c r="H398" s="355"/>
      <c r="I398" s="333" t="s">
        <v>1287</v>
      </c>
      <c r="J398" s="356"/>
      <c r="K398" s="198"/>
      <c r="L398" s="198"/>
      <c r="M398" s="198"/>
      <c r="N398" s="198"/>
      <c r="O398" s="198"/>
      <c r="P398" s="198"/>
      <c r="Q398" s="198"/>
      <c r="R398" s="198"/>
      <c r="S398" s="198"/>
      <c r="T398" s="198"/>
      <c r="U398" s="198"/>
      <c r="V398" s="198"/>
      <c r="W398" s="198"/>
      <c r="X398" s="198"/>
      <c r="Y398" s="198"/>
      <c r="Z398" s="198"/>
      <c r="AA398" s="198"/>
      <c r="AB398" s="198"/>
      <c r="AC398" s="198"/>
      <c r="AD398" s="198"/>
    </row>
    <row r="399">
      <c r="A399" s="198"/>
      <c r="B399" s="349" t="s">
        <v>993</v>
      </c>
      <c r="C399" s="334" t="s">
        <v>870</v>
      </c>
      <c r="D399" s="225"/>
      <c r="E399" s="225"/>
      <c r="F399" s="225"/>
      <c r="G399" s="18"/>
      <c r="H399" s="355"/>
      <c r="I399" s="336" t="s">
        <v>1262</v>
      </c>
      <c r="J399" s="356"/>
      <c r="K399" s="198"/>
      <c r="L399" s="198"/>
      <c r="M399" s="198"/>
      <c r="N399" s="198"/>
      <c r="O399" s="198"/>
      <c r="P399" s="198"/>
      <c r="Q399" s="198"/>
      <c r="R399" s="198"/>
      <c r="S399" s="198"/>
      <c r="T399" s="198"/>
      <c r="U399" s="198"/>
      <c r="V399" s="198"/>
      <c r="W399" s="198"/>
      <c r="X399" s="198"/>
      <c r="Y399" s="198"/>
      <c r="Z399" s="198"/>
      <c r="AA399" s="198"/>
      <c r="AB399" s="198"/>
      <c r="AC399" s="198"/>
      <c r="AD399" s="198"/>
    </row>
    <row r="400">
      <c r="A400" s="198"/>
      <c r="B400" s="285"/>
      <c r="C400" s="198"/>
      <c r="D400" s="287"/>
      <c r="E400" s="287"/>
      <c r="F400" s="287"/>
      <c r="G400" s="287"/>
      <c r="H400" s="287"/>
      <c r="I400" s="198"/>
      <c r="J400" s="198"/>
      <c r="K400" s="198"/>
      <c r="L400" s="198"/>
      <c r="M400" s="198"/>
      <c r="N400" s="198"/>
      <c r="O400" s="198"/>
      <c r="P400" s="198"/>
      <c r="Q400" s="198"/>
      <c r="R400" s="198"/>
      <c r="S400" s="198"/>
      <c r="T400" s="198"/>
      <c r="U400" s="198"/>
      <c r="V400" s="198"/>
      <c r="W400" s="198"/>
      <c r="X400" s="198"/>
      <c r="Y400" s="198"/>
      <c r="Z400" s="198"/>
      <c r="AA400" s="198"/>
      <c r="AB400" s="198"/>
      <c r="AC400" s="198"/>
      <c r="AD400" s="198"/>
    </row>
    <row r="401">
      <c r="A401" s="198"/>
      <c r="B401" s="337" t="s">
        <v>1154</v>
      </c>
      <c r="C401" s="350" t="s">
        <v>1298</v>
      </c>
      <c r="D401" s="291"/>
      <c r="E401" s="291"/>
      <c r="F401" s="291"/>
      <c r="G401" s="291"/>
      <c r="H401" s="292"/>
      <c r="I401" s="351" t="s">
        <v>1156</v>
      </c>
      <c r="J401" s="294"/>
      <c r="K401" s="198"/>
      <c r="L401" s="198"/>
      <c r="M401" s="198"/>
      <c r="N401" s="198"/>
      <c r="O401" s="198"/>
      <c r="P401" s="198"/>
      <c r="Q401" s="198"/>
      <c r="R401" s="198"/>
      <c r="S401" s="198"/>
      <c r="T401" s="198"/>
      <c r="U401" s="198"/>
      <c r="V401" s="198"/>
      <c r="W401" s="198"/>
      <c r="X401" s="198"/>
      <c r="Y401" s="198"/>
      <c r="Z401" s="198"/>
      <c r="AA401" s="198"/>
      <c r="AB401" s="198"/>
      <c r="AC401" s="198"/>
      <c r="AD401" s="198"/>
    </row>
    <row r="402">
      <c r="A402" s="198"/>
      <c r="B402" s="295"/>
      <c r="C402" s="352" t="s">
        <v>1157</v>
      </c>
      <c r="D402" s="353"/>
      <c r="E402" s="353"/>
      <c r="F402" s="353"/>
      <c r="G402" s="353"/>
      <c r="H402" s="352" t="s">
        <v>587</v>
      </c>
      <c r="I402" s="352" t="s">
        <v>1158</v>
      </c>
      <c r="J402" s="354" t="s">
        <v>1159</v>
      </c>
      <c r="K402" s="198"/>
      <c r="L402" s="198"/>
      <c r="M402" s="198"/>
      <c r="N402" s="198"/>
      <c r="O402" s="198"/>
      <c r="P402" s="198"/>
      <c r="Q402" s="198"/>
      <c r="R402" s="198"/>
      <c r="S402" s="198"/>
      <c r="T402" s="198"/>
      <c r="U402" s="198"/>
      <c r="V402" s="198"/>
      <c r="W402" s="198"/>
      <c r="X402" s="198"/>
      <c r="Y402" s="198"/>
      <c r="Z402" s="198"/>
      <c r="AA402" s="198"/>
      <c r="AB402" s="198"/>
      <c r="AC402" s="198"/>
      <c r="AD402" s="198"/>
    </row>
    <row r="403">
      <c r="A403" s="198"/>
      <c r="B403" s="347" t="s">
        <v>995</v>
      </c>
      <c r="C403" s="332" t="s">
        <v>996</v>
      </c>
      <c r="D403" s="42"/>
      <c r="E403" s="42"/>
      <c r="F403" s="42"/>
      <c r="G403" s="31"/>
      <c r="H403" s="355"/>
      <c r="I403" s="333" t="s">
        <v>1288</v>
      </c>
      <c r="J403" s="356"/>
      <c r="L403" s="198"/>
      <c r="M403" s="198"/>
      <c r="N403" s="198"/>
      <c r="O403" s="198"/>
      <c r="P403" s="198"/>
      <c r="Q403" s="198"/>
      <c r="R403" s="198"/>
      <c r="S403" s="198"/>
      <c r="T403" s="198"/>
      <c r="U403" s="198"/>
      <c r="V403" s="198"/>
      <c r="W403" s="198"/>
      <c r="X403" s="198"/>
      <c r="Y403" s="198"/>
      <c r="Z403" s="198"/>
      <c r="AA403" s="198"/>
      <c r="AB403" s="198"/>
      <c r="AC403" s="198"/>
      <c r="AD403" s="198"/>
    </row>
    <row r="404">
      <c r="A404" s="198"/>
      <c r="B404" s="348" t="s">
        <v>997</v>
      </c>
      <c r="C404" s="334" t="s">
        <v>998</v>
      </c>
      <c r="D404" s="225"/>
      <c r="E404" s="225"/>
      <c r="F404" s="225"/>
      <c r="G404" s="18"/>
      <c r="H404" s="355"/>
      <c r="I404" s="355"/>
      <c r="J404" s="356"/>
      <c r="L404" s="198"/>
      <c r="M404" s="198"/>
      <c r="N404" s="198"/>
      <c r="O404" s="198"/>
      <c r="P404" s="198"/>
      <c r="Q404" s="198"/>
      <c r="R404" s="198"/>
      <c r="S404" s="198"/>
      <c r="T404" s="198"/>
      <c r="U404" s="198"/>
      <c r="V404" s="198"/>
      <c r="W404" s="198"/>
      <c r="X404" s="198"/>
      <c r="Y404" s="198"/>
      <c r="Z404" s="198"/>
      <c r="AA404" s="198"/>
      <c r="AB404" s="198"/>
      <c r="AC404" s="198"/>
      <c r="AD404" s="198"/>
    </row>
    <row r="405">
      <c r="A405" s="198"/>
      <c r="B405" s="348" t="s">
        <v>999</v>
      </c>
      <c r="C405" s="334" t="s">
        <v>879</v>
      </c>
      <c r="D405" s="225"/>
      <c r="E405" s="225"/>
      <c r="F405" s="225"/>
      <c r="G405" s="18"/>
      <c r="H405" s="355"/>
      <c r="I405" s="355"/>
      <c r="J405" s="356"/>
      <c r="L405" s="198"/>
      <c r="M405" s="198"/>
      <c r="N405" s="198"/>
      <c r="O405" s="198"/>
      <c r="P405" s="198"/>
      <c r="Q405" s="198"/>
      <c r="R405" s="198"/>
      <c r="S405" s="198"/>
      <c r="T405" s="198"/>
      <c r="U405" s="198"/>
      <c r="V405" s="198"/>
      <c r="W405" s="198"/>
      <c r="X405" s="198"/>
      <c r="Y405" s="198"/>
      <c r="Z405" s="198"/>
      <c r="AA405" s="198"/>
      <c r="AB405" s="198"/>
      <c r="AC405" s="198"/>
      <c r="AD405" s="198"/>
    </row>
    <row r="406">
      <c r="A406" s="198"/>
      <c r="B406" s="349" t="s">
        <v>1000</v>
      </c>
      <c r="C406" s="334" t="s">
        <v>885</v>
      </c>
      <c r="D406" s="225"/>
      <c r="E406" s="225"/>
      <c r="F406" s="225"/>
      <c r="G406" s="18"/>
      <c r="H406" s="355"/>
      <c r="I406" s="357" t="s">
        <v>1291</v>
      </c>
      <c r="J406" s="356"/>
      <c r="L406" s="198"/>
      <c r="M406" s="198"/>
      <c r="N406" s="198"/>
      <c r="O406" s="198"/>
      <c r="P406" s="198"/>
      <c r="Q406" s="198"/>
      <c r="R406" s="198"/>
      <c r="S406" s="198"/>
      <c r="T406" s="198"/>
      <c r="U406" s="198"/>
      <c r="V406" s="198"/>
      <c r="W406" s="198"/>
      <c r="X406" s="198"/>
      <c r="Y406" s="198"/>
      <c r="Z406" s="198"/>
      <c r="AA406" s="198"/>
      <c r="AB406" s="198"/>
      <c r="AC406" s="198"/>
      <c r="AD406" s="198"/>
    </row>
    <row r="407">
      <c r="A407" s="198"/>
      <c r="B407" s="285"/>
      <c r="C407" s="198"/>
      <c r="D407" s="287"/>
      <c r="E407" s="287"/>
      <c r="F407" s="287"/>
      <c r="G407" s="287"/>
      <c r="H407" s="287"/>
      <c r="I407" s="198"/>
      <c r="J407" s="198"/>
      <c r="L407" s="198"/>
      <c r="M407" s="198"/>
      <c r="N407" s="198"/>
      <c r="O407" s="198"/>
      <c r="P407" s="198"/>
      <c r="Q407" s="198"/>
      <c r="R407" s="198"/>
      <c r="S407" s="198"/>
      <c r="T407" s="198"/>
      <c r="U407" s="198"/>
      <c r="V407" s="198"/>
      <c r="W407" s="198"/>
      <c r="X407" s="198"/>
      <c r="Y407" s="198"/>
      <c r="Z407" s="198"/>
      <c r="AA407" s="198"/>
      <c r="AB407" s="198"/>
      <c r="AC407" s="198"/>
      <c r="AD407" s="198"/>
    </row>
    <row r="408">
      <c r="A408" s="198"/>
      <c r="B408" s="337" t="s">
        <v>1154</v>
      </c>
      <c r="C408" s="350" t="s">
        <v>1298</v>
      </c>
      <c r="D408" s="291"/>
      <c r="E408" s="291"/>
      <c r="F408" s="291"/>
      <c r="G408" s="291"/>
      <c r="H408" s="292"/>
      <c r="I408" s="351" t="s">
        <v>1156</v>
      </c>
      <c r="J408" s="294"/>
      <c r="L408" s="198"/>
      <c r="M408" s="198"/>
      <c r="N408" s="198"/>
      <c r="O408" s="198"/>
      <c r="P408" s="198"/>
      <c r="Q408" s="198"/>
      <c r="R408" s="198"/>
      <c r="S408" s="198"/>
      <c r="T408" s="198"/>
      <c r="U408" s="198"/>
      <c r="V408" s="198"/>
      <c r="W408" s="198"/>
      <c r="X408" s="198"/>
      <c r="Y408" s="198"/>
      <c r="Z408" s="198"/>
      <c r="AA408" s="198"/>
      <c r="AB408" s="198"/>
      <c r="AC408" s="198"/>
      <c r="AD408" s="198"/>
    </row>
    <row r="409">
      <c r="A409" s="198"/>
      <c r="B409" s="295"/>
      <c r="C409" s="352" t="s">
        <v>1157</v>
      </c>
      <c r="D409" s="353"/>
      <c r="E409" s="353"/>
      <c r="F409" s="353"/>
      <c r="G409" s="353"/>
      <c r="H409" s="352" t="s">
        <v>587</v>
      </c>
      <c r="I409" s="352" t="s">
        <v>1158</v>
      </c>
      <c r="J409" s="354" t="s">
        <v>1159</v>
      </c>
      <c r="K409" s="198"/>
      <c r="L409" s="198"/>
      <c r="M409" s="198"/>
      <c r="N409" s="198"/>
      <c r="O409" s="198"/>
      <c r="P409" s="198"/>
      <c r="Q409" s="198"/>
      <c r="R409" s="198"/>
      <c r="S409" s="198"/>
      <c r="T409" s="198"/>
      <c r="U409" s="198"/>
      <c r="V409" s="198"/>
      <c r="W409" s="198"/>
      <c r="X409" s="198"/>
      <c r="Y409" s="198"/>
      <c r="Z409" s="198"/>
      <c r="AA409" s="198"/>
      <c r="AB409" s="198"/>
      <c r="AC409" s="198"/>
      <c r="AD409" s="198"/>
    </row>
    <row r="410">
      <c r="A410" s="198"/>
      <c r="B410" s="347" t="s">
        <v>1002</v>
      </c>
      <c r="C410" s="332" t="s">
        <v>1003</v>
      </c>
      <c r="D410" s="42"/>
      <c r="E410" s="42"/>
      <c r="F410" s="42"/>
      <c r="G410" s="31"/>
      <c r="H410" s="355"/>
      <c r="I410" s="355"/>
      <c r="J410" s="356"/>
      <c r="K410" s="198"/>
      <c r="L410" s="198"/>
      <c r="M410" s="198"/>
      <c r="N410" s="198"/>
      <c r="O410" s="198"/>
      <c r="P410" s="198"/>
      <c r="Q410" s="198"/>
      <c r="R410" s="198"/>
      <c r="S410" s="198"/>
      <c r="T410" s="198"/>
      <c r="U410" s="198"/>
      <c r="V410" s="198"/>
      <c r="W410" s="198"/>
      <c r="X410" s="198"/>
      <c r="Y410" s="198"/>
      <c r="Z410" s="198"/>
      <c r="AA410" s="198"/>
      <c r="AB410" s="198"/>
      <c r="AC410" s="198"/>
      <c r="AD410" s="198"/>
    </row>
    <row r="411">
      <c r="A411" s="198"/>
      <c r="B411" s="349" t="s">
        <v>1004</v>
      </c>
      <c r="C411" s="334" t="s">
        <v>1005</v>
      </c>
      <c r="D411" s="225"/>
      <c r="E411" s="225"/>
      <c r="F411" s="225"/>
      <c r="G411" s="18"/>
      <c r="H411" s="355"/>
      <c r="I411" s="323" t="s">
        <v>1192</v>
      </c>
      <c r="J411" s="356"/>
      <c r="K411" s="198"/>
      <c r="L411" s="198"/>
      <c r="M411" s="198"/>
      <c r="N411" s="198"/>
      <c r="O411" s="198"/>
      <c r="P411" s="198"/>
      <c r="Q411" s="198"/>
      <c r="R411" s="198"/>
      <c r="S411" s="198"/>
      <c r="T411" s="198"/>
      <c r="U411" s="198"/>
      <c r="V411" s="198"/>
      <c r="W411" s="198"/>
      <c r="X411" s="198"/>
      <c r="Y411" s="198"/>
      <c r="Z411" s="198"/>
      <c r="AA411" s="198"/>
      <c r="AB411" s="198"/>
      <c r="AC411" s="198"/>
      <c r="AD411" s="198"/>
    </row>
    <row r="412">
      <c r="A412" s="198"/>
      <c r="B412" s="285"/>
      <c r="C412" s="198"/>
      <c r="D412" s="287"/>
      <c r="E412" s="287"/>
      <c r="F412" s="287"/>
      <c r="G412" s="287"/>
      <c r="H412" s="287"/>
      <c r="I412" s="198"/>
      <c r="J412" s="198"/>
      <c r="K412" s="198"/>
      <c r="L412" s="198"/>
      <c r="M412" s="198"/>
      <c r="N412" s="198"/>
      <c r="O412" s="198"/>
      <c r="P412" s="198"/>
      <c r="Q412" s="198"/>
      <c r="R412" s="198"/>
      <c r="S412" s="198"/>
      <c r="T412" s="198"/>
      <c r="U412" s="198"/>
      <c r="V412" s="198"/>
      <c r="W412" s="198"/>
      <c r="X412" s="198"/>
      <c r="Y412" s="198"/>
      <c r="Z412" s="198"/>
      <c r="AA412" s="198"/>
      <c r="AB412" s="198"/>
      <c r="AC412" s="198"/>
      <c r="AD412" s="198"/>
    </row>
    <row r="413">
      <c r="A413" s="198"/>
      <c r="B413" s="337" t="s">
        <v>1154</v>
      </c>
      <c r="C413" s="350" t="s">
        <v>1300</v>
      </c>
      <c r="D413" s="291"/>
      <c r="E413" s="291"/>
      <c r="F413" s="291"/>
      <c r="G413" s="291"/>
      <c r="H413" s="292"/>
      <c r="I413" s="351" t="s">
        <v>1156</v>
      </c>
      <c r="J413" s="294"/>
      <c r="K413" s="198"/>
      <c r="L413" s="198"/>
      <c r="M413" s="198"/>
      <c r="N413" s="198"/>
      <c r="O413" s="198"/>
      <c r="P413" s="198"/>
      <c r="Q413" s="198"/>
      <c r="R413" s="198"/>
      <c r="S413" s="198"/>
      <c r="T413" s="198"/>
      <c r="U413" s="198"/>
      <c r="V413" s="198"/>
      <c r="W413" s="198"/>
      <c r="X413" s="198"/>
      <c r="Y413" s="198"/>
      <c r="Z413" s="198"/>
      <c r="AA413" s="198"/>
      <c r="AB413" s="198"/>
      <c r="AC413" s="198"/>
      <c r="AD413" s="198"/>
    </row>
    <row r="414">
      <c r="A414" s="198"/>
      <c r="B414" s="295"/>
      <c r="C414" s="352" t="s">
        <v>1157</v>
      </c>
      <c r="D414" s="353"/>
      <c r="E414" s="353"/>
      <c r="F414" s="353"/>
      <c r="G414" s="353"/>
      <c r="H414" s="352" t="s">
        <v>587</v>
      </c>
      <c r="I414" s="352" t="s">
        <v>1158</v>
      </c>
      <c r="J414" s="354" t="s">
        <v>1159</v>
      </c>
      <c r="K414" s="198"/>
      <c r="L414" s="198"/>
      <c r="M414" s="198"/>
      <c r="N414" s="198"/>
      <c r="O414" s="198"/>
      <c r="P414" s="198"/>
      <c r="Q414" s="198"/>
      <c r="R414" s="198"/>
      <c r="S414" s="198"/>
      <c r="T414" s="198"/>
      <c r="U414" s="198"/>
      <c r="V414" s="198"/>
      <c r="W414" s="198"/>
      <c r="X414" s="198"/>
      <c r="Y414" s="198"/>
      <c r="Z414" s="198"/>
      <c r="AA414" s="198"/>
      <c r="AB414" s="198"/>
      <c r="AC414" s="198"/>
      <c r="AD414" s="198"/>
    </row>
    <row r="415">
      <c r="A415" s="198"/>
      <c r="B415" s="347" t="s">
        <v>1009</v>
      </c>
      <c r="C415" s="332" t="s">
        <v>1010</v>
      </c>
      <c r="D415" s="42"/>
      <c r="E415" s="42"/>
      <c r="F415" s="42"/>
      <c r="G415" s="31"/>
      <c r="H415" s="355"/>
      <c r="I415" s="336" t="s">
        <v>1262</v>
      </c>
      <c r="J415" s="356"/>
      <c r="K415" s="198"/>
      <c r="L415" s="198"/>
      <c r="M415" s="198"/>
      <c r="N415" s="198"/>
      <c r="O415" s="198"/>
      <c r="P415" s="198"/>
      <c r="Q415" s="198"/>
      <c r="R415" s="198"/>
      <c r="S415" s="198"/>
      <c r="T415" s="198"/>
      <c r="U415" s="198"/>
      <c r="V415" s="198"/>
      <c r="W415" s="198"/>
      <c r="X415" s="198"/>
      <c r="Y415" s="198"/>
      <c r="Z415" s="198"/>
      <c r="AA415" s="198"/>
      <c r="AB415" s="198"/>
      <c r="AC415" s="198"/>
      <c r="AD415" s="198"/>
    </row>
    <row r="416">
      <c r="A416" s="198"/>
      <c r="B416" s="348" t="s">
        <v>1011</v>
      </c>
      <c r="C416" s="334" t="s">
        <v>850</v>
      </c>
      <c r="D416" s="225"/>
      <c r="E416" s="225"/>
      <c r="F416" s="225"/>
      <c r="G416" s="18"/>
      <c r="H416" s="355"/>
      <c r="I416" s="355"/>
      <c r="J416" s="356"/>
      <c r="K416" s="198"/>
      <c r="L416" s="198"/>
      <c r="M416" s="198"/>
      <c r="N416" s="198"/>
      <c r="O416" s="198"/>
      <c r="P416" s="198"/>
      <c r="Q416" s="198"/>
      <c r="R416" s="198"/>
      <c r="S416" s="198"/>
      <c r="T416" s="198"/>
      <c r="U416" s="198"/>
      <c r="V416" s="198"/>
      <c r="W416" s="198"/>
      <c r="X416" s="198"/>
      <c r="Y416" s="198"/>
      <c r="Z416" s="198"/>
      <c r="AA416" s="198"/>
      <c r="AB416" s="198"/>
      <c r="AC416" s="198"/>
      <c r="AD416" s="198"/>
    </row>
    <row r="417">
      <c r="A417" s="198"/>
      <c r="B417" s="349" t="s">
        <v>1012</v>
      </c>
      <c r="C417" s="334" t="s">
        <v>852</v>
      </c>
      <c r="D417" s="225"/>
      <c r="E417" s="225"/>
      <c r="F417" s="225"/>
      <c r="G417" s="18"/>
      <c r="H417" s="355"/>
      <c r="I417" s="333" t="s">
        <v>1199</v>
      </c>
      <c r="J417" s="356"/>
      <c r="K417" s="198"/>
      <c r="L417" s="198"/>
      <c r="M417" s="198"/>
      <c r="N417" s="198"/>
      <c r="O417" s="198"/>
      <c r="P417" s="198"/>
      <c r="Q417" s="198"/>
      <c r="R417" s="198"/>
      <c r="S417" s="198"/>
      <c r="T417" s="198"/>
      <c r="U417" s="198"/>
      <c r="V417" s="198"/>
      <c r="W417" s="198"/>
      <c r="X417" s="198"/>
      <c r="Y417" s="198"/>
      <c r="Z417" s="198"/>
      <c r="AA417" s="198"/>
      <c r="AB417" s="198"/>
      <c r="AC417" s="198"/>
      <c r="AD417" s="198"/>
    </row>
    <row r="418">
      <c r="A418" s="198"/>
      <c r="B418" s="285"/>
      <c r="C418" s="198"/>
      <c r="D418" s="287"/>
      <c r="E418" s="287"/>
      <c r="F418" s="287"/>
      <c r="G418" s="287"/>
      <c r="H418" s="287"/>
      <c r="I418" s="198"/>
      <c r="J418" s="198"/>
      <c r="K418" s="198"/>
      <c r="L418" s="198"/>
      <c r="M418" s="198"/>
      <c r="N418" s="198"/>
      <c r="O418" s="198"/>
      <c r="P418" s="198"/>
      <c r="Q418" s="198"/>
      <c r="R418" s="198"/>
      <c r="S418" s="198"/>
      <c r="T418" s="198"/>
      <c r="U418" s="198"/>
      <c r="V418" s="198"/>
      <c r="W418" s="198"/>
      <c r="X418" s="198"/>
      <c r="Y418" s="198"/>
      <c r="Z418" s="198"/>
      <c r="AA418" s="198"/>
      <c r="AB418" s="198"/>
      <c r="AC418" s="198"/>
      <c r="AD418" s="198"/>
    </row>
    <row r="419">
      <c r="A419" s="198"/>
      <c r="B419" s="337" t="s">
        <v>1154</v>
      </c>
      <c r="C419" s="350" t="s">
        <v>1300</v>
      </c>
      <c r="D419" s="291"/>
      <c r="E419" s="291"/>
      <c r="F419" s="291"/>
      <c r="G419" s="291"/>
      <c r="H419" s="292"/>
      <c r="I419" s="351" t="s">
        <v>1156</v>
      </c>
      <c r="J419" s="294"/>
      <c r="K419" s="198"/>
      <c r="L419" s="198"/>
      <c r="M419" s="198"/>
      <c r="N419" s="198"/>
      <c r="O419" s="198"/>
      <c r="P419" s="198"/>
      <c r="Q419" s="198"/>
      <c r="R419" s="198"/>
      <c r="S419" s="198"/>
      <c r="T419" s="198"/>
      <c r="U419" s="198"/>
      <c r="V419" s="198"/>
      <c r="W419" s="198"/>
      <c r="X419" s="198"/>
      <c r="Y419" s="198"/>
      <c r="Z419" s="198"/>
      <c r="AA419" s="198"/>
      <c r="AB419" s="198"/>
      <c r="AC419" s="198"/>
      <c r="AD419" s="198"/>
    </row>
    <row r="420">
      <c r="A420" s="198"/>
      <c r="B420" s="295"/>
      <c r="C420" s="352" t="s">
        <v>1157</v>
      </c>
      <c r="D420" s="353"/>
      <c r="E420" s="353"/>
      <c r="F420" s="353"/>
      <c r="G420" s="353"/>
      <c r="H420" s="352" t="s">
        <v>587</v>
      </c>
      <c r="I420" s="352" t="s">
        <v>1158</v>
      </c>
      <c r="J420" s="354" t="s">
        <v>1159</v>
      </c>
      <c r="K420" s="198"/>
      <c r="L420" s="198"/>
      <c r="M420" s="198"/>
      <c r="N420" s="198"/>
      <c r="O420" s="198"/>
      <c r="P420" s="198"/>
      <c r="Q420" s="198"/>
      <c r="R420" s="198"/>
      <c r="S420" s="198"/>
      <c r="T420" s="198"/>
      <c r="U420" s="198"/>
      <c r="V420" s="198"/>
      <c r="W420" s="198"/>
      <c r="X420" s="198"/>
      <c r="Y420" s="198"/>
      <c r="Z420" s="198"/>
      <c r="AA420" s="198"/>
      <c r="AB420" s="198"/>
      <c r="AC420" s="198"/>
      <c r="AD420" s="198"/>
    </row>
    <row r="421">
      <c r="A421" s="198"/>
      <c r="B421" s="347" t="s">
        <v>1012</v>
      </c>
      <c r="C421" s="332" t="s">
        <v>1014</v>
      </c>
      <c r="D421" s="42"/>
      <c r="E421" s="42"/>
      <c r="F421" s="42"/>
      <c r="G421" s="31"/>
      <c r="H421" s="355"/>
      <c r="I421" s="336" t="s">
        <v>1301</v>
      </c>
      <c r="J421" s="356"/>
      <c r="K421" s="198"/>
      <c r="L421" s="198"/>
      <c r="M421" s="198"/>
      <c r="N421" s="198"/>
      <c r="O421" s="198"/>
      <c r="P421" s="198"/>
      <c r="Q421" s="198"/>
      <c r="R421" s="198"/>
      <c r="S421" s="198"/>
      <c r="T421" s="198"/>
      <c r="U421" s="198"/>
      <c r="V421" s="198"/>
      <c r="W421" s="198"/>
      <c r="X421" s="198"/>
      <c r="Y421" s="198"/>
      <c r="Z421" s="198"/>
      <c r="AA421" s="198"/>
      <c r="AB421" s="198"/>
      <c r="AC421" s="198"/>
      <c r="AD421" s="198"/>
    </row>
    <row r="422">
      <c r="A422" s="198"/>
      <c r="B422" s="348" t="s">
        <v>1015</v>
      </c>
      <c r="C422" s="334" t="s">
        <v>857</v>
      </c>
      <c r="D422" s="225"/>
      <c r="E422" s="225"/>
      <c r="F422" s="225"/>
      <c r="G422" s="18"/>
      <c r="H422" s="355"/>
      <c r="I422" s="336" t="s">
        <v>1283</v>
      </c>
      <c r="J422" s="356"/>
      <c r="K422" s="198"/>
      <c r="L422" s="198"/>
      <c r="M422" s="198"/>
      <c r="N422" s="198"/>
      <c r="O422" s="198"/>
      <c r="P422" s="198"/>
      <c r="Q422" s="198"/>
      <c r="R422" s="198"/>
      <c r="S422" s="198"/>
      <c r="T422" s="198"/>
      <c r="U422" s="198"/>
      <c r="V422" s="198"/>
      <c r="W422" s="198"/>
      <c r="X422" s="198"/>
      <c r="Y422" s="198"/>
      <c r="Z422" s="198"/>
      <c r="AA422" s="198"/>
      <c r="AB422" s="198"/>
      <c r="AC422" s="198"/>
      <c r="AD422" s="198"/>
    </row>
    <row r="423">
      <c r="A423" s="198"/>
      <c r="B423" s="348" t="s">
        <v>1016</v>
      </c>
      <c r="C423" s="334" t="s">
        <v>859</v>
      </c>
      <c r="D423" s="225"/>
      <c r="E423" s="225"/>
      <c r="F423" s="225"/>
      <c r="G423" s="18"/>
      <c r="H423" s="355"/>
      <c r="I423" s="336" t="s">
        <v>1284</v>
      </c>
      <c r="J423" s="356"/>
      <c r="K423" s="198"/>
      <c r="L423" s="198"/>
      <c r="M423" s="198"/>
      <c r="N423" s="198"/>
      <c r="O423" s="198"/>
      <c r="P423" s="198"/>
      <c r="Q423" s="198"/>
      <c r="R423" s="198"/>
      <c r="S423" s="198"/>
      <c r="T423" s="198"/>
      <c r="U423" s="198"/>
      <c r="V423" s="198"/>
      <c r="W423" s="198"/>
      <c r="X423" s="198"/>
      <c r="Y423" s="198"/>
      <c r="Z423" s="198"/>
      <c r="AA423" s="198"/>
      <c r="AB423" s="198"/>
      <c r="AC423" s="198"/>
      <c r="AD423" s="198"/>
    </row>
    <row r="424">
      <c r="A424" s="198"/>
      <c r="B424" s="349" t="s">
        <v>1017</v>
      </c>
      <c r="C424" s="334" t="s">
        <v>861</v>
      </c>
      <c r="D424" s="225"/>
      <c r="E424" s="225"/>
      <c r="F424" s="225"/>
      <c r="G424" s="18"/>
      <c r="H424" s="355"/>
      <c r="I424" s="323" t="s">
        <v>1285</v>
      </c>
      <c r="J424" s="356"/>
      <c r="K424" s="198"/>
      <c r="L424" s="198"/>
      <c r="M424" s="198"/>
      <c r="N424" s="198"/>
      <c r="O424" s="198"/>
      <c r="P424" s="198"/>
      <c r="Q424" s="198"/>
      <c r="R424" s="198"/>
      <c r="S424" s="198"/>
      <c r="T424" s="198"/>
      <c r="U424" s="198"/>
      <c r="V424" s="198"/>
      <c r="W424" s="198"/>
      <c r="X424" s="198"/>
      <c r="Y424" s="198"/>
      <c r="Z424" s="198"/>
      <c r="AA424" s="198"/>
      <c r="AB424" s="198"/>
      <c r="AC424" s="198"/>
      <c r="AD424" s="198"/>
    </row>
    <row r="425">
      <c r="A425" s="198"/>
      <c r="B425" s="285"/>
      <c r="C425" s="198"/>
      <c r="D425" s="287"/>
      <c r="E425" s="287"/>
      <c r="F425" s="287"/>
      <c r="G425" s="287"/>
      <c r="H425" s="287"/>
      <c r="I425" s="198"/>
      <c r="J425" s="198"/>
      <c r="K425" s="198"/>
      <c r="L425" s="198"/>
      <c r="M425" s="198"/>
      <c r="N425" s="198"/>
      <c r="O425" s="198"/>
      <c r="P425" s="198"/>
      <c r="Q425" s="198"/>
      <c r="R425" s="198"/>
      <c r="S425" s="198"/>
      <c r="T425" s="198"/>
      <c r="U425" s="198"/>
      <c r="V425" s="198"/>
      <c r="W425" s="198"/>
      <c r="X425" s="198"/>
      <c r="Y425" s="198"/>
      <c r="Z425" s="198"/>
      <c r="AA425" s="198"/>
      <c r="AB425" s="198"/>
      <c r="AC425" s="198"/>
      <c r="AD425" s="198"/>
    </row>
    <row r="426">
      <c r="A426" s="198"/>
      <c r="B426" s="337" t="s">
        <v>1154</v>
      </c>
      <c r="C426" s="350" t="s">
        <v>1302</v>
      </c>
      <c r="D426" s="291"/>
      <c r="E426" s="291"/>
      <c r="F426" s="291"/>
      <c r="G426" s="291"/>
      <c r="H426" s="292"/>
      <c r="I426" s="351" t="s">
        <v>1156</v>
      </c>
      <c r="J426" s="294"/>
      <c r="K426" s="198"/>
      <c r="L426" s="198"/>
      <c r="M426" s="198"/>
      <c r="N426" s="198"/>
      <c r="O426" s="198"/>
      <c r="P426" s="198"/>
      <c r="Q426" s="198"/>
      <c r="R426" s="198"/>
      <c r="S426" s="198"/>
      <c r="T426" s="198"/>
      <c r="U426" s="198"/>
      <c r="V426" s="198"/>
      <c r="W426" s="198"/>
      <c r="X426" s="198"/>
      <c r="Y426" s="198"/>
      <c r="Z426" s="198"/>
      <c r="AA426" s="198"/>
      <c r="AB426" s="198"/>
      <c r="AC426" s="198"/>
      <c r="AD426" s="198"/>
    </row>
    <row r="427">
      <c r="A427" s="198"/>
      <c r="B427" s="295"/>
      <c r="C427" s="352" t="s">
        <v>1157</v>
      </c>
      <c r="D427" s="353"/>
      <c r="E427" s="353"/>
      <c r="F427" s="353"/>
      <c r="G427" s="353"/>
      <c r="H427" s="352" t="s">
        <v>587</v>
      </c>
      <c r="I427" s="352" t="s">
        <v>1158</v>
      </c>
      <c r="J427" s="354" t="s">
        <v>1159</v>
      </c>
      <c r="K427" s="198"/>
      <c r="L427" s="198"/>
      <c r="M427" s="198"/>
      <c r="N427" s="198"/>
      <c r="O427" s="198"/>
      <c r="P427" s="198"/>
      <c r="Q427" s="198"/>
      <c r="R427" s="198"/>
      <c r="S427" s="198"/>
      <c r="T427" s="198"/>
      <c r="U427" s="198"/>
      <c r="V427" s="198"/>
      <c r="W427" s="198"/>
      <c r="X427" s="198"/>
      <c r="Y427" s="198"/>
      <c r="Z427" s="198"/>
      <c r="AA427" s="198"/>
      <c r="AB427" s="198"/>
      <c r="AC427" s="198"/>
      <c r="AD427" s="198"/>
    </row>
    <row r="428">
      <c r="A428" s="198"/>
      <c r="B428" s="347" t="s">
        <v>1021</v>
      </c>
      <c r="C428" s="332" t="s">
        <v>1022</v>
      </c>
      <c r="D428" s="42"/>
      <c r="E428" s="42"/>
      <c r="F428" s="42"/>
      <c r="G428" s="31"/>
      <c r="H428" s="355"/>
      <c r="I428" s="336" t="s">
        <v>1262</v>
      </c>
      <c r="J428" s="356"/>
      <c r="K428" s="198"/>
      <c r="L428" s="198"/>
      <c r="M428" s="198"/>
      <c r="N428" s="198"/>
      <c r="O428" s="198"/>
      <c r="P428" s="198"/>
      <c r="Q428" s="198"/>
      <c r="R428" s="198"/>
      <c r="S428" s="198"/>
      <c r="T428" s="198"/>
      <c r="U428" s="198"/>
      <c r="V428" s="198"/>
      <c r="W428" s="198"/>
      <c r="X428" s="198"/>
      <c r="Y428" s="198"/>
      <c r="Z428" s="198"/>
      <c r="AA428" s="198"/>
      <c r="AB428" s="198"/>
      <c r="AC428" s="198"/>
      <c r="AD428" s="198"/>
    </row>
    <row r="429">
      <c r="A429" s="198"/>
      <c r="B429" s="348" t="s">
        <v>1023</v>
      </c>
      <c r="C429" s="334" t="s">
        <v>866</v>
      </c>
      <c r="D429" s="225"/>
      <c r="E429" s="225"/>
      <c r="F429" s="225"/>
      <c r="G429" s="18"/>
      <c r="H429" s="355"/>
      <c r="I429" s="355"/>
      <c r="J429" s="356"/>
      <c r="K429" s="198"/>
      <c r="L429" s="198"/>
      <c r="M429" s="198"/>
      <c r="N429" s="198"/>
      <c r="O429" s="198"/>
      <c r="P429" s="198"/>
      <c r="Q429" s="198"/>
      <c r="R429" s="198"/>
      <c r="S429" s="198"/>
      <c r="T429" s="198"/>
      <c r="U429" s="198"/>
      <c r="V429" s="198"/>
      <c r="W429" s="198"/>
      <c r="X429" s="198"/>
      <c r="Y429" s="198"/>
      <c r="Z429" s="198"/>
      <c r="AA429" s="198"/>
      <c r="AB429" s="198"/>
      <c r="AC429" s="198"/>
      <c r="AD429" s="198"/>
    </row>
    <row r="430">
      <c r="A430" s="198"/>
      <c r="B430" s="360" t="s">
        <v>1024</v>
      </c>
      <c r="C430" s="334" t="s">
        <v>870</v>
      </c>
      <c r="D430" s="225"/>
      <c r="E430" s="225"/>
      <c r="F430" s="225"/>
      <c r="G430" s="18"/>
      <c r="H430" s="355"/>
      <c r="I430" s="333" t="s">
        <v>1199</v>
      </c>
      <c r="J430" s="356"/>
      <c r="K430" s="198"/>
      <c r="L430" s="198"/>
      <c r="M430" s="198"/>
      <c r="N430" s="198"/>
      <c r="O430" s="198"/>
      <c r="P430" s="198"/>
      <c r="Q430" s="198"/>
      <c r="R430" s="198"/>
      <c r="S430" s="198"/>
      <c r="T430" s="198"/>
      <c r="U430" s="198"/>
      <c r="V430" s="198"/>
      <c r="W430" s="198"/>
      <c r="X430" s="198"/>
      <c r="Y430" s="198"/>
      <c r="Z430" s="198"/>
      <c r="AA430" s="198"/>
      <c r="AB430" s="198"/>
      <c r="AC430" s="198"/>
      <c r="AD430" s="198"/>
    </row>
    <row r="431">
      <c r="A431" s="198"/>
      <c r="B431" s="285"/>
      <c r="C431" s="198"/>
      <c r="D431" s="287"/>
      <c r="E431" s="287"/>
      <c r="F431" s="287"/>
      <c r="G431" s="287"/>
      <c r="H431" s="287"/>
      <c r="I431" s="198"/>
      <c r="J431" s="198"/>
      <c r="K431" s="198"/>
      <c r="L431" s="198"/>
      <c r="M431" s="198"/>
      <c r="N431" s="198"/>
      <c r="O431" s="198"/>
      <c r="P431" s="198"/>
      <c r="Q431" s="198"/>
      <c r="R431" s="198"/>
      <c r="S431" s="198"/>
      <c r="T431" s="198"/>
      <c r="U431" s="198"/>
      <c r="V431" s="198"/>
      <c r="W431" s="198"/>
      <c r="X431" s="198"/>
      <c r="Y431" s="198"/>
      <c r="Z431" s="198"/>
      <c r="AA431" s="198"/>
      <c r="AB431" s="198"/>
      <c r="AC431" s="198"/>
      <c r="AD431" s="198"/>
    </row>
    <row r="432">
      <c r="A432" s="198"/>
      <c r="B432" s="337" t="s">
        <v>1154</v>
      </c>
      <c r="C432" s="350" t="s">
        <v>1302</v>
      </c>
      <c r="D432" s="291"/>
      <c r="E432" s="291"/>
      <c r="F432" s="291"/>
      <c r="G432" s="291"/>
      <c r="H432" s="292"/>
      <c r="I432" s="351" t="s">
        <v>1156</v>
      </c>
      <c r="J432" s="294"/>
      <c r="K432" s="198"/>
      <c r="L432" s="198"/>
      <c r="M432" s="198"/>
      <c r="N432" s="198"/>
      <c r="O432" s="198"/>
      <c r="P432" s="198"/>
      <c r="Q432" s="198"/>
      <c r="R432" s="198"/>
      <c r="S432" s="198"/>
      <c r="T432" s="198"/>
      <c r="U432" s="198"/>
      <c r="V432" s="198"/>
      <c r="W432" s="198"/>
      <c r="X432" s="198"/>
      <c r="Y432" s="198"/>
      <c r="Z432" s="198"/>
      <c r="AA432" s="198"/>
      <c r="AB432" s="198"/>
      <c r="AC432" s="198"/>
      <c r="AD432" s="198"/>
    </row>
    <row r="433">
      <c r="A433" s="198"/>
      <c r="B433" s="295"/>
      <c r="C433" s="352" t="s">
        <v>1157</v>
      </c>
      <c r="D433" s="353"/>
      <c r="E433" s="353"/>
      <c r="F433" s="353"/>
      <c r="G433" s="353"/>
      <c r="H433" s="352" t="s">
        <v>587</v>
      </c>
      <c r="I433" s="352" t="s">
        <v>1158</v>
      </c>
      <c r="J433" s="354" t="s">
        <v>1159</v>
      </c>
      <c r="K433" s="198"/>
      <c r="L433" s="198"/>
      <c r="M433" s="198"/>
      <c r="N433" s="198"/>
      <c r="O433" s="198"/>
      <c r="P433" s="198"/>
      <c r="Q433" s="198"/>
      <c r="R433" s="198"/>
      <c r="S433" s="198"/>
      <c r="T433" s="198"/>
      <c r="U433" s="198"/>
      <c r="V433" s="198"/>
      <c r="W433" s="198"/>
      <c r="X433" s="198"/>
      <c r="Y433" s="198"/>
      <c r="Z433" s="198"/>
      <c r="AA433" s="198"/>
      <c r="AB433" s="198"/>
      <c r="AC433" s="198"/>
      <c r="AD433" s="198"/>
    </row>
    <row r="434">
      <c r="A434" s="198"/>
      <c r="B434" s="358" t="s">
        <v>1026</v>
      </c>
      <c r="C434" s="332" t="s">
        <v>1027</v>
      </c>
      <c r="D434" s="42"/>
      <c r="E434" s="42"/>
      <c r="F434" s="42"/>
      <c r="G434" s="31"/>
      <c r="H434" s="355"/>
      <c r="I434" s="336" t="s">
        <v>1303</v>
      </c>
      <c r="J434" s="356"/>
      <c r="K434" s="198"/>
      <c r="L434" s="198"/>
      <c r="M434" s="198"/>
      <c r="N434" s="198"/>
      <c r="O434" s="198"/>
      <c r="P434" s="198"/>
      <c r="Q434" s="198"/>
      <c r="R434" s="198"/>
      <c r="S434" s="198"/>
      <c r="T434" s="198"/>
      <c r="U434" s="198"/>
      <c r="V434" s="198"/>
      <c r="W434" s="198"/>
      <c r="X434" s="198"/>
      <c r="Y434" s="198"/>
      <c r="Z434" s="198"/>
      <c r="AA434" s="198"/>
      <c r="AB434" s="198"/>
      <c r="AC434" s="198"/>
      <c r="AD434" s="198"/>
    </row>
    <row r="435">
      <c r="A435" s="198"/>
      <c r="B435" s="359" t="s">
        <v>1028</v>
      </c>
      <c r="C435" s="334" t="s">
        <v>857</v>
      </c>
      <c r="D435" s="225"/>
      <c r="E435" s="225"/>
      <c r="F435" s="225"/>
      <c r="G435" s="18"/>
      <c r="H435" s="355"/>
      <c r="I435" s="336" t="s">
        <v>1283</v>
      </c>
      <c r="J435" s="356"/>
      <c r="K435" s="198"/>
      <c r="L435" s="198"/>
      <c r="M435" s="198"/>
      <c r="N435" s="198"/>
      <c r="O435" s="198"/>
      <c r="P435" s="198"/>
      <c r="Q435" s="198"/>
      <c r="R435" s="198"/>
      <c r="S435" s="198"/>
      <c r="T435" s="198"/>
      <c r="U435" s="198"/>
      <c r="V435" s="198"/>
      <c r="W435" s="198"/>
      <c r="X435" s="198"/>
      <c r="Y435" s="198"/>
      <c r="Z435" s="198"/>
      <c r="AA435" s="198"/>
      <c r="AB435" s="198"/>
      <c r="AC435" s="198"/>
      <c r="AD435" s="198"/>
    </row>
    <row r="436">
      <c r="A436" s="198"/>
      <c r="B436" s="359" t="s">
        <v>1029</v>
      </c>
      <c r="C436" s="334" t="s">
        <v>859</v>
      </c>
      <c r="D436" s="225"/>
      <c r="E436" s="225"/>
      <c r="F436" s="225"/>
      <c r="G436" s="18"/>
      <c r="H436" s="355"/>
      <c r="I436" s="336" t="s">
        <v>1284</v>
      </c>
      <c r="J436" s="356"/>
      <c r="K436" s="198"/>
      <c r="L436" s="198"/>
      <c r="M436" s="198"/>
      <c r="N436" s="198"/>
      <c r="O436" s="198"/>
      <c r="P436" s="198"/>
      <c r="Q436" s="198"/>
      <c r="R436" s="198"/>
      <c r="S436" s="198"/>
      <c r="T436" s="198"/>
      <c r="U436" s="198"/>
      <c r="V436" s="198"/>
      <c r="W436" s="198"/>
      <c r="X436" s="198"/>
      <c r="Y436" s="198"/>
      <c r="Z436" s="198"/>
      <c r="AA436" s="198"/>
      <c r="AB436" s="198"/>
      <c r="AC436" s="198"/>
      <c r="AD436" s="198"/>
    </row>
    <row r="437">
      <c r="A437" s="198"/>
      <c r="B437" s="360" t="s">
        <v>1030</v>
      </c>
      <c r="C437" s="334" t="s">
        <v>861</v>
      </c>
      <c r="D437" s="225"/>
      <c r="E437" s="225"/>
      <c r="F437" s="225"/>
      <c r="G437" s="18"/>
      <c r="H437" s="355"/>
      <c r="I437" s="323" t="s">
        <v>1285</v>
      </c>
      <c r="J437" s="356"/>
      <c r="K437" s="198"/>
      <c r="L437" s="198"/>
      <c r="M437" s="198"/>
      <c r="N437" s="198"/>
      <c r="O437" s="198"/>
      <c r="P437" s="198"/>
      <c r="Q437" s="198"/>
      <c r="R437" s="198"/>
      <c r="S437" s="198"/>
      <c r="T437" s="198"/>
      <c r="U437" s="198"/>
      <c r="V437" s="198"/>
      <c r="W437" s="198"/>
      <c r="X437" s="198"/>
      <c r="Y437" s="198"/>
      <c r="Z437" s="198"/>
      <c r="AA437" s="198"/>
      <c r="AB437" s="198"/>
      <c r="AC437" s="198"/>
      <c r="AD437" s="198"/>
    </row>
    <row r="438">
      <c r="A438" s="198"/>
      <c r="B438" s="285"/>
      <c r="C438" s="198"/>
      <c r="D438" s="287"/>
      <c r="E438" s="287"/>
      <c r="F438" s="287"/>
      <c r="G438" s="287"/>
      <c r="H438" s="287"/>
      <c r="I438" s="198"/>
      <c r="J438" s="198"/>
      <c r="K438" s="198"/>
      <c r="L438" s="198"/>
      <c r="M438" s="198"/>
      <c r="N438" s="198"/>
      <c r="O438" s="198"/>
      <c r="P438" s="198"/>
      <c r="Q438" s="198"/>
      <c r="R438" s="198"/>
      <c r="S438" s="198"/>
      <c r="T438" s="198"/>
      <c r="U438" s="198"/>
      <c r="V438" s="198"/>
      <c r="W438" s="198"/>
      <c r="X438" s="198"/>
      <c r="Y438" s="198"/>
      <c r="Z438" s="198"/>
      <c r="AA438" s="198"/>
      <c r="AB438" s="198"/>
      <c r="AC438" s="198"/>
      <c r="AD438" s="198"/>
    </row>
    <row r="439">
      <c r="A439" s="198"/>
      <c r="B439" s="337" t="s">
        <v>1154</v>
      </c>
      <c r="C439" s="350" t="s">
        <v>1304</v>
      </c>
      <c r="D439" s="291"/>
      <c r="E439" s="291"/>
      <c r="F439" s="291"/>
      <c r="G439" s="291"/>
      <c r="H439" s="292"/>
      <c r="I439" s="351" t="s">
        <v>1156</v>
      </c>
      <c r="J439" s="294"/>
      <c r="K439" s="198"/>
      <c r="L439" s="198"/>
      <c r="M439" s="198"/>
      <c r="N439" s="198"/>
      <c r="O439" s="198"/>
      <c r="P439" s="198"/>
      <c r="Q439" s="198"/>
      <c r="R439" s="198"/>
      <c r="S439" s="198"/>
      <c r="T439" s="198"/>
      <c r="U439" s="198"/>
      <c r="V439" s="198"/>
      <c r="W439" s="198"/>
      <c r="X439" s="198"/>
      <c r="Y439" s="198"/>
      <c r="Z439" s="198"/>
      <c r="AA439" s="198"/>
      <c r="AB439" s="198"/>
      <c r="AC439" s="198"/>
      <c r="AD439" s="198"/>
    </row>
    <row r="440">
      <c r="A440" s="198"/>
      <c r="B440" s="295"/>
      <c r="C440" s="352" t="s">
        <v>1157</v>
      </c>
      <c r="D440" s="353"/>
      <c r="E440" s="353"/>
      <c r="F440" s="353"/>
      <c r="G440" s="353"/>
      <c r="H440" s="352" t="s">
        <v>587</v>
      </c>
      <c r="I440" s="352" t="s">
        <v>1158</v>
      </c>
      <c r="J440" s="354" t="s">
        <v>1159</v>
      </c>
      <c r="K440" s="198"/>
      <c r="L440" s="198"/>
      <c r="M440" s="198"/>
      <c r="N440" s="198"/>
      <c r="O440" s="198"/>
      <c r="P440" s="198"/>
      <c r="Q440" s="198"/>
      <c r="R440" s="198"/>
      <c r="S440" s="198"/>
      <c r="T440" s="198"/>
      <c r="U440" s="198"/>
      <c r="V440" s="198"/>
      <c r="W440" s="198"/>
      <c r="X440" s="198"/>
      <c r="Y440" s="198"/>
      <c r="Z440" s="198"/>
      <c r="AA440" s="198"/>
      <c r="AB440" s="198"/>
      <c r="AC440" s="198"/>
      <c r="AD440" s="198"/>
    </row>
    <row r="441">
      <c r="A441" s="198"/>
      <c r="B441" s="347" t="s">
        <v>1033</v>
      </c>
      <c r="C441" s="332" t="s">
        <v>1034</v>
      </c>
      <c r="D441" s="42"/>
      <c r="E441" s="42"/>
      <c r="F441" s="42"/>
      <c r="G441" s="31"/>
      <c r="H441" s="355"/>
      <c r="I441" s="336" t="s">
        <v>1262</v>
      </c>
      <c r="J441" s="356"/>
      <c r="K441" s="198"/>
      <c r="L441" s="198"/>
      <c r="M441" s="198"/>
      <c r="N441" s="198"/>
      <c r="O441" s="198"/>
      <c r="P441" s="198"/>
      <c r="Q441" s="198"/>
      <c r="R441" s="198"/>
      <c r="S441" s="198"/>
      <c r="T441" s="198"/>
      <c r="U441" s="198"/>
      <c r="V441" s="198"/>
      <c r="W441" s="198"/>
      <c r="X441" s="198"/>
      <c r="Y441" s="198"/>
      <c r="Z441" s="198"/>
      <c r="AA441" s="198"/>
      <c r="AB441" s="198"/>
      <c r="AC441" s="198"/>
      <c r="AD441" s="198"/>
    </row>
    <row r="442">
      <c r="A442" s="198"/>
      <c r="B442" s="348" t="s">
        <v>1035</v>
      </c>
      <c r="C442" s="334" t="s">
        <v>850</v>
      </c>
      <c r="D442" s="225"/>
      <c r="E442" s="225"/>
      <c r="F442" s="225"/>
      <c r="G442" s="18"/>
      <c r="H442" s="355"/>
      <c r="I442" s="355"/>
      <c r="J442" s="356"/>
      <c r="K442" s="198"/>
      <c r="L442" s="198"/>
      <c r="M442" s="198"/>
      <c r="N442" s="198"/>
      <c r="O442" s="198"/>
      <c r="P442" s="198"/>
      <c r="Q442" s="198"/>
      <c r="R442" s="198"/>
      <c r="S442" s="198"/>
      <c r="T442" s="198"/>
      <c r="U442" s="198"/>
      <c r="V442" s="198"/>
      <c r="W442" s="198"/>
      <c r="X442" s="198"/>
      <c r="Y442" s="198"/>
      <c r="Z442" s="198"/>
      <c r="AA442" s="198"/>
      <c r="AB442" s="198"/>
      <c r="AC442" s="198"/>
      <c r="AD442" s="198"/>
    </row>
    <row r="443">
      <c r="A443" s="198"/>
      <c r="B443" s="360" t="s">
        <v>1036</v>
      </c>
      <c r="C443" s="334" t="s">
        <v>852</v>
      </c>
      <c r="D443" s="225"/>
      <c r="E443" s="225"/>
      <c r="F443" s="225"/>
      <c r="G443" s="18"/>
      <c r="H443" s="355"/>
      <c r="I443" s="333" t="s">
        <v>1199</v>
      </c>
      <c r="J443" s="356"/>
      <c r="K443" s="198"/>
      <c r="L443" s="198"/>
      <c r="M443" s="198"/>
      <c r="N443" s="198"/>
      <c r="O443" s="198"/>
      <c r="P443" s="198"/>
      <c r="Q443" s="198"/>
      <c r="R443" s="198"/>
      <c r="S443" s="198"/>
      <c r="T443" s="198"/>
      <c r="U443" s="198"/>
      <c r="V443" s="198"/>
      <c r="W443" s="198"/>
      <c r="X443" s="198"/>
      <c r="Y443" s="198"/>
      <c r="Z443" s="198"/>
      <c r="AA443" s="198"/>
      <c r="AB443" s="198"/>
      <c r="AC443" s="198"/>
      <c r="AD443" s="198"/>
    </row>
    <row r="444">
      <c r="A444" s="198"/>
      <c r="B444" s="285"/>
      <c r="C444" s="198"/>
      <c r="D444" s="287"/>
      <c r="E444" s="287"/>
      <c r="F444" s="287"/>
      <c r="G444" s="287"/>
      <c r="H444" s="287"/>
      <c r="I444" s="198"/>
      <c r="J444" s="198"/>
      <c r="K444" s="198"/>
      <c r="L444" s="198"/>
      <c r="M444" s="198"/>
      <c r="N444" s="198"/>
      <c r="O444" s="198"/>
      <c r="P444" s="198"/>
      <c r="Q444" s="198"/>
      <c r="R444" s="198"/>
      <c r="S444" s="198"/>
      <c r="T444" s="198"/>
      <c r="U444" s="198"/>
      <c r="V444" s="198"/>
      <c r="W444" s="198"/>
      <c r="X444" s="198"/>
      <c r="Y444" s="198"/>
      <c r="Z444" s="198"/>
      <c r="AA444" s="198"/>
      <c r="AB444" s="198"/>
      <c r="AC444" s="198"/>
      <c r="AD444" s="198"/>
    </row>
    <row r="445">
      <c r="A445" s="198"/>
      <c r="B445" s="337" t="s">
        <v>1154</v>
      </c>
      <c r="C445" s="350" t="s">
        <v>1304</v>
      </c>
      <c r="D445" s="291"/>
      <c r="E445" s="291"/>
      <c r="F445" s="291"/>
      <c r="G445" s="291"/>
      <c r="H445" s="292"/>
      <c r="I445" s="351" t="s">
        <v>1156</v>
      </c>
      <c r="J445" s="294"/>
      <c r="K445" s="198"/>
      <c r="L445" s="198"/>
      <c r="M445" s="198"/>
      <c r="N445" s="198"/>
      <c r="O445" s="198"/>
      <c r="P445" s="198"/>
      <c r="Q445" s="198"/>
      <c r="R445" s="198"/>
      <c r="S445" s="198"/>
      <c r="T445" s="198"/>
      <c r="U445" s="198"/>
      <c r="V445" s="198"/>
      <c r="W445" s="198"/>
      <c r="X445" s="198"/>
      <c r="Y445" s="198"/>
      <c r="Z445" s="198"/>
      <c r="AA445" s="198"/>
      <c r="AB445" s="198"/>
      <c r="AC445" s="198"/>
      <c r="AD445" s="198"/>
    </row>
    <row r="446">
      <c r="A446" s="198"/>
      <c r="B446" s="295"/>
      <c r="C446" s="352" t="s">
        <v>1157</v>
      </c>
      <c r="D446" s="353"/>
      <c r="E446" s="353"/>
      <c r="F446" s="353"/>
      <c r="G446" s="353"/>
      <c r="H446" s="352" t="s">
        <v>587</v>
      </c>
      <c r="I446" s="352" t="s">
        <v>1158</v>
      </c>
      <c r="J446" s="354" t="s">
        <v>1159</v>
      </c>
      <c r="K446" s="198"/>
      <c r="L446" s="198"/>
      <c r="M446" s="198"/>
      <c r="N446" s="198"/>
      <c r="O446" s="198"/>
      <c r="P446" s="198"/>
      <c r="Q446" s="198"/>
      <c r="R446" s="198"/>
      <c r="S446" s="198"/>
      <c r="T446" s="198"/>
      <c r="U446" s="198"/>
      <c r="V446" s="198"/>
      <c r="W446" s="198"/>
      <c r="X446" s="198"/>
      <c r="Y446" s="198"/>
      <c r="Z446" s="198"/>
      <c r="AA446" s="198"/>
      <c r="AB446" s="198"/>
      <c r="AC446" s="198"/>
      <c r="AD446" s="198"/>
    </row>
    <row r="447">
      <c r="A447" s="198"/>
      <c r="B447" s="347" t="s">
        <v>1038</v>
      </c>
      <c r="C447" s="332" t="s">
        <v>1039</v>
      </c>
      <c r="D447" s="42"/>
      <c r="E447" s="42"/>
      <c r="F447" s="42"/>
      <c r="G447" s="31"/>
      <c r="H447" s="355"/>
      <c r="I447" s="336" t="s">
        <v>1305</v>
      </c>
      <c r="J447" s="356"/>
      <c r="K447" s="198"/>
      <c r="L447" s="198"/>
      <c r="M447" s="198"/>
      <c r="N447" s="198"/>
      <c r="O447" s="198"/>
      <c r="P447" s="198"/>
      <c r="Q447" s="198"/>
      <c r="R447" s="198"/>
      <c r="S447" s="198"/>
      <c r="T447" s="198"/>
      <c r="U447" s="198"/>
      <c r="V447" s="198"/>
      <c r="W447" s="198"/>
      <c r="X447" s="198"/>
      <c r="Y447" s="198"/>
      <c r="Z447" s="198"/>
      <c r="AA447" s="198"/>
      <c r="AB447" s="198"/>
      <c r="AC447" s="198"/>
      <c r="AD447" s="198"/>
    </row>
    <row r="448">
      <c r="A448" s="198"/>
      <c r="B448" s="348" t="s">
        <v>1040</v>
      </c>
      <c r="C448" s="334" t="s">
        <v>857</v>
      </c>
      <c r="D448" s="225"/>
      <c r="E448" s="225"/>
      <c r="F448" s="225"/>
      <c r="G448" s="18"/>
      <c r="H448" s="355"/>
      <c r="I448" s="336" t="s">
        <v>1283</v>
      </c>
      <c r="J448" s="356"/>
      <c r="K448" s="198"/>
      <c r="L448" s="198"/>
      <c r="M448" s="198"/>
      <c r="N448" s="198"/>
      <c r="O448" s="198"/>
      <c r="P448" s="198"/>
      <c r="Q448" s="198"/>
      <c r="R448" s="198"/>
      <c r="S448" s="198"/>
      <c r="T448" s="198"/>
      <c r="U448" s="198"/>
      <c r="V448" s="198"/>
      <c r="W448" s="198"/>
      <c r="X448" s="198"/>
      <c r="Y448" s="198"/>
      <c r="Z448" s="198"/>
      <c r="AA448" s="198"/>
      <c r="AB448" s="198"/>
      <c r="AC448" s="198"/>
      <c r="AD448" s="198"/>
    </row>
    <row r="449">
      <c r="A449" s="198"/>
      <c r="B449" s="348" t="s">
        <v>1041</v>
      </c>
      <c r="C449" s="334" t="s">
        <v>859</v>
      </c>
      <c r="D449" s="225"/>
      <c r="E449" s="225"/>
      <c r="F449" s="225"/>
      <c r="G449" s="18"/>
      <c r="H449" s="355"/>
      <c r="I449" s="336" t="s">
        <v>1284</v>
      </c>
      <c r="J449" s="356"/>
      <c r="K449" s="198"/>
      <c r="L449" s="198"/>
      <c r="M449" s="198"/>
      <c r="N449" s="198"/>
      <c r="O449" s="198"/>
      <c r="P449" s="198"/>
      <c r="Q449" s="198"/>
      <c r="R449" s="198"/>
      <c r="S449" s="198"/>
      <c r="T449" s="198"/>
      <c r="U449" s="198"/>
      <c r="V449" s="198"/>
      <c r="W449" s="198"/>
      <c r="X449" s="198"/>
      <c r="Y449" s="198"/>
      <c r="Z449" s="198"/>
      <c r="AA449" s="198"/>
      <c r="AB449" s="198"/>
      <c r="AC449" s="198"/>
      <c r="AD449" s="198"/>
    </row>
    <row r="450">
      <c r="A450" s="198"/>
      <c r="B450" s="349" t="s">
        <v>1042</v>
      </c>
      <c r="C450" s="334" t="s">
        <v>861</v>
      </c>
      <c r="D450" s="225"/>
      <c r="E450" s="225"/>
      <c r="F450" s="225"/>
      <c r="G450" s="18"/>
      <c r="H450" s="355"/>
      <c r="I450" s="323" t="s">
        <v>1285</v>
      </c>
      <c r="J450" s="356"/>
      <c r="K450" s="198"/>
      <c r="L450" s="198"/>
      <c r="M450" s="198"/>
      <c r="N450" s="198"/>
      <c r="O450" s="198"/>
      <c r="P450" s="198"/>
      <c r="Q450" s="198"/>
      <c r="R450" s="198"/>
      <c r="S450" s="198"/>
      <c r="T450" s="198"/>
      <c r="U450" s="198"/>
      <c r="V450" s="198"/>
      <c r="W450" s="198"/>
      <c r="X450" s="198"/>
      <c r="Y450" s="198"/>
      <c r="Z450" s="198"/>
      <c r="AA450" s="198"/>
      <c r="AB450" s="198"/>
      <c r="AC450" s="198"/>
      <c r="AD450" s="198"/>
    </row>
    <row r="451">
      <c r="A451" s="198"/>
      <c r="B451" s="285"/>
      <c r="C451" s="198"/>
      <c r="D451" s="287"/>
      <c r="E451" s="287"/>
      <c r="F451" s="287"/>
      <c r="G451" s="287"/>
      <c r="H451" s="287"/>
      <c r="I451" s="198"/>
      <c r="J451" s="198"/>
      <c r="K451" s="198"/>
      <c r="L451" s="198"/>
      <c r="M451" s="198"/>
      <c r="N451" s="198"/>
      <c r="O451" s="198"/>
      <c r="P451" s="198"/>
      <c r="Q451" s="198"/>
      <c r="R451" s="198"/>
      <c r="S451" s="198"/>
      <c r="T451" s="198"/>
      <c r="U451" s="198"/>
      <c r="V451" s="198"/>
      <c r="W451" s="198"/>
      <c r="X451" s="198"/>
      <c r="Y451" s="198"/>
      <c r="Z451" s="198"/>
      <c r="AA451" s="198"/>
      <c r="AB451" s="198"/>
      <c r="AC451" s="198"/>
      <c r="AD451" s="198"/>
    </row>
    <row r="452">
      <c r="A452" s="198"/>
      <c r="B452" s="285"/>
      <c r="C452" s="198"/>
      <c r="D452" s="287"/>
      <c r="E452" s="287"/>
      <c r="F452" s="287"/>
      <c r="G452" s="287"/>
      <c r="H452" s="287"/>
      <c r="I452" s="198"/>
      <c r="J452" s="198"/>
      <c r="K452" s="198"/>
      <c r="L452" s="198"/>
      <c r="M452" s="198"/>
      <c r="N452" s="198"/>
      <c r="O452" s="198"/>
      <c r="P452" s="198"/>
      <c r="Q452" s="198"/>
      <c r="R452" s="198"/>
      <c r="S452" s="198"/>
      <c r="T452" s="198"/>
      <c r="U452" s="198"/>
      <c r="V452" s="198"/>
      <c r="W452" s="198"/>
      <c r="X452" s="198"/>
      <c r="Y452" s="198"/>
      <c r="Z452" s="198"/>
      <c r="AA452" s="198"/>
      <c r="AB452" s="198"/>
      <c r="AC452" s="198"/>
      <c r="AD452" s="198"/>
    </row>
    <row r="453">
      <c r="A453" s="198"/>
      <c r="B453" s="285"/>
      <c r="C453" s="198"/>
      <c r="D453" s="287"/>
      <c r="E453" s="287"/>
      <c r="F453" s="287"/>
      <c r="G453" s="287"/>
      <c r="H453" s="287"/>
      <c r="I453" s="198"/>
      <c r="J453" s="198"/>
      <c r="K453" s="198"/>
      <c r="L453" s="198"/>
      <c r="M453" s="198"/>
      <c r="N453" s="198"/>
      <c r="O453" s="198"/>
      <c r="P453" s="198"/>
      <c r="Q453" s="198"/>
      <c r="R453" s="198"/>
      <c r="S453" s="198"/>
      <c r="T453" s="198"/>
      <c r="U453" s="198"/>
      <c r="V453" s="198"/>
      <c r="W453" s="198"/>
      <c r="X453" s="198"/>
      <c r="Y453" s="198"/>
      <c r="Z453" s="198"/>
      <c r="AA453" s="198"/>
      <c r="AB453" s="198"/>
      <c r="AC453" s="198"/>
      <c r="AD453" s="198"/>
    </row>
    <row r="454">
      <c r="A454" s="198"/>
      <c r="B454" s="362"/>
      <c r="C454" s="363"/>
      <c r="D454" s="364"/>
      <c r="E454" s="364"/>
      <c r="F454" s="364"/>
      <c r="G454" s="364"/>
      <c r="H454" s="364"/>
      <c r="I454" s="363"/>
      <c r="J454" s="363"/>
      <c r="K454" s="198"/>
      <c r="L454" s="198"/>
      <c r="M454" s="198"/>
      <c r="N454" s="198"/>
      <c r="O454" s="198"/>
      <c r="P454" s="198"/>
      <c r="Q454" s="198"/>
      <c r="R454" s="198"/>
      <c r="S454" s="198"/>
      <c r="T454" s="198"/>
      <c r="U454" s="198"/>
      <c r="V454" s="198"/>
      <c r="W454" s="198"/>
      <c r="X454" s="198"/>
      <c r="Y454" s="198"/>
      <c r="Z454" s="198"/>
      <c r="AA454" s="198"/>
      <c r="AB454" s="198"/>
      <c r="AC454" s="198"/>
      <c r="AD454" s="198"/>
    </row>
    <row r="455">
      <c r="A455" s="198"/>
      <c r="B455" s="365" t="s">
        <v>1154</v>
      </c>
      <c r="C455" s="366" t="s">
        <v>1306</v>
      </c>
      <c r="D455" s="42"/>
      <c r="E455" s="42"/>
      <c r="F455" s="42"/>
      <c r="G455" s="42"/>
      <c r="H455" s="31"/>
      <c r="I455" s="367" t="s">
        <v>1156</v>
      </c>
      <c r="J455" s="31"/>
      <c r="K455" s="198"/>
      <c r="L455" s="198"/>
      <c r="M455" s="198"/>
      <c r="N455" s="198"/>
      <c r="O455" s="198"/>
      <c r="P455" s="198"/>
      <c r="Q455" s="198"/>
      <c r="R455" s="198"/>
      <c r="S455" s="198"/>
      <c r="T455" s="198"/>
      <c r="U455" s="198"/>
      <c r="V455" s="198"/>
      <c r="W455" s="198"/>
      <c r="X455" s="198"/>
      <c r="Y455" s="198"/>
      <c r="Z455" s="198"/>
      <c r="AA455" s="198"/>
      <c r="AB455" s="198"/>
      <c r="AC455" s="198"/>
      <c r="AD455" s="198"/>
    </row>
    <row r="456">
      <c r="A456" s="198"/>
      <c r="B456" s="28"/>
      <c r="C456" s="368" t="s">
        <v>1157</v>
      </c>
      <c r="D456" s="369"/>
      <c r="E456" s="369"/>
      <c r="F456" s="369"/>
      <c r="G456" s="369"/>
      <c r="H456" s="368" t="s">
        <v>587</v>
      </c>
      <c r="I456" s="368" t="s">
        <v>1158</v>
      </c>
      <c r="J456" s="368" t="s">
        <v>1159</v>
      </c>
      <c r="K456" s="198"/>
      <c r="L456" s="198"/>
      <c r="M456" s="198"/>
      <c r="N456" s="198"/>
      <c r="O456" s="198"/>
      <c r="P456" s="198"/>
      <c r="Q456" s="198"/>
      <c r="R456" s="198"/>
      <c r="S456" s="198"/>
      <c r="T456" s="198"/>
      <c r="U456" s="198"/>
      <c r="V456" s="198"/>
      <c r="W456" s="198"/>
      <c r="X456" s="198"/>
      <c r="Y456" s="198"/>
      <c r="Z456" s="198"/>
      <c r="AA456" s="198"/>
      <c r="AB456" s="198"/>
      <c r="AC456" s="198"/>
      <c r="AD456" s="198"/>
    </row>
    <row r="457">
      <c r="A457" s="198"/>
      <c r="B457" s="370"/>
      <c r="C457" s="371" t="s">
        <v>1307</v>
      </c>
      <c r="D457" s="42"/>
      <c r="E457" s="42"/>
      <c r="F457" s="42"/>
      <c r="G457" s="31"/>
      <c r="H457" s="372"/>
      <c r="I457" s="373" t="s">
        <v>1308</v>
      </c>
      <c r="J457" s="372"/>
      <c r="K457" s="198"/>
      <c r="L457" s="198"/>
      <c r="M457" s="198"/>
      <c r="N457" s="198"/>
      <c r="O457" s="198"/>
      <c r="P457" s="198"/>
      <c r="Q457" s="198"/>
      <c r="R457" s="198"/>
      <c r="S457" s="198"/>
      <c r="T457" s="198"/>
      <c r="U457" s="198"/>
      <c r="V457" s="198"/>
      <c r="W457" s="198"/>
      <c r="X457" s="198"/>
      <c r="Y457" s="198"/>
      <c r="Z457" s="198"/>
      <c r="AA457" s="198"/>
      <c r="AB457" s="198"/>
      <c r="AC457" s="198"/>
      <c r="AD457" s="198"/>
    </row>
    <row r="458">
      <c r="A458" s="198"/>
      <c r="B458" s="370"/>
      <c r="C458" s="374" t="s">
        <v>1309</v>
      </c>
      <c r="D458" s="42"/>
      <c r="E458" s="42"/>
      <c r="F458" s="42"/>
      <c r="G458" s="31"/>
      <c r="H458" s="372"/>
      <c r="I458" s="373" t="s">
        <v>1310</v>
      </c>
      <c r="J458" s="372"/>
      <c r="K458" s="198"/>
      <c r="L458" s="198"/>
      <c r="M458" s="198"/>
      <c r="N458" s="198"/>
      <c r="O458" s="198"/>
      <c r="P458" s="198"/>
      <c r="Q458" s="198"/>
      <c r="R458" s="198"/>
      <c r="S458" s="198"/>
      <c r="T458" s="198"/>
      <c r="U458" s="198"/>
      <c r="V458" s="198"/>
      <c r="W458" s="198"/>
      <c r="X458" s="198"/>
      <c r="Y458" s="198"/>
      <c r="Z458" s="198"/>
      <c r="AA458" s="198"/>
      <c r="AB458" s="198"/>
      <c r="AC458" s="198"/>
      <c r="AD458" s="198"/>
    </row>
    <row r="459">
      <c r="A459" s="198"/>
      <c r="B459" s="370"/>
      <c r="C459" s="371" t="s">
        <v>1311</v>
      </c>
      <c r="D459" s="42"/>
      <c r="E459" s="42"/>
      <c r="F459" s="42"/>
      <c r="G459" s="31"/>
      <c r="H459" s="372"/>
      <c r="I459" s="373" t="s">
        <v>1312</v>
      </c>
      <c r="J459" s="372"/>
      <c r="K459" s="198"/>
      <c r="L459" s="198"/>
      <c r="M459" s="198"/>
      <c r="N459" s="198"/>
      <c r="O459" s="198"/>
      <c r="P459" s="198"/>
      <c r="Q459" s="198"/>
      <c r="R459" s="198"/>
      <c r="S459" s="198"/>
      <c r="T459" s="198"/>
      <c r="U459" s="198"/>
      <c r="V459" s="198"/>
      <c r="W459" s="198"/>
      <c r="X459" s="198"/>
      <c r="Y459" s="198"/>
      <c r="Z459" s="198"/>
      <c r="AA459" s="198"/>
      <c r="AB459" s="198"/>
      <c r="AC459" s="198"/>
      <c r="AD459" s="198"/>
    </row>
    <row r="460">
      <c r="A460" s="198"/>
      <c r="B460" s="285"/>
      <c r="C460" s="198"/>
      <c r="D460" s="287"/>
      <c r="E460" s="287"/>
      <c r="F460" s="287"/>
      <c r="G460" s="287"/>
      <c r="H460" s="287"/>
      <c r="I460" s="198"/>
      <c r="J460" s="198"/>
      <c r="K460" s="198"/>
      <c r="L460" s="198"/>
      <c r="M460" s="198"/>
      <c r="N460" s="198"/>
      <c r="O460" s="198"/>
      <c r="P460" s="198"/>
      <c r="Q460" s="198"/>
      <c r="R460" s="198"/>
      <c r="S460" s="198"/>
      <c r="T460" s="198"/>
      <c r="U460" s="198"/>
      <c r="V460" s="198"/>
      <c r="W460" s="198"/>
      <c r="X460" s="198"/>
      <c r="Y460" s="198"/>
      <c r="Z460" s="198"/>
      <c r="AA460" s="198"/>
      <c r="AB460" s="198"/>
      <c r="AC460" s="198"/>
      <c r="AD460" s="198"/>
    </row>
    <row r="461">
      <c r="A461" s="198"/>
      <c r="B461" s="365" t="s">
        <v>1154</v>
      </c>
      <c r="C461" s="366" t="s">
        <v>1313</v>
      </c>
      <c r="D461" s="42"/>
      <c r="E461" s="42"/>
      <c r="F461" s="42"/>
      <c r="G461" s="42"/>
      <c r="H461" s="31"/>
      <c r="I461" s="367" t="s">
        <v>1156</v>
      </c>
      <c r="J461" s="31"/>
      <c r="K461" s="198"/>
      <c r="L461" s="198"/>
      <c r="M461" s="198"/>
      <c r="N461" s="198"/>
      <c r="O461" s="198"/>
      <c r="P461" s="198"/>
      <c r="Q461" s="198"/>
      <c r="R461" s="198"/>
      <c r="S461" s="198"/>
      <c r="T461" s="198"/>
      <c r="U461" s="198"/>
      <c r="V461" s="198"/>
      <c r="W461" s="198"/>
      <c r="X461" s="198"/>
      <c r="Y461" s="198"/>
      <c r="Z461" s="198"/>
      <c r="AA461" s="198"/>
      <c r="AB461" s="198"/>
      <c r="AC461" s="198"/>
      <c r="AD461" s="198"/>
    </row>
    <row r="462">
      <c r="A462" s="198"/>
      <c r="B462" s="28"/>
      <c r="C462" s="368" t="s">
        <v>1157</v>
      </c>
      <c r="D462" s="369"/>
      <c r="E462" s="369"/>
      <c r="F462" s="369"/>
      <c r="G462" s="369"/>
      <c r="H462" s="368" t="s">
        <v>587</v>
      </c>
      <c r="I462" s="368" t="s">
        <v>1158</v>
      </c>
      <c r="J462" s="368" t="s">
        <v>1159</v>
      </c>
      <c r="K462" s="198"/>
      <c r="L462" s="198"/>
      <c r="M462" s="198"/>
      <c r="N462" s="198"/>
      <c r="O462" s="198"/>
      <c r="P462" s="198"/>
      <c r="Q462" s="198"/>
      <c r="R462" s="198"/>
      <c r="S462" s="198"/>
      <c r="T462" s="198"/>
      <c r="U462" s="198"/>
      <c r="V462" s="198"/>
      <c r="W462" s="198"/>
      <c r="X462" s="198"/>
      <c r="Y462" s="198"/>
      <c r="Z462" s="198"/>
      <c r="AA462" s="198"/>
      <c r="AB462" s="198"/>
      <c r="AC462" s="198"/>
      <c r="AD462" s="198"/>
    </row>
    <row r="463">
      <c r="A463" s="198"/>
      <c r="B463" s="370"/>
      <c r="C463" s="375" t="s">
        <v>1314</v>
      </c>
      <c r="D463" s="42"/>
      <c r="E463" s="42"/>
      <c r="F463" s="42"/>
      <c r="G463" s="31"/>
      <c r="H463" s="372"/>
      <c r="I463" s="373" t="s">
        <v>1315</v>
      </c>
      <c r="J463" s="372"/>
      <c r="K463" s="198"/>
      <c r="L463" s="198"/>
      <c r="M463" s="198"/>
      <c r="N463" s="198"/>
      <c r="O463" s="198"/>
      <c r="P463" s="198"/>
      <c r="Q463" s="198"/>
      <c r="R463" s="198"/>
      <c r="S463" s="198"/>
      <c r="T463" s="198"/>
      <c r="U463" s="198"/>
      <c r="V463" s="198"/>
      <c r="W463" s="198"/>
      <c r="X463" s="198"/>
      <c r="Y463" s="198"/>
      <c r="Z463" s="198"/>
      <c r="AA463" s="198"/>
      <c r="AB463" s="198"/>
      <c r="AC463" s="198"/>
      <c r="AD463" s="198"/>
    </row>
    <row r="464">
      <c r="A464" s="198"/>
      <c r="B464" s="370"/>
      <c r="C464" s="376" t="s">
        <v>1049</v>
      </c>
      <c r="D464" s="42"/>
      <c r="E464" s="42"/>
      <c r="F464" s="42"/>
      <c r="G464" s="31"/>
      <c r="H464" s="372"/>
      <c r="I464" s="373" t="s">
        <v>1316</v>
      </c>
      <c r="J464" s="372"/>
      <c r="K464" s="198"/>
      <c r="L464" s="198"/>
      <c r="M464" s="198"/>
      <c r="N464" s="198"/>
      <c r="O464" s="198"/>
      <c r="P464" s="198"/>
      <c r="Q464" s="198"/>
      <c r="R464" s="198"/>
      <c r="S464" s="198"/>
      <c r="T464" s="198"/>
      <c r="U464" s="198"/>
      <c r="V464" s="198"/>
      <c r="W464" s="198"/>
      <c r="X464" s="198"/>
      <c r="Y464" s="198"/>
      <c r="Z464" s="198"/>
      <c r="AA464" s="198"/>
      <c r="AB464" s="198"/>
      <c r="AC464" s="198"/>
      <c r="AD464" s="198"/>
    </row>
    <row r="465">
      <c r="A465" s="198"/>
      <c r="B465" s="370"/>
      <c r="C465" s="375" t="s">
        <v>1317</v>
      </c>
      <c r="D465" s="42"/>
      <c r="E465" s="42"/>
      <c r="F465" s="42"/>
      <c r="G465" s="31"/>
      <c r="H465" s="372"/>
      <c r="I465" s="373" t="s">
        <v>1318</v>
      </c>
      <c r="J465" s="372"/>
      <c r="K465" s="198"/>
      <c r="L465" s="198"/>
      <c r="M465" s="198"/>
      <c r="N465" s="198"/>
      <c r="O465" s="198"/>
      <c r="P465" s="198"/>
      <c r="Q465" s="198"/>
      <c r="R465" s="198"/>
      <c r="S465" s="198"/>
      <c r="T465" s="198"/>
      <c r="U465" s="198"/>
      <c r="V465" s="198"/>
      <c r="W465" s="198"/>
      <c r="X465" s="198"/>
      <c r="Y465" s="198"/>
      <c r="Z465" s="198"/>
      <c r="AA465" s="198"/>
      <c r="AB465" s="198"/>
      <c r="AC465" s="198"/>
      <c r="AD465" s="198"/>
    </row>
    <row r="466">
      <c r="A466" s="198"/>
      <c r="B466" s="370"/>
      <c r="C466" s="375" t="s">
        <v>1319</v>
      </c>
      <c r="D466" s="42"/>
      <c r="E466" s="42"/>
      <c r="F466" s="42"/>
      <c r="G466" s="31"/>
      <c r="H466" s="372"/>
      <c r="I466" s="373" t="s">
        <v>1320</v>
      </c>
      <c r="J466" s="372"/>
      <c r="K466" s="198"/>
      <c r="L466" s="198"/>
      <c r="M466" s="198"/>
      <c r="N466" s="198"/>
      <c r="O466" s="198"/>
      <c r="P466" s="198"/>
      <c r="Q466" s="198"/>
      <c r="R466" s="198"/>
      <c r="S466" s="198"/>
      <c r="T466" s="198"/>
      <c r="U466" s="198"/>
      <c r="V466" s="198"/>
      <c r="W466" s="198"/>
      <c r="X466" s="198"/>
      <c r="Y466" s="198"/>
      <c r="Z466" s="198"/>
      <c r="AA466" s="198"/>
      <c r="AB466" s="198"/>
      <c r="AC466" s="198"/>
      <c r="AD466" s="198"/>
    </row>
    <row r="467">
      <c r="A467" s="198"/>
      <c r="B467" s="377"/>
      <c r="C467" s="375" t="s">
        <v>1317</v>
      </c>
      <c r="D467" s="42"/>
      <c r="E467" s="42"/>
      <c r="F467" s="42"/>
      <c r="G467" s="31"/>
      <c r="H467" s="378"/>
      <c r="I467" s="373" t="s">
        <v>1318</v>
      </c>
      <c r="J467" s="379"/>
      <c r="K467" s="198"/>
      <c r="L467" s="198"/>
      <c r="M467" s="198"/>
      <c r="N467" s="198"/>
      <c r="O467" s="198"/>
      <c r="P467" s="198"/>
      <c r="Q467" s="198"/>
      <c r="R467" s="198"/>
      <c r="S467" s="198"/>
      <c r="T467" s="198"/>
      <c r="U467" s="198"/>
      <c r="V467" s="198"/>
      <c r="W467" s="198"/>
      <c r="X467" s="198"/>
      <c r="Y467" s="198"/>
      <c r="Z467" s="198"/>
      <c r="AA467" s="198"/>
      <c r="AB467" s="198"/>
      <c r="AC467" s="198"/>
      <c r="AD467" s="198"/>
    </row>
    <row r="468">
      <c r="A468" s="198"/>
      <c r="B468" s="380"/>
      <c r="C468" s="381"/>
      <c r="D468" s="381"/>
      <c r="E468" s="381"/>
      <c r="F468" s="381"/>
      <c r="G468" s="381"/>
      <c r="H468" s="381"/>
      <c r="I468" s="382"/>
      <c r="J468" s="382"/>
      <c r="K468" s="198"/>
      <c r="L468" s="198"/>
      <c r="M468" s="198"/>
      <c r="N468" s="198"/>
      <c r="O468" s="198"/>
      <c r="P468" s="198"/>
      <c r="Q468" s="198"/>
      <c r="R468" s="198"/>
      <c r="S468" s="198"/>
      <c r="T468" s="198"/>
      <c r="U468" s="198"/>
      <c r="V468" s="198"/>
      <c r="W468" s="198"/>
      <c r="X468" s="198"/>
      <c r="Y468" s="198"/>
      <c r="Z468" s="198"/>
      <c r="AA468" s="198"/>
      <c r="AB468" s="198"/>
      <c r="AC468" s="198"/>
      <c r="AD468" s="198"/>
    </row>
    <row r="469">
      <c r="A469" s="198"/>
      <c r="B469" s="365" t="s">
        <v>1154</v>
      </c>
      <c r="C469" s="366" t="s">
        <v>1321</v>
      </c>
      <c r="D469" s="42"/>
      <c r="E469" s="42"/>
      <c r="F469" s="42"/>
      <c r="G469" s="42"/>
      <c r="H469" s="31"/>
      <c r="I469" s="367" t="s">
        <v>1156</v>
      </c>
      <c r="J469" s="31"/>
      <c r="K469" s="198"/>
      <c r="L469" s="198"/>
      <c r="M469" s="198"/>
      <c r="N469" s="198"/>
      <c r="O469" s="198"/>
      <c r="P469" s="198"/>
      <c r="Q469" s="198"/>
      <c r="R469" s="198"/>
      <c r="S469" s="198"/>
      <c r="T469" s="198"/>
      <c r="U469" s="198"/>
      <c r="V469" s="198"/>
      <c r="W469" s="198"/>
      <c r="X469" s="198"/>
      <c r="Y469" s="198"/>
      <c r="Z469" s="198"/>
      <c r="AA469" s="198"/>
      <c r="AB469" s="198"/>
      <c r="AC469" s="198"/>
      <c r="AD469" s="198"/>
    </row>
    <row r="470">
      <c r="A470" s="198"/>
      <c r="B470" s="28"/>
      <c r="C470" s="368" t="s">
        <v>1157</v>
      </c>
      <c r="D470" s="369"/>
      <c r="E470" s="369"/>
      <c r="F470" s="369"/>
      <c r="G470" s="369"/>
      <c r="H470" s="368" t="s">
        <v>587</v>
      </c>
      <c r="I470" s="368" t="s">
        <v>1158</v>
      </c>
      <c r="J470" s="368" t="s">
        <v>1159</v>
      </c>
      <c r="K470" s="198"/>
      <c r="L470" s="198"/>
      <c r="M470" s="198"/>
      <c r="N470" s="198"/>
      <c r="O470" s="198"/>
      <c r="P470" s="198"/>
      <c r="Q470" s="198"/>
      <c r="R470" s="198"/>
      <c r="S470" s="198"/>
      <c r="T470" s="198"/>
      <c r="U470" s="198"/>
      <c r="V470" s="198"/>
      <c r="W470" s="198"/>
      <c r="X470" s="198"/>
      <c r="Y470" s="198"/>
      <c r="Z470" s="198"/>
      <c r="AA470" s="198"/>
      <c r="AB470" s="198"/>
      <c r="AC470" s="198"/>
      <c r="AD470" s="198"/>
    </row>
    <row r="471">
      <c r="A471" s="198"/>
      <c r="B471" s="370"/>
      <c r="C471" s="376" t="s">
        <v>1048</v>
      </c>
      <c r="D471" s="42"/>
      <c r="E471" s="42"/>
      <c r="F471" s="42"/>
      <c r="G471" s="31"/>
      <c r="H471" s="372"/>
      <c r="I471" s="373" t="s">
        <v>1315</v>
      </c>
      <c r="J471" s="372"/>
      <c r="K471" s="198"/>
      <c r="L471" s="198"/>
      <c r="M471" s="198"/>
      <c r="N471" s="198"/>
      <c r="O471" s="198"/>
      <c r="P471" s="198"/>
      <c r="Q471" s="198"/>
      <c r="R471" s="198"/>
      <c r="S471" s="198"/>
      <c r="T471" s="198"/>
      <c r="U471" s="198"/>
      <c r="V471" s="198"/>
      <c r="W471" s="198"/>
      <c r="X471" s="198"/>
      <c r="Y471" s="198"/>
      <c r="Z471" s="198"/>
      <c r="AA471" s="198"/>
      <c r="AB471" s="198"/>
      <c r="AC471" s="198"/>
      <c r="AD471" s="198"/>
    </row>
    <row r="472">
      <c r="A472" s="198"/>
      <c r="B472" s="370"/>
      <c r="C472" s="376" t="s">
        <v>1049</v>
      </c>
      <c r="D472" s="42"/>
      <c r="E472" s="42"/>
      <c r="F472" s="42"/>
      <c r="G472" s="31"/>
      <c r="H472" s="372"/>
      <c r="I472" s="373" t="s">
        <v>1316</v>
      </c>
      <c r="J472" s="372"/>
      <c r="K472" s="198"/>
      <c r="L472" s="198"/>
      <c r="M472" s="198"/>
      <c r="N472" s="198"/>
      <c r="O472" s="198"/>
      <c r="P472" s="198"/>
      <c r="Q472" s="198"/>
      <c r="R472" s="198"/>
      <c r="S472" s="198"/>
      <c r="T472" s="198"/>
      <c r="U472" s="198"/>
      <c r="V472" s="198"/>
      <c r="W472" s="198"/>
      <c r="X472" s="198"/>
      <c r="Y472" s="198"/>
      <c r="Z472" s="198"/>
      <c r="AA472" s="198"/>
      <c r="AB472" s="198"/>
      <c r="AC472" s="198"/>
      <c r="AD472" s="198"/>
    </row>
    <row r="473">
      <c r="A473" s="198"/>
      <c r="B473" s="370"/>
      <c r="C473" s="376" t="s">
        <v>1050</v>
      </c>
      <c r="D473" s="42"/>
      <c r="E473" s="42"/>
      <c r="F473" s="42"/>
      <c r="G473" s="31"/>
      <c r="H473" s="372"/>
      <c r="I473" s="373" t="s">
        <v>1322</v>
      </c>
      <c r="J473" s="372"/>
      <c r="K473" s="198"/>
      <c r="L473" s="198"/>
      <c r="M473" s="198"/>
      <c r="N473" s="198"/>
      <c r="O473" s="198"/>
      <c r="P473" s="198"/>
      <c r="Q473" s="198"/>
      <c r="R473" s="198"/>
      <c r="S473" s="198"/>
      <c r="T473" s="198"/>
      <c r="U473" s="198"/>
      <c r="V473" s="198"/>
      <c r="W473" s="198"/>
      <c r="X473" s="198"/>
      <c r="Y473" s="198"/>
      <c r="Z473" s="198"/>
      <c r="AA473" s="198"/>
      <c r="AB473" s="198"/>
      <c r="AC473" s="198"/>
      <c r="AD473" s="198"/>
    </row>
    <row r="474">
      <c r="A474" s="198"/>
      <c r="B474" s="370"/>
      <c r="C474" s="376" t="s">
        <v>1052</v>
      </c>
      <c r="D474" s="42"/>
      <c r="E474" s="42"/>
      <c r="F474" s="42"/>
      <c r="G474" s="31"/>
      <c r="H474" s="372"/>
      <c r="I474" s="373" t="s">
        <v>1320</v>
      </c>
      <c r="J474" s="372"/>
      <c r="K474" s="198"/>
      <c r="L474" s="198"/>
      <c r="M474" s="198"/>
      <c r="N474" s="198"/>
      <c r="O474" s="198"/>
      <c r="P474" s="198"/>
      <c r="Q474" s="198"/>
      <c r="R474" s="198"/>
      <c r="S474" s="198"/>
      <c r="T474" s="198"/>
      <c r="U474" s="198"/>
      <c r="V474" s="198"/>
      <c r="W474" s="198"/>
      <c r="X474" s="198"/>
      <c r="Y474" s="198"/>
      <c r="Z474" s="198"/>
      <c r="AA474" s="198"/>
      <c r="AB474" s="198"/>
      <c r="AC474" s="198"/>
      <c r="AD474" s="198"/>
    </row>
    <row r="475">
      <c r="A475" s="198"/>
      <c r="B475" s="285"/>
      <c r="C475" s="198"/>
      <c r="D475" s="287"/>
      <c r="E475" s="287"/>
      <c r="F475" s="287"/>
      <c r="G475" s="287"/>
      <c r="H475" s="287"/>
      <c r="I475" s="198"/>
      <c r="J475" s="198"/>
      <c r="K475" s="198"/>
      <c r="L475" s="198"/>
      <c r="M475" s="198"/>
      <c r="N475" s="198"/>
      <c r="O475" s="198"/>
      <c r="P475" s="198"/>
      <c r="Q475" s="198"/>
      <c r="R475" s="198"/>
      <c r="S475" s="198"/>
      <c r="T475" s="198"/>
      <c r="U475" s="198"/>
      <c r="V475" s="198"/>
      <c r="W475" s="198"/>
      <c r="X475" s="198"/>
      <c r="Y475" s="198"/>
      <c r="Z475" s="198"/>
      <c r="AA475" s="198"/>
      <c r="AB475" s="198"/>
      <c r="AC475" s="198"/>
      <c r="AD475" s="198"/>
    </row>
    <row r="476">
      <c r="A476" s="198"/>
      <c r="B476" s="365" t="s">
        <v>1154</v>
      </c>
      <c r="C476" s="366" t="s">
        <v>1323</v>
      </c>
      <c r="D476" s="42"/>
      <c r="E476" s="42"/>
      <c r="F476" s="42"/>
      <c r="G476" s="42"/>
      <c r="H476" s="31"/>
      <c r="I476" s="367" t="s">
        <v>1156</v>
      </c>
      <c r="J476" s="31"/>
      <c r="K476" s="198"/>
      <c r="L476" s="198"/>
      <c r="M476" s="198"/>
      <c r="N476" s="198"/>
      <c r="O476" s="198"/>
      <c r="P476" s="198"/>
      <c r="Q476" s="198"/>
      <c r="R476" s="198"/>
      <c r="S476" s="198"/>
      <c r="T476" s="198"/>
      <c r="U476" s="198"/>
      <c r="V476" s="198"/>
      <c r="W476" s="198"/>
      <c r="X476" s="198"/>
      <c r="Y476" s="198"/>
      <c r="Z476" s="198"/>
      <c r="AA476" s="198"/>
      <c r="AB476" s="198"/>
      <c r="AC476" s="198"/>
      <c r="AD476" s="198"/>
    </row>
    <row r="477">
      <c r="A477" s="198"/>
      <c r="B477" s="28"/>
      <c r="C477" s="368" t="s">
        <v>1157</v>
      </c>
      <c r="D477" s="369"/>
      <c r="E477" s="369"/>
      <c r="F477" s="369"/>
      <c r="G477" s="369"/>
      <c r="H477" s="368" t="s">
        <v>587</v>
      </c>
      <c r="I477" s="368" t="s">
        <v>1158</v>
      </c>
      <c r="J477" s="368" t="s">
        <v>1159</v>
      </c>
      <c r="K477" s="198"/>
      <c r="L477" s="198"/>
      <c r="M477" s="198"/>
      <c r="N477" s="198"/>
      <c r="O477" s="198"/>
      <c r="P477" s="198"/>
      <c r="Q477" s="198"/>
      <c r="R477" s="198"/>
      <c r="S477" s="198"/>
      <c r="T477" s="198"/>
      <c r="U477" s="198"/>
      <c r="V477" s="198"/>
      <c r="W477" s="198"/>
      <c r="X477" s="198"/>
      <c r="Y477" s="198"/>
      <c r="Z477" s="198"/>
      <c r="AA477" s="198"/>
      <c r="AB477" s="198"/>
      <c r="AC477" s="198"/>
      <c r="AD477" s="198"/>
    </row>
    <row r="478">
      <c r="A478" s="198"/>
      <c r="B478" s="370"/>
      <c r="C478" s="376" t="s">
        <v>1056</v>
      </c>
      <c r="D478" s="42"/>
      <c r="E478" s="42"/>
      <c r="F478" s="42"/>
      <c r="G478" s="31"/>
      <c r="H478" s="372"/>
      <c r="I478" s="373" t="s">
        <v>1324</v>
      </c>
      <c r="J478" s="372"/>
      <c r="K478" s="198"/>
      <c r="L478" s="198"/>
      <c r="M478" s="198"/>
      <c r="N478" s="198"/>
      <c r="O478" s="198"/>
      <c r="P478" s="198"/>
      <c r="Q478" s="198"/>
      <c r="R478" s="198"/>
      <c r="S478" s="198"/>
      <c r="T478" s="198"/>
      <c r="U478" s="198"/>
      <c r="V478" s="198"/>
      <c r="W478" s="198"/>
      <c r="X478" s="198"/>
      <c r="Y478" s="198"/>
      <c r="Z478" s="198"/>
      <c r="AA478" s="198"/>
      <c r="AB478" s="198"/>
      <c r="AC478" s="198"/>
      <c r="AD478" s="198"/>
    </row>
    <row r="479">
      <c r="A479" s="198"/>
      <c r="B479" s="370"/>
      <c r="C479" s="383" t="s">
        <v>1049</v>
      </c>
      <c r="D479" s="225"/>
      <c r="E479" s="225"/>
      <c r="F479" s="225"/>
      <c r="G479" s="18"/>
      <c r="H479" s="372"/>
      <c r="I479" s="373" t="s">
        <v>1316</v>
      </c>
      <c r="J479" s="372"/>
      <c r="K479" s="198"/>
      <c r="L479" s="198"/>
      <c r="M479" s="198"/>
      <c r="N479" s="198"/>
      <c r="O479" s="198"/>
      <c r="P479" s="198"/>
      <c r="Q479" s="198"/>
      <c r="R479" s="198"/>
      <c r="S479" s="198"/>
      <c r="T479" s="198"/>
      <c r="U479" s="198"/>
      <c r="V479" s="198"/>
      <c r="W479" s="198"/>
      <c r="X479" s="198"/>
      <c r="Y479" s="198"/>
      <c r="Z479" s="198"/>
      <c r="AA479" s="198"/>
      <c r="AB479" s="198"/>
      <c r="AC479" s="198"/>
      <c r="AD479" s="198"/>
    </row>
    <row r="480">
      <c r="A480" s="198"/>
      <c r="B480" s="370"/>
      <c r="C480" s="384" t="s">
        <v>1325</v>
      </c>
      <c r="D480" s="225"/>
      <c r="E480" s="225"/>
      <c r="F480" s="225"/>
      <c r="G480" s="18"/>
      <c r="H480" s="372"/>
      <c r="I480" s="373" t="s">
        <v>1326</v>
      </c>
      <c r="J480" s="372"/>
      <c r="K480" s="198"/>
      <c r="L480" s="198"/>
      <c r="M480" s="198"/>
      <c r="N480" s="198"/>
      <c r="O480" s="198"/>
      <c r="P480" s="198"/>
      <c r="Q480" s="198"/>
      <c r="R480" s="198"/>
      <c r="S480" s="198"/>
      <c r="T480" s="198"/>
      <c r="U480" s="198"/>
      <c r="V480" s="198"/>
      <c r="W480" s="198"/>
      <c r="X480" s="198"/>
      <c r="Y480" s="198"/>
      <c r="Z480" s="198"/>
      <c r="AA480" s="198"/>
      <c r="AB480" s="198"/>
      <c r="AC480" s="198"/>
      <c r="AD480" s="198"/>
    </row>
    <row r="481">
      <c r="A481" s="198"/>
      <c r="B481" s="370"/>
      <c r="C481" s="384" t="s">
        <v>1327</v>
      </c>
      <c r="D481" s="225"/>
      <c r="E481" s="225"/>
      <c r="F481" s="225"/>
      <c r="G481" s="18"/>
      <c r="H481" s="372"/>
      <c r="I481" s="373" t="s">
        <v>1328</v>
      </c>
      <c r="J481" s="372"/>
      <c r="K481" s="198"/>
      <c r="L481" s="198"/>
      <c r="M481" s="198"/>
      <c r="N481" s="198"/>
      <c r="O481" s="198"/>
      <c r="P481" s="198"/>
      <c r="Q481" s="198"/>
      <c r="R481" s="198"/>
      <c r="S481" s="198"/>
      <c r="T481" s="198"/>
      <c r="U481" s="198"/>
      <c r="V481" s="198"/>
      <c r="W481" s="198"/>
      <c r="X481" s="198"/>
      <c r="Y481" s="198"/>
      <c r="Z481" s="198"/>
      <c r="AA481" s="198"/>
      <c r="AB481" s="198"/>
      <c r="AC481" s="198"/>
      <c r="AD481" s="198"/>
    </row>
    <row r="482">
      <c r="A482" s="198"/>
      <c r="B482" s="285"/>
      <c r="C482" s="198"/>
      <c r="D482" s="287"/>
      <c r="E482" s="287"/>
      <c r="F482" s="287"/>
      <c r="G482" s="287"/>
      <c r="H482" s="287"/>
      <c r="I482" s="198"/>
      <c r="J482" s="198"/>
      <c r="K482" s="198"/>
      <c r="L482" s="198"/>
      <c r="M482" s="198"/>
      <c r="N482" s="198"/>
      <c r="O482" s="198"/>
      <c r="P482" s="198"/>
      <c r="Q482" s="198"/>
      <c r="R482" s="198"/>
      <c r="S482" s="198"/>
      <c r="T482" s="198"/>
      <c r="U482" s="198"/>
      <c r="V482" s="198"/>
      <c r="W482" s="198"/>
      <c r="X482" s="198"/>
      <c r="Y482" s="198"/>
      <c r="Z482" s="198"/>
      <c r="AA482" s="198"/>
      <c r="AB482" s="198"/>
      <c r="AC482" s="198"/>
      <c r="AD482" s="198"/>
    </row>
    <row r="483">
      <c r="A483" s="198"/>
      <c r="B483" s="365" t="s">
        <v>1154</v>
      </c>
      <c r="C483" s="366" t="s">
        <v>1329</v>
      </c>
      <c r="D483" s="42"/>
      <c r="E483" s="42"/>
      <c r="F483" s="42"/>
      <c r="G483" s="42"/>
      <c r="H483" s="31"/>
      <c r="I483" s="367" t="s">
        <v>1156</v>
      </c>
      <c r="J483" s="31"/>
      <c r="K483" s="198"/>
      <c r="L483" s="198"/>
      <c r="M483" s="198"/>
      <c r="N483" s="198"/>
      <c r="O483" s="198"/>
      <c r="P483" s="198"/>
      <c r="Q483" s="198"/>
      <c r="R483" s="198"/>
      <c r="S483" s="198"/>
      <c r="T483" s="198"/>
      <c r="U483" s="198"/>
      <c r="V483" s="198"/>
      <c r="W483" s="198"/>
      <c r="X483" s="198"/>
      <c r="Y483" s="198"/>
      <c r="Z483" s="198"/>
      <c r="AA483" s="198"/>
      <c r="AB483" s="198"/>
      <c r="AC483" s="198"/>
      <c r="AD483" s="198"/>
    </row>
    <row r="484">
      <c r="A484" s="198"/>
      <c r="B484" s="28"/>
      <c r="C484" s="368" t="s">
        <v>1157</v>
      </c>
      <c r="D484" s="369"/>
      <c r="E484" s="369"/>
      <c r="F484" s="369"/>
      <c r="G484" s="369"/>
      <c r="H484" s="368" t="s">
        <v>587</v>
      </c>
      <c r="I484" s="368" t="s">
        <v>1158</v>
      </c>
      <c r="J484" s="368" t="s">
        <v>1159</v>
      </c>
      <c r="K484" s="198"/>
      <c r="L484" s="198"/>
      <c r="M484" s="198"/>
      <c r="N484" s="198"/>
      <c r="O484" s="198"/>
      <c r="P484" s="198"/>
      <c r="Q484" s="198"/>
      <c r="R484" s="198"/>
      <c r="S484" s="198"/>
      <c r="T484" s="198"/>
      <c r="U484" s="198"/>
      <c r="V484" s="198"/>
      <c r="W484" s="198"/>
      <c r="X484" s="198"/>
      <c r="Y484" s="198"/>
      <c r="Z484" s="198"/>
      <c r="AA484" s="198"/>
      <c r="AB484" s="198"/>
      <c r="AC484" s="198"/>
      <c r="AD484" s="198"/>
    </row>
    <row r="485">
      <c r="A485" s="198"/>
      <c r="B485" s="370"/>
      <c r="C485" s="375" t="s">
        <v>1330</v>
      </c>
      <c r="D485" s="42"/>
      <c r="E485" s="42"/>
      <c r="F485" s="42"/>
      <c r="G485" s="31"/>
      <c r="H485" s="372"/>
      <c r="I485" s="373" t="s">
        <v>1331</v>
      </c>
      <c r="J485" s="372"/>
      <c r="K485" s="198"/>
      <c r="L485" s="198"/>
      <c r="M485" s="198"/>
      <c r="N485" s="198"/>
      <c r="O485" s="198"/>
      <c r="P485" s="198"/>
      <c r="Q485" s="198"/>
      <c r="R485" s="198"/>
      <c r="S485" s="198"/>
      <c r="T485" s="198"/>
      <c r="U485" s="198"/>
      <c r="V485" s="198"/>
      <c r="W485" s="198"/>
      <c r="X485" s="198"/>
      <c r="Y485" s="198"/>
      <c r="Z485" s="198"/>
      <c r="AA485" s="198"/>
      <c r="AB485" s="198"/>
      <c r="AC485" s="198"/>
      <c r="AD485" s="198"/>
    </row>
    <row r="486">
      <c r="A486" s="198"/>
      <c r="B486" s="370"/>
      <c r="C486" s="383" t="s">
        <v>1049</v>
      </c>
      <c r="D486" s="225"/>
      <c r="E486" s="225"/>
      <c r="F486" s="225"/>
      <c r="G486" s="18"/>
      <c r="H486" s="372"/>
      <c r="I486" s="373" t="s">
        <v>1316</v>
      </c>
      <c r="J486" s="372"/>
      <c r="K486" s="198"/>
      <c r="L486" s="198"/>
      <c r="M486" s="198"/>
      <c r="N486" s="198"/>
      <c r="O486" s="198"/>
      <c r="P486" s="198"/>
      <c r="Q486" s="198"/>
      <c r="R486" s="198"/>
      <c r="S486" s="198"/>
      <c r="T486" s="198"/>
      <c r="U486" s="198"/>
      <c r="V486" s="198"/>
      <c r="W486" s="198"/>
      <c r="X486" s="198"/>
      <c r="Y486" s="198"/>
      <c r="Z486" s="198"/>
      <c r="AA486" s="198"/>
      <c r="AB486" s="198"/>
      <c r="AC486" s="198"/>
      <c r="AD486" s="198"/>
    </row>
    <row r="487">
      <c r="A487" s="198"/>
      <c r="B487" s="370"/>
      <c r="C487" s="383" t="s">
        <v>1060</v>
      </c>
      <c r="D487" s="225"/>
      <c r="E487" s="225"/>
      <c r="F487" s="225"/>
      <c r="G487" s="18"/>
      <c r="H487" s="372"/>
      <c r="I487" s="373" t="s">
        <v>1332</v>
      </c>
      <c r="J487" s="372"/>
      <c r="K487" s="198"/>
      <c r="L487" s="198"/>
      <c r="M487" s="198"/>
      <c r="N487" s="198"/>
      <c r="O487" s="198"/>
      <c r="P487" s="198"/>
      <c r="Q487" s="198"/>
      <c r="R487" s="198"/>
      <c r="S487" s="198"/>
      <c r="T487" s="198"/>
      <c r="U487" s="198"/>
      <c r="V487" s="198"/>
      <c r="W487" s="198"/>
      <c r="X487" s="198"/>
      <c r="Y487" s="198"/>
      <c r="Z487" s="198"/>
      <c r="AA487" s="198"/>
      <c r="AB487" s="198"/>
      <c r="AC487" s="198"/>
      <c r="AD487" s="198"/>
    </row>
    <row r="488">
      <c r="A488" s="198"/>
      <c r="B488" s="370"/>
      <c r="C488" s="383" t="s">
        <v>1052</v>
      </c>
      <c r="D488" s="225"/>
      <c r="E488" s="225"/>
      <c r="F488" s="225"/>
      <c r="G488" s="18"/>
      <c r="H488" s="372"/>
      <c r="I488" s="373" t="s">
        <v>1333</v>
      </c>
      <c r="J488" s="372"/>
      <c r="K488" s="198"/>
      <c r="L488" s="198"/>
      <c r="M488" s="198"/>
      <c r="N488" s="198"/>
      <c r="O488" s="198"/>
      <c r="P488" s="198"/>
      <c r="Q488" s="198"/>
      <c r="R488" s="198"/>
      <c r="S488" s="198"/>
      <c r="T488" s="198"/>
      <c r="U488" s="198"/>
      <c r="V488" s="198"/>
      <c r="W488" s="198"/>
      <c r="X488" s="198"/>
      <c r="Y488" s="198"/>
      <c r="Z488" s="198"/>
      <c r="AA488" s="198"/>
      <c r="AB488" s="198"/>
      <c r="AC488" s="198"/>
      <c r="AD488" s="198"/>
    </row>
    <row r="489">
      <c r="A489" s="198"/>
      <c r="B489" s="370"/>
      <c r="C489" s="385" t="s">
        <v>1062</v>
      </c>
      <c r="D489" s="225"/>
      <c r="E489" s="225"/>
      <c r="F489" s="225"/>
      <c r="G489" s="18"/>
      <c r="H489" s="372"/>
      <c r="I489" s="373" t="s">
        <v>1334</v>
      </c>
      <c r="J489" s="372"/>
      <c r="K489" s="198"/>
      <c r="L489" s="198"/>
      <c r="M489" s="198"/>
      <c r="N489" s="198"/>
      <c r="O489" s="198"/>
      <c r="P489" s="198"/>
      <c r="Q489" s="198"/>
      <c r="R489" s="198"/>
      <c r="S489" s="198"/>
      <c r="T489" s="198"/>
      <c r="U489" s="198"/>
      <c r="V489" s="198"/>
      <c r="W489" s="198"/>
      <c r="X489" s="198"/>
      <c r="Y489" s="198"/>
      <c r="Z489" s="198"/>
      <c r="AA489" s="198"/>
      <c r="AB489" s="198"/>
      <c r="AC489" s="198"/>
      <c r="AD489" s="198"/>
    </row>
    <row r="490">
      <c r="A490" s="198"/>
      <c r="B490" s="370"/>
      <c r="C490" s="383" t="s">
        <v>1065</v>
      </c>
      <c r="D490" s="225"/>
      <c r="E490" s="225"/>
      <c r="F490" s="225"/>
      <c r="G490" s="18"/>
      <c r="H490" s="372"/>
      <c r="I490" s="373" t="s">
        <v>1322</v>
      </c>
      <c r="J490" s="372"/>
      <c r="K490" s="198"/>
      <c r="L490" s="198"/>
      <c r="M490" s="198"/>
      <c r="N490" s="198"/>
      <c r="O490" s="198"/>
      <c r="P490" s="198"/>
      <c r="Q490" s="198"/>
      <c r="R490" s="198"/>
      <c r="S490" s="198"/>
      <c r="T490" s="198"/>
      <c r="U490" s="198"/>
      <c r="V490" s="198"/>
      <c r="W490" s="198"/>
      <c r="X490" s="198"/>
      <c r="Y490" s="198"/>
      <c r="Z490" s="198"/>
      <c r="AA490" s="198"/>
      <c r="AB490" s="198"/>
      <c r="AC490" s="198"/>
      <c r="AD490" s="198"/>
    </row>
    <row r="491">
      <c r="A491" s="198"/>
      <c r="B491" s="370"/>
      <c r="C491" s="383" t="s">
        <v>1052</v>
      </c>
      <c r="D491" s="225"/>
      <c r="E491" s="225"/>
      <c r="F491" s="225"/>
      <c r="G491" s="18"/>
      <c r="H491" s="372"/>
      <c r="I491" s="373" t="s">
        <v>1335</v>
      </c>
      <c r="J491" s="372"/>
      <c r="K491" s="198"/>
      <c r="L491" s="198"/>
      <c r="M491" s="198"/>
      <c r="N491" s="198"/>
      <c r="O491" s="198"/>
      <c r="P491" s="198"/>
      <c r="Q491" s="198"/>
      <c r="R491" s="198"/>
      <c r="S491" s="198"/>
      <c r="T491" s="198"/>
      <c r="U491" s="198"/>
      <c r="V491" s="198"/>
      <c r="W491" s="198"/>
      <c r="X491" s="198"/>
      <c r="Y491" s="198"/>
      <c r="Z491" s="198"/>
      <c r="AA491" s="198"/>
      <c r="AB491" s="198"/>
      <c r="AC491" s="198"/>
      <c r="AD491" s="198"/>
    </row>
    <row r="492">
      <c r="A492" s="198"/>
      <c r="B492" s="285"/>
      <c r="C492" s="198"/>
      <c r="H492" s="287"/>
      <c r="I492" s="198"/>
      <c r="J492" s="198"/>
      <c r="K492" s="198"/>
      <c r="L492" s="198"/>
      <c r="M492" s="198"/>
      <c r="N492" s="198"/>
      <c r="O492" s="198"/>
      <c r="P492" s="198"/>
      <c r="Q492" s="198"/>
      <c r="R492" s="198"/>
      <c r="S492" s="198"/>
      <c r="T492" s="198"/>
      <c r="U492" s="198"/>
      <c r="V492" s="198"/>
      <c r="W492" s="198"/>
      <c r="X492" s="198"/>
      <c r="Y492" s="198"/>
      <c r="Z492" s="198"/>
      <c r="AA492" s="198"/>
      <c r="AB492" s="198"/>
      <c r="AC492" s="198"/>
      <c r="AD492" s="198"/>
    </row>
    <row r="493">
      <c r="A493" s="198"/>
      <c r="B493" s="365" t="s">
        <v>1154</v>
      </c>
      <c r="C493" s="366" t="s">
        <v>1336</v>
      </c>
      <c r="D493" s="42"/>
      <c r="E493" s="42"/>
      <c r="F493" s="42"/>
      <c r="G493" s="42"/>
      <c r="H493" s="31"/>
      <c r="I493" s="367" t="s">
        <v>1156</v>
      </c>
      <c r="J493" s="31"/>
      <c r="K493" s="198"/>
      <c r="L493" s="198"/>
      <c r="M493" s="198"/>
      <c r="N493" s="198"/>
      <c r="O493" s="198"/>
      <c r="P493" s="198"/>
      <c r="Q493" s="198"/>
      <c r="R493" s="198"/>
      <c r="S493" s="198"/>
      <c r="T493" s="198"/>
      <c r="U493" s="198"/>
      <c r="V493" s="198"/>
      <c r="W493" s="198"/>
      <c r="X493" s="198"/>
      <c r="Y493" s="198"/>
      <c r="Z493" s="198"/>
      <c r="AA493" s="198"/>
      <c r="AB493" s="198"/>
      <c r="AC493" s="198"/>
      <c r="AD493" s="198"/>
    </row>
    <row r="494">
      <c r="A494" s="198"/>
      <c r="B494" s="28"/>
      <c r="C494" s="368" t="s">
        <v>1157</v>
      </c>
      <c r="D494" s="369"/>
      <c r="E494" s="369"/>
      <c r="F494" s="369"/>
      <c r="G494" s="369"/>
      <c r="H494" s="368" t="s">
        <v>587</v>
      </c>
      <c r="I494" s="368" t="s">
        <v>1158</v>
      </c>
      <c r="J494" s="368" t="s">
        <v>1159</v>
      </c>
      <c r="K494" s="198"/>
      <c r="L494" s="198"/>
      <c r="M494" s="198"/>
      <c r="N494" s="198"/>
      <c r="O494" s="198"/>
      <c r="P494" s="198"/>
      <c r="Q494" s="198"/>
      <c r="R494" s="198"/>
      <c r="S494" s="198"/>
      <c r="T494" s="198"/>
      <c r="U494" s="198"/>
      <c r="V494" s="198"/>
      <c r="W494" s="198"/>
      <c r="X494" s="198"/>
      <c r="Y494" s="198"/>
      <c r="Z494" s="198"/>
      <c r="AA494" s="198"/>
      <c r="AB494" s="198"/>
      <c r="AC494" s="198"/>
      <c r="AD494" s="198"/>
    </row>
    <row r="495">
      <c r="A495" s="198"/>
      <c r="B495" s="370"/>
      <c r="C495" s="376" t="s">
        <v>1059</v>
      </c>
      <c r="D495" s="42"/>
      <c r="E495" s="42"/>
      <c r="F495" s="42"/>
      <c r="G495" s="31"/>
      <c r="H495" s="372"/>
      <c r="I495" s="373" t="s">
        <v>1337</v>
      </c>
      <c r="J495" s="372"/>
      <c r="K495" s="198"/>
      <c r="L495" s="198"/>
      <c r="M495" s="198"/>
      <c r="N495" s="198"/>
      <c r="O495" s="198"/>
      <c r="P495" s="198"/>
      <c r="Q495" s="198"/>
      <c r="R495" s="198"/>
      <c r="S495" s="198"/>
      <c r="T495" s="198"/>
      <c r="U495" s="198"/>
      <c r="V495" s="198"/>
      <c r="W495" s="198"/>
      <c r="X495" s="198"/>
      <c r="Y495" s="198"/>
      <c r="Z495" s="198"/>
      <c r="AA495" s="198"/>
      <c r="AB495" s="198"/>
      <c r="AC495" s="198"/>
      <c r="AD495" s="198"/>
    </row>
    <row r="496">
      <c r="A496" s="198"/>
      <c r="B496" s="370"/>
      <c r="C496" s="383" t="s">
        <v>1070</v>
      </c>
      <c r="D496" s="225"/>
      <c r="E496" s="225"/>
      <c r="F496" s="225"/>
      <c r="G496" s="18"/>
      <c r="H496" s="372"/>
      <c r="I496" s="386" t="s">
        <v>1192</v>
      </c>
      <c r="J496" s="372"/>
      <c r="K496" s="198"/>
      <c r="L496" s="198"/>
      <c r="M496" s="198"/>
      <c r="N496" s="198"/>
      <c r="O496" s="198"/>
      <c r="P496" s="198"/>
      <c r="Q496" s="198"/>
      <c r="R496" s="198"/>
      <c r="S496" s="198"/>
      <c r="T496" s="198"/>
      <c r="U496" s="198"/>
      <c r="V496" s="198"/>
      <c r="W496" s="198"/>
      <c r="X496" s="198"/>
      <c r="Y496" s="198"/>
      <c r="Z496" s="198"/>
      <c r="AA496" s="198"/>
      <c r="AB496" s="198"/>
      <c r="AC496" s="198"/>
      <c r="AD496" s="198"/>
    </row>
    <row r="497">
      <c r="A497" s="198"/>
      <c r="B497" s="370"/>
      <c r="C497" s="383" t="s">
        <v>1071</v>
      </c>
      <c r="D497" s="225"/>
      <c r="E497" s="225"/>
      <c r="F497" s="225"/>
      <c r="G497" s="18"/>
      <c r="H497" s="372"/>
      <c r="I497" s="373" t="s">
        <v>1332</v>
      </c>
      <c r="J497" s="372"/>
      <c r="K497" s="198"/>
      <c r="L497" s="198"/>
      <c r="M497" s="198"/>
      <c r="N497" s="198"/>
      <c r="O497" s="198"/>
      <c r="P497" s="198"/>
      <c r="Q497" s="198"/>
      <c r="R497" s="198"/>
      <c r="S497" s="198"/>
      <c r="T497" s="198"/>
      <c r="U497" s="198"/>
      <c r="V497" s="198"/>
      <c r="W497" s="198"/>
      <c r="X497" s="198"/>
      <c r="Y497" s="198"/>
      <c r="Z497" s="198"/>
      <c r="AA497" s="198"/>
      <c r="AB497" s="198"/>
      <c r="AC497" s="198"/>
      <c r="AD497" s="198"/>
    </row>
    <row r="498">
      <c r="A498" s="198"/>
      <c r="B498" s="370"/>
      <c r="C498" s="383" t="s">
        <v>1052</v>
      </c>
      <c r="D498" s="225"/>
      <c r="E498" s="225"/>
      <c r="F498" s="225"/>
      <c r="G498" s="18"/>
      <c r="H498" s="372"/>
      <c r="I498" s="373" t="s">
        <v>1338</v>
      </c>
      <c r="J498" s="372"/>
      <c r="K498" s="198"/>
      <c r="L498" s="198"/>
      <c r="M498" s="198"/>
      <c r="N498" s="198"/>
      <c r="O498" s="198"/>
      <c r="P498" s="198"/>
      <c r="Q498" s="198"/>
      <c r="R498" s="198"/>
      <c r="S498" s="198"/>
      <c r="T498" s="198"/>
      <c r="U498" s="198"/>
      <c r="V498" s="198"/>
      <c r="W498" s="198"/>
      <c r="X498" s="198"/>
      <c r="Y498" s="198"/>
      <c r="Z498" s="198"/>
      <c r="AA498" s="198"/>
      <c r="AB498" s="198"/>
      <c r="AC498" s="198"/>
      <c r="AD498" s="198"/>
    </row>
    <row r="499">
      <c r="A499" s="198"/>
      <c r="B499" s="370"/>
      <c r="C499" s="385" t="s">
        <v>1073</v>
      </c>
      <c r="D499" s="225"/>
      <c r="E499" s="225"/>
      <c r="F499" s="225"/>
      <c r="G499" s="18"/>
      <c r="H499" s="372"/>
      <c r="I499" s="373" t="s">
        <v>1339</v>
      </c>
      <c r="J499" s="372"/>
      <c r="K499" s="198"/>
      <c r="L499" s="198"/>
      <c r="M499" s="198"/>
      <c r="N499" s="198"/>
      <c r="O499" s="198"/>
      <c r="P499" s="198"/>
      <c r="Q499" s="198"/>
      <c r="R499" s="198"/>
      <c r="S499" s="198"/>
      <c r="T499" s="198"/>
      <c r="U499" s="198"/>
      <c r="V499" s="198"/>
      <c r="W499" s="198"/>
      <c r="X499" s="198"/>
      <c r="Y499" s="198"/>
      <c r="Z499" s="198"/>
      <c r="AA499" s="198"/>
      <c r="AB499" s="198"/>
      <c r="AC499" s="198"/>
      <c r="AD499" s="198"/>
    </row>
    <row r="500">
      <c r="A500" s="198"/>
      <c r="B500" s="370"/>
      <c r="C500" s="383" t="s">
        <v>1074</v>
      </c>
      <c r="D500" s="225"/>
      <c r="E500" s="225"/>
      <c r="F500" s="225"/>
      <c r="G500" s="18"/>
      <c r="H500" s="372"/>
      <c r="I500" s="373" t="s">
        <v>1322</v>
      </c>
      <c r="J500" s="372"/>
      <c r="K500" s="198"/>
      <c r="L500" s="198"/>
      <c r="M500" s="198"/>
      <c r="N500" s="198"/>
      <c r="O500" s="198"/>
      <c r="P500" s="198"/>
      <c r="Q500" s="198"/>
      <c r="R500" s="198"/>
      <c r="S500" s="198"/>
      <c r="T500" s="198"/>
      <c r="U500" s="198"/>
      <c r="V500" s="198"/>
      <c r="W500" s="198"/>
      <c r="X500" s="198"/>
      <c r="Y500" s="198"/>
      <c r="Z500" s="198"/>
      <c r="AA500" s="198"/>
      <c r="AB500" s="198"/>
      <c r="AC500" s="198"/>
      <c r="AD500" s="198"/>
    </row>
    <row r="501">
      <c r="A501" s="198"/>
      <c r="B501" s="370"/>
      <c r="C501" s="383" t="s">
        <v>1052</v>
      </c>
      <c r="D501" s="225"/>
      <c r="E501" s="225"/>
      <c r="F501" s="225"/>
      <c r="G501" s="18"/>
      <c r="H501" s="372"/>
      <c r="I501" s="373" t="s">
        <v>1340</v>
      </c>
      <c r="J501" s="372"/>
      <c r="K501" s="198"/>
      <c r="L501" s="198"/>
      <c r="M501" s="198"/>
      <c r="N501" s="198"/>
      <c r="O501" s="198"/>
      <c r="P501" s="198"/>
      <c r="Q501" s="198"/>
      <c r="R501" s="198"/>
      <c r="S501" s="198"/>
      <c r="T501" s="198"/>
      <c r="U501" s="198"/>
      <c r="V501" s="198"/>
      <c r="W501" s="198"/>
      <c r="X501" s="198"/>
      <c r="Y501" s="198"/>
      <c r="Z501" s="198"/>
      <c r="AA501" s="198"/>
      <c r="AB501" s="198"/>
      <c r="AC501" s="198"/>
      <c r="AD501" s="198"/>
    </row>
    <row r="502">
      <c r="A502" s="198"/>
      <c r="B502" s="285"/>
      <c r="C502" s="198"/>
      <c r="D502" s="287"/>
      <c r="E502" s="287"/>
      <c r="F502" s="287"/>
      <c r="G502" s="287"/>
      <c r="H502" s="287"/>
      <c r="I502" s="198"/>
      <c r="J502" s="198"/>
      <c r="K502" s="198"/>
      <c r="L502" s="198"/>
      <c r="M502" s="198"/>
      <c r="N502" s="198"/>
      <c r="O502" s="198"/>
      <c r="P502" s="198"/>
      <c r="Q502" s="198"/>
      <c r="R502" s="198"/>
      <c r="S502" s="198"/>
      <c r="T502" s="198"/>
      <c r="U502" s="198"/>
      <c r="V502" s="198"/>
      <c r="W502" s="198"/>
      <c r="X502" s="198"/>
      <c r="Y502" s="198"/>
      <c r="Z502" s="198"/>
      <c r="AA502" s="198"/>
      <c r="AB502" s="198"/>
      <c r="AC502" s="198"/>
      <c r="AD502" s="198"/>
    </row>
    <row r="503">
      <c r="A503" s="198"/>
      <c r="B503" s="365" t="s">
        <v>1154</v>
      </c>
      <c r="C503" s="366" t="s">
        <v>1341</v>
      </c>
      <c r="D503" s="42"/>
      <c r="E503" s="42"/>
      <c r="F503" s="42"/>
      <c r="G503" s="42"/>
      <c r="H503" s="31"/>
      <c r="I503" s="367" t="s">
        <v>1156</v>
      </c>
      <c r="J503" s="31"/>
      <c r="K503" s="198"/>
      <c r="L503" s="198"/>
      <c r="M503" s="198"/>
      <c r="N503" s="198"/>
      <c r="O503" s="198"/>
      <c r="P503" s="198"/>
      <c r="Q503" s="198"/>
      <c r="R503" s="198"/>
      <c r="S503" s="198"/>
      <c r="T503" s="198"/>
      <c r="U503" s="198"/>
      <c r="V503" s="198"/>
      <c r="W503" s="198"/>
      <c r="X503" s="198"/>
      <c r="Y503" s="198"/>
      <c r="Z503" s="198"/>
      <c r="AA503" s="198"/>
      <c r="AB503" s="198"/>
      <c r="AC503" s="198"/>
      <c r="AD503" s="198"/>
    </row>
    <row r="504">
      <c r="A504" s="198"/>
      <c r="B504" s="28"/>
      <c r="C504" s="368" t="s">
        <v>1157</v>
      </c>
      <c r="D504" s="369"/>
      <c r="E504" s="369"/>
      <c r="F504" s="369"/>
      <c r="G504" s="369"/>
      <c r="H504" s="368" t="s">
        <v>587</v>
      </c>
      <c r="I504" s="368" t="s">
        <v>1158</v>
      </c>
      <c r="J504" s="368" t="s">
        <v>1159</v>
      </c>
      <c r="K504" s="198"/>
      <c r="L504" s="198"/>
      <c r="M504" s="198"/>
      <c r="N504" s="198"/>
      <c r="O504" s="198"/>
      <c r="P504" s="198"/>
      <c r="Q504" s="198"/>
      <c r="R504" s="198"/>
      <c r="S504" s="198"/>
      <c r="T504" s="198"/>
      <c r="U504" s="198"/>
      <c r="V504" s="198"/>
      <c r="W504" s="198"/>
      <c r="X504" s="198"/>
      <c r="Y504" s="198"/>
      <c r="Z504" s="198"/>
      <c r="AA504" s="198"/>
      <c r="AB504" s="198"/>
      <c r="AC504" s="198"/>
      <c r="AD504" s="198"/>
    </row>
    <row r="505">
      <c r="A505" s="198"/>
      <c r="B505" s="370"/>
      <c r="C505" s="376" t="s">
        <v>1079</v>
      </c>
      <c r="D505" s="42"/>
      <c r="E505" s="42"/>
      <c r="F505" s="42"/>
      <c r="G505" s="31"/>
      <c r="H505" s="372"/>
      <c r="I505" s="373" t="s">
        <v>1342</v>
      </c>
      <c r="J505" s="372"/>
      <c r="K505" s="198"/>
      <c r="L505" s="198"/>
      <c r="M505" s="198"/>
      <c r="N505" s="198"/>
      <c r="O505" s="198"/>
      <c r="P505" s="198"/>
      <c r="Q505" s="198"/>
      <c r="R505" s="198"/>
      <c r="S505" s="198"/>
      <c r="T505" s="198"/>
      <c r="U505" s="198"/>
      <c r="V505" s="198"/>
      <c r="W505" s="198"/>
      <c r="X505" s="198"/>
      <c r="Y505" s="198"/>
      <c r="Z505" s="198"/>
      <c r="AA505" s="198"/>
      <c r="AB505" s="198"/>
      <c r="AC505" s="198"/>
      <c r="AD505" s="198"/>
    </row>
    <row r="506">
      <c r="A506" s="198"/>
      <c r="B506" s="370"/>
      <c r="C506" s="383" t="s">
        <v>1080</v>
      </c>
      <c r="D506" s="225"/>
      <c r="E506" s="225"/>
      <c r="F506" s="225"/>
      <c r="G506" s="18"/>
      <c r="H506" s="372"/>
      <c r="I506" s="386" t="s">
        <v>1192</v>
      </c>
      <c r="J506" s="372"/>
      <c r="K506" s="198"/>
      <c r="L506" s="198"/>
      <c r="M506" s="198"/>
      <c r="N506" s="198"/>
      <c r="O506" s="198"/>
      <c r="P506" s="198"/>
      <c r="Q506" s="198"/>
      <c r="R506" s="198"/>
      <c r="S506" s="198"/>
      <c r="T506" s="198"/>
      <c r="U506" s="198"/>
      <c r="V506" s="198"/>
      <c r="W506" s="198"/>
      <c r="X506" s="198"/>
      <c r="Y506" s="198"/>
      <c r="Z506" s="198"/>
      <c r="AA506" s="198"/>
      <c r="AB506" s="198"/>
      <c r="AC506" s="198"/>
      <c r="AD506" s="198"/>
    </row>
    <row r="507">
      <c r="A507" s="198"/>
      <c r="B507" s="370"/>
      <c r="C507" s="383" t="s">
        <v>1071</v>
      </c>
      <c r="D507" s="225"/>
      <c r="E507" s="225"/>
      <c r="F507" s="225"/>
      <c r="G507" s="18"/>
      <c r="H507" s="372"/>
      <c r="I507" s="373" t="s">
        <v>1332</v>
      </c>
      <c r="J507" s="372"/>
      <c r="K507" s="198"/>
      <c r="L507" s="198"/>
      <c r="M507" s="198"/>
      <c r="N507" s="198"/>
      <c r="O507" s="198"/>
      <c r="P507" s="198"/>
      <c r="Q507" s="198"/>
      <c r="R507" s="198"/>
      <c r="S507" s="198"/>
      <c r="T507" s="198"/>
      <c r="U507" s="198"/>
      <c r="V507" s="198"/>
      <c r="W507" s="198"/>
      <c r="X507" s="198"/>
      <c r="Y507" s="198"/>
      <c r="Z507" s="198"/>
      <c r="AA507" s="198"/>
      <c r="AB507" s="198"/>
      <c r="AC507" s="198"/>
      <c r="AD507" s="198"/>
    </row>
    <row r="508">
      <c r="A508" s="198"/>
      <c r="B508" s="370"/>
      <c r="C508" s="383" t="s">
        <v>1052</v>
      </c>
      <c r="D508" s="225"/>
      <c r="E508" s="225"/>
      <c r="F508" s="225"/>
      <c r="G508" s="18"/>
      <c r="H508" s="372"/>
      <c r="I508" s="373" t="s">
        <v>1343</v>
      </c>
      <c r="J508" s="372"/>
      <c r="K508" s="198"/>
      <c r="L508" s="198"/>
      <c r="M508" s="198"/>
      <c r="N508" s="198"/>
      <c r="O508" s="198"/>
      <c r="P508" s="198"/>
      <c r="Q508" s="198"/>
      <c r="R508" s="198"/>
      <c r="S508" s="198"/>
      <c r="T508" s="198"/>
      <c r="U508" s="198"/>
      <c r="V508" s="198"/>
      <c r="W508" s="198"/>
      <c r="X508" s="198"/>
      <c r="Y508" s="198"/>
      <c r="Z508" s="198"/>
      <c r="AA508" s="198"/>
      <c r="AB508" s="198"/>
      <c r="AC508" s="198"/>
      <c r="AD508" s="198"/>
    </row>
    <row r="509">
      <c r="A509" s="198"/>
      <c r="B509" s="370"/>
      <c r="C509" s="385" t="s">
        <v>1073</v>
      </c>
      <c r="D509" s="225"/>
      <c r="E509" s="225"/>
      <c r="F509" s="225"/>
      <c r="G509" s="18"/>
      <c r="H509" s="372"/>
      <c r="I509" s="386" t="s">
        <v>1192</v>
      </c>
      <c r="J509" s="372"/>
      <c r="K509" s="198"/>
      <c r="L509" s="198"/>
      <c r="M509" s="198"/>
      <c r="N509" s="198"/>
      <c r="O509" s="198"/>
      <c r="P509" s="198"/>
      <c r="Q509" s="198"/>
      <c r="R509" s="198"/>
      <c r="S509" s="198"/>
      <c r="T509" s="198"/>
      <c r="U509" s="198"/>
      <c r="V509" s="198"/>
      <c r="W509" s="198"/>
      <c r="X509" s="198"/>
      <c r="Y509" s="198"/>
      <c r="Z509" s="198"/>
      <c r="AA509" s="198"/>
      <c r="AB509" s="198"/>
      <c r="AC509" s="198"/>
      <c r="AD509" s="198"/>
    </row>
    <row r="510">
      <c r="A510" s="198"/>
      <c r="B510" s="370"/>
      <c r="C510" s="383" t="s">
        <v>1074</v>
      </c>
      <c r="D510" s="225"/>
      <c r="E510" s="225"/>
      <c r="F510" s="225"/>
      <c r="G510" s="18"/>
      <c r="H510" s="372"/>
      <c r="I510" s="386" t="s">
        <v>1192</v>
      </c>
      <c r="J510" s="372"/>
      <c r="K510" s="198"/>
      <c r="L510" s="198"/>
      <c r="M510" s="198"/>
      <c r="N510" s="198"/>
      <c r="O510" s="198"/>
      <c r="P510" s="198"/>
      <c r="Q510" s="198"/>
      <c r="R510" s="198"/>
      <c r="S510" s="198"/>
      <c r="T510" s="198"/>
      <c r="U510" s="198"/>
      <c r="V510" s="198"/>
      <c r="W510" s="198"/>
      <c r="X510" s="198"/>
      <c r="Y510" s="198"/>
      <c r="Z510" s="198"/>
      <c r="AA510" s="198"/>
      <c r="AB510" s="198"/>
      <c r="AC510" s="198"/>
      <c r="AD510" s="198"/>
    </row>
    <row r="511">
      <c r="A511" s="198"/>
      <c r="B511" s="370"/>
      <c r="C511" s="383" t="s">
        <v>1052</v>
      </c>
      <c r="D511" s="225"/>
      <c r="E511" s="225"/>
      <c r="F511" s="225"/>
      <c r="G511" s="18"/>
      <c r="H511" s="372"/>
      <c r="I511" s="386" t="s">
        <v>1192</v>
      </c>
      <c r="J511" s="372"/>
      <c r="K511" s="198"/>
      <c r="L511" s="198"/>
      <c r="M511" s="198"/>
      <c r="N511" s="198"/>
      <c r="O511" s="198"/>
      <c r="P511" s="198"/>
      <c r="Q511" s="198"/>
      <c r="R511" s="198"/>
      <c r="S511" s="198"/>
      <c r="T511" s="198"/>
      <c r="U511" s="198"/>
      <c r="V511" s="198"/>
      <c r="W511" s="198"/>
      <c r="X511" s="198"/>
      <c r="Y511" s="198"/>
      <c r="Z511" s="198"/>
      <c r="AA511" s="198"/>
      <c r="AB511" s="198"/>
      <c r="AC511" s="198"/>
      <c r="AD511" s="198"/>
    </row>
    <row r="512">
      <c r="A512" s="198"/>
      <c r="B512" s="285"/>
      <c r="C512" s="198"/>
      <c r="D512" s="287"/>
      <c r="E512" s="287"/>
      <c r="F512" s="287"/>
      <c r="G512" s="287"/>
      <c r="H512" s="287"/>
      <c r="I512" s="198"/>
      <c r="J512" s="198"/>
      <c r="K512" s="198"/>
      <c r="L512" s="198"/>
      <c r="M512" s="198"/>
      <c r="N512" s="198"/>
      <c r="O512" s="198"/>
      <c r="P512" s="198"/>
      <c r="Q512" s="198"/>
      <c r="R512" s="198"/>
      <c r="S512" s="198"/>
      <c r="T512" s="198"/>
      <c r="U512" s="198"/>
      <c r="V512" s="198"/>
      <c r="W512" s="198"/>
      <c r="X512" s="198"/>
      <c r="Y512" s="198"/>
      <c r="Z512" s="198"/>
      <c r="AA512" s="198"/>
      <c r="AB512" s="198"/>
      <c r="AC512" s="198"/>
      <c r="AD512" s="198"/>
    </row>
    <row r="513">
      <c r="A513" s="198"/>
      <c r="B513" s="365" t="s">
        <v>1154</v>
      </c>
      <c r="C513" s="366" t="s">
        <v>1344</v>
      </c>
      <c r="D513" s="42"/>
      <c r="E513" s="42"/>
      <c r="F513" s="42"/>
      <c r="G513" s="42"/>
      <c r="H513" s="31"/>
      <c r="I513" s="367" t="s">
        <v>1156</v>
      </c>
      <c r="J513" s="31"/>
      <c r="K513" s="198"/>
      <c r="L513" s="198"/>
      <c r="M513" s="198"/>
      <c r="N513" s="198"/>
      <c r="O513" s="198"/>
      <c r="P513" s="198"/>
      <c r="Q513" s="198"/>
      <c r="R513" s="198"/>
      <c r="S513" s="198"/>
      <c r="T513" s="198"/>
      <c r="U513" s="198"/>
      <c r="V513" s="198"/>
      <c r="W513" s="198"/>
      <c r="X513" s="198"/>
      <c r="Y513" s="198"/>
      <c r="Z513" s="198"/>
      <c r="AA513" s="198"/>
      <c r="AB513" s="198"/>
      <c r="AC513" s="198"/>
      <c r="AD513" s="198"/>
    </row>
    <row r="514">
      <c r="A514" s="198"/>
      <c r="B514" s="28"/>
      <c r="C514" s="368" t="s">
        <v>1157</v>
      </c>
      <c r="D514" s="369"/>
      <c r="E514" s="369"/>
      <c r="F514" s="369"/>
      <c r="G514" s="369"/>
      <c r="H514" s="368" t="s">
        <v>587</v>
      </c>
      <c r="I514" s="368" t="s">
        <v>1158</v>
      </c>
      <c r="J514" s="368" t="s">
        <v>1159</v>
      </c>
      <c r="K514" s="198"/>
      <c r="L514" s="198"/>
      <c r="M514" s="198"/>
      <c r="N514" s="198"/>
      <c r="O514" s="198"/>
      <c r="P514" s="198"/>
      <c r="Q514" s="198"/>
      <c r="R514" s="198"/>
      <c r="S514" s="198"/>
      <c r="T514" s="198"/>
      <c r="U514" s="198"/>
      <c r="V514" s="198"/>
      <c r="W514" s="198"/>
      <c r="X514" s="198"/>
      <c r="Y514" s="198"/>
      <c r="Z514" s="198"/>
      <c r="AA514" s="198"/>
      <c r="AB514" s="198"/>
      <c r="AC514" s="198"/>
      <c r="AD514" s="198"/>
    </row>
    <row r="515">
      <c r="A515" s="198"/>
      <c r="B515" s="370"/>
      <c r="C515" s="376" t="s">
        <v>1082</v>
      </c>
      <c r="D515" s="42"/>
      <c r="E515" s="42"/>
      <c r="F515" s="42"/>
      <c r="G515" s="31"/>
      <c r="H515" s="372"/>
      <c r="I515" s="373" t="s">
        <v>1345</v>
      </c>
      <c r="J515" s="372"/>
      <c r="K515" s="198"/>
      <c r="L515" s="198"/>
      <c r="M515" s="198"/>
      <c r="N515" s="198"/>
      <c r="O515" s="198"/>
      <c r="P515" s="198"/>
      <c r="Q515" s="198"/>
      <c r="R515" s="198"/>
      <c r="S515" s="198"/>
      <c r="T515" s="198"/>
      <c r="U515" s="198"/>
      <c r="V515" s="198"/>
      <c r="W515" s="198"/>
      <c r="X515" s="198"/>
      <c r="Y515" s="198"/>
      <c r="Z515" s="198"/>
      <c r="AA515" s="198"/>
      <c r="AB515" s="198"/>
      <c r="AC515" s="198"/>
      <c r="AD515" s="198"/>
    </row>
    <row r="516">
      <c r="A516" s="198"/>
      <c r="B516" s="285"/>
      <c r="C516" s="198"/>
      <c r="D516" s="287"/>
      <c r="E516" s="287"/>
      <c r="F516" s="287"/>
      <c r="G516" s="287"/>
      <c r="H516" s="287"/>
      <c r="I516" s="198"/>
      <c r="J516" s="198"/>
      <c r="K516" s="198"/>
      <c r="L516" s="198"/>
      <c r="M516" s="198"/>
      <c r="N516" s="198"/>
      <c r="O516" s="198"/>
      <c r="P516" s="198"/>
      <c r="Q516" s="198"/>
      <c r="R516" s="198"/>
      <c r="S516" s="198"/>
      <c r="T516" s="198"/>
      <c r="U516" s="198"/>
      <c r="V516" s="198"/>
      <c r="W516" s="198"/>
      <c r="X516" s="198"/>
      <c r="Y516" s="198"/>
      <c r="Z516" s="198"/>
      <c r="AA516" s="198"/>
      <c r="AB516" s="198"/>
      <c r="AC516" s="198"/>
      <c r="AD516" s="198"/>
    </row>
    <row r="517">
      <c r="A517" s="198"/>
      <c r="B517" s="365" t="s">
        <v>1154</v>
      </c>
      <c r="C517" s="366" t="s">
        <v>1346</v>
      </c>
      <c r="D517" s="42"/>
      <c r="E517" s="42"/>
      <c r="F517" s="42"/>
      <c r="G517" s="42"/>
      <c r="H517" s="31"/>
      <c r="I517" s="367" t="s">
        <v>1156</v>
      </c>
      <c r="J517" s="31"/>
      <c r="K517" s="198"/>
      <c r="L517" s="198"/>
      <c r="M517" s="198"/>
      <c r="N517" s="198"/>
      <c r="O517" s="198"/>
      <c r="P517" s="198"/>
      <c r="Q517" s="198"/>
      <c r="R517" s="198"/>
      <c r="S517" s="198"/>
      <c r="T517" s="198"/>
      <c r="U517" s="198"/>
      <c r="V517" s="198"/>
      <c r="W517" s="198"/>
      <c r="X517" s="198"/>
      <c r="Y517" s="198"/>
      <c r="Z517" s="198"/>
      <c r="AA517" s="198"/>
      <c r="AB517" s="198"/>
      <c r="AC517" s="198"/>
      <c r="AD517" s="198"/>
    </row>
    <row r="518">
      <c r="A518" s="198"/>
      <c r="B518" s="28"/>
      <c r="C518" s="368" t="s">
        <v>1157</v>
      </c>
      <c r="D518" s="369"/>
      <c r="E518" s="369"/>
      <c r="F518" s="369"/>
      <c r="G518" s="369"/>
      <c r="H518" s="368" t="s">
        <v>587</v>
      </c>
      <c r="I518" s="368" t="s">
        <v>1158</v>
      </c>
      <c r="J518" s="368" t="s">
        <v>1159</v>
      </c>
      <c r="K518" s="198"/>
      <c r="L518" s="198"/>
      <c r="M518" s="198"/>
      <c r="N518" s="198"/>
      <c r="O518" s="198"/>
      <c r="P518" s="198"/>
      <c r="Q518" s="198"/>
      <c r="R518" s="198"/>
      <c r="S518" s="198"/>
      <c r="T518" s="198"/>
      <c r="U518" s="198"/>
      <c r="V518" s="198"/>
      <c r="W518" s="198"/>
      <c r="X518" s="198"/>
      <c r="Y518" s="198"/>
      <c r="Z518" s="198"/>
      <c r="AA518" s="198"/>
      <c r="AB518" s="198"/>
      <c r="AC518" s="198"/>
      <c r="AD518" s="198"/>
    </row>
    <row r="519">
      <c r="A519" s="198"/>
      <c r="B519" s="370"/>
      <c r="C519" s="376" t="s">
        <v>1087</v>
      </c>
      <c r="D519" s="42"/>
      <c r="E519" s="42"/>
      <c r="F519" s="42"/>
      <c r="G519" s="31"/>
      <c r="H519" s="372"/>
      <c r="I519" s="373" t="s">
        <v>1347</v>
      </c>
      <c r="J519" s="372"/>
      <c r="K519" s="198"/>
      <c r="L519" s="198"/>
      <c r="M519" s="198"/>
      <c r="N519" s="198"/>
      <c r="O519" s="198"/>
      <c r="P519" s="198"/>
      <c r="Q519" s="198"/>
      <c r="R519" s="198"/>
      <c r="S519" s="198"/>
      <c r="T519" s="198"/>
      <c r="U519" s="198"/>
      <c r="V519" s="198"/>
      <c r="W519" s="198"/>
      <c r="X519" s="198"/>
      <c r="Y519" s="198"/>
      <c r="Z519" s="198"/>
      <c r="AA519" s="198"/>
      <c r="AB519" s="198"/>
      <c r="AC519" s="198"/>
      <c r="AD519" s="198"/>
    </row>
    <row r="520">
      <c r="A520" s="198"/>
      <c r="B520" s="370"/>
      <c r="C520" s="383" t="s">
        <v>1088</v>
      </c>
      <c r="D520" s="225"/>
      <c r="E520" s="225"/>
      <c r="F520" s="225"/>
      <c r="G520" s="18"/>
      <c r="H520" s="372"/>
      <c r="I520" s="373" t="s">
        <v>1348</v>
      </c>
      <c r="J520" s="372"/>
      <c r="K520" s="198"/>
      <c r="L520" s="198"/>
      <c r="M520" s="198"/>
      <c r="N520" s="198"/>
      <c r="O520" s="198"/>
      <c r="P520" s="198"/>
      <c r="Q520" s="198"/>
      <c r="R520" s="198"/>
      <c r="S520" s="198"/>
      <c r="T520" s="198"/>
      <c r="U520" s="198"/>
      <c r="V520" s="198"/>
      <c r="W520" s="198"/>
      <c r="X520" s="198"/>
      <c r="Y520" s="198"/>
      <c r="Z520" s="198"/>
      <c r="AA520" s="198"/>
      <c r="AB520" s="198"/>
      <c r="AC520" s="198"/>
      <c r="AD520" s="198"/>
    </row>
    <row r="521">
      <c r="A521" s="198"/>
      <c r="B521" s="370"/>
      <c r="C521" s="383" t="s">
        <v>1089</v>
      </c>
      <c r="D521" s="225"/>
      <c r="E521" s="225"/>
      <c r="F521" s="225"/>
      <c r="G521" s="18"/>
      <c r="H521" s="372"/>
      <c r="I521" s="386" t="s">
        <v>1192</v>
      </c>
      <c r="J521" s="372"/>
      <c r="K521" s="198"/>
      <c r="L521" s="198"/>
      <c r="M521" s="198"/>
      <c r="N521" s="198"/>
      <c r="O521" s="198"/>
      <c r="P521" s="198"/>
      <c r="Q521" s="198"/>
      <c r="R521" s="198"/>
      <c r="S521" s="198"/>
      <c r="T521" s="198"/>
      <c r="U521" s="198"/>
      <c r="V521" s="198"/>
      <c r="W521" s="198"/>
      <c r="X521" s="198"/>
      <c r="Y521" s="198"/>
      <c r="Z521" s="198"/>
      <c r="AA521" s="198"/>
      <c r="AB521" s="198"/>
      <c r="AC521" s="198"/>
      <c r="AD521" s="198"/>
    </row>
    <row r="522">
      <c r="A522" s="198"/>
      <c r="B522" s="370"/>
      <c r="C522" s="383" t="s">
        <v>1090</v>
      </c>
      <c r="D522" s="225"/>
      <c r="E522" s="225"/>
      <c r="F522" s="225"/>
      <c r="G522" s="18"/>
      <c r="H522" s="372"/>
      <c r="I522" s="373" t="s">
        <v>1347</v>
      </c>
      <c r="J522" s="372"/>
      <c r="K522" s="198"/>
      <c r="L522" s="198"/>
      <c r="M522" s="198"/>
      <c r="N522" s="198"/>
      <c r="O522" s="198"/>
      <c r="P522" s="198"/>
      <c r="Q522" s="198"/>
      <c r="R522" s="198"/>
      <c r="S522" s="198"/>
      <c r="T522" s="198"/>
      <c r="U522" s="198"/>
      <c r="V522" s="198"/>
      <c r="W522" s="198"/>
      <c r="X522" s="198"/>
      <c r="Y522" s="198"/>
      <c r="Z522" s="198"/>
      <c r="AA522" s="198"/>
      <c r="AB522" s="198"/>
      <c r="AC522" s="198"/>
      <c r="AD522" s="198"/>
    </row>
    <row r="523">
      <c r="A523" s="198"/>
      <c r="B523" s="285"/>
      <c r="C523" s="198"/>
      <c r="D523" s="287"/>
      <c r="E523" s="287"/>
      <c r="F523" s="287"/>
      <c r="G523" s="287"/>
      <c r="H523" s="287"/>
      <c r="I523" s="198"/>
      <c r="J523" s="198"/>
      <c r="K523" s="198"/>
      <c r="L523" s="198"/>
      <c r="M523" s="198"/>
      <c r="N523" s="198"/>
      <c r="O523" s="198"/>
      <c r="P523" s="198"/>
      <c r="Q523" s="198"/>
      <c r="R523" s="198"/>
      <c r="S523" s="198"/>
      <c r="T523" s="198"/>
      <c r="U523" s="198"/>
      <c r="V523" s="198"/>
      <c r="W523" s="198"/>
      <c r="X523" s="198"/>
      <c r="Y523" s="198"/>
      <c r="Z523" s="198"/>
      <c r="AA523" s="198"/>
      <c r="AB523" s="198"/>
      <c r="AC523" s="198"/>
      <c r="AD523" s="198"/>
    </row>
    <row r="524">
      <c r="A524" s="198"/>
      <c r="B524" s="365" t="s">
        <v>1154</v>
      </c>
      <c r="C524" s="366" t="s">
        <v>1349</v>
      </c>
      <c r="D524" s="42"/>
      <c r="E524" s="42"/>
      <c r="F524" s="42"/>
      <c r="G524" s="42"/>
      <c r="H524" s="31"/>
      <c r="I524" s="367" t="s">
        <v>1156</v>
      </c>
      <c r="J524" s="31"/>
      <c r="K524" s="198"/>
      <c r="L524" s="198"/>
      <c r="M524" s="198"/>
      <c r="N524" s="198"/>
      <c r="O524" s="198"/>
      <c r="P524" s="198"/>
      <c r="Q524" s="198"/>
      <c r="R524" s="198"/>
      <c r="S524" s="198"/>
      <c r="T524" s="198"/>
      <c r="U524" s="198"/>
      <c r="V524" s="198"/>
      <c r="W524" s="198"/>
      <c r="X524" s="198"/>
      <c r="Y524" s="198"/>
      <c r="Z524" s="198"/>
      <c r="AA524" s="198"/>
      <c r="AB524" s="198"/>
      <c r="AC524" s="198"/>
      <c r="AD524" s="198"/>
    </row>
    <row r="525">
      <c r="A525" s="198"/>
      <c r="B525" s="28"/>
      <c r="C525" s="368" t="s">
        <v>1157</v>
      </c>
      <c r="D525" s="369"/>
      <c r="E525" s="369"/>
      <c r="F525" s="369"/>
      <c r="G525" s="369"/>
      <c r="H525" s="368" t="s">
        <v>587</v>
      </c>
      <c r="I525" s="368" t="s">
        <v>1158</v>
      </c>
      <c r="J525" s="368" t="s">
        <v>1159</v>
      </c>
      <c r="K525" s="198"/>
      <c r="L525" s="198"/>
      <c r="M525" s="198"/>
      <c r="N525" s="198"/>
      <c r="O525" s="198"/>
      <c r="P525" s="198"/>
      <c r="Q525" s="198"/>
      <c r="R525" s="198"/>
      <c r="S525" s="198"/>
      <c r="T525" s="198"/>
      <c r="U525" s="198"/>
      <c r="V525" s="198"/>
      <c r="W525" s="198"/>
      <c r="X525" s="198"/>
      <c r="Y525" s="198"/>
      <c r="Z525" s="198"/>
      <c r="AA525" s="198"/>
      <c r="AB525" s="198"/>
      <c r="AC525" s="198"/>
      <c r="AD525" s="198"/>
    </row>
    <row r="526">
      <c r="A526" s="198"/>
      <c r="B526" s="370"/>
      <c r="C526" s="376" t="s">
        <v>1087</v>
      </c>
      <c r="D526" s="42"/>
      <c r="E526" s="42"/>
      <c r="F526" s="42"/>
      <c r="G526" s="31"/>
      <c r="H526" s="372"/>
      <c r="I526" s="373" t="s">
        <v>1347</v>
      </c>
      <c r="J526" s="372"/>
      <c r="K526" s="198"/>
      <c r="L526" s="198"/>
      <c r="M526" s="198"/>
      <c r="N526" s="198"/>
      <c r="O526" s="198"/>
      <c r="P526" s="198"/>
      <c r="Q526" s="198"/>
      <c r="R526" s="198"/>
      <c r="S526" s="198"/>
      <c r="T526" s="198"/>
      <c r="U526" s="198"/>
      <c r="V526" s="198"/>
      <c r="W526" s="198"/>
      <c r="X526" s="198"/>
      <c r="Y526" s="198"/>
      <c r="Z526" s="198"/>
      <c r="AA526" s="198"/>
      <c r="AB526" s="198"/>
      <c r="AC526" s="198"/>
      <c r="AD526" s="198"/>
    </row>
    <row r="527">
      <c r="A527" s="198"/>
      <c r="B527" s="370"/>
      <c r="C527" s="383" t="s">
        <v>1092</v>
      </c>
      <c r="D527" s="225"/>
      <c r="E527" s="225"/>
      <c r="F527" s="225"/>
      <c r="G527" s="18"/>
      <c r="H527" s="372"/>
      <c r="I527" s="373" t="s">
        <v>1350</v>
      </c>
      <c r="J527" s="372"/>
      <c r="K527" s="198"/>
      <c r="L527" s="198"/>
      <c r="M527" s="198"/>
      <c r="N527" s="198"/>
      <c r="O527" s="198"/>
      <c r="P527" s="198"/>
      <c r="Q527" s="198"/>
      <c r="R527" s="198"/>
      <c r="S527" s="198"/>
      <c r="T527" s="198"/>
      <c r="U527" s="198"/>
      <c r="V527" s="198"/>
      <c r="W527" s="198"/>
      <c r="X527" s="198"/>
      <c r="Y527" s="198"/>
      <c r="Z527" s="198"/>
      <c r="AA527" s="198"/>
      <c r="AB527" s="198"/>
      <c r="AC527" s="198"/>
      <c r="AD527" s="198"/>
    </row>
    <row r="528">
      <c r="A528" s="198"/>
      <c r="B528" s="370"/>
      <c r="C528" s="383" t="s">
        <v>1093</v>
      </c>
      <c r="D528" s="225"/>
      <c r="E528" s="225"/>
      <c r="F528" s="225"/>
      <c r="G528" s="18"/>
      <c r="H528" s="372"/>
      <c r="I528" s="373" t="s">
        <v>1351</v>
      </c>
      <c r="J528" s="372"/>
      <c r="K528" s="198"/>
      <c r="L528" s="198"/>
      <c r="M528" s="198"/>
      <c r="N528" s="198"/>
      <c r="O528" s="198"/>
      <c r="P528" s="198"/>
      <c r="Q528" s="198"/>
      <c r="R528" s="198"/>
      <c r="S528" s="198"/>
      <c r="T528" s="198"/>
      <c r="U528" s="198"/>
      <c r="V528" s="198"/>
      <c r="W528" s="198"/>
      <c r="X528" s="198"/>
      <c r="Y528" s="198"/>
      <c r="Z528" s="198"/>
      <c r="AA528" s="198"/>
      <c r="AB528" s="198"/>
      <c r="AC528" s="198"/>
      <c r="AD528" s="198"/>
    </row>
    <row r="529">
      <c r="A529" s="198"/>
      <c r="B529" s="370"/>
      <c r="C529" s="383" t="s">
        <v>1052</v>
      </c>
      <c r="D529" s="225"/>
      <c r="E529" s="225"/>
      <c r="F529" s="225"/>
      <c r="G529" s="18"/>
      <c r="H529" s="372"/>
      <c r="I529" s="373" t="s">
        <v>1347</v>
      </c>
      <c r="J529" s="372"/>
      <c r="K529" s="198"/>
      <c r="L529" s="198"/>
      <c r="M529" s="198"/>
      <c r="N529" s="198"/>
      <c r="O529" s="198"/>
      <c r="P529" s="198"/>
      <c r="Q529" s="198"/>
      <c r="R529" s="198"/>
      <c r="S529" s="198"/>
      <c r="T529" s="198"/>
      <c r="U529" s="198"/>
      <c r="V529" s="198"/>
      <c r="W529" s="198"/>
      <c r="X529" s="198"/>
      <c r="Y529" s="198"/>
      <c r="Z529" s="198"/>
      <c r="AA529" s="198"/>
      <c r="AB529" s="198"/>
      <c r="AC529" s="198"/>
      <c r="AD529" s="198"/>
    </row>
    <row r="530">
      <c r="A530" s="198"/>
      <c r="B530" s="285"/>
      <c r="C530" s="198"/>
      <c r="D530" s="287"/>
      <c r="E530" s="287"/>
      <c r="F530" s="287"/>
      <c r="G530" s="287"/>
      <c r="H530" s="287"/>
      <c r="I530" s="198"/>
      <c r="J530" s="198"/>
      <c r="K530" s="198"/>
      <c r="L530" s="198"/>
      <c r="M530" s="198"/>
      <c r="N530" s="198"/>
      <c r="O530" s="198"/>
      <c r="P530" s="198"/>
      <c r="Q530" s="198"/>
      <c r="R530" s="198"/>
      <c r="S530" s="198"/>
      <c r="T530" s="198"/>
      <c r="U530" s="198"/>
      <c r="V530" s="198"/>
      <c r="W530" s="198"/>
      <c r="X530" s="198"/>
      <c r="Y530" s="198"/>
      <c r="Z530" s="198"/>
      <c r="AA530" s="198"/>
      <c r="AB530" s="198"/>
      <c r="AC530" s="198"/>
      <c r="AD530" s="198"/>
    </row>
    <row r="531">
      <c r="A531" s="198"/>
      <c r="B531" s="365" t="s">
        <v>1154</v>
      </c>
      <c r="C531" s="366" t="s">
        <v>1352</v>
      </c>
      <c r="D531" s="42"/>
      <c r="E531" s="42"/>
      <c r="F531" s="42"/>
      <c r="G531" s="42"/>
      <c r="H531" s="31"/>
      <c r="I531" s="367" t="s">
        <v>1156</v>
      </c>
      <c r="J531" s="31"/>
      <c r="K531" s="198"/>
      <c r="L531" s="198"/>
      <c r="M531" s="198"/>
      <c r="N531" s="198"/>
      <c r="O531" s="198"/>
      <c r="P531" s="198"/>
      <c r="Q531" s="198"/>
      <c r="R531" s="198"/>
      <c r="S531" s="198"/>
      <c r="T531" s="198"/>
      <c r="U531" s="198"/>
      <c r="V531" s="198"/>
      <c r="W531" s="198"/>
      <c r="X531" s="198"/>
      <c r="Y531" s="198"/>
      <c r="Z531" s="198"/>
      <c r="AA531" s="198"/>
      <c r="AB531" s="198"/>
      <c r="AC531" s="198"/>
      <c r="AD531" s="198"/>
    </row>
    <row r="532">
      <c r="A532" s="198"/>
      <c r="B532" s="28"/>
      <c r="C532" s="368" t="s">
        <v>1157</v>
      </c>
      <c r="D532" s="369"/>
      <c r="E532" s="369"/>
      <c r="F532" s="369"/>
      <c r="G532" s="369"/>
      <c r="H532" s="368" t="s">
        <v>587</v>
      </c>
      <c r="I532" s="368" t="s">
        <v>1158</v>
      </c>
      <c r="J532" s="368" t="s">
        <v>1159</v>
      </c>
      <c r="K532" s="198"/>
      <c r="L532" s="198"/>
      <c r="M532" s="198"/>
      <c r="N532" s="198"/>
      <c r="O532" s="198"/>
      <c r="P532" s="198"/>
      <c r="Q532" s="198"/>
      <c r="R532" s="198"/>
      <c r="S532" s="198"/>
      <c r="T532" s="198"/>
      <c r="U532" s="198"/>
      <c r="V532" s="198"/>
      <c r="W532" s="198"/>
      <c r="X532" s="198"/>
      <c r="Y532" s="198"/>
      <c r="Z532" s="198"/>
      <c r="AA532" s="198"/>
      <c r="AB532" s="198"/>
      <c r="AC532" s="198"/>
      <c r="AD532" s="198"/>
    </row>
    <row r="533">
      <c r="A533" s="198"/>
      <c r="B533" s="370"/>
      <c r="C533" s="376" t="s">
        <v>1087</v>
      </c>
      <c r="D533" s="42"/>
      <c r="E533" s="42"/>
      <c r="F533" s="42"/>
      <c r="G533" s="31"/>
      <c r="H533" s="372"/>
      <c r="I533" s="373" t="s">
        <v>1347</v>
      </c>
      <c r="J533" s="372"/>
      <c r="K533" s="198"/>
      <c r="L533" s="198"/>
      <c r="M533" s="198"/>
      <c r="N533" s="198"/>
      <c r="O533" s="198"/>
      <c r="P533" s="198"/>
      <c r="Q533" s="198"/>
      <c r="R533" s="198"/>
      <c r="S533" s="198"/>
      <c r="T533" s="198"/>
      <c r="U533" s="198"/>
      <c r="V533" s="198"/>
      <c r="W533" s="198"/>
      <c r="X533" s="198"/>
      <c r="Y533" s="198"/>
      <c r="Z533" s="198"/>
      <c r="AA533" s="198"/>
      <c r="AB533" s="198"/>
      <c r="AC533" s="198"/>
      <c r="AD533" s="198"/>
    </row>
    <row r="534">
      <c r="A534" s="198"/>
      <c r="B534" s="370"/>
      <c r="C534" s="383" t="s">
        <v>1088</v>
      </c>
      <c r="D534" s="225"/>
      <c r="E534" s="225"/>
      <c r="F534" s="225"/>
      <c r="G534" s="18"/>
      <c r="H534" s="372"/>
      <c r="I534" s="373" t="s">
        <v>1348</v>
      </c>
      <c r="J534" s="372"/>
      <c r="K534" s="198"/>
      <c r="L534" s="198"/>
      <c r="M534" s="198"/>
      <c r="N534" s="198"/>
      <c r="O534" s="198"/>
      <c r="P534" s="198"/>
      <c r="Q534" s="198"/>
      <c r="R534" s="198"/>
      <c r="S534" s="198"/>
      <c r="T534" s="198"/>
      <c r="U534" s="198"/>
      <c r="V534" s="198"/>
      <c r="W534" s="198"/>
      <c r="X534" s="198"/>
      <c r="Y534" s="198"/>
      <c r="Z534" s="198"/>
      <c r="AA534" s="198"/>
      <c r="AB534" s="198"/>
      <c r="AC534" s="198"/>
      <c r="AD534" s="198"/>
    </row>
    <row r="535">
      <c r="A535" s="198"/>
      <c r="B535" s="370"/>
      <c r="C535" s="384" t="s">
        <v>1353</v>
      </c>
      <c r="D535" s="225"/>
      <c r="E535" s="225"/>
      <c r="F535" s="225"/>
      <c r="G535" s="18"/>
      <c r="H535" s="372"/>
      <c r="I535" s="373" t="s">
        <v>1354</v>
      </c>
      <c r="J535" s="372"/>
      <c r="K535" s="198"/>
      <c r="L535" s="198"/>
      <c r="M535" s="198"/>
      <c r="N535" s="198"/>
      <c r="O535" s="198"/>
      <c r="P535" s="198"/>
      <c r="Q535" s="198"/>
      <c r="R535" s="198"/>
      <c r="S535" s="198"/>
      <c r="T535" s="198"/>
      <c r="U535" s="198"/>
      <c r="V535" s="198"/>
      <c r="W535" s="198"/>
      <c r="X535" s="198"/>
      <c r="Y535" s="198"/>
      <c r="Z535" s="198"/>
      <c r="AA535" s="198"/>
      <c r="AB535" s="198"/>
      <c r="AC535" s="198"/>
      <c r="AD535" s="198"/>
    </row>
    <row r="536">
      <c r="A536" s="198"/>
      <c r="B536" s="370"/>
      <c r="C536" s="383" t="s">
        <v>1093</v>
      </c>
      <c r="D536" s="225"/>
      <c r="E536" s="225"/>
      <c r="F536" s="225"/>
      <c r="G536" s="18"/>
      <c r="H536" s="372"/>
      <c r="I536" s="373" t="s">
        <v>1332</v>
      </c>
      <c r="J536" s="372"/>
      <c r="K536" s="198"/>
      <c r="L536" s="198"/>
      <c r="M536" s="198"/>
      <c r="N536" s="198"/>
      <c r="O536" s="198"/>
      <c r="P536" s="198"/>
      <c r="Q536" s="198"/>
      <c r="R536" s="198"/>
      <c r="S536" s="198"/>
      <c r="T536" s="198"/>
      <c r="U536" s="198"/>
      <c r="V536" s="198"/>
      <c r="W536" s="198"/>
      <c r="X536" s="198"/>
      <c r="Y536" s="198"/>
      <c r="Z536" s="198"/>
      <c r="AA536" s="198"/>
      <c r="AB536" s="198"/>
      <c r="AC536" s="198"/>
      <c r="AD536" s="198"/>
    </row>
    <row r="537">
      <c r="A537" s="198"/>
      <c r="B537" s="370"/>
      <c r="C537" s="383" t="s">
        <v>1052</v>
      </c>
      <c r="D537" s="225"/>
      <c r="E537" s="225"/>
      <c r="F537" s="225"/>
      <c r="G537" s="18"/>
      <c r="H537" s="372"/>
      <c r="I537" s="373" t="s">
        <v>1348</v>
      </c>
      <c r="J537" s="372"/>
      <c r="K537" s="198"/>
      <c r="L537" s="198"/>
      <c r="M537" s="198"/>
      <c r="N537" s="198"/>
      <c r="O537" s="198"/>
      <c r="P537" s="198"/>
      <c r="Q537" s="198"/>
      <c r="R537" s="198"/>
      <c r="S537" s="198"/>
      <c r="T537" s="198"/>
      <c r="U537" s="198"/>
      <c r="V537" s="198"/>
      <c r="W537" s="198"/>
      <c r="X537" s="198"/>
      <c r="Y537" s="198"/>
      <c r="Z537" s="198"/>
      <c r="AA537" s="198"/>
      <c r="AB537" s="198"/>
      <c r="AC537" s="198"/>
      <c r="AD537" s="198"/>
    </row>
    <row r="538">
      <c r="A538" s="198"/>
      <c r="B538" s="285"/>
      <c r="C538" s="198"/>
      <c r="D538" s="287"/>
      <c r="E538" s="287"/>
      <c r="F538" s="287"/>
      <c r="G538" s="287"/>
      <c r="H538" s="287"/>
      <c r="I538" s="198"/>
      <c r="J538" s="198"/>
      <c r="K538" s="198"/>
      <c r="L538" s="198"/>
      <c r="M538" s="198"/>
      <c r="N538" s="198"/>
      <c r="O538" s="198"/>
      <c r="P538" s="198"/>
      <c r="Q538" s="198"/>
      <c r="R538" s="198"/>
      <c r="S538" s="198"/>
      <c r="T538" s="198"/>
      <c r="U538" s="198"/>
      <c r="V538" s="198"/>
      <c r="W538" s="198"/>
      <c r="X538" s="198"/>
      <c r="Y538" s="198"/>
      <c r="Z538" s="198"/>
      <c r="AA538" s="198"/>
      <c r="AB538" s="198"/>
      <c r="AC538" s="198"/>
      <c r="AD538" s="198"/>
    </row>
    <row r="539">
      <c r="A539" s="198"/>
      <c r="B539" s="365" t="s">
        <v>1154</v>
      </c>
      <c r="C539" s="366" t="s">
        <v>1355</v>
      </c>
      <c r="D539" s="42"/>
      <c r="E539" s="42"/>
      <c r="F539" s="42"/>
      <c r="G539" s="42"/>
      <c r="H539" s="31"/>
      <c r="I539" s="367" t="s">
        <v>1156</v>
      </c>
      <c r="J539" s="31"/>
      <c r="K539" s="198"/>
      <c r="L539" s="198"/>
      <c r="M539" s="198"/>
      <c r="N539" s="198"/>
      <c r="O539" s="198"/>
      <c r="P539" s="198"/>
      <c r="Q539" s="198"/>
      <c r="R539" s="198"/>
      <c r="S539" s="198"/>
      <c r="T539" s="198"/>
      <c r="U539" s="198"/>
      <c r="V539" s="198"/>
      <c r="W539" s="198"/>
      <c r="X539" s="198"/>
      <c r="Y539" s="198"/>
      <c r="Z539" s="198"/>
      <c r="AA539" s="198"/>
      <c r="AB539" s="198"/>
      <c r="AC539" s="198"/>
      <c r="AD539" s="198"/>
    </row>
    <row r="540">
      <c r="A540" s="198"/>
      <c r="B540" s="28"/>
      <c r="C540" s="368" t="s">
        <v>1157</v>
      </c>
      <c r="D540" s="369"/>
      <c r="E540" s="369"/>
      <c r="F540" s="369"/>
      <c r="G540" s="369"/>
      <c r="H540" s="368" t="s">
        <v>587</v>
      </c>
      <c r="I540" s="368" t="s">
        <v>1158</v>
      </c>
      <c r="J540" s="368" t="s">
        <v>1159</v>
      </c>
      <c r="K540" s="198"/>
      <c r="L540" s="198"/>
      <c r="M540" s="198"/>
      <c r="N540" s="198"/>
      <c r="O540" s="198"/>
      <c r="P540" s="198"/>
      <c r="Q540" s="198"/>
      <c r="R540" s="198"/>
      <c r="S540" s="198"/>
      <c r="T540" s="198"/>
      <c r="U540" s="198"/>
      <c r="V540" s="198"/>
      <c r="W540" s="198"/>
      <c r="X540" s="198"/>
      <c r="Y540" s="198"/>
      <c r="Z540" s="198"/>
      <c r="AA540" s="198"/>
      <c r="AB540" s="198"/>
      <c r="AC540" s="198"/>
      <c r="AD540" s="198"/>
    </row>
    <row r="541">
      <c r="A541" s="198"/>
      <c r="B541" s="370"/>
      <c r="C541" s="376" t="s">
        <v>1087</v>
      </c>
      <c r="D541" s="42"/>
      <c r="E541" s="42"/>
      <c r="F541" s="42"/>
      <c r="G541" s="31"/>
      <c r="H541" s="372"/>
      <c r="I541" s="373" t="s">
        <v>1347</v>
      </c>
      <c r="J541" s="372"/>
      <c r="K541" s="198"/>
      <c r="L541" s="198"/>
      <c r="M541" s="198"/>
      <c r="N541" s="198"/>
      <c r="O541" s="198"/>
      <c r="P541" s="198"/>
      <c r="Q541" s="198"/>
      <c r="R541" s="198"/>
      <c r="S541" s="198"/>
      <c r="T541" s="198"/>
      <c r="U541" s="198"/>
      <c r="V541" s="198"/>
      <c r="W541" s="198"/>
      <c r="X541" s="198"/>
      <c r="Y541" s="198"/>
      <c r="Z541" s="198"/>
      <c r="AA541" s="198"/>
      <c r="AB541" s="198"/>
      <c r="AC541" s="198"/>
      <c r="AD541" s="198"/>
    </row>
    <row r="542">
      <c r="A542" s="198"/>
      <c r="B542" s="370"/>
      <c r="C542" s="383" t="s">
        <v>1088</v>
      </c>
      <c r="D542" s="225"/>
      <c r="E542" s="225"/>
      <c r="F542" s="225"/>
      <c r="G542" s="18"/>
      <c r="H542" s="372"/>
      <c r="I542" s="373" t="s">
        <v>1348</v>
      </c>
      <c r="J542" s="372"/>
      <c r="K542" s="198"/>
      <c r="L542" s="198"/>
      <c r="M542" s="198"/>
      <c r="N542" s="198"/>
      <c r="O542" s="198"/>
      <c r="P542" s="198"/>
      <c r="Q542" s="198"/>
      <c r="R542" s="198"/>
      <c r="S542" s="198"/>
      <c r="T542" s="198"/>
      <c r="U542" s="198"/>
      <c r="V542" s="198"/>
      <c r="W542" s="198"/>
      <c r="X542" s="198"/>
      <c r="Y542" s="198"/>
      <c r="Z542" s="198"/>
      <c r="AA542" s="198"/>
      <c r="AB542" s="198"/>
      <c r="AC542" s="198"/>
      <c r="AD542" s="198"/>
    </row>
    <row r="543">
      <c r="A543" s="198"/>
      <c r="B543" s="370"/>
      <c r="C543" s="384" t="s">
        <v>1356</v>
      </c>
      <c r="D543" s="225"/>
      <c r="E543" s="225"/>
      <c r="F543" s="225"/>
      <c r="G543" s="18"/>
      <c r="H543" s="372"/>
      <c r="I543" s="373" t="s">
        <v>1332</v>
      </c>
      <c r="J543" s="372"/>
      <c r="K543" s="198"/>
      <c r="L543" s="198"/>
      <c r="M543" s="198"/>
      <c r="N543" s="198"/>
      <c r="O543" s="198"/>
      <c r="P543" s="198"/>
      <c r="Q543" s="198"/>
      <c r="R543" s="198"/>
      <c r="S543" s="198"/>
      <c r="T543" s="198"/>
      <c r="U543" s="198"/>
      <c r="V543" s="198"/>
      <c r="W543" s="198"/>
      <c r="X543" s="198"/>
      <c r="Y543" s="198"/>
      <c r="Z543" s="198"/>
      <c r="AA543" s="198"/>
      <c r="AB543" s="198"/>
      <c r="AC543" s="198"/>
      <c r="AD543" s="198"/>
    </row>
    <row r="544">
      <c r="A544" s="198"/>
      <c r="B544" s="370"/>
      <c r="C544" s="383" t="s">
        <v>1052</v>
      </c>
      <c r="D544" s="225"/>
      <c r="E544" s="225"/>
      <c r="F544" s="225"/>
      <c r="G544" s="18"/>
      <c r="H544" s="372"/>
      <c r="I544" s="373" t="s">
        <v>1357</v>
      </c>
      <c r="J544" s="372"/>
      <c r="K544" s="198"/>
      <c r="L544" s="198"/>
      <c r="M544" s="198"/>
      <c r="N544" s="198"/>
      <c r="O544" s="198"/>
      <c r="P544" s="198"/>
      <c r="Q544" s="198"/>
      <c r="R544" s="198"/>
      <c r="S544" s="198"/>
      <c r="T544" s="198"/>
      <c r="U544" s="198"/>
      <c r="V544" s="198"/>
      <c r="W544" s="198"/>
      <c r="X544" s="198"/>
      <c r="Y544" s="198"/>
      <c r="Z544" s="198"/>
      <c r="AA544" s="198"/>
      <c r="AB544" s="198"/>
      <c r="AC544" s="198"/>
      <c r="AD544" s="198"/>
    </row>
    <row r="545">
      <c r="A545" s="198"/>
      <c r="B545" s="285"/>
      <c r="C545" s="198"/>
      <c r="D545" s="287"/>
      <c r="E545" s="287"/>
      <c r="F545" s="287"/>
      <c r="G545" s="287"/>
      <c r="H545" s="287"/>
      <c r="I545" s="198"/>
      <c r="J545" s="198"/>
      <c r="K545" s="198"/>
      <c r="L545" s="198"/>
      <c r="M545" s="198"/>
      <c r="N545" s="198"/>
      <c r="O545" s="198"/>
      <c r="P545" s="198"/>
      <c r="Q545" s="198"/>
      <c r="R545" s="198"/>
      <c r="S545" s="198"/>
      <c r="T545" s="198"/>
      <c r="U545" s="198"/>
      <c r="V545" s="198"/>
      <c r="W545" s="198"/>
      <c r="X545" s="198"/>
      <c r="Y545" s="198"/>
      <c r="Z545" s="198"/>
      <c r="AA545" s="198"/>
      <c r="AB545" s="198"/>
      <c r="AC545" s="198"/>
      <c r="AD545" s="198"/>
    </row>
    <row r="546">
      <c r="A546" s="198"/>
      <c r="B546" s="365" t="s">
        <v>1154</v>
      </c>
      <c r="C546" s="366" t="s">
        <v>1358</v>
      </c>
      <c r="D546" s="42"/>
      <c r="E546" s="42"/>
      <c r="F546" s="42"/>
      <c r="G546" s="42"/>
      <c r="H546" s="31"/>
      <c r="I546" s="367" t="s">
        <v>1156</v>
      </c>
      <c r="J546" s="31"/>
      <c r="K546" s="198"/>
      <c r="L546" s="198"/>
      <c r="M546" s="198"/>
      <c r="N546" s="198"/>
      <c r="O546" s="198"/>
      <c r="P546" s="198"/>
      <c r="Q546" s="198"/>
      <c r="R546" s="198"/>
      <c r="S546" s="198"/>
      <c r="T546" s="198"/>
      <c r="U546" s="198"/>
      <c r="V546" s="198"/>
      <c r="W546" s="198"/>
      <c r="X546" s="198"/>
      <c r="Y546" s="198"/>
      <c r="Z546" s="198"/>
      <c r="AA546" s="198"/>
      <c r="AB546" s="198"/>
      <c r="AC546" s="198"/>
      <c r="AD546" s="198"/>
    </row>
    <row r="547">
      <c r="A547" s="198"/>
      <c r="B547" s="28"/>
      <c r="C547" s="368" t="s">
        <v>1157</v>
      </c>
      <c r="D547" s="369"/>
      <c r="E547" s="369"/>
      <c r="F547" s="369"/>
      <c r="G547" s="369"/>
      <c r="H547" s="368" t="s">
        <v>587</v>
      </c>
      <c r="I547" s="368" t="s">
        <v>1158</v>
      </c>
      <c r="J547" s="368" t="s">
        <v>1159</v>
      </c>
      <c r="K547" s="198"/>
      <c r="L547" s="198"/>
      <c r="M547" s="198"/>
      <c r="N547" s="198"/>
      <c r="O547" s="198"/>
      <c r="P547" s="198"/>
      <c r="Q547" s="198"/>
      <c r="R547" s="198"/>
      <c r="S547" s="198"/>
      <c r="T547" s="198"/>
      <c r="U547" s="198"/>
      <c r="V547" s="198"/>
      <c r="W547" s="198"/>
      <c r="X547" s="198"/>
      <c r="Y547" s="198"/>
      <c r="Z547" s="198"/>
      <c r="AA547" s="198"/>
      <c r="AB547" s="198"/>
      <c r="AC547" s="198"/>
      <c r="AD547" s="198"/>
    </row>
    <row r="548">
      <c r="A548" s="198"/>
      <c r="B548" s="370"/>
      <c r="C548" s="376" t="s">
        <v>1105</v>
      </c>
      <c r="D548" s="42"/>
      <c r="E548" s="42"/>
      <c r="F548" s="42"/>
      <c r="G548" s="31"/>
      <c r="H548" s="372"/>
      <c r="I548" s="373" t="s">
        <v>1359</v>
      </c>
      <c r="J548" s="372"/>
      <c r="K548" s="198"/>
      <c r="L548" s="198"/>
      <c r="M548" s="198"/>
      <c r="N548" s="198"/>
      <c r="O548" s="198"/>
      <c r="P548" s="198"/>
      <c r="Q548" s="198"/>
      <c r="R548" s="198"/>
      <c r="S548" s="198"/>
      <c r="T548" s="198"/>
      <c r="U548" s="198"/>
      <c r="V548" s="198"/>
      <c r="W548" s="198"/>
      <c r="X548" s="198"/>
      <c r="Y548" s="198"/>
      <c r="Z548" s="198"/>
      <c r="AA548" s="198"/>
      <c r="AB548" s="198"/>
      <c r="AC548" s="198"/>
      <c r="AD548" s="198"/>
    </row>
    <row r="549">
      <c r="A549" s="198"/>
      <c r="B549" s="370"/>
      <c r="C549" s="376" t="s">
        <v>1106</v>
      </c>
      <c r="D549" s="42"/>
      <c r="E549" s="42"/>
      <c r="F549" s="42"/>
      <c r="G549" s="31"/>
      <c r="H549" s="372"/>
      <c r="I549" s="386" t="s">
        <v>1192</v>
      </c>
      <c r="J549" s="372"/>
      <c r="K549" s="198"/>
      <c r="L549" s="198"/>
      <c r="M549" s="198"/>
      <c r="N549" s="198"/>
      <c r="O549" s="198"/>
      <c r="P549" s="198"/>
      <c r="Q549" s="198"/>
      <c r="R549" s="198"/>
      <c r="S549" s="198"/>
      <c r="T549" s="198"/>
      <c r="U549" s="198"/>
      <c r="V549" s="198"/>
      <c r="W549" s="198"/>
      <c r="X549" s="198"/>
      <c r="Y549" s="198"/>
      <c r="Z549" s="198"/>
      <c r="AA549" s="198"/>
      <c r="AB549" s="198"/>
      <c r="AC549" s="198"/>
      <c r="AD549" s="198"/>
    </row>
    <row r="550">
      <c r="A550" s="198"/>
      <c r="B550" s="370"/>
      <c r="C550" s="376" t="s">
        <v>1107</v>
      </c>
      <c r="D550" s="42"/>
      <c r="E550" s="42"/>
      <c r="F550" s="42"/>
      <c r="G550" s="31"/>
      <c r="H550" s="372"/>
      <c r="I550" s="373" t="s">
        <v>1332</v>
      </c>
      <c r="J550" s="372"/>
      <c r="K550" s="198"/>
      <c r="L550" s="198"/>
      <c r="M550" s="198"/>
      <c r="N550" s="198"/>
      <c r="O550" s="198"/>
      <c r="P550" s="198"/>
      <c r="Q550" s="198"/>
      <c r="R550" s="198"/>
      <c r="S550" s="198"/>
      <c r="T550" s="198"/>
      <c r="U550" s="198"/>
      <c r="V550" s="198"/>
      <c r="W550" s="198"/>
      <c r="X550" s="198"/>
      <c r="Y550" s="198"/>
      <c r="Z550" s="198"/>
      <c r="AA550" s="198"/>
      <c r="AB550" s="198"/>
      <c r="AC550" s="198"/>
      <c r="AD550" s="198"/>
    </row>
    <row r="551">
      <c r="A551" s="198"/>
      <c r="B551" s="370"/>
      <c r="C551" s="376" t="s">
        <v>1052</v>
      </c>
      <c r="D551" s="42"/>
      <c r="E551" s="42"/>
      <c r="F551" s="42"/>
      <c r="G551" s="31"/>
      <c r="H551" s="372"/>
      <c r="I551" s="373" t="s">
        <v>1360</v>
      </c>
      <c r="J551" s="372"/>
      <c r="K551" s="198"/>
      <c r="L551" s="198"/>
      <c r="M551" s="198"/>
      <c r="N551" s="198"/>
      <c r="O551" s="198"/>
      <c r="P551" s="198"/>
      <c r="Q551" s="198"/>
      <c r="R551" s="198"/>
      <c r="S551" s="198"/>
      <c r="T551" s="198"/>
      <c r="U551" s="198"/>
      <c r="V551" s="198"/>
      <c r="W551" s="198"/>
      <c r="X551" s="198"/>
      <c r="Y551" s="198"/>
      <c r="Z551" s="198"/>
      <c r="AA551" s="198"/>
      <c r="AB551" s="198"/>
      <c r="AC551" s="198"/>
      <c r="AD551" s="198"/>
    </row>
    <row r="552">
      <c r="A552" s="198"/>
      <c r="B552" s="285"/>
      <c r="C552" s="198"/>
      <c r="D552" s="287"/>
      <c r="E552" s="287"/>
      <c r="F552" s="287"/>
      <c r="G552" s="287"/>
      <c r="H552" s="287"/>
      <c r="I552" s="198"/>
      <c r="J552" s="198"/>
      <c r="K552" s="198"/>
      <c r="L552" s="198"/>
      <c r="M552" s="198"/>
      <c r="N552" s="198"/>
      <c r="O552" s="198"/>
      <c r="P552" s="198"/>
      <c r="Q552" s="198"/>
      <c r="R552" s="198"/>
      <c r="S552" s="198"/>
      <c r="T552" s="198"/>
      <c r="U552" s="198"/>
      <c r="V552" s="198"/>
      <c r="W552" s="198"/>
      <c r="X552" s="198"/>
      <c r="Y552" s="198"/>
      <c r="Z552" s="198"/>
      <c r="AA552" s="198"/>
      <c r="AB552" s="198"/>
      <c r="AC552" s="198"/>
      <c r="AD552" s="198"/>
    </row>
    <row r="553">
      <c r="A553" s="198"/>
      <c r="B553" s="365" t="s">
        <v>1154</v>
      </c>
      <c r="C553" s="366" t="s">
        <v>1361</v>
      </c>
      <c r="D553" s="42"/>
      <c r="E553" s="42"/>
      <c r="F553" s="42"/>
      <c r="G553" s="42"/>
      <c r="H553" s="31"/>
      <c r="I553" s="367" t="s">
        <v>1156</v>
      </c>
      <c r="J553" s="31"/>
      <c r="K553" s="198"/>
      <c r="L553" s="198"/>
      <c r="M553" s="198"/>
      <c r="N553" s="198"/>
      <c r="O553" s="198"/>
      <c r="P553" s="198"/>
      <c r="Q553" s="198"/>
      <c r="R553" s="198"/>
      <c r="S553" s="198"/>
      <c r="T553" s="198"/>
      <c r="U553" s="198"/>
      <c r="V553" s="198"/>
      <c r="W553" s="198"/>
      <c r="X553" s="198"/>
      <c r="Y553" s="198"/>
      <c r="Z553" s="198"/>
      <c r="AA553" s="198"/>
      <c r="AB553" s="198"/>
      <c r="AC553" s="198"/>
      <c r="AD553" s="198"/>
    </row>
    <row r="554">
      <c r="A554" s="198"/>
      <c r="B554" s="28"/>
      <c r="C554" s="368" t="s">
        <v>1157</v>
      </c>
      <c r="D554" s="369"/>
      <c r="E554" s="369"/>
      <c r="F554" s="369"/>
      <c r="G554" s="369"/>
      <c r="H554" s="368" t="s">
        <v>587</v>
      </c>
      <c r="I554" s="368" t="s">
        <v>1158</v>
      </c>
      <c r="J554" s="368" t="s">
        <v>1159</v>
      </c>
      <c r="K554" s="198"/>
      <c r="L554" s="198"/>
      <c r="M554" s="198"/>
      <c r="N554" s="198"/>
      <c r="O554" s="198"/>
      <c r="P554" s="198"/>
      <c r="Q554" s="198"/>
      <c r="R554" s="198"/>
      <c r="S554" s="198"/>
      <c r="T554" s="198"/>
      <c r="U554" s="198"/>
      <c r="V554" s="198"/>
      <c r="W554" s="198"/>
      <c r="X554" s="198"/>
      <c r="Y554" s="198"/>
      <c r="Z554" s="198"/>
      <c r="AA554" s="198"/>
      <c r="AB554" s="198"/>
      <c r="AC554" s="198"/>
      <c r="AD554" s="198"/>
    </row>
    <row r="555">
      <c r="A555" s="198"/>
      <c r="B555" s="370"/>
      <c r="C555" s="375" t="s">
        <v>1362</v>
      </c>
      <c r="D555" s="42"/>
      <c r="E555" s="42"/>
      <c r="F555" s="42"/>
      <c r="G555" s="31"/>
      <c r="H555" s="372"/>
      <c r="I555" s="373" t="s">
        <v>1363</v>
      </c>
      <c r="J555" s="372"/>
      <c r="K555" s="198"/>
      <c r="L555" s="198"/>
      <c r="M555" s="198"/>
      <c r="N555" s="198"/>
      <c r="O555" s="198"/>
      <c r="P555" s="198"/>
      <c r="Q555" s="198"/>
      <c r="R555" s="198"/>
      <c r="S555" s="198"/>
      <c r="T555" s="198"/>
      <c r="U555" s="198"/>
      <c r="V555" s="198"/>
      <c r="W555" s="198"/>
      <c r="X555" s="198"/>
      <c r="Y555" s="198"/>
      <c r="Z555" s="198"/>
      <c r="AA555" s="198"/>
      <c r="AB555" s="198"/>
      <c r="AC555" s="198"/>
      <c r="AD555" s="198"/>
    </row>
    <row r="556">
      <c r="A556" s="198"/>
      <c r="B556" s="370"/>
      <c r="C556" s="384" t="s">
        <v>1364</v>
      </c>
      <c r="D556" s="225"/>
      <c r="E556" s="225"/>
      <c r="F556" s="225"/>
      <c r="G556" s="18"/>
      <c r="H556" s="372"/>
      <c r="I556" s="373" t="s">
        <v>1365</v>
      </c>
      <c r="J556" s="372"/>
      <c r="K556" s="198"/>
      <c r="L556" s="198"/>
      <c r="M556" s="198"/>
      <c r="N556" s="198"/>
      <c r="O556" s="198"/>
      <c r="P556" s="198"/>
      <c r="Q556" s="198"/>
      <c r="R556" s="198"/>
      <c r="S556" s="198"/>
      <c r="T556" s="198"/>
      <c r="U556" s="198"/>
      <c r="V556" s="198"/>
      <c r="W556" s="198"/>
      <c r="X556" s="198"/>
      <c r="Y556" s="198"/>
      <c r="Z556" s="198"/>
      <c r="AA556" s="198"/>
      <c r="AB556" s="198"/>
      <c r="AC556" s="198"/>
      <c r="AD556" s="198"/>
    </row>
    <row r="557">
      <c r="A557" s="198"/>
      <c r="B557" s="370"/>
      <c r="C557" s="384" t="s">
        <v>1366</v>
      </c>
      <c r="D557" s="225"/>
      <c r="E557" s="225"/>
      <c r="F557" s="225"/>
      <c r="G557" s="18"/>
      <c r="H557" s="372"/>
      <c r="I557" s="373" t="s">
        <v>1367</v>
      </c>
      <c r="J557" s="372"/>
      <c r="K557" s="198"/>
      <c r="L557" s="198"/>
      <c r="M557" s="198"/>
      <c r="N557" s="198"/>
      <c r="O557" s="198"/>
      <c r="P557" s="198"/>
      <c r="Q557" s="198"/>
      <c r="R557" s="198"/>
      <c r="S557" s="198"/>
      <c r="T557" s="198"/>
      <c r="U557" s="198"/>
      <c r="V557" s="198"/>
      <c r="W557" s="198"/>
      <c r="X557" s="198"/>
      <c r="Y557" s="198"/>
      <c r="Z557" s="198"/>
      <c r="AA557" s="198"/>
      <c r="AB557" s="198"/>
      <c r="AC557" s="198"/>
      <c r="AD557" s="198"/>
    </row>
    <row r="558">
      <c r="A558" s="198"/>
      <c r="B558" s="370"/>
      <c r="C558" s="383" t="s">
        <v>1090</v>
      </c>
      <c r="D558" s="225"/>
      <c r="E558" s="225"/>
      <c r="F558" s="225"/>
      <c r="G558" s="18"/>
      <c r="H558" s="372"/>
      <c r="I558" s="373" t="s">
        <v>1368</v>
      </c>
      <c r="J558" s="372"/>
      <c r="K558" s="198"/>
      <c r="L558" s="198"/>
      <c r="M558" s="198"/>
      <c r="N558" s="198"/>
      <c r="O558" s="198"/>
      <c r="P558" s="198"/>
      <c r="Q558" s="198"/>
      <c r="R558" s="198"/>
      <c r="S558" s="198"/>
      <c r="T558" s="198"/>
      <c r="U558" s="198"/>
      <c r="V558" s="198"/>
      <c r="W558" s="198"/>
      <c r="X558" s="198"/>
      <c r="Y558" s="198"/>
      <c r="Z558" s="198"/>
      <c r="AA558" s="198"/>
      <c r="AB558" s="198"/>
      <c r="AC558" s="198"/>
      <c r="AD558" s="198"/>
    </row>
    <row r="559">
      <c r="A559" s="198"/>
      <c r="B559" s="285"/>
      <c r="C559" s="198"/>
      <c r="D559" s="287"/>
      <c r="E559" s="287"/>
      <c r="F559" s="287"/>
      <c r="G559" s="287"/>
      <c r="H559" s="287"/>
      <c r="I559" s="198"/>
      <c r="J559" s="198"/>
      <c r="K559" s="198"/>
      <c r="L559" s="198"/>
      <c r="M559" s="198"/>
      <c r="N559" s="198"/>
      <c r="O559" s="198"/>
      <c r="P559" s="198"/>
      <c r="Q559" s="198"/>
      <c r="R559" s="198"/>
      <c r="S559" s="198"/>
      <c r="T559" s="198"/>
      <c r="U559" s="198"/>
      <c r="V559" s="198"/>
      <c r="W559" s="198"/>
      <c r="X559" s="198"/>
      <c r="Y559" s="198"/>
      <c r="Z559" s="198"/>
      <c r="AA559" s="198"/>
      <c r="AB559" s="198"/>
      <c r="AC559" s="198"/>
      <c r="AD559" s="198"/>
    </row>
    <row r="560">
      <c r="A560" s="198"/>
      <c r="B560" s="365" t="s">
        <v>1154</v>
      </c>
      <c r="C560" s="366" t="s">
        <v>1369</v>
      </c>
      <c r="D560" s="42"/>
      <c r="E560" s="42"/>
      <c r="F560" s="42"/>
      <c r="G560" s="42"/>
      <c r="H560" s="31"/>
      <c r="I560" s="367" t="s">
        <v>1156</v>
      </c>
      <c r="J560" s="31"/>
      <c r="K560" s="198"/>
      <c r="L560" s="198"/>
      <c r="M560" s="198"/>
      <c r="N560" s="198"/>
      <c r="O560" s="198"/>
      <c r="P560" s="198"/>
      <c r="Q560" s="198"/>
      <c r="R560" s="198"/>
      <c r="S560" s="198"/>
      <c r="T560" s="198"/>
      <c r="U560" s="198"/>
      <c r="V560" s="198"/>
      <c r="W560" s="198"/>
      <c r="X560" s="198"/>
      <c r="Y560" s="198"/>
      <c r="Z560" s="198"/>
      <c r="AA560" s="198"/>
      <c r="AB560" s="198"/>
      <c r="AC560" s="198"/>
      <c r="AD560" s="198"/>
    </row>
    <row r="561">
      <c r="A561" s="198"/>
      <c r="B561" s="28"/>
      <c r="C561" s="368" t="s">
        <v>1157</v>
      </c>
      <c r="D561" s="369"/>
      <c r="E561" s="369"/>
      <c r="F561" s="369"/>
      <c r="G561" s="369"/>
      <c r="H561" s="368" t="s">
        <v>587</v>
      </c>
      <c r="I561" s="368" t="s">
        <v>1158</v>
      </c>
      <c r="J561" s="368" t="s">
        <v>1159</v>
      </c>
      <c r="K561" s="198"/>
      <c r="L561" s="198"/>
      <c r="M561" s="198"/>
      <c r="N561" s="198"/>
      <c r="O561" s="198"/>
      <c r="P561" s="198"/>
      <c r="Q561" s="198"/>
      <c r="R561" s="198"/>
      <c r="S561" s="198"/>
      <c r="T561" s="198"/>
      <c r="U561" s="198"/>
      <c r="V561" s="198"/>
      <c r="W561" s="198"/>
      <c r="X561" s="198"/>
      <c r="Y561" s="198"/>
      <c r="Z561" s="198"/>
      <c r="AA561" s="198"/>
      <c r="AB561" s="198"/>
      <c r="AC561" s="198"/>
      <c r="AD561" s="198"/>
    </row>
    <row r="562">
      <c r="A562" s="198"/>
      <c r="B562" s="370"/>
      <c r="C562" s="375" t="s">
        <v>1362</v>
      </c>
      <c r="D562" s="42"/>
      <c r="E562" s="42"/>
      <c r="F562" s="42"/>
      <c r="G562" s="31"/>
      <c r="H562" s="372"/>
      <c r="I562" s="373" t="s">
        <v>1363</v>
      </c>
      <c r="J562" s="372"/>
      <c r="K562" s="198"/>
      <c r="L562" s="198"/>
      <c r="M562" s="198"/>
      <c r="N562" s="198"/>
      <c r="O562" s="198"/>
      <c r="P562" s="198"/>
      <c r="Q562" s="198"/>
      <c r="R562" s="198"/>
      <c r="S562" s="198"/>
      <c r="T562" s="198"/>
      <c r="U562" s="198"/>
      <c r="V562" s="198"/>
      <c r="W562" s="198"/>
      <c r="X562" s="198"/>
      <c r="Y562" s="198"/>
      <c r="Z562" s="198"/>
      <c r="AA562" s="198"/>
      <c r="AB562" s="198"/>
      <c r="AC562" s="198"/>
      <c r="AD562" s="198"/>
    </row>
    <row r="563">
      <c r="A563" s="198"/>
      <c r="B563" s="370"/>
      <c r="C563" s="375" t="s">
        <v>1366</v>
      </c>
      <c r="D563" s="42"/>
      <c r="E563" s="42"/>
      <c r="F563" s="42"/>
      <c r="G563" s="31"/>
      <c r="H563" s="372"/>
      <c r="I563" s="373" t="s">
        <v>1370</v>
      </c>
      <c r="J563" s="372"/>
      <c r="K563" s="198"/>
      <c r="L563" s="198"/>
      <c r="M563" s="198"/>
      <c r="N563" s="198"/>
      <c r="O563" s="198"/>
      <c r="P563" s="198"/>
      <c r="Q563" s="198"/>
      <c r="R563" s="198"/>
      <c r="S563" s="198"/>
      <c r="T563" s="198"/>
      <c r="U563" s="198"/>
      <c r="V563" s="198"/>
      <c r="W563" s="198"/>
      <c r="X563" s="198"/>
      <c r="Y563" s="198"/>
      <c r="Z563" s="198"/>
      <c r="AA563" s="198"/>
      <c r="AB563" s="198"/>
      <c r="AC563" s="198"/>
      <c r="AD563" s="198"/>
    </row>
    <row r="564">
      <c r="A564" s="198"/>
      <c r="B564" s="370"/>
      <c r="C564" s="387" t="s">
        <v>1113</v>
      </c>
      <c r="D564" s="42"/>
      <c r="E564" s="42"/>
      <c r="F564" s="42"/>
      <c r="G564" s="31"/>
      <c r="H564" s="372"/>
      <c r="I564" s="373" t="s">
        <v>1332</v>
      </c>
      <c r="J564" s="372"/>
      <c r="K564" s="198"/>
      <c r="L564" s="198"/>
      <c r="M564" s="198"/>
      <c r="N564" s="198"/>
      <c r="O564" s="198"/>
      <c r="P564" s="198"/>
      <c r="Q564" s="198"/>
      <c r="R564" s="198"/>
      <c r="S564" s="198"/>
      <c r="T564" s="198"/>
      <c r="U564" s="198"/>
      <c r="V564" s="198"/>
      <c r="W564" s="198"/>
      <c r="X564" s="198"/>
      <c r="Y564" s="198"/>
      <c r="Z564" s="198"/>
      <c r="AA564" s="198"/>
      <c r="AB564" s="198"/>
      <c r="AC564" s="198"/>
      <c r="AD564" s="198"/>
    </row>
    <row r="565">
      <c r="A565" s="198"/>
      <c r="B565" s="370"/>
      <c r="C565" s="376" t="s">
        <v>1052</v>
      </c>
      <c r="D565" s="42"/>
      <c r="E565" s="42"/>
      <c r="F565" s="42"/>
      <c r="G565" s="31"/>
      <c r="H565" s="372"/>
      <c r="I565" s="373" t="s">
        <v>1371</v>
      </c>
      <c r="J565" s="372"/>
      <c r="K565" s="198"/>
      <c r="L565" s="198"/>
      <c r="M565" s="198"/>
      <c r="N565" s="198"/>
      <c r="O565" s="198"/>
      <c r="P565" s="198"/>
      <c r="Q565" s="198"/>
      <c r="R565" s="198"/>
      <c r="S565" s="198"/>
      <c r="T565" s="198"/>
      <c r="U565" s="198"/>
      <c r="V565" s="198"/>
      <c r="W565" s="198"/>
      <c r="X565" s="198"/>
      <c r="Y565" s="198"/>
      <c r="Z565" s="198"/>
      <c r="AA565" s="198"/>
      <c r="AB565" s="198"/>
      <c r="AC565" s="198"/>
      <c r="AD565" s="198"/>
    </row>
    <row r="566">
      <c r="A566" s="198"/>
      <c r="B566" s="388"/>
      <c r="C566" s="389" t="s">
        <v>1114</v>
      </c>
      <c r="D566" s="42"/>
      <c r="E566" s="42"/>
      <c r="F566" s="42"/>
      <c r="G566" s="31"/>
      <c r="H566" s="390"/>
      <c r="I566" s="391" t="s">
        <v>1372</v>
      </c>
      <c r="J566" s="392"/>
      <c r="K566" s="198"/>
      <c r="L566" s="198"/>
      <c r="M566" s="198"/>
      <c r="N566" s="198"/>
      <c r="O566" s="198"/>
      <c r="P566" s="198"/>
      <c r="Q566" s="198"/>
      <c r="R566" s="198"/>
      <c r="S566" s="198"/>
      <c r="T566" s="198"/>
      <c r="U566" s="198"/>
      <c r="V566" s="198"/>
      <c r="W566" s="198"/>
      <c r="X566" s="198"/>
      <c r="Y566" s="198"/>
      <c r="Z566" s="198"/>
      <c r="AA566" s="198"/>
      <c r="AB566" s="198"/>
      <c r="AC566" s="198"/>
      <c r="AD566" s="198"/>
    </row>
    <row r="567">
      <c r="A567" s="198"/>
      <c r="B567" s="380"/>
      <c r="C567" s="381"/>
      <c r="D567" s="381"/>
      <c r="E567" s="381"/>
      <c r="F567" s="381"/>
      <c r="G567" s="381"/>
      <c r="H567" s="381"/>
      <c r="I567" s="382"/>
      <c r="J567" s="382"/>
      <c r="K567" s="198"/>
      <c r="L567" s="198"/>
      <c r="M567" s="198"/>
      <c r="N567" s="198"/>
      <c r="O567" s="198"/>
      <c r="P567" s="198"/>
      <c r="Q567" s="198"/>
      <c r="R567" s="198"/>
      <c r="S567" s="198"/>
      <c r="T567" s="198"/>
      <c r="U567" s="198"/>
      <c r="V567" s="198"/>
      <c r="W567" s="198"/>
      <c r="X567" s="198"/>
      <c r="Y567" s="198"/>
      <c r="Z567" s="198"/>
      <c r="AA567" s="198"/>
      <c r="AB567" s="198"/>
      <c r="AC567" s="198"/>
      <c r="AD567" s="198"/>
    </row>
    <row r="568">
      <c r="A568" s="198"/>
      <c r="B568" s="365" t="s">
        <v>1154</v>
      </c>
      <c r="C568" s="366" t="s">
        <v>1373</v>
      </c>
      <c r="D568" s="42"/>
      <c r="E568" s="42"/>
      <c r="F568" s="42"/>
      <c r="G568" s="42"/>
      <c r="H568" s="31"/>
      <c r="I568" s="367" t="s">
        <v>1156</v>
      </c>
      <c r="J568" s="31"/>
      <c r="K568" s="198"/>
      <c r="L568" s="198"/>
      <c r="M568" s="198"/>
      <c r="N568" s="198"/>
      <c r="O568" s="198"/>
      <c r="P568" s="198"/>
      <c r="Q568" s="198"/>
      <c r="R568" s="198"/>
      <c r="S568" s="198"/>
      <c r="T568" s="198"/>
      <c r="U568" s="198"/>
      <c r="V568" s="198"/>
      <c r="W568" s="198"/>
      <c r="X568" s="198"/>
      <c r="Y568" s="198"/>
      <c r="Z568" s="198"/>
      <c r="AA568" s="198"/>
      <c r="AB568" s="198"/>
      <c r="AC568" s="198"/>
      <c r="AD568" s="198"/>
    </row>
    <row r="569">
      <c r="A569" s="198"/>
      <c r="B569" s="28"/>
      <c r="C569" s="368" t="s">
        <v>1157</v>
      </c>
      <c r="D569" s="369"/>
      <c r="E569" s="369"/>
      <c r="F569" s="369"/>
      <c r="G569" s="369"/>
      <c r="H569" s="368" t="s">
        <v>587</v>
      </c>
      <c r="I569" s="368" t="s">
        <v>1158</v>
      </c>
      <c r="J569" s="368" t="s">
        <v>1159</v>
      </c>
      <c r="K569" s="198"/>
      <c r="L569" s="198"/>
      <c r="M569" s="198"/>
      <c r="N569" s="198"/>
      <c r="O569" s="198"/>
      <c r="P569" s="198"/>
      <c r="Q569" s="198"/>
      <c r="R569" s="198"/>
      <c r="S569" s="198"/>
      <c r="T569" s="198"/>
      <c r="U569" s="198"/>
      <c r="V569" s="198"/>
      <c r="W569" s="198"/>
      <c r="X569" s="198"/>
      <c r="Y569" s="198"/>
      <c r="Z569" s="198"/>
      <c r="AA569" s="198"/>
      <c r="AB569" s="198"/>
      <c r="AC569" s="198"/>
      <c r="AD569" s="198"/>
    </row>
    <row r="570">
      <c r="A570" s="198"/>
      <c r="B570" s="370"/>
      <c r="C570" s="375" t="s">
        <v>1362</v>
      </c>
      <c r="D570" s="42"/>
      <c r="E570" s="42"/>
      <c r="F570" s="42"/>
      <c r="G570" s="31"/>
      <c r="H570" s="372"/>
      <c r="I570" s="373" t="s">
        <v>1363</v>
      </c>
      <c r="J570" s="372"/>
      <c r="K570" s="198"/>
      <c r="L570" s="198"/>
      <c r="M570" s="198"/>
      <c r="N570" s="198"/>
      <c r="O570" s="198"/>
      <c r="P570" s="198"/>
      <c r="Q570" s="198"/>
      <c r="R570" s="198"/>
      <c r="S570" s="198"/>
      <c r="T570" s="198"/>
      <c r="U570" s="198"/>
      <c r="V570" s="198"/>
      <c r="W570" s="198"/>
      <c r="X570" s="198"/>
      <c r="Y570" s="198"/>
      <c r="Z570" s="198"/>
      <c r="AA570" s="198"/>
      <c r="AB570" s="198"/>
      <c r="AC570" s="198"/>
      <c r="AD570" s="198"/>
    </row>
    <row r="571">
      <c r="A571" s="198"/>
      <c r="B571" s="370"/>
      <c r="C571" s="375" t="s">
        <v>1366</v>
      </c>
      <c r="D571" s="42"/>
      <c r="E571" s="42"/>
      <c r="F571" s="42"/>
      <c r="G571" s="31"/>
      <c r="H571" s="372"/>
      <c r="I571" s="373" t="s">
        <v>1374</v>
      </c>
      <c r="J571" s="372"/>
      <c r="K571" s="198"/>
      <c r="L571" s="198"/>
      <c r="M571" s="198"/>
      <c r="N571" s="198"/>
      <c r="O571" s="198"/>
      <c r="P571" s="198"/>
      <c r="Q571" s="198"/>
      <c r="R571" s="198"/>
      <c r="S571" s="198"/>
      <c r="T571" s="198"/>
      <c r="U571" s="198"/>
      <c r="V571" s="198"/>
      <c r="W571" s="198"/>
      <c r="X571" s="198"/>
      <c r="Y571" s="198"/>
      <c r="Z571" s="198"/>
      <c r="AA571" s="198"/>
      <c r="AB571" s="198"/>
      <c r="AC571" s="198"/>
      <c r="AD571" s="198"/>
    </row>
    <row r="572">
      <c r="A572" s="198"/>
      <c r="B572" s="370"/>
      <c r="C572" s="387" t="s">
        <v>1375</v>
      </c>
      <c r="D572" s="42"/>
      <c r="E572" s="42"/>
      <c r="F572" s="42"/>
      <c r="G572" s="31"/>
      <c r="H572" s="372"/>
      <c r="I572" s="373" t="s">
        <v>1351</v>
      </c>
      <c r="J572" s="372"/>
      <c r="K572" s="198"/>
      <c r="L572" s="198"/>
      <c r="M572" s="198"/>
      <c r="N572" s="198"/>
      <c r="O572" s="198"/>
      <c r="P572" s="198"/>
      <c r="Q572" s="198"/>
      <c r="R572" s="198"/>
      <c r="S572" s="198"/>
      <c r="T572" s="198"/>
      <c r="U572" s="198"/>
      <c r="V572" s="198"/>
      <c r="W572" s="198"/>
      <c r="X572" s="198"/>
      <c r="Y572" s="198"/>
      <c r="Z572" s="198"/>
      <c r="AA572" s="198"/>
      <c r="AB572" s="198"/>
      <c r="AC572" s="198"/>
      <c r="AD572" s="198"/>
    </row>
    <row r="573">
      <c r="A573" s="198"/>
      <c r="B573" s="370"/>
      <c r="C573" s="376" t="s">
        <v>1052</v>
      </c>
      <c r="D573" s="42"/>
      <c r="E573" s="42"/>
      <c r="F573" s="42"/>
      <c r="G573" s="31"/>
      <c r="H573" s="372"/>
      <c r="I573" s="373" t="s">
        <v>1376</v>
      </c>
      <c r="J573" s="372"/>
      <c r="K573" s="198"/>
      <c r="L573" s="198"/>
      <c r="M573" s="198"/>
      <c r="N573" s="198"/>
      <c r="O573" s="198"/>
      <c r="P573" s="198"/>
      <c r="Q573" s="198"/>
      <c r="R573" s="198"/>
      <c r="S573" s="198"/>
      <c r="T573" s="198"/>
      <c r="U573" s="198"/>
      <c r="V573" s="198"/>
      <c r="W573" s="198"/>
      <c r="X573" s="198"/>
      <c r="Y573" s="198"/>
      <c r="Z573" s="198"/>
      <c r="AA573" s="198"/>
      <c r="AB573" s="198"/>
      <c r="AC573" s="198"/>
      <c r="AD573" s="198"/>
    </row>
    <row r="574">
      <c r="A574" s="198"/>
      <c r="B574" s="285"/>
      <c r="C574" s="198"/>
      <c r="D574" s="287"/>
      <c r="E574" s="287"/>
      <c r="F574" s="287"/>
      <c r="G574" s="287"/>
      <c r="H574" s="287"/>
      <c r="I574" s="198"/>
      <c r="J574" s="198"/>
      <c r="K574" s="198"/>
      <c r="L574" s="198"/>
      <c r="M574" s="198"/>
      <c r="N574" s="198"/>
      <c r="O574" s="198"/>
      <c r="P574" s="198"/>
      <c r="Q574" s="198"/>
      <c r="R574" s="198"/>
      <c r="S574" s="198"/>
      <c r="T574" s="198"/>
      <c r="U574" s="198"/>
      <c r="V574" s="198"/>
      <c r="W574" s="198"/>
      <c r="X574" s="198"/>
      <c r="Y574" s="198"/>
      <c r="Z574" s="198"/>
      <c r="AA574" s="198"/>
      <c r="AB574" s="198"/>
      <c r="AC574" s="198"/>
      <c r="AD574" s="198"/>
    </row>
    <row r="575">
      <c r="A575" s="198"/>
      <c r="B575" s="365" t="s">
        <v>1154</v>
      </c>
      <c r="C575" s="366" t="s">
        <v>1377</v>
      </c>
      <c r="D575" s="42"/>
      <c r="E575" s="42"/>
      <c r="F575" s="42"/>
      <c r="G575" s="42"/>
      <c r="H575" s="31"/>
      <c r="I575" s="367" t="s">
        <v>1156</v>
      </c>
      <c r="J575" s="31"/>
      <c r="K575" s="198"/>
      <c r="L575" s="198"/>
      <c r="M575" s="198"/>
      <c r="N575" s="198"/>
      <c r="O575" s="198"/>
      <c r="P575" s="198"/>
      <c r="Q575" s="198"/>
      <c r="R575" s="198"/>
      <c r="S575" s="198"/>
      <c r="T575" s="198"/>
      <c r="U575" s="198"/>
      <c r="V575" s="198"/>
      <c r="W575" s="198"/>
      <c r="X575" s="198"/>
      <c r="Y575" s="198"/>
      <c r="Z575" s="198"/>
      <c r="AA575" s="198"/>
      <c r="AB575" s="198"/>
      <c r="AC575" s="198"/>
      <c r="AD575" s="198"/>
    </row>
    <row r="576">
      <c r="A576" s="198"/>
      <c r="B576" s="28"/>
      <c r="C576" s="368" t="s">
        <v>1157</v>
      </c>
      <c r="D576" s="369"/>
      <c r="E576" s="369"/>
      <c r="F576" s="369"/>
      <c r="G576" s="369"/>
      <c r="H576" s="368" t="s">
        <v>587</v>
      </c>
      <c r="I576" s="368" t="s">
        <v>1158</v>
      </c>
      <c r="J576" s="368" t="s">
        <v>1159</v>
      </c>
      <c r="K576" s="198"/>
      <c r="L576" s="198"/>
      <c r="M576" s="198"/>
      <c r="N576" s="198"/>
      <c r="O576" s="198"/>
      <c r="P576" s="198"/>
      <c r="Q576" s="198"/>
      <c r="R576" s="198"/>
      <c r="S576" s="198"/>
      <c r="T576" s="198"/>
      <c r="U576" s="198"/>
      <c r="V576" s="198"/>
      <c r="W576" s="198"/>
      <c r="X576" s="198"/>
      <c r="Y576" s="198"/>
      <c r="Z576" s="198"/>
      <c r="AA576" s="198"/>
      <c r="AB576" s="198"/>
      <c r="AC576" s="198"/>
      <c r="AD576" s="198"/>
    </row>
    <row r="577">
      <c r="A577" s="198"/>
      <c r="B577" s="370"/>
      <c r="C577" s="375" t="s">
        <v>1111</v>
      </c>
      <c r="D577" s="42"/>
      <c r="E577" s="42"/>
      <c r="F577" s="42"/>
      <c r="G577" s="31"/>
      <c r="H577" s="372"/>
      <c r="I577" s="373" t="s">
        <v>1363</v>
      </c>
      <c r="J577" s="372"/>
      <c r="K577" s="198"/>
      <c r="L577" s="198"/>
      <c r="M577" s="198"/>
      <c r="N577" s="198"/>
      <c r="O577" s="198"/>
      <c r="P577" s="198"/>
      <c r="Q577" s="198"/>
      <c r="R577" s="198"/>
      <c r="S577" s="198"/>
      <c r="T577" s="198"/>
      <c r="U577" s="198"/>
      <c r="V577" s="198"/>
      <c r="W577" s="198"/>
      <c r="X577" s="198"/>
      <c r="Y577" s="198"/>
      <c r="Z577" s="198"/>
      <c r="AA577" s="198"/>
      <c r="AB577" s="198"/>
      <c r="AC577" s="198"/>
      <c r="AD577" s="198"/>
    </row>
    <row r="578">
      <c r="A578" s="198"/>
      <c r="B578" s="370"/>
      <c r="C578" s="375" t="s">
        <v>1119</v>
      </c>
      <c r="D578" s="42"/>
      <c r="E578" s="42"/>
      <c r="F578" s="42"/>
      <c r="G578" s="31"/>
      <c r="H578" s="372"/>
      <c r="I578" s="373" t="s">
        <v>1374</v>
      </c>
      <c r="J578" s="372"/>
      <c r="K578" s="198"/>
      <c r="L578" s="198"/>
      <c r="M578" s="198"/>
      <c r="N578" s="198"/>
      <c r="O578" s="198"/>
      <c r="P578" s="198"/>
      <c r="Q578" s="198"/>
      <c r="R578" s="198"/>
      <c r="S578" s="198"/>
      <c r="T578" s="198"/>
      <c r="U578" s="198"/>
      <c r="V578" s="198"/>
      <c r="W578" s="198"/>
      <c r="X578" s="198"/>
      <c r="Y578" s="198"/>
      <c r="Z578" s="198"/>
      <c r="AA578" s="198"/>
      <c r="AB578" s="198"/>
      <c r="AC578" s="198"/>
      <c r="AD578" s="198"/>
    </row>
    <row r="579">
      <c r="A579" s="198"/>
      <c r="B579" s="370"/>
      <c r="C579" s="376" t="s">
        <v>1052</v>
      </c>
      <c r="D579" s="42"/>
      <c r="E579" s="42"/>
      <c r="F579" s="42"/>
      <c r="G579" s="31"/>
      <c r="H579" s="372"/>
      <c r="I579" s="373" t="s">
        <v>1351</v>
      </c>
      <c r="J579" s="372"/>
      <c r="K579" s="198"/>
      <c r="L579" s="198"/>
      <c r="M579" s="198"/>
      <c r="N579" s="198"/>
      <c r="O579" s="198"/>
      <c r="P579" s="198"/>
      <c r="Q579" s="198"/>
      <c r="R579" s="198"/>
      <c r="S579" s="198"/>
      <c r="T579" s="198"/>
      <c r="U579" s="198"/>
      <c r="V579" s="198"/>
      <c r="W579" s="198"/>
      <c r="X579" s="198"/>
      <c r="Y579" s="198"/>
      <c r="Z579" s="198"/>
      <c r="AA579" s="198"/>
      <c r="AB579" s="198"/>
      <c r="AC579" s="198"/>
      <c r="AD579" s="198"/>
    </row>
    <row r="580">
      <c r="A580" s="198"/>
      <c r="B580" s="370"/>
      <c r="C580" s="376" t="s">
        <v>1102</v>
      </c>
      <c r="D580" s="42"/>
      <c r="E580" s="42"/>
      <c r="F580" s="42"/>
      <c r="G580" s="31"/>
      <c r="H580" s="372"/>
      <c r="I580" s="373" t="s">
        <v>1357</v>
      </c>
      <c r="J580" s="372"/>
      <c r="K580" s="198"/>
      <c r="L580" s="198"/>
      <c r="M580" s="198"/>
      <c r="N580" s="198"/>
      <c r="O580" s="198"/>
      <c r="P580" s="198"/>
      <c r="Q580" s="198"/>
      <c r="R580" s="198"/>
      <c r="S580" s="198"/>
      <c r="T580" s="198"/>
      <c r="U580" s="198"/>
      <c r="V580" s="198"/>
      <c r="W580" s="198"/>
      <c r="X580" s="198"/>
      <c r="Y580" s="198"/>
      <c r="Z580" s="198"/>
      <c r="AA580" s="198"/>
      <c r="AB580" s="198"/>
      <c r="AC580" s="198"/>
      <c r="AD580" s="198"/>
    </row>
    <row r="581">
      <c r="A581" s="198"/>
      <c r="B581" s="285"/>
      <c r="C581" s="198"/>
      <c r="D581" s="287"/>
      <c r="E581" s="287"/>
      <c r="F581" s="287"/>
      <c r="G581" s="287"/>
      <c r="H581" s="287"/>
      <c r="I581" s="198"/>
      <c r="J581" s="198"/>
      <c r="K581" s="198"/>
      <c r="L581" s="198"/>
      <c r="M581" s="198"/>
      <c r="N581" s="198"/>
      <c r="O581" s="198"/>
      <c r="P581" s="198"/>
      <c r="Q581" s="198"/>
      <c r="R581" s="198"/>
      <c r="S581" s="198"/>
      <c r="T581" s="198"/>
      <c r="U581" s="198"/>
      <c r="V581" s="198"/>
      <c r="W581" s="198"/>
      <c r="X581" s="198"/>
      <c r="Y581" s="198"/>
      <c r="Z581" s="198"/>
      <c r="AA581" s="198"/>
      <c r="AB581" s="198"/>
      <c r="AC581" s="198"/>
      <c r="AD581" s="198"/>
    </row>
    <row r="582">
      <c r="A582" s="198"/>
      <c r="B582" s="365" t="s">
        <v>1154</v>
      </c>
      <c r="C582" s="366" t="s">
        <v>1378</v>
      </c>
      <c r="D582" s="42"/>
      <c r="E582" s="42"/>
      <c r="F582" s="42"/>
      <c r="G582" s="42"/>
      <c r="H582" s="31"/>
      <c r="I582" s="367" t="s">
        <v>1156</v>
      </c>
      <c r="J582" s="31"/>
      <c r="K582" s="198"/>
      <c r="L582" s="198"/>
      <c r="M582" s="198"/>
      <c r="N582" s="198"/>
      <c r="O582" s="198"/>
      <c r="P582" s="198"/>
      <c r="Q582" s="198"/>
      <c r="R582" s="198"/>
      <c r="S582" s="198"/>
      <c r="T582" s="198"/>
      <c r="U582" s="198"/>
      <c r="V582" s="198"/>
      <c r="W582" s="198"/>
      <c r="X582" s="198"/>
      <c r="Y582" s="198"/>
      <c r="Z582" s="198"/>
      <c r="AA582" s="198"/>
      <c r="AB582" s="198"/>
      <c r="AC582" s="198"/>
      <c r="AD582" s="198"/>
    </row>
    <row r="583">
      <c r="A583" s="198"/>
      <c r="B583" s="28"/>
      <c r="C583" s="368" t="s">
        <v>1157</v>
      </c>
      <c r="D583" s="369"/>
      <c r="E583" s="369"/>
      <c r="F583" s="369"/>
      <c r="G583" s="369"/>
      <c r="H583" s="368" t="s">
        <v>587</v>
      </c>
      <c r="I583" s="368" t="s">
        <v>1158</v>
      </c>
      <c r="J583" s="368" t="s">
        <v>1159</v>
      </c>
      <c r="K583" s="198"/>
      <c r="L583" s="198"/>
      <c r="M583" s="198"/>
      <c r="N583" s="198"/>
      <c r="O583" s="198"/>
      <c r="P583" s="198"/>
      <c r="Q583" s="198"/>
      <c r="R583" s="198"/>
      <c r="S583" s="198"/>
      <c r="T583" s="198"/>
      <c r="U583" s="198"/>
      <c r="V583" s="198"/>
      <c r="W583" s="198"/>
      <c r="X583" s="198"/>
      <c r="Y583" s="198"/>
      <c r="Z583" s="198"/>
      <c r="AA583" s="198"/>
      <c r="AB583" s="198"/>
      <c r="AC583" s="198"/>
      <c r="AD583" s="198"/>
    </row>
    <row r="584">
      <c r="A584" s="198"/>
      <c r="B584" s="370"/>
      <c r="C584" s="375" t="s">
        <v>1379</v>
      </c>
      <c r="D584" s="42"/>
      <c r="E584" s="42"/>
      <c r="F584" s="42"/>
      <c r="G584" s="31"/>
      <c r="H584" s="372"/>
      <c r="I584" s="386" t="s">
        <v>1192</v>
      </c>
      <c r="J584" s="372"/>
      <c r="K584" s="198"/>
      <c r="L584" s="198"/>
      <c r="M584" s="198"/>
      <c r="N584" s="198"/>
      <c r="O584" s="198"/>
      <c r="P584" s="198"/>
      <c r="Q584" s="198"/>
      <c r="R584" s="198"/>
      <c r="S584" s="198"/>
      <c r="T584" s="198"/>
      <c r="U584" s="198"/>
      <c r="V584" s="198"/>
      <c r="W584" s="198"/>
      <c r="X584" s="198"/>
      <c r="Y584" s="198"/>
      <c r="Z584" s="198"/>
      <c r="AA584" s="198"/>
      <c r="AB584" s="198"/>
      <c r="AC584" s="198"/>
      <c r="AD584" s="198"/>
    </row>
    <row r="585">
      <c r="A585" s="198"/>
      <c r="B585" s="370"/>
      <c r="C585" s="384" t="s">
        <v>1364</v>
      </c>
      <c r="D585" s="225"/>
      <c r="E585" s="225"/>
      <c r="F585" s="225"/>
      <c r="G585" s="18"/>
      <c r="H585" s="372"/>
      <c r="I585" s="386" t="s">
        <v>1192</v>
      </c>
      <c r="J585" s="372"/>
      <c r="K585" s="198"/>
      <c r="L585" s="198"/>
      <c r="M585" s="198"/>
      <c r="N585" s="198"/>
      <c r="O585" s="198"/>
      <c r="P585" s="198"/>
      <c r="Q585" s="198"/>
      <c r="R585" s="198"/>
      <c r="S585" s="198"/>
      <c r="T585" s="198"/>
      <c r="U585" s="198"/>
      <c r="V585" s="198"/>
      <c r="W585" s="198"/>
      <c r="X585" s="198"/>
      <c r="Y585" s="198"/>
      <c r="Z585" s="198"/>
      <c r="AA585" s="198"/>
      <c r="AB585" s="198"/>
      <c r="AC585" s="198"/>
      <c r="AD585" s="198"/>
    </row>
    <row r="586">
      <c r="A586" s="198"/>
      <c r="B586" s="370"/>
      <c r="C586" s="384" t="s">
        <v>1380</v>
      </c>
      <c r="D586" s="225"/>
      <c r="E586" s="225"/>
      <c r="F586" s="225"/>
      <c r="G586" s="18"/>
      <c r="H586" s="372"/>
      <c r="I586" s="386" t="s">
        <v>1192</v>
      </c>
      <c r="J586" s="372"/>
      <c r="K586" s="198"/>
      <c r="L586" s="198"/>
      <c r="M586" s="198"/>
      <c r="N586" s="198"/>
      <c r="O586" s="198"/>
      <c r="P586" s="198"/>
      <c r="Q586" s="198"/>
      <c r="R586" s="198"/>
      <c r="S586" s="198"/>
      <c r="T586" s="198"/>
      <c r="U586" s="198"/>
      <c r="V586" s="198"/>
      <c r="W586" s="198"/>
      <c r="X586" s="198"/>
      <c r="Y586" s="198"/>
      <c r="Z586" s="198"/>
      <c r="AA586" s="198"/>
      <c r="AB586" s="198"/>
      <c r="AC586" s="198"/>
      <c r="AD586" s="198"/>
    </row>
    <row r="587">
      <c r="A587" s="198"/>
      <c r="B587" s="370"/>
      <c r="C587" s="383" t="s">
        <v>1090</v>
      </c>
      <c r="D587" s="225"/>
      <c r="E587" s="225"/>
      <c r="F587" s="225"/>
      <c r="G587" s="18"/>
      <c r="H587" s="372"/>
      <c r="I587" s="386" t="s">
        <v>1192</v>
      </c>
      <c r="J587" s="372"/>
      <c r="K587" s="198"/>
      <c r="L587" s="198"/>
      <c r="M587" s="198"/>
      <c r="N587" s="198"/>
      <c r="O587" s="198"/>
      <c r="P587" s="198"/>
      <c r="Q587" s="198"/>
      <c r="R587" s="198"/>
      <c r="S587" s="198"/>
      <c r="T587" s="198"/>
      <c r="U587" s="198"/>
      <c r="V587" s="198"/>
      <c r="W587" s="198"/>
      <c r="X587" s="198"/>
      <c r="Y587" s="198"/>
      <c r="Z587" s="198"/>
      <c r="AA587" s="198"/>
      <c r="AB587" s="198"/>
      <c r="AC587" s="198"/>
      <c r="AD587" s="198"/>
    </row>
    <row r="588">
      <c r="A588" s="198"/>
      <c r="B588" s="285"/>
      <c r="C588" s="198"/>
      <c r="D588" s="287"/>
      <c r="E588" s="287"/>
      <c r="F588" s="287"/>
      <c r="G588" s="287"/>
      <c r="H588" s="287"/>
      <c r="I588" s="198"/>
      <c r="J588" s="198"/>
      <c r="K588" s="198"/>
      <c r="L588" s="198"/>
      <c r="M588" s="198"/>
      <c r="N588" s="198"/>
      <c r="O588" s="198"/>
      <c r="P588" s="198"/>
      <c r="Q588" s="198"/>
      <c r="R588" s="198"/>
      <c r="S588" s="198"/>
      <c r="T588" s="198"/>
      <c r="U588" s="198"/>
      <c r="V588" s="198"/>
      <c r="W588" s="198"/>
      <c r="X588" s="198"/>
      <c r="Y588" s="198"/>
      <c r="Z588" s="198"/>
      <c r="AA588" s="198"/>
      <c r="AB588" s="198"/>
      <c r="AC588" s="198"/>
      <c r="AD588" s="198"/>
    </row>
    <row r="589">
      <c r="A589" s="198"/>
      <c r="B589" s="365" t="s">
        <v>1154</v>
      </c>
      <c r="C589" s="366" t="s">
        <v>1381</v>
      </c>
      <c r="D589" s="42"/>
      <c r="E589" s="42"/>
      <c r="F589" s="42"/>
      <c r="G589" s="42"/>
      <c r="H589" s="31"/>
      <c r="I589" s="367" t="s">
        <v>1156</v>
      </c>
      <c r="J589" s="31"/>
      <c r="K589" s="198"/>
      <c r="L589" s="198"/>
      <c r="M589" s="198"/>
      <c r="N589" s="198"/>
      <c r="O589" s="198"/>
      <c r="P589" s="198"/>
      <c r="Q589" s="198"/>
      <c r="R589" s="198"/>
      <c r="S589" s="198"/>
      <c r="T589" s="198"/>
      <c r="U589" s="198"/>
      <c r="V589" s="198"/>
      <c r="W589" s="198"/>
      <c r="X589" s="198"/>
      <c r="Y589" s="198"/>
      <c r="Z589" s="198"/>
      <c r="AA589" s="198"/>
      <c r="AB589" s="198"/>
      <c r="AC589" s="198"/>
      <c r="AD589" s="198"/>
    </row>
    <row r="590">
      <c r="A590" s="198"/>
      <c r="B590" s="28"/>
      <c r="C590" s="368" t="s">
        <v>1157</v>
      </c>
      <c r="D590" s="369"/>
      <c r="E590" s="369"/>
      <c r="F590" s="369"/>
      <c r="G590" s="369"/>
      <c r="H590" s="368" t="s">
        <v>587</v>
      </c>
      <c r="I590" s="368" t="s">
        <v>1158</v>
      </c>
      <c r="J590" s="368" t="s">
        <v>1159</v>
      </c>
      <c r="K590" s="198"/>
      <c r="L590" s="198"/>
      <c r="M590" s="198"/>
      <c r="N590" s="198"/>
      <c r="O590" s="198"/>
      <c r="P590" s="198"/>
      <c r="Q590" s="198"/>
      <c r="R590" s="198"/>
      <c r="S590" s="198"/>
      <c r="T590" s="198"/>
      <c r="U590" s="198"/>
      <c r="V590" s="198"/>
      <c r="W590" s="198"/>
      <c r="X590" s="198"/>
      <c r="Y590" s="198"/>
      <c r="Z590" s="198"/>
      <c r="AA590" s="198"/>
      <c r="AB590" s="198"/>
      <c r="AC590" s="198"/>
      <c r="AD590" s="198"/>
    </row>
    <row r="591">
      <c r="A591" s="198"/>
      <c r="B591" s="370"/>
      <c r="C591" s="375" t="s">
        <v>1379</v>
      </c>
      <c r="D591" s="42"/>
      <c r="E591" s="42"/>
      <c r="F591" s="42"/>
      <c r="G591" s="31"/>
      <c r="H591" s="372"/>
      <c r="I591" s="386" t="s">
        <v>1192</v>
      </c>
      <c r="J591" s="372"/>
      <c r="K591" s="198"/>
      <c r="L591" s="198"/>
      <c r="M591" s="198"/>
      <c r="N591" s="198"/>
      <c r="O591" s="198"/>
      <c r="P591" s="198"/>
      <c r="Q591" s="198"/>
      <c r="R591" s="198"/>
      <c r="S591" s="198"/>
      <c r="T591" s="198"/>
      <c r="U591" s="198"/>
      <c r="V591" s="198"/>
      <c r="W591" s="198"/>
      <c r="X591" s="198"/>
      <c r="Y591" s="198"/>
      <c r="Z591" s="198"/>
      <c r="AA591" s="198"/>
      <c r="AB591" s="198"/>
      <c r="AC591" s="198"/>
      <c r="AD591" s="198"/>
    </row>
    <row r="592">
      <c r="A592" s="198"/>
      <c r="B592" s="370"/>
      <c r="C592" s="375" t="s">
        <v>1382</v>
      </c>
      <c r="D592" s="42"/>
      <c r="E592" s="42"/>
      <c r="F592" s="42"/>
      <c r="G592" s="31"/>
      <c r="H592" s="372"/>
      <c r="I592" s="386" t="s">
        <v>1192</v>
      </c>
      <c r="J592" s="372"/>
      <c r="K592" s="198"/>
      <c r="L592" s="198"/>
      <c r="M592" s="198"/>
      <c r="N592" s="198"/>
      <c r="O592" s="198"/>
      <c r="P592" s="198"/>
      <c r="Q592" s="198"/>
      <c r="R592" s="198"/>
      <c r="S592" s="198"/>
      <c r="T592" s="198"/>
      <c r="U592" s="198"/>
      <c r="V592" s="198"/>
      <c r="W592" s="198"/>
      <c r="X592" s="198"/>
      <c r="Y592" s="198"/>
      <c r="Z592" s="198"/>
      <c r="AA592" s="198"/>
      <c r="AB592" s="198"/>
      <c r="AC592" s="198"/>
      <c r="AD592" s="198"/>
    </row>
    <row r="593">
      <c r="A593" s="198"/>
      <c r="B593" s="370"/>
      <c r="C593" s="387" t="s">
        <v>1383</v>
      </c>
      <c r="D593" s="42"/>
      <c r="E593" s="42"/>
      <c r="F593" s="42"/>
      <c r="G593" s="31"/>
      <c r="H593" s="372"/>
      <c r="I593" s="386" t="s">
        <v>1192</v>
      </c>
      <c r="J593" s="372"/>
      <c r="K593" s="198"/>
      <c r="L593" s="198"/>
      <c r="M593" s="198"/>
      <c r="N593" s="198"/>
      <c r="O593" s="198"/>
      <c r="P593" s="198"/>
      <c r="Q593" s="198"/>
      <c r="R593" s="198"/>
      <c r="S593" s="198"/>
      <c r="T593" s="198"/>
      <c r="U593" s="198"/>
      <c r="V593" s="198"/>
      <c r="W593" s="198"/>
      <c r="X593" s="198"/>
      <c r="Y593" s="198"/>
      <c r="Z593" s="198"/>
      <c r="AA593" s="198"/>
      <c r="AB593" s="198"/>
      <c r="AC593" s="198"/>
      <c r="AD593" s="198"/>
    </row>
    <row r="594">
      <c r="A594" s="198"/>
      <c r="B594" s="370"/>
      <c r="C594" s="376" t="s">
        <v>1052</v>
      </c>
      <c r="D594" s="42"/>
      <c r="E594" s="42"/>
      <c r="F594" s="42"/>
      <c r="G594" s="31"/>
      <c r="H594" s="372"/>
      <c r="I594" s="386" t="s">
        <v>1192</v>
      </c>
      <c r="J594" s="372"/>
      <c r="K594" s="198"/>
      <c r="L594" s="198"/>
      <c r="M594" s="198"/>
      <c r="N594" s="198"/>
      <c r="O594" s="198"/>
      <c r="P594" s="198"/>
      <c r="Q594" s="198"/>
      <c r="R594" s="198"/>
      <c r="S594" s="198"/>
      <c r="T594" s="198"/>
      <c r="U594" s="198"/>
      <c r="V594" s="198"/>
      <c r="W594" s="198"/>
      <c r="X594" s="198"/>
      <c r="Y594" s="198"/>
      <c r="Z594" s="198"/>
      <c r="AA594" s="198"/>
      <c r="AB594" s="198"/>
      <c r="AC594" s="198"/>
      <c r="AD594" s="198"/>
    </row>
    <row r="595">
      <c r="A595" s="198"/>
      <c r="B595" s="388"/>
      <c r="C595" s="389" t="s">
        <v>1114</v>
      </c>
      <c r="D595" s="42"/>
      <c r="E595" s="42"/>
      <c r="F595" s="42"/>
      <c r="G595" s="31"/>
      <c r="H595" s="390"/>
      <c r="I595" s="386" t="s">
        <v>1192</v>
      </c>
      <c r="J595" s="392"/>
      <c r="K595" s="198"/>
      <c r="L595" s="198"/>
      <c r="M595" s="198"/>
      <c r="N595" s="198"/>
      <c r="O595" s="198"/>
      <c r="P595" s="198"/>
      <c r="Q595" s="198"/>
      <c r="R595" s="198"/>
      <c r="S595" s="198"/>
      <c r="T595" s="198"/>
      <c r="U595" s="198"/>
      <c r="V595" s="198"/>
      <c r="W595" s="198"/>
      <c r="X595" s="198"/>
      <c r="Y595" s="198"/>
      <c r="Z595" s="198"/>
      <c r="AA595" s="198"/>
      <c r="AB595" s="198"/>
      <c r="AC595" s="198"/>
      <c r="AD595" s="198"/>
    </row>
    <row r="596">
      <c r="A596" s="198"/>
      <c r="B596" s="380"/>
      <c r="C596" s="381"/>
      <c r="D596" s="381"/>
      <c r="E596" s="381"/>
      <c r="F596" s="381"/>
      <c r="G596" s="381"/>
      <c r="H596" s="381"/>
      <c r="I596" s="382"/>
      <c r="J596" s="382"/>
      <c r="K596" s="198"/>
      <c r="L596" s="198"/>
      <c r="M596" s="198"/>
      <c r="N596" s="198"/>
      <c r="O596" s="198"/>
      <c r="P596" s="198"/>
      <c r="Q596" s="198"/>
      <c r="R596" s="198"/>
      <c r="S596" s="198"/>
      <c r="T596" s="198"/>
      <c r="U596" s="198"/>
      <c r="V596" s="198"/>
      <c r="W596" s="198"/>
      <c r="X596" s="198"/>
      <c r="Y596" s="198"/>
      <c r="Z596" s="198"/>
      <c r="AA596" s="198"/>
      <c r="AB596" s="198"/>
      <c r="AC596" s="198"/>
      <c r="AD596" s="198"/>
    </row>
    <row r="597">
      <c r="A597" s="198"/>
      <c r="B597" s="365" t="s">
        <v>1154</v>
      </c>
      <c r="C597" s="366" t="s">
        <v>1384</v>
      </c>
      <c r="D597" s="42"/>
      <c r="E597" s="42"/>
      <c r="F597" s="42"/>
      <c r="G597" s="42"/>
      <c r="H597" s="31"/>
      <c r="I597" s="367" t="s">
        <v>1156</v>
      </c>
      <c r="J597" s="31"/>
      <c r="K597" s="198"/>
      <c r="L597" s="198"/>
      <c r="M597" s="198"/>
      <c r="N597" s="198"/>
      <c r="O597" s="198"/>
      <c r="P597" s="198"/>
      <c r="Q597" s="198"/>
      <c r="R597" s="198"/>
      <c r="S597" s="198"/>
      <c r="T597" s="198"/>
      <c r="U597" s="198"/>
      <c r="V597" s="198"/>
      <c r="W597" s="198"/>
      <c r="X597" s="198"/>
      <c r="Y597" s="198"/>
      <c r="Z597" s="198"/>
      <c r="AA597" s="198"/>
      <c r="AB597" s="198"/>
      <c r="AC597" s="198"/>
      <c r="AD597" s="198"/>
    </row>
    <row r="598">
      <c r="A598" s="198"/>
      <c r="B598" s="28"/>
      <c r="C598" s="368" t="s">
        <v>1157</v>
      </c>
      <c r="D598" s="369"/>
      <c r="E598" s="369"/>
      <c r="F598" s="369"/>
      <c r="G598" s="369"/>
      <c r="H598" s="368" t="s">
        <v>587</v>
      </c>
      <c r="I598" s="368" t="s">
        <v>1158</v>
      </c>
      <c r="J598" s="368" t="s">
        <v>1159</v>
      </c>
      <c r="K598" s="198"/>
      <c r="L598" s="198"/>
      <c r="M598" s="198"/>
      <c r="N598" s="198"/>
      <c r="O598" s="198"/>
      <c r="P598" s="198"/>
      <c r="Q598" s="198"/>
      <c r="R598" s="198"/>
      <c r="S598" s="198"/>
      <c r="T598" s="198"/>
      <c r="U598" s="198"/>
      <c r="V598" s="198"/>
      <c r="W598" s="198"/>
      <c r="X598" s="198"/>
      <c r="Y598" s="198"/>
      <c r="Z598" s="198"/>
      <c r="AA598" s="198"/>
      <c r="AB598" s="198"/>
      <c r="AC598" s="198"/>
      <c r="AD598" s="198"/>
    </row>
    <row r="599">
      <c r="A599" s="198"/>
      <c r="B599" s="370"/>
      <c r="C599" s="375" t="s">
        <v>1379</v>
      </c>
      <c r="D599" s="42"/>
      <c r="E599" s="42"/>
      <c r="F599" s="42"/>
      <c r="G599" s="31"/>
      <c r="H599" s="372"/>
      <c r="I599" s="386" t="s">
        <v>1192</v>
      </c>
      <c r="J599" s="372"/>
      <c r="K599" s="198"/>
      <c r="L599" s="198"/>
      <c r="M599" s="198"/>
      <c r="N599" s="198"/>
      <c r="O599" s="198"/>
      <c r="P599" s="198"/>
      <c r="Q599" s="198"/>
      <c r="R599" s="198"/>
      <c r="S599" s="198"/>
      <c r="T599" s="198"/>
      <c r="U599" s="198"/>
      <c r="V599" s="198"/>
      <c r="W599" s="198"/>
      <c r="X599" s="198"/>
      <c r="Y599" s="198"/>
      <c r="Z599" s="198"/>
      <c r="AA599" s="198"/>
      <c r="AB599" s="198"/>
      <c r="AC599" s="198"/>
      <c r="AD599" s="198"/>
    </row>
    <row r="600">
      <c r="A600" s="198"/>
      <c r="B600" s="370"/>
      <c r="C600" s="375" t="s">
        <v>1385</v>
      </c>
      <c r="D600" s="42"/>
      <c r="E600" s="42"/>
      <c r="F600" s="42"/>
      <c r="G600" s="31"/>
      <c r="H600" s="372"/>
      <c r="I600" s="386" t="s">
        <v>1192</v>
      </c>
      <c r="J600" s="372"/>
      <c r="K600" s="198"/>
      <c r="L600" s="198"/>
      <c r="M600" s="198"/>
      <c r="N600" s="198"/>
      <c r="O600" s="198"/>
      <c r="P600" s="198"/>
      <c r="Q600" s="198"/>
      <c r="R600" s="198"/>
      <c r="S600" s="198"/>
      <c r="T600" s="198"/>
      <c r="U600" s="198"/>
      <c r="V600" s="198"/>
      <c r="W600" s="198"/>
      <c r="X600" s="198"/>
      <c r="Y600" s="198"/>
      <c r="Z600" s="198"/>
      <c r="AA600" s="198"/>
      <c r="AB600" s="198"/>
      <c r="AC600" s="198"/>
      <c r="AD600" s="198"/>
    </row>
    <row r="601">
      <c r="A601" s="198"/>
      <c r="B601" s="370"/>
      <c r="C601" s="387" t="s">
        <v>1386</v>
      </c>
      <c r="D601" s="42"/>
      <c r="E601" s="42"/>
      <c r="F601" s="42"/>
      <c r="G601" s="31"/>
      <c r="H601" s="372"/>
      <c r="I601" s="386" t="s">
        <v>1192</v>
      </c>
      <c r="J601" s="372"/>
      <c r="K601" s="198"/>
      <c r="L601" s="198"/>
      <c r="M601" s="198"/>
      <c r="N601" s="198"/>
      <c r="O601" s="198"/>
      <c r="P601" s="198"/>
      <c r="Q601" s="198"/>
      <c r="R601" s="198"/>
      <c r="S601" s="198"/>
      <c r="T601" s="198"/>
      <c r="U601" s="198"/>
      <c r="V601" s="198"/>
      <c r="W601" s="198"/>
      <c r="X601" s="198"/>
      <c r="Y601" s="198"/>
      <c r="Z601" s="198"/>
      <c r="AA601" s="198"/>
      <c r="AB601" s="198"/>
      <c r="AC601" s="198"/>
      <c r="AD601" s="198"/>
    </row>
    <row r="602">
      <c r="A602" s="198"/>
      <c r="B602" s="370"/>
      <c r="C602" s="376" t="s">
        <v>1052</v>
      </c>
      <c r="D602" s="42"/>
      <c r="E602" s="42"/>
      <c r="F602" s="42"/>
      <c r="G602" s="31"/>
      <c r="H602" s="372"/>
      <c r="I602" s="386" t="s">
        <v>1192</v>
      </c>
      <c r="J602" s="372"/>
      <c r="K602" s="198"/>
      <c r="L602" s="198"/>
      <c r="M602" s="198"/>
      <c r="N602" s="198"/>
      <c r="O602" s="198"/>
      <c r="P602" s="198"/>
      <c r="Q602" s="198"/>
      <c r="R602" s="198"/>
      <c r="S602" s="198"/>
      <c r="T602" s="198"/>
      <c r="U602" s="198"/>
      <c r="V602" s="198"/>
      <c r="W602" s="198"/>
      <c r="X602" s="198"/>
      <c r="Y602" s="198"/>
      <c r="Z602" s="198"/>
      <c r="AA602" s="198"/>
      <c r="AB602" s="198"/>
      <c r="AC602" s="198"/>
      <c r="AD602" s="198"/>
    </row>
    <row r="603">
      <c r="A603" s="198"/>
      <c r="B603" s="285"/>
      <c r="C603" s="198"/>
      <c r="D603" s="287"/>
      <c r="E603" s="287"/>
      <c r="F603" s="287"/>
      <c r="G603" s="287"/>
      <c r="H603" s="287"/>
      <c r="I603" s="198"/>
      <c r="J603" s="198"/>
      <c r="K603" s="198"/>
      <c r="L603" s="198"/>
      <c r="M603" s="198"/>
      <c r="N603" s="198"/>
      <c r="O603" s="198"/>
      <c r="P603" s="198"/>
      <c r="Q603" s="198"/>
      <c r="R603" s="198"/>
      <c r="S603" s="198"/>
      <c r="T603" s="198"/>
      <c r="U603" s="198"/>
      <c r="V603" s="198"/>
      <c r="W603" s="198"/>
      <c r="X603" s="198"/>
      <c r="Y603" s="198"/>
      <c r="Z603" s="198"/>
      <c r="AA603" s="198"/>
      <c r="AB603" s="198"/>
      <c r="AC603" s="198"/>
      <c r="AD603" s="198"/>
    </row>
    <row r="604">
      <c r="A604" s="198"/>
      <c r="B604" s="365" t="s">
        <v>1154</v>
      </c>
      <c r="C604" s="366" t="s">
        <v>1387</v>
      </c>
      <c r="D604" s="42"/>
      <c r="E604" s="42"/>
      <c r="F604" s="42"/>
      <c r="G604" s="42"/>
      <c r="H604" s="31"/>
      <c r="I604" s="367" t="s">
        <v>1156</v>
      </c>
      <c r="J604" s="31"/>
      <c r="K604" s="198"/>
      <c r="L604" s="198"/>
      <c r="M604" s="198"/>
      <c r="N604" s="198"/>
      <c r="O604" s="198"/>
      <c r="P604" s="198"/>
      <c r="Q604" s="198"/>
      <c r="R604" s="198"/>
      <c r="S604" s="198"/>
      <c r="T604" s="198"/>
      <c r="U604" s="198"/>
      <c r="V604" s="198"/>
      <c r="W604" s="198"/>
      <c r="X604" s="198"/>
      <c r="Y604" s="198"/>
      <c r="Z604" s="198"/>
      <c r="AA604" s="198"/>
      <c r="AB604" s="198"/>
      <c r="AC604" s="198"/>
      <c r="AD604" s="198"/>
    </row>
    <row r="605">
      <c r="A605" s="198"/>
      <c r="B605" s="28"/>
      <c r="C605" s="368" t="s">
        <v>1157</v>
      </c>
      <c r="D605" s="369"/>
      <c r="E605" s="369"/>
      <c r="F605" s="369"/>
      <c r="G605" s="369"/>
      <c r="H605" s="368" t="s">
        <v>587</v>
      </c>
      <c r="I605" s="368" t="s">
        <v>1158</v>
      </c>
      <c r="J605" s="368" t="s">
        <v>1159</v>
      </c>
      <c r="K605" s="198"/>
      <c r="L605" s="198"/>
      <c r="M605" s="198"/>
      <c r="N605" s="198"/>
      <c r="O605" s="198"/>
      <c r="P605" s="198"/>
      <c r="Q605" s="198"/>
      <c r="R605" s="198"/>
      <c r="S605" s="198"/>
      <c r="T605" s="198"/>
      <c r="U605" s="198"/>
      <c r="V605" s="198"/>
      <c r="W605" s="198"/>
      <c r="X605" s="198"/>
      <c r="Y605" s="198"/>
      <c r="Z605" s="198"/>
      <c r="AA605" s="198"/>
      <c r="AB605" s="198"/>
      <c r="AC605" s="198"/>
      <c r="AD605" s="198"/>
    </row>
    <row r="606">
      <c r="A606" s="198"/>
      <c r="B606" s="370"/>
      <c r="C606" s="375" t="s">
        <v>1379</v>
      </c>
      <c r="D606" s="42"/>
      <c r="E606" s="42"/>
      <c r="F606" s="42"/>
      <c r="G606" s="31"/>
      <c r="H606" s="372"/>
      <c r="I606" s="386" t="s">
        <v>1192</v>
      </c>
      <c r="J606" s="372"/>
      <c r="K606" s="198"/>
      <c r="L606" s="198"/>
      <c r="M606" s="198"/>
      <c r="N606" s="198"/>
      <c r="O606" s="198"/>
      <c r="P606" s="198"/>
      <c r="Q606" s="198"/>
      <c r="R606" s="198"/>
      <c r="S606" s="198"/>
      <c r="T606" s="198"/>
      <c r="U606" s="198"/>
      <c r="V606" s="198"/>
      <c r="W606" s="198"/>
      <c r="X606" s="198"/>
      <c r="Y606" s="198"/>
      <c r="Z606" s="198"/>
      <c r="AA606" s="198"/>
      <c r="AB606" s="198"/>
      <c r="AC606" s="198"/>
      <c r="AD606" s="198"/>
    </row>
    <row r="607">
      <c r="A607" s="198"/>
      <c r="B607" s="370"/>
      <c r="C607" s="375" t="s">
        <v>1119</v>
      </c>
      <c r="D607" s="42"/>
      <c r="E607" s="42"/>
      <c r="F607" s="42"/>
      <c r="G607" s="31"/>
      <c r="H607" s="372"/>
      <c r="I607" s="386" t="s">
        <v>1192</v>
      </c>
      <c r="J607" s="372"/>
      <c r="K607" s="198"/>
      <c r="L607" s="198"/>
      <c r="M607" s="198"/>
      <c r="N607" s="198"/>
      <c r="O607" s="198"/>
      <c r="P607" s="198"/>
      <c r="Q607" s="198"/>
      <c r="R607" s="198"/>
      <c r="S607" s="198"/>
      <c r="T607" s="198"/>
      <c r="U607" s="198"/>
      <c r="V607" s="198"/>
      <c r="W607" s="198"/>
      <c r="X607" s="198"/>
      <c r="Y607" s="198"/>
      <c r="Z607" s="198"/>
      <c r="AA607" s="198"/>
      <c r="AB607" s="198"/>
      <c r="AC607" s="198"/>
      <c r="AD607" s="198"/>
    </row>
    <row r="608">
      <c r="A608" s="198"/>
      <c r="B608" s="370"/>
      <c r="C608" s="376" t="s">
        <v>1052</v>
      </c>
      <c r="D608" s="42"/>
      <c r="E608" s="42"/>
      <c r="F608" s="42"/>
      <c r="G608" s="31"/>
      <c r="H608" s="372"/>
      <c r="I608" s="386" t="s">
        <v>1192</v>
      </c>
      <c r="J608" s="372"/>
      <c r="K608" s="198"/>
      <c r="L608" s="198"/>
      <c r="M608" s="198"/>
      <c r="N608" s="198"/>
      <c r="O608" s="198"/>
      <c r="P608" s="198"/>
      <c r="Q608" s="198"/>
      <c r="R608" s="198"/>
      <c r="S608" s="198"/>
      <c r="T608" s="198"/>
      <c r="U608" s="198"/>
      <c r="V608" s="198"/>
      <c r="W608" s="198"/>
      <c r="X608" s="198"/>
      <c r="Y608" s="198"/>
      <c r="Z608" s="198"/>
      <c r="AA608" s="198"/>
      <c r="AB608" s="198"/>
      <c r="AC608" s="198"/>
      <c r="AD608" s="198"/>
    </row>
    <row r="609">
      <c r="A609" s="198"/>
      <c r="B609" s="370"/>
      <c r="C609" s="376" t="s">
        <v>1102</v>
      </c>
      <c r="D609" s="42"/>
      <c r="E609" s="42"/>
      <c r="F609" s="42"/>
      <c r="G609" s="31"/>
      <c r="H609" s="372"/>
      <c r="I609" s="386" t="s">
        <v>1192</v>
      </c>
      <c r="J609" s="372"/>
      <c r="K609" s="198"/>
      <c r="L609" s="198"/>
      <c r="M609" s="198"/>
      <c r="N609" s="198"/>
      <c r="O609" s="198"/>
      <c r="P609" s="198"/>
      <c r="Q609" s="198"/>
      <c r="R609" s="198"/>
      <c r="S609" s="198"/>
      <c r="T609" s="198"/>
      <c r="U609" s="198"/>
      <c r="V609" s="198"/>
      <c r="W609" s="198"/>
      <c r="X609" s="198"/>
      <c r="Y609" s="198"/>
      <c r="Z609" s="198"/>
      <c r="AA609" s="198"/>
      <c r="AB609" s="198"/>
      <c r="AC609" s="198"/>
      <c r="AD609" s="198"/>
    </row>
    <row r="610">
      <c r="A610" s="198"/>
      <c r="B610" s="285"/>
      <c r="C610" s="198"/>
      <c r="D610" s="287"/>
      <c r="E610" s="287"/>
      <c r="F610" s="287"/>
      <c r="G610" s="287"/>
      <c r="H610" s="287"/>
      <c r="I610" s="198"/>
      <c r="J610" s="198"/>
      <c r="K610" s="198"/>
      <c r="L610" s="198"/>
      <c r="M610" s="198"/>
      <c r="N610" s="198"/>
      <c r="O610" s="198"/>
      <c r="P610" s="198"/>
      <c r="Q610" s="198"/>
      <c r="R610" s="198"/>
      <c r="S610" s="198"/>
      <c r="T610" s="198"/>
      <c r="U610" s="198"/>
      <c r="V610" s="198"/>
      <c r="W610" s="198"/>
      <c r="X610" s="198"/>
      <c r="Y610" s="198"/>
      <c r="Z610" s="198"/>
      <c r="AA610" s="198"/>
      <c r="AB610" s="198"/>
      <c r="AC610" s="198"/>
      <c r="AD610" s="198"/>
    </row>
    <row r="611">
      <c r="A611" s="198"/>
      <c r="B611" s="365" t="s">
        <v>1154</v>
      </c>
      <c r="C611" s="366" t="s">
        <v>1388</v>
      </c>
      <c r="D611" s="42"/>
      <c r="E611" s="42"/>
      <c r="F611" s="42"/>
      <c r="G611" s="42"/>
      <c r="H611" s="31"/>
      <c r="I611" s="367" t="s">
        <v>1156</v>
      </c>
      <c r="J611" s="31"/>
      <c r="K611" s="198"/>
      <c r="L611" s="198"/>
      <c r="M611" s="198"/>
      <c r="N611" s="198"/>
      <c r="O611" s="198"/>
      <c r="P611" s="198"/>
      <c r="Q611" s="198"/>
      <c r="R611" s="198"/>
      <c r="S611" s="198"/>
      <c r="T611" s="198"/>
      <c r="U611" s="198"/>
      <c r="V611" s="198"/>
      <c r="W611" s="198"/>
      <c r="X611" s="198"/>
      <c r="Y611" s="198"/>
      <c r="Z611" s="198"/>
      <c r="AA611" s="198"/>
      <c r="AB611" s="198"/>
      <c r="AC611" s="198"/>
      <c r="AD611" s="198"/>
    </row>
    <row r="612">
      <c r="A612" s="198"/>
      <c r="B612" s="28"/>
      <c r="C612" s="368" t="s">
        <v>1157</v>
      </c>
      <c r="D612" s="369"/>
      <c r="E612" s="369"/>
      <c r="F612" s="369"/>
      <c r="G612" s="369"/>
      <c r="H612" s="368" t="s">
        <v>587</v>
      </c>
      <c r="I612" s="368" t="s">
        <v>1158</v>
      </c>
      <c r="J612" s="368" t="s">
        <v>1159</v>
      </c>
      <c r="K612" s="198"/>
      <c r="L612" s="198"/>
      <c r="M612" s="198"/>
      <c r="N612" s="198"/>
      <c r="O612" s="198"/>
      <c r="P612" s="198"/>
      <c r="Q612" s="198"/>
      <c r="R612" s="198"/>
      <c r="S612" s="198"/>
      <c r="T612" s="198"/>
      <c r="U612" s="198"/>
      <c r="V612" s="198"/>
      <c r="W612" s="198"/>
      <c r="X612" s="198"/>
      <c r="Y612" s="198"/>
      <c r="Z612" s="198"/>
      <c r="AA612" s="198"/>
      <c r="AB612" s="198"/>
      <c r="AC612" s="198"/>
      <c r="AD612" s="198"/>
    </row>
    <row r="613">
      <c r="A613" s="198"/>
      <c r="B613" s="370"/>
      <c r="C613" s="393" t="s">
        <v>1122</v>
      </c>
      <c r="D613" s="42"/>
      <c r="E613" s="42"/>
      <c r="F613" s="42"/>
      <c r="G613" s="31"/>
      <c r="H613" s="372"/>
      <c r="I613" s="373" t="s">
        <v>1389</v>
      </c>
      <c r="J613" s="372"/>
      <c r="K613" s="198"/>
      <c r="L613" s="198"/>
      <c r="M613" s="198"/>
      <c r="N613" s="198"/>
      <c r="O613" s="198"/>
      <c r="P613" s="198"/>
      <c r="Q613" s="198"/>
      <c r="R613" s="198"/>
      <c r="S613" s="198"/>
      <c r="T613" s="198"/>
      <c r="U613" s="198"/>
      <c r="V613" s="198"/>
      <c r="W613" s="198"/>
      <c r="X613" s="198"/>
      <c r="Y613" s="198"/>
      <c r="Z613" s="198"/>
      <c r="AA613" s="198"/>
      <c r="AB613" s="198"/>
      <c r="AC613" s="198"/>
      <c r="AD613" s="198"/>
    </row>
    <row r="614">
      <c r="A614" s="198"/>
      <c r="B614" s="370"/>
      <c r="C614" s="394" t="s">
        <v>1123</v>
      </c>
      <c r="D614" s="225"/>
      <c r="E614" s="225"/>
      <c r="F614" s="225"/>
      <c r="G614" s="18"/>
      <c r="H614" s="372"/>
      <c r="I614" s="373" t="s">
        <v>1365</v>
      </c>
      <c r="J614" s="372"/>
      <c r="K614" s="198"/>
      <c r="L614" s="198"/>
      <c r="M614" s="198"/>
      <c r="N614" s="198"/>
      <c r="O614" s="198"/>
      <c r="P614" s="198"/>
      <c r="Q614" s="198"/>
      <c r="R614" s="198"/>
      <c r="S614" s="198"/>
      <c r="T614" s="198"/>
      <c r="U614" s="198"/>
      <c r="V614" s="198"/>
      <c r="W614" s="198"/>
      <c r="X614" s="198"/>
      <c r="Y614" s="198"/>
      <c r="Z614" s="198"/>
      <c r="AA614" s="198"/>
      <c r="AB614" s="198"/>
      <c r="AC614" s="198"/>
      <c r="AD614" s="198"/>
    </row>
    <row r="615">
      <c r="A615" s="198"/>
      <c r="B615" s="370"/>
      <c r="C615" s="394" t="s">
        <v>1124</v>
      </c>
      <c r="D615" s="225"/>
      <c r="E615" s="225"/>
      <c r="F615" s="225"/>
      <c r="G615" s="18"/>
      <c r="H615" s="372"/>
      <c r="I615" s="373" t="s">
        <v>1390</v>
      </c>
      <c r="J615" s="372"/>
      <c r="K615" s="198"/>
      <c r="L615" s="198"/>
      <c r="M615" s="198"/>
      <c r="N615" s="198"/>
      <c r="O615" s="198"/>
      <c r="P615" s="198"/>
      <c r="Q615" s="198"/>
      <c r="R615" s="198"/>
      <c r="S615" s="198"/>
      <c r="T615" s="198"/>
      <c r="U615" s="198"/>
      <c r="V615" s="198"/>
      <c r="W615" s="198"/>
      <c r="X615" s="198"/>
      <c r="Y615" s="198"/>
      <c r="Z615" s="198"/>
      <c r="AA615" s="198"/>
      <c r="AB615" s="198"/>
      <c r="AC615" s="198"/>
      <c r="AD615" s="198"/>
    </row>
    <row r="616">
      <c r="A616" s="198"/>
      <c r="B616" s="370"/>
      <c r="C616" s="383" t="s">
        <v>1090</v>
      </c>
      <c r="D616" s="225"/>
      <c r="E616" s="225"/>
      <c r="F616" s="225"/>
      <c r="G616" s="18"/>
      <c r="H616" s="372"/>
      <c r="I616" s="373" t="s">
        <v>1368</v>
      </c>
      <c r="J616" s="372"/>
      <c r="K616" s="198"/>
      <c r="L616" s="198"/>
      <c r="M616" s="198"/>
      <c r="N616" s="198"/>
      <c r="O616" s="198"/>
      <c r="P616" s="198"/>
      <c r="Q616" s="198"/>
      <c r="R616" s="198"/>
      <c r="S616" s="198"/>
      <c r="T616" s="198"/>
      <c r="U616" s="198"/>
      <c r="V616" s="198"/>
      <c r="W616" s="198"/>
      <c r="X616" s="198"/>
      <c r="Y616" s="198"/>
      <c r="Z616" s="198"/>
      <c r="AA616" s="198"/>
      <c r="AB616" s="198"/>
      <c r="AC616" s="198"/>
      <c r="AD616" s="198"/>
    </row>
    <row r="617">
      <c r="A617" s="198"/>
      <c r="B617" s="285"/>
      <c r="C617" s="198"/>
      <c r="D617" s="287"/>
      <c r="E617" s="287"/>
      <c r="F617" s="287"/>
      <c r="G617" s="287"/>
      <c r="H617" s="287"/>
      <c r="I617" s="198"/>
      <c r="J617" s="198"/>
      <c r="K617" s="198"/>
      <c r="L617" s="198"/>
      <c r="M617" s="198"/>
      <c r="N617" s="198"/>
      <c r="O617" s="198"/>
      <c r="P617" s="198"/>
      <c r="Q617" s="198"/>
      <c r="R617" s="198"/>
      <c r="S617" s="198"/>
      <c r="T617" s="198"/>
      <c r="U617" s="198"/>
      <c r="V617" s="198"/>
      <c r="W617" s="198"/>
      <c r="X617" s="198"/>
      <c r="Y617" s="198"/>
      <c r="Z617" s="198"/>
      <c r="AA617" s="198"/>
      <c r="AB617" s="198"/>
      <c r="AC617" s="198"/>
      <c r="AD617" s="198"/>
    </row>
    <row r="618">
      <c r="A618" s="198"/>
      <c r="B618" s="365" t="s">
        <v>1154</v>
      </c>
      <c r="C618" s="366" t="s">
        <v>1391</v>
      </c>
      <c r="D618" s="42"/>
      <c r="E618" s="42"/>
      <c r="F618" s="42"/>
      <c r="G618" s="42"/>
      <c r="H618" s="31"/>
      <c r="I618" s="367" t="s">
        <v>1156</v>
      </c>
      <c r="J618" s="31"/>
      <c r="K618" s="198"/>
      <c r="L618" s="198"/>
      <c r="M618" s="198"/>
      <c r="N618" s="198"/>
      <c r="O618" s="198"/>
      <c r="P618" s="198"/>
      <c r="Q618" s="198"/>
      <c r="R618" s="198"/>
      <c r="S618" s="198"/>
      <c r="T618" s="198"/>
      <c r="U618" s="198"/>
      <c r="V618" s="198"/>
      <c r="W618" s="198"/>
      <c r="X618" s="198"/>
      <c r="Y618" s="198"/>
      <c r="Z618" s="198"/>
      <c r="AA618" s="198"/>
      <c r="AB618" s="198"/>
      <c r="AC618" s="198"/>
      <c r="AD618" s="198"/>
    </row>
    <row r="619">
      <c r="A619" s="198"/>
      <c r="B619" s="28"/>
      <c r="C619" s="368" t="s">
        <v>1157</v>
      </c>
      <c r="D619" s="369"/>
      <c r="E619" s="369"/>
      <c r="F619" s="369"/>
      <c r="G619" s="369"/>
      <c r="H619" s="368" t="s">
        <v>587</v>
      </c>
      <c r="I619" s="368" t="s">
        <v>1158</v>
      </c>
      <c r="J619" s="368" t="s">
        <v>1159</v>
      </c>
      <c r="K619" s="198"/>
      <c r="L619" s="198"/>
      <c r="M619" s="198"/>
      <c r="N619" s="198"/>
      <c r="O619" s="198"/>
      <c r="P619" s="198"/>
      <c r="Q619" s="198"/>
      <c r="R619" s="198"/>
      <c r="S619" s="198"/>
      <c r="T619" s="198"/>
      <c r="U619" s="198"/>
      <c r="V619" s="198"/>
      <c r="W619" s="198"/>
      <c r="X619" s="198"/>
      <c r="Y619" s="198"/>
      <c r="Z619" s="198"/>
      <c r="AA619" s="198"/>
      <c r="AB619" s="198"/>
      <c r="AC619" s="198"/>
      <c r="AD619" s="198"/>
    </row>
    <row r="620">
      <c r="A620" s="198"/>
      <c r="B620" s="370"/>
      <c r="C620" s="395" t="s">
        <v>1122</v>
      </c>
      <c r="D620" s="396"/>
      <c r="E620" s="396"/>
      <c r="F620" s="396"/>
      <c r="G620" s="396"/>
      <c r="H620" s="372"/>
      <c r="I620" s="373" t="s">
        <v>1389</v>
      </c>
      <c r="J620" s="372"/>
      <c r="K620" s="198"/>
      <c r="L620" s="198"/>
      <c r="M620" s="198"/>
      <c r="N620" s="198"/>
      <c r="O620" s="198"/>
      <c r="P620" s="198"/>
      <c r="Q620" s="198"/>
      <c r="R620" s="198"/>
      <c r="S620" s="198"/>
      <c r="T620" s="198"/>
      <c r="U620" s="198"/>
      <c r="V620" s="198"/>
      <c r="W620" s="198"/>
      <c r="X620" s="198"/>
      <c r="Y620" s="198"/>
      <c r="Z620" s="198"/>
      <c r="AA620" s="198"/>
      <c r="AB620" s="198"/>
      <c r="AC620" s="198"/>
      <c r="AD620" s="198"/>
    </row>
    <row r="621">
      <c r="A621" s="198"/>
      <c r="B621" s="370"/>
      <c r="C621" s="393" t="s">
        <v>1092</v>
      </c>
      <c r="D621" s="42"/>
      <c r="E621" s="42"/>
      <c r="F621" s="42"/>
      <c r="G621" s="31"/>
      <c r="H621" s="372"/>
      <c r="I621" s="373" t="s">
        <v>1392</v>
      </c>
      <c r="J621" s="372"/>
      <c r="K621" s="198"/>
      <c r="L621" s="198"/>
      <c r="M621" s="198"/>
      <c r="N621" s="198"/>
      <c r="O621" s="198"/>
      <c r="P621" s="198"/>
      <c r="Q621" s="198"/>
      <c r="R621" s="198"/>
      <c r="S621" s="198"/>
      <c r="T621" s="198"/>
      <c r="U621" s="198"/>
      <c r="V621" s="198"/>
      <c r="W621" s="198"/>
      <c r="X621" s="198"/>
      <c r="Y621" s="198"/>
      <c r="Z621" s="198"/>
      <c r="AA621" s="198"/>
      <c r="AB621" s="198"/>
      <c r="AC621" s="198"/>
      <c r="AD621" s="198"/>
    </row>
    <row r="622">
      <c r="A622" s="198"/>
      <c r="B622" s="370"/>
      <c r="C622" s="393" t="s">
        <v>1093</v>
      </c>
      <c r="D622" s="42"/>
      <c r="E622" s="42"/>
      <c r="F622" s="42"/>
      <c r="G622" s="31"/>
      <c r="H622" s="372"/>
      <c r="I622" s="373" t="s">
        <v>1332</v>
      </c>
      <c r="J622" s="372"/>
      <c r="K622" s="198"/>
      <c r="L622" s="198"/>
      <c r="M622" s="198"/>
      <c r="N622" s="198"/>
      <c r="O622" s="198"/>
      <c r="P622" s="198"/>
      <c r="Q622" s="198"/>
      <c r="R622" s="198"/>
      <c r="S622" s="198"/>
      <c r="T622" s="198"/>
      <c r="U622" s="198"/>
      <c r="V622" s="198"/>
      <c r="W622" s="198"/>
      <c r="X622" s="198"/>
      <c r="Y622" s="198"/>
      <c r="Z622" s="198"/>
      <c r="AA622" s="198"/>
      <c r="AB622" s="198"/>
      <c r="AC622" s="198"/>
      <c r="AD622" s="198"/>
    </row>
    <row r="623">
      <c r="A623" s="198"/>
      <c r="B623" s="370"/>
      <c r="C623" s="376" t="s">
        <v>1052</v>
      </c>
      <c r="D623" s="42"/>
      <c r="E623" s="42"/>
      <c r="F623" s="42"/>
      <c r="G623" s="31"/>
      <c r="H623" s="372"/>
      <c r="I623" s="373" t="s">
        <v>1393</v>
      </c>
      <c r="J623" s="372"/>
      <c r="K623" s="198"/>
      <c r="L623" s="198"/>
      <c r="M623" s="198"/>
      <c r="N623" s="198"/>
      <c r="O623" s="198"/>
      <c r="P623" s="198"/>
      <c r="Q623" s="198"/>
      <c r="R623" s="198"/>
      <c r="S623" s="198"/>
      <c r="T623" s="198"/>
      <c r="U623" s="198"/>
      <c r="V623" s="198"/>
      <c r="W623" s="198"/>
      <c r="X623" s="198"/>
      <c r="Y623" s="198"/>
      <c r="Z623" s="198"/>
      <c r="AA623" s="198"/>
      <c r="AB623" s="198"/>
      <c r="AC623" s="198"/>
      <c r="AD623" s="198"/>
    </row>
    <row r="624">
      <c r="A624" s="198"/>
      <c r="B624" s="380"/>
      <c r="C624" s="397"/>
      <c r="G624" s="398"/>
      <c r="H624" s="381"/>
      <c r="I624" s="382"/>
      <c r="J624" s="382"/>
      <c r="K624" s="198"/>
      <c r="L624" s="198"/>
      <c r="M624" s="198"/>
      <c r="N624" s="198"/>
      <c r="O624" s="198"/>
      <c r="P624" s="198"/>
      <c r="Q624" s="198"/>
      <c r="R624" s="198"/>
      <c r="S624" s="198"/>
      <c r="T624" s="198"/>
      <c r="U624" s="198"/>
      <c r="V624" s="198"/>
      <c r="W624" s="198"/>
      <c r="X624" s="198"/>
      <c r="Y624" s="198"/>
      <c r="Z624" s="198"/>
      <c r="AA624" s="198"/>
      <c r="AB624" s="198"/>
      <c r="AC624" s="198"/>
      <c r="AD624" s="198"/>
    </row>
    <row r="625">
      <c r="A625" s="198"/>
      <c r="B625" s="365" t="s">
        <v>1154</v>
      </c>
      <c r="C625" s="366" t="s">
        <v>1394</v>
      </c>
      <c r="D625" s="42"/>
      <c r="E625" s="42"/>
      <c r="F625" s="42"/>
      <c r="G625" s="42"/>
      <c r="H625" s="31"/>
      <c r="I625" s="367" t="s">
        <v>1156</v>
      </c>
      <c r="J625" s="31"/>
      <c r="K625" s="198"/>
      <c r="L625" s="198"/>
      <c r="M625" s="198"/>
      <c r="N625" s="198"/>
      <c r="O625" s="198"/>
      <c r="P625" s="198"/>
      <c r="Q625" s="198"/>
      <c r="R625" s="198"/>
      <c r="S625" s="198"/>
      <c r="T625" s="198"/>
      <c r="U625" s="198"/>
      <c r="V625" s="198"/>
      <c r="W625" s="198"/>
      <c r="X625" s="198"/>
      <c r="Y625" s="198"/>
      <c r="Z625" s="198"/>
      <c r="AA625" s="198"/>
      <c r="AB625" s="198"/>
      <c r="AC625" s="198"/>
      <c r="AD625" s="198"/>
    </row>
    <row r="626">
      <c r="A626" s="198"/>
      <c r="B626" s="28"/>
      <c r="C626" s="368" t="s">
        <v>1157</v>
      </c>
      <c r="D626" s="369"/>
      <c r="E626" s="369"/>
      <c r="F626" s="369"/>
      <c r="G626" s="369"/>
      <c r="H626" s="368" t="s">
        <v>587</v>
      </c>
      <c r="I626" s="368" t="s">
        <v>1158</v>
      </c>
      <c r="J626" s="368" t="s">
        <v>1159</v>
      </c>
      <c r="K626" s="198"/>
      <c r="L626" s="198"/>
      <c r="M626" s="198"/>
      <c r="N626" s="198"/>
      <c r="O626" s="198"/>
      <c r="P626" s="198"/>
      <c r="Q626" s="198"/>
      <c r="R626" s="198"/>
      <c r="S626" s="198"/>
      <c r="T626" s="198"/>
      <c r="U626" s="198"/>
      <c r="V626" s="198"/>
      <c r="W626" s="198"/>
      <c r="X626" s="198"/>
      <c r="Y626" s="198"/>
      <c r="Z626" s="198"/>
      <c r="AA626" s="198"/>
      <c r="AB626" s="198"/>
      <c r="AC626" s="198"/>
      <c r="AD626" s="198"/>
    </row>
    <row r="627">
      <c r="A627" s="198"/>
      <c r="B627" s="370"/>
      <c r="C627" s="399" t="s">
        <v>1122</v>
      </c>
      <c r="D627" s="42"/>
      <c r="E627" s="42"/>
      <c r="F627" s="42"/>
      <c r="G627" s="31"/>
      <c r="H627" s="372"/>
      <c r="I627" s="373" t="s">
        <v>1389</v>
      </c>
      <c r="J627" s="372"/>
      <c r="K627" s="198"/>
      <c r="L627" s="198"/>
      <c r="M627" s="198"/>
      <c r="N627" s="198"/>
      <c r="O627" s="198"/>
      <c r="P627" s="198"/>
      <c r="Q627" s="198"/>
      <c r="R627" s="198"/>
      <c r="S627" s="198"/>
      <c r="T627" s="198"/>
      <c r="U627" s="198"/>
      <c r="V627" s="198"/>
      <c r="W627" s="198"/>
      <c r="X627" s="198"/>
      <c r="Y627" s="198"/>
      <c r="Z627" s="198"/>
      <c r="AA627" s="198"/>
      <c r="AB627" s="198"/>
      <c r="AC627" s="198"/>
      <c r="AD627" s="198"/>
    </row>
    <row r="628">
      <c r="A628" s="198"/>
      <c r="B628" s="370"/>
      <c r="C628" s="375" t="s">
        <v>1395</v>
      </c>
      <c r="D628" s="42"/>
      <c r="E628" s="42"/>
      <c r="F628" s="42"/>
      <c r="G628" s="31"/>
      <c r="H628" s="372"/>
      <c r="I628" s="373" t="s">
        <v>1390</v>
      </c>
      <c r="J628" s="372"/>
      <c r="K628" s="198"/>
      <c r="L628" s="198"/>
      <c r="M628" s="198"/>
      <c r="N628" s="198"/>
      <c r="O628" s="198"/>
      <c r="P628" s="198"/>
      <c r="Q628" s="198"/>
      <c r="R628" s="198"/>
      <c r="S628" s="198"/>
      <c r="T628" s="198"/>
      <c r="U628" s="198"/>
      <c r="V628" s="198"/>
      <c r="W628" s="198"/>
      <c r="X628" s="198"/>
      <c r="Y628" s="198"/>
      <c r="Z628" s="198"/>
      <c r="AA628" s="198"/>
      <c r="AB628" s="198"/>
      <c r="AC628" s="198"/>
      <c r="AD628" s="198"/>
    </row>
    <row r="629">
      <c r="A629" s="198"/>
      <c r="B629" s="370"/>
      <c r="C629" s="393" t="s">
        <v>1129</v>
      </c>
      <c r="D629" s="42"/>
      <c r="E629" s="42"/>
      <c r="F629" s="42"/>
      <c r="G629" s="31"/>
      <c r="H629" s="372"/>
      <c r="I629" s="373" t="s">
        <v>1332</v>
      </c>
      <c r="J629" s="372"/>
      <c r="K629" s="198"/>
      <c r="L629" s="198"/>
      <c r="M629" s="198"/>
      <c r="N629" s="198"/>
      <c r="O629" s="198"/>
      <c r="P629" s="198"/>
      <c r="Q629" s="198"/>
      <c r="R629" s="198"/>
      <c r="S629" s="198"/>
      <c r="T629" s="198"/>
      <c r="U629" s="198"/>
      <c r="V629" s="198"/>
      <c r="W629" s="198"/>
      <c r="X629" s="198"/>
      <c r="Y629" s="198"/>
      <c r="Z629" s="198"/>
      <c r="AA629" s="198"/>
      <c r="AB629" s="198"/>
      <c r="AC629" s="198"/>
      <c r="AD629" s="198"/>
    </row>
    <row r="630">
      <c r="A630" s="198"/>
      <c r="B630" s="370"/>
      <c r="C630" s="376" t="s">
        <v>1052</v>
      </c>
      <c r="D630" s="42"/>
      <c r="E630" s="42"/>
      <c r="F630" s="42"/>
      <c r="G630" s="31"/>
      <c r="H630" s="372"/>
      <c r="I630" s="373" t="s">
        <v>1396</v>
      </c>
      <c r="J630" s="372"/>
      <c r="K630" s="198"/>
      <c r="L630" s="198"/>
      <c r="M630" s="198"/>
      <c r="N630" s="198"/>
      <c r="O630" s="198"/>
      <c r="P630" s="198"/>
      <c r="Q630" s="198"/>
      <c r="R630" s="198"/>
      <c r="S630" s="198"/>
      <c r="T630" s="198"/>
      <c r="U630" s="198"/>
      <c r="V630" s="198"/>
      <c r="W630" s="198"/>
      <c r="X630" s="198"/>
      <c r="Y630" s="198"/>
      <c r="Z630" s="198"/>
      <c r="AA630" s="198"/>
      <c r="AB630" s="198"/>
      <c r="AC630" s="198"/>
      <c r="AD630" s="198"/>
    </row>
    <row r="631">
      <c r="A631" s="198"/>
      <c r="B631" s="285"/>
      <c r="C631" s="400"/>
      <c r="H631" s="287"/>
      <c r="I631" s="198"/>
      <c r="J631" s="198"/>
      <c r="K631" s="198"/>
      <c r="L631" s="198"/>
      <c r="M631" s="198"/>
      <c r="N631" s="198"/>
      <c r="O631" s="198"/>
      <c r="P631" s="198"/>
      <c r="Q631" s="198"/>
      <c r="R631" s="198"/>
      <c r="S631" s="198"/>
      <c r="T631" s="198"/>
      <c r="U631" s="198"/>
      <c r="V631" s="198"/>
      <c r="W631" s="198"/>
      <c r="X631" s="198"/>
      <c r="Y631" s="198"/>
      <c r="Z631" s="198"/>
      <c r="AA631" s="198"/>
      <c r="AB631" s="198"/>
      <c r="AC631" s="198"/>
      <c r="AD631" s="198"/>
    </row>
    <row r="632">
      <c r="A632" s="198"/>
      <c r="B632" s="365" t="s">
        <v>1154</v>
      </c>
      <c r="C632" s="366" t="s">
        <v>1397</v>
      </c>
      <c r="D632" s="42"/>
      <c r="E632" s="42"/>
      <c r="F632" s="42"/>
      <c r="G632" s="42"/>
      <c r="H632" s="31"/>
      <c r="I632" s="367" t="s">
        <v>1156</v>
      </c>
      <c r="J632" s="31"/>
      <c r="K632" s="198"/>
      <c r="L632" s="198"/>
      <c r="M632" s="198"/>
      <c r="N632" s="198"/>
      <c r="O632" s="198"/>
      <c r="P632" s="198"/>
      <c r="Q632" s="198"/>
      <c r="R632" s="198"/>
      <c r="S632" s="198"/>
      <c r="T632" s="198"/>
      <c r="U632" s="198"/>
      <c r="V632" s="198"/>
      <c r="W632" s="198"/>
      <c r="X632" s="198"/>
      <c r="Y632" s="198"/>
      <c r="Z632" s="198"/>
      <c r="AA632" s="198"/>
      <c r="AB632" s="198"/>
      <c r="AC632" s="198"/>
      <c r="AD632" s="198"/>
    </row>
    <row r="633">
      <c r="A633" s="198"/>
      <c r="B633" s="28"/>
      <c r="C633" s="368" t="s">
        <v>1157</v>
      </c>
      <c r="D633" s="369"/>
      <c r="E633" s="369"/>
      <c r="F633" s="369"/>
      <c r="G633" s="369"/>
      <c r="H633" s="368" t="s">
        <v>587</v>
      </c>
      <c r="I633" s="368" t="s">
        <v>1158</v>
      </c>
      <c r="J633" s="368" t="s">
        <v>1159</v>
      </c>
      <c r="K633" s="198"/>
      <c r="L633" s="198"/>
      <c r="M633" s="198"/>
      <c r="N633" s="198"/>
      <c r="O633" s="198"/>
      <c r="P633" s="198"/>
      <c r="Q633" s="198"/>
      <c r="R633" s="198"/>
      <c r="S633" s="198"/>
      <c r="T633" s="198"/>
      <c r="U633" s="198"/>
      <c r="V633" s="198"/>
      <c r="W633" s="198"/>
      <c r="X633" s="198"/>
      <c r="Y633" s="198"/>
      <c r="Z633" s="198"/>
      <c r="AA633" s="198"/>
      <c r="AB633" s="198"/>
      <c r="AC633" s="198"/>
      <c r="AD633" s="198"/>
    </row>
    <row r="634">
      <c r="A634" s="198"/>
      <c r="B634" s="370"/>
      <c r="C634" s="399" t="s">
        <v>1122</v>
      </c>
      <c r="D634" s="42"/>
      <c r="E634" s="42"/>
      <c r="F634" s="42"/>
      <c r="G634" s="31"/>
      <c r="H634" s="372"/>
      <c r="I634" s="373" t="s">
        <v>1389</v>
      </c>
      <c r="J634" s="372"/>
      <c r="K634" s="198"/>
      <c r="L634" s="198"/>
      <c r="M634" s="198"/>
      <c r="N634" s="198"/>
      <c r="O634" s="198"/>
      <c r="P634" s="198"/>
      <c r="Q634" s="198"/>
      <c r="R634" s="198"/>
      <c r="S634" s="198"/>
      <c r="T634" s="198"/>
      <c r="U634" s="198"/>
      <c r="V634" s="198"/>
      <c r="W634" s="198"/>
      <c r="X634" s="198"/>
      <c r="Y634" s="198"/>
      <c r="Z634" s="198"/>
      <c r="AA634" s="198"/>
      <c r="AB634" s="198"/>
      <c r="AC634" s="198"/>
      <c r="AD634" s="198"/>
    </row>
    <row r="635">
      <c r="A635" s="198"/>
      <c r="B635" s="370"/>
      <c r="C635" s="375" t="s">
        <v>1395</v>
      </c>
      <c r="D635" s="42"/>
      <c r="E635" s="42"/>
      <c r="F635" s="42"/>
      <c r="G635" s="31"/>
      <c r="H635" s="372"/>
      <c r="I635" s="373" t="s">
        <v>1390</v>
      </c>
      <c r="J635" s="372"/>
      <c r="K635" s="198"/>
      <c r="L635" s="198"/>
      <c r="M635" s="198"/>
      <c r="N635" s="198"/>
      <c r="O635" s="198"/>
      <c r="P635" s="198"/>
      <c r="Q635" s="198"/>
      <c r="R635" s="198"/>
      <c r="S635" s="198"/>
      <c r="T635" s="198"/>
      <c r="U635" s="198"/>
      <c r="V635" s="198"/>
      <c r="W635" s="198"/>
      <c r="X635" s="198"/>
      <c r="Y635" s="198"/>
      <c r="Z635" s="198"/>
      <c r="AA635" s="198"/>
      <c r="AB635" s="198"/>
      <c r="AC635" s="198"/>
      <c r="AD635" s="198"/>
    </row>
    <row r="636">
      <c r="A636" s="198"/>
      <c r="B636" s="370"/>
      <c r="C636" s="376" t="s">
        <v>1101</v>
      </c>
      <c r="D636" s="42"/>
      <c r="E636" s="42"/>
      <c r="F636" s="42"/>
      <c r="G636" s="31"/>
      <c r="H636" s="372"/>
      <c r="I636" s="373" t="s">
        <v>1398</v>
      </c>
      <c r="J636" s="372"/>
      <c r="K636" s="198"/>
      <c r="L636" s="198"/>
      <c r="M636" s="198"/>
      <c r="N636" s="198"/>
      <c r="O636" s="198"/>
      <c r="P636" s="198"/>
      <c r="Q636" s="198"/>
      <c r="R636" s="198"/>
      <c r="S636" s="198"/>
      <c r="T636" s="198"/>
      <c r="U636" s="198"/>
      <c r="V636" s="198"/>
      <c r="W636" s="198"/>
      <c r="X636" s="198"/>
      <c r="Y636" s="198"/>
      <c r="Z636" s="198"/>
      <c r="AA636" s="198"/>
      <c r="AB636" s="198"/>
      <c r="AC636" s="198"/>
      <c r="AD636" s="198"/>
    </row>
    <row r="637">
      <c r="A637" s="198"/>
      <c r="B637" s="370"/>
      <c r="C637" s="376" t="s">
        <v>1052</v>
      </c>
      <c r="D637" s="42"/>
      <c r="E637" s="42"/>
      <c r="F637" s="42"/>
      <c r="G637" s="31"/>
      <c r="H637" s="372"/>
      <c r="I637" s="373" t="s">
        <v>1357</v>
      </c>
      <c r="J637" s="372"/>
      <c r="K637" s="198"/>
      <c r="L637" s="198"/>
      <c r="M637" s="198"/>
      <c r="N637" s="198"/>
      <c r="O637" s="198"/>
      <c r="P637" s="198"/>
      <c r="Q637" s="198"/>
      <c r="R637" s="198"/>
      <c r="S637" s="198"/>
      <c r="T637" s="198"/>
      <c r="U637" s="198"/>
      <c r="V637" s="198"/>
      <c r="W637" s="198"/>
      <c r="X637" s="198"/>
      <c r="Y637" s="198"/>
      <c r="Z637" s="198"/>
      <c r="AA637" s="198"/>
      <c r="AB637" s="198"/>
      <c r="AC637" s="198"/>
      <c r="AD637" s="198"/>
    </row>
    <row r="638">
      <c r="A638" s="198"/>
      <c r="B638" s="285"/>
      <c r="C638" s="198"/>
      <c r="D638" s="287"/>
      <c r="E638" s="287"/>
      <c r="F638" s="287"/>
      <c r="G638" s="287"/>
      <c r="H638" s="287"/>
      <c r="I638" s="198"/>
      <c r="J638" s="198"/>
      <c r="K638" s="198"/>
      <c r="L638" s="198"/>
      <c r="M638" s="198"/>
      <c r="N638" s="198"/>
      <c r="O638" s="198"/>
      <c r="P638" s="198"/>
      <c r="Q638" s="198"/>
      <c r="R638" s="198"/>
      <c r="S638" s="198"/>
      <c r="T638" s="198"/>
      <c r="U638" s="198"/>
      <c r="V638" s="198"/>
      <c r="W638" s="198"/>
      <c r="X638" s="198"/>
      <c r="Y638" s="198"/>
      <c r="Z638" s="198"/>
      <c r="AA638" s="198"/>
      <c r="AB638" s="198"/>
      <c r="AC638" s="198"/>
      <c r="AD638" s="198"/>
    </row>
    <row r="639">
      <c r="A639" s="198"/>
      <c r="B639" s="285"/>
      <c r="C639" s="198"/>
      <c r="D639" s="287"/>
      <c r="E639" s="287"/>
      <c r="F639" s="287"/>
      <c r="G639" s="287"/>
      <c r="H639" s="287"/>
      <c r="I639" s="198"/>
      <c r="J639" s="198"/>
      <c r="K639" s="198"/>
      <c r="L639" s="198"/>
      <c r="M639" s="198"/>
      <c r="N639" s="198"/>
      <c r="O639" s="198"/>
      <c r="P639" s="198"/>
      <c r="Q639" s="198"/>
      <c r="R639" s="198"/>
      <c r="S639" s="198"/>
      <c r="T639" s="198"/>
      <c r="U639" s="198"/>
      <c r="V639" s="198"/>
      <c r="W639" s="198"/>
      <c r="X639" s="198"/>
      <c r="Y639" s="198"/>
      <c r="Z639" s="198"/>
      <c r="AA639" s="198"/>
      <c r="AB639" s="198"/>
      <c r="AC639" s="198"/>
      <c r="AD639" s="198"/>
    </row>
    <row r="640">
      <c r="A640" s="198"/>
      <c r="B640" s="285"/>
      <c r="C640" s="198"/>
      <c r="D640" s="287"/>
      <c r="E640" s="287"/>
      <c r="F640" s="287"/>
      <c r="G640" s="287"/>
      <c r="H640" s="287"/>
      <c r="I640" s="198"/>
      <c r="J640" s="198"/>
      <c r="K640" s="198"/>
      <c r="L640" s="198"/>
      <c r="M640" s="198"/>
      <c r="N640" s="198"/>
      <c r="O640" s="198"/>
      <c r="P640" s="198"/>
      <c r="Q640" s="198"/>
      <c r="R640" s="198"/>
      <c r="S640" s="198"/>
      <c r="T640" s="198"/>
      <c r="U640" s="198"/>
      <c r="V640" s="198"/>
      <c r="W640" s="198"/>
      <c r="X640" s="198"/>
      <c r="Y640" s="198"/>
      <c r="Z640" s="198"/>
      <c r="AA640" s="198"/>
      <c r="AB640" s="198"/>
      <c r="AC640" s="198"/>
      <c r="AD640" s="198"/>
    </row>
    <row r="641">
      <c r="A641" s="401"/>
      <c r="B641" s="402"/>
      <c r="C641" s="401"/>
      <c r="D641" s="403"/>
      <c r="E641" s="403"/>
      <c r="F641" s="403"/>
      <c r="G641" s="403"/>
      <c r="H641" s="403"/>
      <c r="I641" s="401"/>
      <c r="J641" s="401"/>
      <c r="K641" s="401"/>
      <c r="L641" s="401"/>
      <c r="M641" s="401"/>
      <c r="N641" s="401"/>
      <c r="O641" s="401"/>
      <c r="P641" s="401"/>
      <c r="Q641" s="401"/>
      <c r="R641" s="401"/>
      <c r="S641" s="401"/>
      <c r="T641" s="401"/>
      <c r="U641" s="401"/>
      <c r="V641" s="401"/>
      <c r="W641" s="401"/>
      <c r="X641" s="401"/>
      <c r="Y641" s="401"/>
      <c r="Z641" s="401"/>
      <c r="AA641" s="401"/>
      <c r="AB641" s="401"/>
      <c r="AC641" s="401"/>
      <c r="AD641" s="401"/>
    </row>
    <row r="642">
      <c r="A642" s="198"/>
      <c r="B642" s="337" t="s">
        <v>1154</v>
      </c>
      <c r="C642" s="290" t="s">
        <v>1399</v>
      </c>
      <c r="D642" s="291"/>
      <c r="E642" s="291"/>
      <c r="F642" s="291"/>
      <c r="G642" s="291"/>
      <c r="H642" s="292"/>
      <c r="I642" s="315" t="s">
        <v>1156</v>
      </c>
      <c r="J642" s="294"/>
      <c r="K642" s="198"/>
      <c r="L642" s="198"/>
      <c r="M642" s="198"/>
      <c r="N642" s="198"/>
      <c r="O642" s="198"/>
      <c r="P642" s="198"/>
      <c r="Q642" s="198"/>
      <c r="R642" s="198"/>
      <c r="S642" s="198"/>
      <c r="T642" s="198"/>
      <c r="U642" s="198"/>
      <c r="V642" s="198"/>
      <c r="W642" s="198"/>
      <c r="X642" s="198"/>
      <c r="Y642" s="198"/>
      <c r="Z642" s="198"/>
      <c r="AA642" s="198"/>
      <c r="AB642" s="198"/>
      <c r="AC642" s="198"/>
      <c r="AD642" s="198"/>
    </row>
    <row r="643">
      <c r="A643" s="198"/>
      <c r="B643" s="295"/>
      <c r="C643" s="319" t="s">
        <v>1157</v>
      </c>
      <c r="D643" s="318"/>
      <c r="E643" s="318"/>
      <c r="F643" s="318"/>
      <c r="G643" s="318"/>
      <c r="H643" s="319" t="s">
        <v>587</v>
      </c>
      <c r="I643" s="319" t="s">
        <v>1158</v>
      </c>
      <c r="J643" s="320" t="s">
        <v>1159</v>
      </c>
      <c r="K643" s="198"/>
      <c r="L643" s="198"/>
      <c r="M643" s="198"/>
      <c r="N643" s="198"/>
      <c r="O643" s="198"/>
      <c r="P643" s="198"/>
      <c r="Q643" s="198"/>
      <c r="R643" s="198"/>
      <c r="S643" s="198"/>
      <c r="T643" s="198"/>
      <c r="U643" s="198"/>
      <c r="V643" s="198"/>
      <c r="W643" s="198"/>
      <c r="X643" s="198"/>
      <c r="Y643" s="198"/>
      <c r="Z643" s="198"/>
      <c r="AA643" s="198"/>
      <c r="AB643" s="198"/>
      <c r="AC643" s="198"/>
      <c r="AD643" s="198"/>
    </row>
    <row r="644">
      <c r="A644" s="198"/>
      <c r="B644" s="338"/>
      <c r="C644" s="404" t="s">
        <v>1400</v>
      </c>
      <c r="D644" s="42"/>
      <c r="E644" s="42"/>
      <c r="F644" s="42"/>
      <c r="G644" s="31"/>
      <c r="H644" s="322"/>
      <c r="I644" s="333" t="s">
        <v>1401</v>
      </c>
      <c r="J644" s="324"/>
      <c r="K644" s="198"/>
      <c r="L644" s="198"/>
      <c r="M644" s="198"/>
      <c r="N644" s="198"/>
      <c r="O644" s="198"/>
      <c r="P644" s="198"/>
      <c r="Q644" s="198"/>
      <c r="R644" s="198"/>
      <c r="S644" s="198"/>
      <c r="T644" s="198"/>
      <c r="U644" s="198"/>
      <c r="V644" s="198"/>
      <c r="W644" s="198"/>
      <c r="X644" s="198"/>
      <c r="Y644" s="198"/>
      <c r="Z644" s="198"/>
      <c r="AA644" s="198"/>
      <c r="AB644" s="198"/>
      <c r="AC644" s="198"/>
      <c r="AD644" s="198"/>
    </row>
    <row r="645">
      <c r="A645" s="198"/>
      <c r="B645" s="338"/>
      <c r="C645" s="405" t="s">
        <v>1402</v>
      </c>
      <c r="D645" s="225"/>
      <c r="E645" s="225"/>
      <c r="F645" s="225"/>
      <c r="G645" s="18"/>
      <c r="H645" s="322"/>
      <c r="I645" s="340" t="s">
        <v>1401</v>
      </c>
      <c r="J645" s="406" t="s">
        <v>1403</v>
      </c>
      <c r="K645" s="198"/>
      <c r="L645" s="198"/>
      <c r="M645" s="198"/>
      <c r="N645" s="198"/>
      <c r="O645" s="198"/>
      <c r="P645" s="198"/>
      <c r="Q645" s="198"/>
      <c r="R645" s="198"/>
      <c r="S645" s="198"/>
      <c r="T645" s="198"/>
      <c r="U645" s="198"/>
      <c r="V645" s="198"/>
      <c r="W645" s="198"/>
      <c r="X645" s="198"/>
      <c r="Y645" s="198"/>
      <c r="Z645" s="198"/>
      <c r="AA645" s="198"/>
      <c r="AB645" s="198"/>
      <c r="AC645" s="198"/>
      <c r="AD645" s="198"/>
    </row>
    <row r="646">
      <c r="A646" s="198"/>
      <c r="B646" s="338"/>
      <c r="C646" s="405" t="s">
        <v>1404</v>
      </c>
      <c r="D646" s="225"/>
      <c r="E646" s="225"/>
      <c r="F646" s="225"/>
      <c r="G646" s="18"/>
      <c r="H646" s="322"/>
      <c r="I646" s="340" t="s">
        <v>1401</v>
      </c>
      <c r="J646" s="324"/>
      <c r="K646" s="198"/>
      <c r="L646" s="198"/>
      <c r="M646" s="198"/>
      <c r="N646" s="198"/>
      <c r="O646" s="198"/>
      <c r="P646" s="198"/>
      <c r="Q646" s="198"/>
      <c r="R646" s="198"/>
      <c r="S646" s="198"/>
      <c r="T646" s="198"/>
      <c r="U646" s="198"/>
      <c r="V646" s="198"/>
      <c r="W646" s="198"/>
      <c r="X646" s="198"/>
      <c r="Y646" s="198"/>
      <c r="Z646" s="198"/>
      <c r="AA646" s="198"/>
      <c r="AB646" s="198"/>
      <c r="AC646" s="198"/>
      <c r="AD646" s="198"/>
    </row>
    <row r="647">
      <c r="A647" s="198"/>
      <c r="B647" s="285"/>
      <c r="C647" s="198"/>
      <c r="D647" s="287"/>
      <c r="E647" s="287"/>
      <c r="F647" s="287"/>
      <c r="G647" s="287"/>
      <c r="H647" s="287"/>
      <c r="I647" s="198"/>
      <c r="J647" s="198"/>
      <c r="K647" s="198"/>
      <c r="L647" s="198"/>
      <c r="M647" s="198"/>
      <c r="N647" s="198"/>
      <c r="O647" s="198"/>
      <c r="P647" s="198"/>
      <c r="Q647" s="198"/>
      <c r="R647" s="198"/>
      <c r="S647" s="198"/>
      <c r="T647" s="198"/>
      <c r="U647" s="198"/>
      <c r="V647" s="198"/>
      <c r="W647" s="198"/>
      <c r="X647" s="198"/>
      <c r="Y647" s="198"/>
      <c r="Z647" s="198"/>
      <c r="AA647" s="198"/>
      <c r="AB647" s="198"/>
      <c r="AC647" s="198"/>
      <c r="AD647" s="198"/>
    </row>
    <row r="648">
      <c r="A648" s="198"/>
      <c r="B648" s="337" t="s">
        <v>1154</v>
      </c>
      <c r="C648" s="290" t="s">
        <v>1405</v>
      </c>
      <c r="D648" s="291"/>
      <c r="E648" s="291"/>
      <c r="F648" s="291"/>
      <c r="G648" s="291"/>
      <c r="H648" s="292"/>
      <c r="I648" s="315" t="s">
        <v>1156</v>
      </c>
      <c r="J648" s="294"/>
      <c r="K648" s="198"/>
      <c r="L648" s="198"/>
      <c r="M648" s="198"/>
      <c r="N648" s="198"/>
      <c r="O648" s="198"/>
      <c r="P648" s="198"/>
      <c r="Q648" s="198"/>
      <c r="R648" s="198"/>
      <c r="S648" s="198"/>
      <c r="T648" s="198"/>
      <c r="U648" s="198"/>
      <c r="V648" s="198"/>
      <c r="W648" s="198"/>
      <c r="X648" s="198"/>
      <c r="Y648" s="198"/>
      <c r="Z648" s="198"/>
      <c r="AA648" s="198"/>
      <c r="AB648" s="198"/>
      <c r="AC648" s="198"/>
      <c r="AD648" s="198"/>
    </row>
    <row r="649">
      <c r="A649" s="198"/>
      <c r="B649" s="295"/>
      <c r="C649" s="319" t="s">
        <v>1157</v>
      </c>
      <c r="D649" s="318"/>
      <c r="E649" s="318"/>
      <c r="F649" s="318"/>
      <c r="G649" s="318"/>
      <c r="H649" s="319" t="s">
        <v>587</v>
      </c>
      <c r="I649" s="319" t="s">
        <v>1158</v>
      </c>
      <c r="J649" s="320" t="s">
        <v>1159</v>
      </c>
      <c r="K649" s="198"/>
      <c r="L649" s="198"/>
      <c r="M649" s="198"/>
      <c r="N649" s="198"/>
      <c r="O649" s="198"/>
      <c r="P649" s="198"/>
      <c r="Q649" s="198"/>
      <c r="R649" s="198"/>
      <c r="S649" s="198"/>
      <c r="T649" s="198"/>
      <c r="U649" s="198"/>
      <c r="V649" s="198"/>
      <c r="W649" s="198"/>
      <c r="X649" s="198"/>
      <c r="Y649" s="198"/>
      <c r="Z649" s="198"/>
      <c r="AA649" s="198"/>
      <c r="AB649" s="198"/>
      <c r="AC649" s="198"/>
      <c r="AD649" s="198"/>
    </row>
    <row r="650">
      <c r="A650" s="198"/>
      <c r="B650" s="338"/>
      <c r="C650" s="404" t="s">
        <v>1406</v>
      </c>
      <c r="D650" s="42"/>
      <c r="E650" s="42"/>
      <c r="F650" s="42"/>
      <c r="G650" s="31"/>
      <c r="H650" s="322"/>
      <c r="I650" s="386" t="s">
        <v>1192</v>
      </c>
      <c r="J650" s="324"/>
      <c r="K650" s="198"/>
      <c r="L650" s="198"/>
      <c r="M650" s="198"/>
      <c r="N650" s="198"/>
      <c r="O650" s="198"/>
      <c r="P650" s="198"/>
      <c r="Q650" s="198"/>
      <c r="R650" s="198"/>
      <c r="S650" s="198"/>
      <c r="T650" s="198"/>
      <c r="U650" s="198"/>
      <c r="V650" s="198"/>
      <c r="W650" s="198"/>
      <c r="X650" s="198"/>
      <c r="Y650" s="198"/>
      <c r="Z650" s="198"/>
      <c r="AA650" s="198"/>
      <c r="AB650" s="198"/>
      <c r="AC650" s="198"/>
      <c r="AD650" s="198"/>
    </row>
    <row r="651">
      <c r="A651" s="198"/>
      <c r="B651" s="338"/>
      <c r="C651" s="405" t="s">
        <v>1407</v>
      </c>
      <c r="D651" s="225"/>
      <c r="E651" s="225"/>
      <c r="F651" s="225"/>
      <c r="G651" s="18"/>
      <c r="H651" s="322"/>
      <c r="I651" s="333"/>
      <c r="J651" s="324"/>
      <c r="K651" s="198"/>
      <c r="L651" s="198"/>
      <c r="M651" s="198"/>
      <c r="N651" s="198"/>
      <c r="O651" s="198"/>
      <c r="P651" s="198"/>
      <c r="Q651" s="198"/>
      <c r="R651" s="198"/>
      <c r="S651" s="198"/>
      <c r="T651" s="198"/>
      <c r="U651" s="198"/>
      <c r="V651" s="198"/>
      <c r="W651" s="198"/>
      <c r="X651" s="198"/>
      <c r="Y651" s="198"/>
      <c r="Z651" s="198"/>
      <c r="AA651" s="198"/>
      <c r="AB651" s="198"/>
      <c r="AC651" s="198"/>
      <c r="AD651" s="198"/>
    </row>
    <row r="652">
      <c r="A652" s="198"/>
      <c r="B652" s="338"/>
      <c r="C652" s="405" t="s">
        <v>1408</v>
      </c>
      <c r="D652" s="225"/>
      <c r="E652" s="225"/>
      <c r="F652" s="225"/>
      <c r="G652" s="18"/>
      <c r="H652" s="322"/>
      <c r="I652" s="333"/>
      <c r="J652" s="324"/>
      <c r="K652" s="198"/>
      <c r="L652" s="198"/>
      <c r="M652" s="198"/>
      <c r="N652" s="198"/>
      <c r="O652" s="198"/>
      <c r="P652" s="198"/>
      <c r="Q652" s="198"/>
      <c r="R652" s="198"/>
      <c r="S652" s="198"/>
      <c r="T652" s="198"/>
      <c r="U652" s="198"/>
      <c r="V652" s="198"/>
      <c r="W652" s="198"/>
      <c r="X652" s="198"/>
      <c r="Y652" s="198"/>
      <c r="Z652" s="198"/>
      <c r="AA652" s="198"/>
      <c r="AB652" s="198"/>
      <c r="AC652" s="198"/>
      <c r="AD652" s="198"/>
    </row>
    <row r="653">
      <c r="A653" s="198"/>
      <c r="B653" s="285"/>
      <c r="C653" s="198"/>
      <c r="D653" s="287"/>
      <c r="E653" s="287"/>
      <c r="F653" s="287"/>
      <c r="G653" s="287"/>
      <c r="H653" s="287"/>
      <c r="I653" s="198"/>
      <c r="J653" s="198"/>
      <c r="K653" s="198"/>
      <c r="L653" s="198"/>
      <c r="M653" s="198"/>
      <c r="N653" s="198"/>
      <c r="O653" s="198"/>
      <c r="P653" s="198"/>
      <c r="Q653" s="198"/>
      <c r="R653" s="198"/>
      <c r="S653" s="198"/>
      <c r="T653" s="198"/>
      <c r="U653" s="198"/>
      <c r="V653" s="198"/>
      <c r="W653" s="198"/>
      <c r="X653" s="198"/>
      <c r="Y653" s="198"/>
      <c r="Z653" s="198"/>
      <c r="AA653" s="198"/>
      <c r="AB653" s="198"/>
      <c r="AC653" s="198"/>
      <c r="AD653" s="198"/>
    </row>
    <row r="654">
      <c r="A654" s="407"/>
      <c r="B654" s="314" t="s">
        <v>1154</v>
      </c>
      <c r="C654" s="350" t="s">
        <v>1409</v>
      </c>
      <c r="D654" s="291"/>
      <c r="E654" s="291"/>
      <c r="F654" s="291"/>
      <c r="G654" s="291"/>
      <c r="H654" s="292"/>
      <c r="I654" s="351" t="s">
        <v>1156</v>
      </c>
      <c r="J654" s="294"/>
      <c r="K654" s="408"/>
      <c r="L654" s="408"/>
      <c r="M654" s="408"/>
      <c r="N654" s="408"/>
      <c r="O654" s="408"/>
      <c r="P654" s="408"/>
      <c r="Q654" s="408"/>
      <c r="R654" s="408"/>
      <c r="S654" s="408"/>
      <c r="T654" s="408"/>
      <c r="U654" s="408"/>
      <c r="V654" s="408"/>
      <c r="W654" s="408"/>
      <c r="X654" s="408"/>
      <c r="Y654" s="408"/>
      <c r="Z654" s="408"/>
      <c r="AA654" s="408"/>
      <c r="AB654" s="408"/>
      <c r="AC654" s="408"/>
      <c r="AD654" s="408"/>
    </row>
    <row r="655">
      <c r="A655" s="407"/>
      <c r="B655" s="18"/>
      <c r="C655" s="352" t="s">
        <v>1157</v>
      </c>
      <c r="D655" s="353"/>
      <c r="E655" s="353"/>
      <c r="F655" s="353"/>
      <c r="G655" s="353"/>
      <c r="H655" s="352" t="s">
        <v>587</v>
      </c>
      <c r="I655" s="352" t="s">
        <v>1158</v>
      </c>
      <c r="J655" s="354" t="s">
        <v>1159</v>
      </c>
      <c r="K655" s="408"/>
      <c r="L655" s="408"/>
      <c r="M655" s="408"/>
      <c r="N655" s="408"/>
      <c r="O655" s="408"/>
      <c r="P655" s="408"/>
      <c r="Q655" s="408"/>
      <c r="R655" s="408"/>
      <c r="S655" s="408"/>
      <c r="T655" s="408"/>
      <c r="U655" s="408"/>
      <c r="V655" s="408"/>
      <c r="W655" s="408"/>
      <c r="X655" s="408"/>
      <c r="Y655" s="408"/>
      <c r="Z655" s="408"/>
      <c r="AA655" s="408"/>
      <c r="AB655" s="408"/>
      <c r="AC655" s="408"/>
      <c r="AD655" s="408"/>
    </row>
    <row r="656">
      <c r="A656" s="407"/>
      <c r="B656" s="409"/>
      <c r="C656" s="277" t="s">
        <v>1410</v>
      </c>
      <c r="D656" s="225"/>
      <c r="E656" s="225"/>
      <c r="F656" s="225"/>
      <c r="G656" s="18"/>
      <c r="H656" s="355"/>
      <c r="I656" s="386" t="s">
        <v>1192</v>
      </c>
      <c r="J656" s="356"/>
      <c r="K656" s="408"/>
      <c r="L656" s="408"/>
      <c r="M656" s="408"/>
      <c r="N656" s="408"/>
      <c r="O656" s="408"/>
      <c r="P656" s="408"/>
      <c r="Q656" s="408"/>
      <c r="R656" s="408"/>
      <c r="S656" s="408"/>
      <c r="T656" s="408"/>
      <c r="U656" s="408"/>
      <c r="V656" s="408"/>
      <c r="W656" s="408"/>
      <c r="X656" s="408"/>
      <c r="Y656" s="408"/>
      <c r="Z656" s="408"/>
      <c r="AA656" s="408"/>
      <c r="AB656" s="408"/>
      <c r="AC656" s="408"/>
      <c r="AD656" s="408"/>
    </row>
    <row r="657">
      <c r="A657" s="407"/>
      <c r="B657" s="409"/>
      <c r="C657" s="277" t="s">
        <v>1411</v>
      </c>
      <c r="D657" s="225"/>
      <c r="E657" s="225"/>
      <c r="F657" s="225"/>
      <c r="G657" s="18"/>
      <c r="H657" s="355"/>
      <c r="I657" s="355"/>
      <c r="J657" s="356"/>
      <c r="K657" s="408"/>
      <c r="L657" s="408"/>
      <c r="M657" s="408"/>
      <c r="N657" s="408"/>
      <c r="O657" s="408"/>
      <c r="P657" s="408"/>
      <c r="Q657" s="408"/>
      <c r="R657" s="408"/>
      <c r="S657" s="408"/>
      <c r="T657" s="408"/>
      <c r="U657" s="408"/>
      <c r="V657" s="408"/>
      <c r="W657" s="408"/>
      <c r="X657" s="408"/>
      <c r="Y657" s="408"/>
      <c r="Z657" s="408"/>
      <c r="AA657" s="408"/>
      <c r="AB657" s="408"/>
      <c r="AC657" s="408"/>
      <c r="AD657" s="408"/>
    </row>
    <row r="658">
      <c r="A658" s="407"/>
      <c r="B658" s="409"/>
      <c r="C658" s="277" t="s">
        <v>1412</v>
      </c>
      <c r="D658" s="225"/>
      <c r="E658" s="225"/>
      <c r="F658" s="225"/>
      <c r="G658" s="18"/>
      <c r="H658" s="355"/>
      <c r="I658" s="355"/>
      <c r="J658" s="356"/>
      <c r="K658" s="408"/>
      <c r="L658" s="408"/>
      <c r="M658" s="408"/>
      <c r="N658" s="408"/>
      <c r="O658" s="408"/>
      <c r="P658" s="408"/>
      <c r="Q658" s="408"/>
      <c r="R658" s="408"/>
      <c r="S658" s="408"/>
      <c r="T658" s="408"/>
      <c r="U658" s="408"/>
      <c r="V658" s="408"/>
      <c r="W658" s="408"/>
      <c r="X658" s="408"/>
      <c r="Y658" s="408"/>
      <c r="Z658" s="408"/>
      <c r="AA658" s="408"/>
      <c r="AB658" s="408"/>
      <c r="AC658" s="408"/>
      <c r="AD658" s="408"/>
    </row>
    <row r="659">
      <c r="A659" s="198"/>
      <c r="B659" s="285"/>
      <c r="C659" s="198"/>
      <c r="D659" s="287"/>
      <c r="E659" s="287"/>
      <c r="F659" s="287"/>
      <c r="G659" s="287"/>
      <c r="H659" s="287"/>
      <c r="I659" s="198"/>
      <c r="J659" s="198"/>
      <c r="K659" s="198"/>
      <c r="L659" s="198"/>
      <c r="M659" s="198"/>
      <c r="N659" s="198"/>
      <c r="O659" s="198"/>
      <c r="P659" s="198"/>
      <c r="Q659" s="198"/>
      <c r="R659" s="198"/>
      <c r="S659" s="198"/>
      <c r="T659" s="198"/>
      <c r="U659" s="198"/>
      <c r="V659" s="198"/>
      <c r="W659" s="198"/>
      <c r="X659" s="198"/>
      <c r="Y659" s="198"/>
      <c r="Z659" s="198"/>
      <c r="AA659" s="198"/>
      <c r="AB659" s="198"/>
      <c r="AC659" s="198"/>
      <c r="AD659" s="198"/>
    </row>
    <row r="660">
      <c r="A660" s="407"/>
      <c r="B660" s="314" t="s">
        <v>1154</v>
      </c>
      <c r="C660" s="410" t="s">
        <v>1413</v>
      </c>
      <c r="D660" s="291"/>
      <c r="E660" s="291"/>
      <c r="F660" s="291"/>
      <c r="G660" s="291"/>
      <c r="H660" s="292"/>
      <c r="I660" s="351" t="s">
        <v>1156</v>
      </c>
      <c r="J660" s="294"/>
      <c r="K660" s="408"/>
      <c r="L660" s="408"/>
      <c r="M660" s="408"/>
      <c r="N660" s="408"/>
      <c r="O660" s="408"/>
      <c r="P660" s="408"/>
      <c r="Q660" s="408"/>
      <c r="R660" s="408"/>
      <c r="S660" s="408"/>
      <c r="T660" s="408"/>
      <c r="U660" s="408"/>
      <c r="V660" s="408"/>
      <c r="W660" s="408"/>
      <c r="X660" s="408"/>
      <c r="Y660" s="408"/>
      <c r="Z660" s="408"/>
      <c r="AA660" s="408"/>
      <c r="AB660" s="408"/>
      <c r="AC660" s="408"/>
      <c r="AD660" s="408"/>
    </row>
    <row r="661">
      <c r="A661" s="407"/>
      <c r="B661" s="18"/>
      <c r="C661" s="352" t="s">
        <v>1157</v>
      </c>
      <c r="D661" s="353"/>
      <c r="E661" s="353"/>
      <c r="F661" s="353"/>
      <c r="G661" s="353"/>
      <c r="H661" s="352" t="s">
        <v>587</v>
      </c>
      <c r="I661" s="352" t="s">
        <v>1158</v>
      </c>
      <c r="J661" s="354" t="s">
        <v>1159</v>
      </c>
      <c r="K661" s="408"/>
      <c r="L661" s="408"/>
      <c r="M661" s="408"/>
      <c r="N661" s="408"/>
      <c r="O661" s="408"/>
      <c r="P661" s="408"/>
      <c r="Q661" s="408"/>
      <c r="R661" s="408"/>
      <c r="S661" s="408"/>
      <c r="T661" s="408"/>
      <c r="U661" s="408"/>
      <c r="V661" s="408"/>
      <c r="W661" s="408"/>
      <c r="X661" s="408"/>
      <c r="Y661" s="408"/>
      <c r="Z661" s="408"/>
      <c r="AA661" s="408"/>
      <c r="AB661" s="408"/>
      <c r="AC661" s="408"/>
      <c r="AD661" s="408"/>
    </row>
    <row r="662">
      <c r="A662" s="407"/>
      <c r="B662" s="355"/>
      <c r="C662" s="277" t="s">
        <v>1414</v>
      </c>
      <c r="D662" s="225"/>
      <c r="E662" s="225"/>
      <c r="F662" s="225"/>
      <c r="G662" s="18"/>
      <c r="H662" s="355"/>
      <c r="I662" s="411"/>
      <c r="J662" s="356"/>
      <c r="K662" s="408"/>
      <c r="L662" s="408"/>
      <c r="M662" s="408"/>
      <c r="N662" s="408"/>
      <c r="O662" s="408"/>
      <c r="P662" s="408"/>
      <c r="Q662" s="408"/>
      <c r="R662" s="408"/>
      <c r="S662" s="408"/>
      <c r="T662" s="408"/>
      <c r="U662" s="408"/>
      <c r="V662" s="408"/>
      <c r="W662" s="408"/>
      <c r="X662" s="408"/>
      <c r="Y662" s="408"/>
      <c r="Z662" s="408"/>
      <c r="AA662" s="408"/>
      <c r="AB662" s="408"/>
      <c r="AC662" s="408"/>
      <c r="AD662" s="408"/>
    </row>
    <row r="663">
      <c r="A663" s="407"/>
      <c r="B663" s="355"/>
      <c r="C663" s="277" t="s">
        <v>1415</v>
      </c>
      <c r="D663" s="225"/>
      <c r="E663" s="225"/>
      <c r="F663" s="225"/>
      <c r="G663" s="18"/>
      <c r="H663" s="355"/>
      <c r="I663" s="355"/>
      <c r="J663" s="356"/>
      <c r="K663" s="408"/>
      <c r="L663" s="408"/>
      <c r="M663" s="408"/>
      <c r="N663" s="408"/>
      <c r="O663" s="408"/>
      <c r="P663" s="408"/>
      <c r="Q663" s="408"/>
      <c r="R663" s="408"/>
      <c r="S663" s="408"/>
      <c r="T663" s="408"/>
      <c r="U663" s="408"/>
      <c r="V663" s="408"/>
      <c r="W663" s="408"/>
      <c r="X663" s="408"/>
      <c r="Y663" s="408"/>
      <c r="Z663" s="408"/>
      <c r="AA663" s="408"/>
      <c r="AB663" s="408"/>
      <c r="AC663" s="408"/>
      <c r="AD663" s="408"/>
    </row>
    <row r="664">
      <c r="A664" s="407"/>
      <c r="B664" s="355"/>
      <c r="C664" s="412" t="s">
        <v>1416</v>
      </c>
      <c r="D664" s="412"/>
      <c r="E664" s="412"/>
      <c r="F664" s="412"/>
      <c r="G664" s="412"/>
      <c r="H664" s="355"/>
      <c r="I664" s="413" t="s">
        <v>1417</v>
      </c>
      <c r="J664" s="414" t="s">
        <v>1418</v>
      </c>
      <c r="K664" s="408"/>
      <c r="L664" s="408"/>
      <c r="M664" s="408"/>
      <c r="N664" s="408"/>
      <c r="O664" s="408"/>
      <c r="P664" s="408"/>
      <c r="Q664" s="408"/>
      <c r="R664" s="408"/>
      <c r="S664" s="408"/>
      <c r="T664" s="408"/>
      <c r="U664" s="408"/>
      <c r="V664" s="408"/>
      <c r="W664" s="408"/>
      <c r="X664" s="408"/>
      <c r="Y664" s="408"/>
      <c r="Z664" s="408"/>
      <c r="AA664" s="408"/>
      <c r="AB664" s="408"/>
      <c r="AC664" s="408"/>
      <c r="AD664" s="408"/>
    </row>
    <row r="665">
      <c r="A665" s="407"/>
      <c r="B665" s="355"/>
      <c r="C665" s="277" t="s">
        <v>1419</v>
      </c>
      <c r="D665" s="225"/>
      <c r="E665" s="225"/>
      <c r="F665" s="225"/>
      <c r="G665" s="18"/>
      <c r="H665" s="355"/>
      <c r="I665" s="355"/>
      <c r="J665" s="356"/>
      <c r="K665" s="408"/>
      <c r="L665" s="408"/>
      <c r="M665" s="408"/>
      <c r="N665" s="408"/>
      <c r="O665" s="408"/>
      <c r="P665" s="408"/>
      <c r="Q665" s="408"/>
      <c r="R665" s="408"/>
      <c r="S665" s="408"/>
      <c r="T665" s="408"/>
      <c r="U665" s="408"/>
      <c r="V665" s="408"/>
      <c r="W665" s="408"/>
      <c r="X665" s="408"/>
      <c r="Y665" s="408"/>
      <c r="Z665" s="408"/>
      <c r="AA665" s="408"/>
      <c r="AB665" s="408"/>
      <c r="AC665" s="408"/>
      <c r="AD665" s="408"/>
    </row>
    <row r="666">
      <c r="A666" s="198"/>
      <c r="B666" s="285"/>
      <c r="C666" s="198"/>
      <c r="D666" s="287"/>
      <c r="E666" s="287"/>
      <c r="F666" s="287"/>
      <c r="G666" s="287"/>
      <c r="H666" s="287"/>
      <c r="I666" s="198"/>
      <c r="J666" s="198"/>
      <c r="K666" s="198"/>
      <c r="L666" s="198"/>
      <c r="M666" s="198"/>
      <c r="N666" s="198"/>
      <c r="O666" s="198"/>
      <c r="P666" s="198"/>
      <c r="Q666" s="198"/>
      <c r="R666" s="198"/>
      <c r="S666" s="198"/>
      <c r="T666" s="198"/>
      <c r="U666" s="198"/>
      <c r="V666" s="198"/>
      <c r="W666" s="198"/>
      <c r="X666" s="198"/>
      <c r="Y666" s="198"/>
      <c r="Z666" s="198"/>
      <c r="AA666" s="198"/>
      <c r="AB666" s="198"/>
      <c r="AC666" s="198"/>
      <c r="AD666" s="198"/>
    </row>
    <row r="667">
      <c r="A667" s="407"/>
      <c r="B667" s="415" t="s">
        <v>1154</v>
      </c>
      <c r="C667" s="410" t="s">
        <v>1420</v>
      </c>
      <c r="D667" s="291"/>
      <c r="E667" s="291"/>
      <c r="F667" s="291"/>
      <c r="G667" s="291"/>
      <c r="H667" s="292"/>
      <c r="I667" s="351" t="s">
        <v>1156</v>
      </c>
      <c r="J667" s="294"/>
      <c r="K667" s="408"/>
      <c r="L667" s="408"/>
      <c r="M667" s="408"/>
      <c r="N667" s="408"/>
      <c r="O667" s="408"/>
      <c r="P667" s="408"/>
      <c r="Q667" s="408"/>
      <c r="R667" s="408"/>
      <c r="S667" s="408"/>
      <c r="T667" s="408"/>
      <c r="U667" s="408"/>
      <c r="V667" s="408"/>
      <c r="W667" s="408"/>
      <c r="X667" s="408"/>
      <c r="Y667" s="408"/>
      <c r="Z667" s="408"/>
      <c r="AA667" s="408"/>
      <c r="AB667" s="408"/>
      <c r="AC667" s="408"/>
      <c r="AD667" s="408"/>
    </row>
    <row r="668">
      <c r="A668" s="407"/>
      <c r="B668" s="18"/>
      <c r="C668" s="352" t="s">
        <v>1157</v>
      </c>
      <c r="D668" s="353"/>
      <c r="E668" s="353"/>
      <c r="F668" s="353"/>
      <c r="G668" s="353"/>
      <c r="H668" s="352" t="s">
        <v>587</v>
      </c>
      <c r="I668" s="352" t="s">
        <v>1158</v>
      </c>
      <c r="J668" s="354" t="s">
        <v>1159</v>
      </c>
      <c r="K668" s="408"/>
      <c r="L668" s="408"/>
      <c r="M668" s="408"/>
      <c r="N668" s="408"/>
      <c r="O668" s="408"/>
      <c r="P668" s="408"/>
      <c r="Q668" s="408"/>
      <c r="R668" s="408"/>
      <c r="S668" s="408"/>
      <c r="T668" s="408"/>
      <c r="U668" s="408"/>
      <c r="V668" s="408"/>
      <c r="W668" s="408"/>
      <c r="X668" s="408"/>
      <c r="Y668" s="408"/>
      <c r="Z668" s="408"/>
      <c r="AA668" s="408"/>
      <c r="AB668" s="408"/>
      <c r="AC668" s="408"/>
      <c r="AD668" s="408"/>
    </row>
    <row r="669">
      <c r="A669" s="407"/>
      <c r="B669" s="355"/>
      <c r="C669" s="269" t="s">
        <v>1414</v>
      </c>
      <c r="D669" s="225"/>
      <c r="E669" s="225"/>
      <c r="F669" s="225"/>
      <c r="G669" s="18"/>
      <c r="H669" s="355"/>
      <c r="I669" s="411"/>
      <c r="J669" s="356"/>
      <c r="K669" s="408"/>
      <c r="L669" s="408"/>
      <c r="M669" s="408"/>
      <c r="N669" s="408"/>
      <c r="O669" s="408"/>
      <c r="P669" s="408"/>
      <c r="Q669" s="408"/>
      <c r="R669" s="408"/>
      <c r="S669" s="408"/>
      <c r="T669" s="408"/>
      <c r="U669" s="408"/>
      <c r="V669" s="408"/>
      <c r="W669" s="408"/>
      <c r="X669" s="408"/>
      <c r="Y669" s="408"/>
      <c r="Z669" s="408"/>
      <c r="AA669" s="408"/>
      <c r="AB669" s="408"/>
      <c r="AC669" s="408"/>
      <c r="AD669" s="408"/>
    </row>
    <row r="670">
      <c r="A670" s="408"/>
      <c r="B670" s="416"/>
      <c r="C670" s="417" t="s">
        <v>1421</v>
      </c>
      <c r="D670" s="42"/>
      <c r="E670" s="42"/>
      <c r="F670" s="42"/>
      <c r="G670" s="31"/>
      <c r="H670" s="416"/>
      <c r="I670" s="418" t="s">
        <v>1422</v>
      </c>
      <c r="J670" s="419" t="s">
        <v>1423</v>
      </c>
      <c r="K670" s="408"/>
      <c r="L670" s="408"/>
      <c r="M670" s="408"/>
      <c r="N670" s="408"/>
      <c r="O670" s="408"/>
      <c r="P670" s="408"/>
      <c r="Q670" s="408"/>
      <c r="R670" s="408"/>
      <c r="S670" s="408"/>
      <c r="T670" s="408"/>
      <c r="U670" s="408"/>
      <c r="V670" s="408"/>
      <c r="W670" s="408"/>
      <c r="X670" s="408"/>
      <c r="Y670" s="408"/>
      <c r="Z670" s="408"/>
      <c r="AA670" s="408"/>
      <c r="AB670" s="408"/>
      <c r="AC670" s="408"/>
      <c r="AD670" s="408"/>
    </row>
    <row r="671">
      <c r="A671" s="407"/>
      <c r="B671" s="355"/>
      <c r="C671" s="269"/>
      <c r="D671" s="225"/>
      <c r="E671" s="225"/>
      <c r="F671" s="225"/>
      <c r="G671" s="18"/>
      <c r="H671" s="355"/>
      <c r="I671" s="355"/>
      <c r="J671" s="356"/>
      <c r="K671" s="408"/>
      <c r="L671" s="408"/>
      <c r="M671" s="408"/>
      <c r="N671" s="408"/>
      <c r="O671" s="408"/>
      <c r="P671" s="408"/>
      <c r="Q671" s="408"/>
      <c r="R671" s="408"/>
      <c r="S671" s="408"/>
      <c r="T671" s="408"/>
      <c r="U671" s="408"/>
      <c r="V671" s="408"/>
      <c r="W671" s="408"/>
      <c r="X671" s="408"/>
      <c r="Y671" s="408"/>
      <c r="Z671" s="408"/>
      <c r="AA671" s="408"/>
      <c r="AB671" s="408"/>
      <c r="AC671" s="408"/>
      <c r="AD671" s="408"/>
    </row>
    <row r="672">
      <c r="A672" s="198"/>
      <c r="B672" s="285"/>
      <c r="C672" s="198"/>
      <c r="D672" s="287"/>
      <c r="E672" s="287"/>
      <c r="F672" s="287"/>
      <c r="G672" s="287"/>
      <c r="H672" s="287"/>
      <c r="I672" s="198"/>
      <c r="J672" s="198"/>
      <c r="K672" s="198"/>
      <c r="L672" s="198"/>
      <c r="M672" s="198"/>
      <c r="N672" s="198"/>
      <c r="O672" s="198"/>
      <c r="P672" s="198"/>
      <c r="Q672" s="198"/>
      <c r="R672" s="198"/>
      <c r="S672" s="198"/>
      <c r="T672" s="198"/>
      <c r="U672" s="198"/>
      <c r="V672" s="198"/>
      <c r="W672" s="198"/>
      <c r="X672" s="198"/>
      <c r="Y672" s="198"/>
      <c r="Z672" s="198"/>
      <c r="AA672" s="198"/>
      <c r="AB672" s="198"/>
      <c r="AC672" s="198"/>
      <c r="AD672" s="198"/>
    </row>
    <row r="673">
      <c r="A673" s="407"/>
      <c r="B673" s="314" t="s">
        <v>1154</v>
      </c>
      <c r="C673" s="410" t="s">
        <v>1424</v>
      </c>
      <c r="D673" s="291"/>
      <c r="E673" s="291"/>
      <c r="F673" s="291"/>
      <c r="G673" s="291"/>
      <c r="H673" s="292"/>
      <c r="I673" s="351" t="s">
        <v>1156</v>
      </c>
      <c r="J673" s="294"/>
      <c r="K673" s="408"/>
      <c r="L673" s="408"/>
      <c r="M673" s="408"/>
      <c r="N673" s="408"/>
      <c r="O673" s="408"/>
      <c r="P673" s="408"/>
      <c r="Q673" s="408"/>
      <c r="R673" s="408"/>
      <c r="S673" s="408"/>
      <c r="T673" s="408"/>
      <c r="U673" s="408"/>
      <c r="V673" s="408"/>
      <c r="W673" s="408"/>
      <c r="X673" s="408"/>
      <c r="Y673" s="408"/>
      <c r="Z673" s="408"/>
      <c r="AA673" s="408"/>
      <c r="AB673" s="408"/>
      <c r="AC673" s="408"/>
      <c r="AD673" s="408"/>
    </row>
    <row r="674">
      <c r="A674" s="407"/>
      <c r="B674" s="18"/>
      <c r="C674" s="352" t="s">
        <v>1157</v>
      </c>
      <c r="D674" s="353"/>
      <c r="E674" s="353"/>
      <c r="F674" s="353"/>
      <c r="G674" s="353"/>
      <c r="H674" s="352" t="s">
        <v>587</v>
      </c>
      <c r="I674" s="352" t="s">
        <v>1158</v>
      </c>
      <c r="J674" s="354" t="s">
        <v>1159</v>
      </c>
      <c r="K674" s="408"/>
      <c r="L674" s="408"/>
      <c r="M674" s="408"/>
      <c r="N674" s="408"/>
      <c r="O674" s="408"/>
      <c r="P674" s="408"/>
      <c r="Q674" s="408"/>
      <c r="R674" s="408"/>
      <c r="S674" s="408"/>
      <c r="T674" s="408"/>
      <c r="U674" s="408"/>
      <c r="V674" s="408"/>
      <c r="W674" s="408"/>
      <c r="X674" s="408"/>
      <c r="Y674" s="408"/>
      <c r="Z674" s="408"/>
      <c r="AA674" s="408"/>
      <c r="AB674" s="408"/>
      <c r="AC674" s="408"/>
      <c r="AD674" s="408"/>
    </row>
    <row r="675">
      <c r="A675" s="407"/>
      <c r="B675" s="355"/>
      <c r="C675" s="269" t="s">
        <v>1414</v>
      </c>
      <c r="D675" s="225"/>
      <c r="E675" s="225"/>
      <c r="F675" s="225"/>
      <c r="G675" s="18"/>
      <c r="H675" s="355"/>
      <c r="I675" s="411" t="s">
        <v>1192</v>
      </c>
      <c r="J675" s="356"/>
      <c r="K675" s="408"/>
      <c r="L675" s="408"/>
      <c r="M675" s="408"/>
      <c r="N675" s="408"/>
      <c r="O675" s="408"/>
      <c r="P675" s="408"/>
      <c r="Q675" s="408"/>
      <c r="R675" s="408"/>
      <c r="S675" s="408"/>
      <c r="T675" s="408"/>
      <c r="U675" s="408"/>
      <c r="V675" s="408"/>
      <c r="W675" s="408"/>
      <c r="X675" s="408"/>
      <c r="Y675" s="408"/>
      <c r="Z675" s="408"/>
      <c r="AA675" s="408"/>
      <c r="AB675" s="408"/>
      <c r="AC675" s="408"/>
      <c r="AD675" s="408"/>
    </row>
    <row r="676">
      <c r="A676" s="407"/>
      <c r="B676" s="355"/>
      <c r="C676" s="277" t="s">
        <v>1425</v>
      </c>
      <c r="D676" s="225"/>
      <c r="E676" s="225"/>
      <c r="F676" s="225"/>
      <c r="G676" s="18"/>
      <c r="H676" s="355"/>
      <c r="I676" s="355"/>
      <c r="J676" s="356"/>
      <c r="K676" s="408"/>
      <c r="L676" s="408"/>
      <c r="M676" s="408"/>
      <c r="N676" s="408"/>
      <c r="O676" s="408"/>
      <c r="P676" s="408"/>
      <c r="Q676" s="408"/>
      <c r="R676" s="408"/>
      <c r="S676" s="408"/>
      <c r="T676" s="408"/>
      <c r="U676" s="408"/>
      <c r="V676" s="408"/>
      <c r="W676" s="408"/>
      <c r="X676" s="408"/>
      <c r="Y676" s="408"/>
      <c r="Z676" s="408"/>
      <c r="AA676" s="408"/>
      <c r="AB676" s="408"/>
      <c r="AC676" s="408"/>
      <c r="AD676" s="408"/>
    </row>
    <row r="677">
      <c r="A677" s="407"/>
      <c r="B677" s="355"/>
      <c r="C677" s="269"/>
      <c r="D677" s="225"/>
      <c r="E677" s="225"/>
      <c r="F677" s="225"/>
      <c r="G677" s="18"/>
      <c r="H677" s="355"/>
      <c r="I677" s="355"/>
      <c r="J677" s="356"/>
      <c r="K677" s="408"/>
      <c r="L677" s="408"/>
      <c r="M677" s="408"/>
      <c r="N677" s="408"/>
      <c r="O677" s="408"/>
      <c r="P677" s="408"/>
      <c r="Q677" s="408"/>
      <c r="R677" s="408"/>
      <c r="S677" s="408"/>
      <c r="T677" s="408"/>
      <c r="U677" s="408"/>
      <c r="V677" s="408"/>
      <c r="W677" s="408"/>
      <c r="X677" s="408"/>
      <c r="Y677" s="408"/>
      <c r="Z677" s="408"/>
      <c r="AA677" s="408"/>
      <c r="AB677" s="408"/>
      <c r="AC677" s="408"/>
      <c r="AD677" s="408"/>
    </row>
    <row r="678">
      <c r="A678" s="198"/>
      <c r="B678" s="285"/>
      <c r="C678" s="198"/>
      <c r="D678" s="287"/>
      <c r="E678" s="287"/>
      <c r="F678" s="287"/>
      <c r="G678" s="287"/>
      <c r="H678" s="287"/>
      <c r="I678" s="198"/>
      <c r="J678" s="198"/>
      <c r="K678" s="198"/>
      <c r="L678" s="198"/>
      <c r="M678" s="198"/>
      <c r="N678" s="198"/>
      <c r="O678" s="198"/>
      <c r="P678" s="198"/>
      <c r="Q678" s="198"/>
      <c r="R678" s="198"/>
      <c r="S678" s="198"/>
      <c r="T678" s="198"/>
      <c r="U678" s="198"/>
      <c r="V678" s="198"/>
      <c r="W678" s="198"/>
      <c r="X678" s="198"/>
      <c r="Y678" s="198"/>
      <c r="Z678" s="198"/>
      <c r="AA678" s="198"/>
      <c r="AB678" s="198"/>
      <c r="AC678" s="198"/>
      <c r="AD678" s="198"/>
    </row>
    <row r="679">
      <c r="A679" s="198"/>
      <c r="B679" s="285"/>
      <c r="C679" s="198"/>
      <c r="D679" s="287"/>
      <c r="E679" s="287"/>
      <c r="F679" s="287"/>
      <c r="G679" s="287"/>
      <c r="H679" s="287"/>
      <c r="I679" s="198"/>
      <c r="J679" s="198"/>
      <c r="K679" s="198"/>
      <c r="L679" s="198"/>
      <c r="M679" s="198"/>
      <c r="N679" s="198"/>
      <c r="O679" s="198"/>
      <c r="P679" s="198"/>
      <c r="Q679" s="198"/>
      <c r="R679" s="198"/>
      <c r="S679" s="198"/>
      <c r="T679" s="198"/>
      <c r="U679" s="198"/>
      <c r="V679" s="198"/>
      <c r="W679" s="198"/>
      <c r="X679" s="198"/>
      <c r="Y679" s="198"/>
      <c r="Z679" s="198"/>
      <c r="AA679" s="198"/>
      <c r="AB679" s="198"/>
      <c r="AC679" s="198"/>
      <c r="AD679" s="198"/>
    </row>
    <row r="680">
      <c r="A680" s="198"/>
      <c r="B680" s="285"/>
      <c r="C680" s="198"/>
      <c r="D680" s="287"/>
      <c r="E680" s="287"/>
      <c r="F680" s="287"/>
      <c r="G680" s="287"/>
      <c r="H680" s="287"/>
      <c r="I680" s="198"/>
      <c r="J680" s="198"/>
      <c r="K680" s="198"/>
      <c r="L680" s="198"/>
      <c r="M680" s="198"/>
      <c r="N680" s="198"/>
      <c r="O680" s="198"/>
      <c r="P680" s="198"/>
      <c r="Q680" s="198"/>
      <c r="R680" s="198"/>
      <c r="S680" s="198"/>
      <c r="T680" s="198"/>
      <c r="U680" s="198"/>
      <c r="V680" s="198"/>
      <c r="W680" s="198"/>
      <c r="X680" s="198"/>
      <c r="Y680" s="198"/>
      <c r="Z680" s="198"/>
      <c r="AA680" s="198"/>
      <c r="AB680" s="198"/>
      <c r="AC680" s="198"/>
      <c r="AD680" s="198"/>
    </row>
    <row r="681">
      <c r="A681" s="198"/>
      <c r="B681" s="285"/>
      <c r="C681" s="198"/>
      <c r="D681" s="287"/>
      <c r="E681" s="287"/>
      <c r="F681" s="287"/>
      <c r="G681" s="287"/>
      <c r="H681" s="287"/>
      <c r="I681" s="198"/>
      <c r="J681" s="198"/>
      <c r="K681" s="198"/>
      <c r="L681" s="198"/>
      <c r="M681" s="198"/>
      <c r="N681" s="198"/>
      <c r="O681" s="198"/>
      <c r="P681" s="198"/>
      <c r="Q681" s="198"/>
      <c r="R681" s="198"/>
      <c r="S681" s="198"/>
      <c r="T681" s="198"/>
      <c r="U681" s="198"/>
      <c r="V681" s="198"/>
      <c r="W681" s="198"/>
      <c r="X681" s="198"/>
      <c r="Y681" s="198"/>
      <c r="Z681" s="198"/>
      <c r="AA681" s="198"/>
      <c r="AB681" s="198"/>
      <c r="AC681" s="198"/>
      <c r="AD681" s="198"/>
    </row>
    <row r="682">
      <c r="A682" s="198"/>
      <c r="B682" s="285"/>
      <c r="C682" s="198"/>
      <c r="D682" s="287"/>
      <c r="E682" s="287"/>
      <c r="F682" s="287"/>
      <c r="G682" s="287"/>
      <c r="H682" s="287"/>
      <c r="I682" s="198"/>
      <c r="J682" s="198"/>
      <c r="K682" s="198"/>
      <c r="L682" s="198"/>
      <c r="M682" s="198"/>
      <c r="N682" s="198"/>
      <c r="O682" s="198"/>
      <c r="P682" s="198"/>
      <c r="Q682" s="198"/>
      <c r="R682" s="198"/>
      <c r="S682" s="198"/>
      <c r="T682" s="198"/>
      <c r="U682" s="198"/>
      <c r="V682" s="198"/>
      <c r="W682" s="198"/>
      <c r="X682" s="198"/>
      <c r="Y682" s="198"/>
      <c r="Z682" s="198"/>
      <c r="AA682" s="198"/>
      <c r="AB682" s="198"/>
      <c r="AC682" s="198"/>
      <c r="AD682" s="198"/>
    </row>
    <row r="683">
      <c r="A683" s="198"/>
      <c r="B683" s="285"/>
      <c r="C683" s="198"/>
      <c r="D683" s="287"/>
      <c r="E683" s="287"/>
      <c r="F683" s="287"/>
      <c r="G683" s="287"/>
      <c r="H683" s="287"/>
      <c r="I683" s="198"/>
      <c r="J683" s="198"/>
      <c r="K683" s="198"/>
      <c r="L683" s="198"/>
      <c r="M683" s="198"/>
      <c r="N683" s="198"/>
      <c r="O683" s="198"/>
      <c r="P683" s="198"/>
      <c r="Q683" s="198"/>
      <c r="R683" s="198"/>
      <c r="S683" s="198"/>
      <c r="T683" s="198"/>
      <c r="U683" s="198"/>
      <c r="V683" s="198"/>
      <c r="W683" s="198"/>
      <c r="X683" s="198"/>
      <c r="Y683" s="198"/>
      <c r="Z683" s="198"/>
      <c r="AA683" s="198"/>
      <c r="AB683" s="198"/>
      <c r="AC683" s="198"/>
      <c r="AD683" s="198"/>
    </row>
    <row r="684">
      <c r="A684" s="198"/>
      <c r="B684" s="285"/>
      <c r="C684" s="198"/>
      <c r="D684" s="287"/>
      <c r="E684" s="287"/>
      <c r="F684" s="287"/>
      <c r="G684" s="287"/>
      <c r="H684" s="287"/>
      <c r="I684" s="198"/>
      <c r="J684" s="198"/>
      <c r="K684" s="198"/>
      <c r="L684" s="198"/>
      <c r="M684" s="198"/>
      <c r="N684" s="198"/>
      <c r="O684" s="198"/>
      <c r="P684" s="198"/>
      <c r="Q684" s="198"/>
      <c r="R684" s="198"/>
      <c r="S684" s="198"/>
      <c r="T684" s="198"/>
      <c r="U684" s="198"/>
      <c r="V684" s="198"/>
      <c r="W684" s="198"/>
      <c r="X684" s="198"/>
      <c r="Y684" s="198"/>
      <c r="Z684" s="198"/>
      <c r="AA684" s="198"/>
      <c r="AB684" s="198"/>
      <c r="AC684" s="198"/>
      <c r="AD684" s="198"/>
    </row>
    <row r="685">
      <c r="A685" s="198"/>
      <c r="B685" s="285"/>
      <c r="C685" s="198"/>
      <c r="D685" s="287"/>
      <c r="E685" s="287"/>
      <c r="F685" s="287"/>
      <c r="G685" s="287"/>
      <c r="H685" s="287"/>
      <c r="I685" s="198"/>
      <c r="J685" s="198"/>
      <c r="K685" s="198"/>
      <c r="L685" s="198"/>
      <c r="M685" s="198"/>
      <c r="N685" s="198"/>
      <c r="O685" s="198"/>
      <c r="P685" s="198"/>
      <c r="Q685" s="198"/>
      <c r="R685" s="198"/>
      <c r="S685" s="198"/>
      <c r="T685" s="198"/>
      <c r="U685" s="198"/>
      <c r="V685" s="198"/>
      <c r="W685" s="198"/>
      <c r="X685" s="198"/>
      <c r="Y685" s="198"/>
      <c r="Z685" s="198"/>
      <c r="AA685" s="198"/>
      <c r="AB685" s="198"/>
      <c r="AC685" s="198"/>
      <c r="AD685" s="198"/>
    </row>
    <row r="686">
      <c r="A686" s="198"/>
      <c r="B686" s="285"/>
      <c r="C686" s="198"/>
      <c r="D686" s="287"/>
      <c r="E686" s="287"/>
      <c r="F686" s="287"/>
      <c r="G686" s="287"/>
      <c r="H686" s="287"/>
      <c r="I686" s="198"/>
      <c r="J686" s="198"/>
      <c r="K686" s="198"/>
      <c r="L686" s="198"/>
      <c r="M686" s="198"/>
      <c r="N686" s="198"/>
      <c r="O686" s="198"/>
      <c r="P686" s="198"/>
      <c r="Q686" s="198"/>
      <c r="R686" s="198"/>
      <c r="S686" s="198"/>
      <c r="T686" s="198"/>
      <c r="U686" s="198"/>
      <c r="V686" s="198"/>
      <c r="W686" s="198"/>
      <c r="X686" s="198"/>
      <c r="Y686" s="198"/>
      <c r="Z686" s="198"/>
      <c r="AA686" s="198"/>
      <c r="AB686" s="198"/>
      <c r="AC686" s="198"/>
      <c r="AD686" s="198"/>
    </row>
    <row r="687">
      <c r="A687" s="198"/>
      <c r="B687" s="285"/>
      <c r="C687" s="198"/>
      <c r="D687" s="287"/>
      <c r="E687" s="287"/>
      <c r="F687" s="287"/>
      <c r="G687" s="287"/>
      <c r="H687" s="287"/>
      <c r="I687" s="198"/>
      <c r="J687" s="198"/>
      <c r="K687" s="198"/>
      <c r="L687" s="198"/>
      <c r="M687" s="198"/>
      <c r="N687" s="198"/>
      <c r="O687" s="198"/>
      <c r="P687" s="198"/>
      <c r="Q687" s="198"/>
      <c r="R687" s="198"/>
      <c r="S687" s="198"/>
      <c r="T687" s="198"/>
      <c r="U687" s="198"/>
      <c r="V687" s="198"/>
      <c r="W687" s="198"/>
      <c r="X687" s="198"/>
      <c r="Y687" s="198"/>
      <c r="Z687" s="198"/>
      <c r="AA687" s="198"/>
      <c r="AB687" s="198"/>
      <c r="AC687" s="198"/>
      <c r="AD687" s="198"/>
    </row>
    <row r="688">
      <c r="A688" s="198"/>
      <c r="B688" s="285"/>
      <c r="C688" s="198"/>
      <c r="D688" s="287"/>
      <c r="E688" s="287"/>
      <c r="F688" s="287"/>
      <c r="G688" s="287"/>
      <c r="H688" s="287"/>
      <c r="I688" s="198"/>
      <c r="J688" s="198"/>
      <c r="K688" s="198"/>
      <c r="L688" s="198"/>
      <c r="M688" s="198"/>
      <c r="N688" s="198"/>
      <c r="O688" s="198"/>
      <c r="P688" s="198"/>
      <c r="Q688" s="198"/>
      <c r="R688" s="198"/>
      <c r="S688" s="198"/>
      <c r="T688" s="198"/>
      <c r="U688" s="198"/>
      <c r="V688" s="198"/>
      <c r="W688" s="198"/>
      <c r="X688" s="198"/>
      <c r="Y688" s="198"/>
      <c r="Z688" s="198"/>
      <c r="AA688" s="198"/>
      <c r="AB688" s="198"/>
      <c r="AC688" s="198"/>
      <c r="AD688" s="198"/>
    </row>
    <row r="689">
      <c r="A689" s="198"/>
      <c r="B689" s="285"/>
      <c r="C689" s="198"/>
      <c r="D689" s="287"/>
      <c r="E689" s="287"/>
      <c r="F689" s="287"/>
      <c r="G689" s="287"/>
      <c r="H689" s="287"/>
      <c r="I689" s="198"/>
      <c r="J689" s="198"/>
      <c r="K689" s="198"/>
      <c r="L689" s="198"/>
      <c r="M689" s="198"/>
      <c r="N689" s="198"/>
      <c r="O689" s="198"/>
      <c r="P689" s="198"/>
      <c r="Q689" s="198"/>
      <c r="R689" s="198"/>
      <c r="S689" s="198"/>
      <c r="T689" s="198"/>
      <c r="U689" s="198"/>
      <c r="V689" s="198"/>
      <c r="W689" s="198"/>
      <c r="X689" s="198"/>
      <c r="Y689" s="198"/>
      <c r="Z689" s="198"/>
      <c r="AA689" s="198"/>
      <c r="AB689" s="198"/>
      <c r="AC689" s="198"/>
      <c r="AD689" s="198"/>
    </row>
    <row r="690">
      <c r="A690" s="198"/>
      <c r="B690" s="285"/>
      <c r="C690" s="198"/>
      <c r="D690" s="287"/>
      <c r="E690" s="287"/>
      <c r="F690" s="287"/>
      <c r="G690" s="287"/>
      <c r="H690" s="287"/>
      <c r="I690" s="198"/>
      <c r="J690" s="198"/>
      <c r="K690" s="198"/>
      <c r="L690" s="198"/>
      <c r="M690" s="198"/>
      <c r="N690" s="198"/>
      <c r="O690" s="198"/>
      <c r="P690" s="198"/>
      <c r="Q690" s="198"/>
      <c r="R690" s="198"/>
      <c r="S690" s="198"/>
      <c r="T690" s="198"/>
      <c r="U690" s="198"/>
      <c r="V690" s="198"/>
      <c r="W690" s="198"/>
      <c r="X690" s="198"/>
      <c r="Y690" s="198"/>
      <c r="Z690" s="198"/>
      <c r="AA690" s="198"/>
      <c r="AB690" s="198"/>
      <c r="AC690" s="198"/>
      <c r="AD690" s="198"/>
    </row>
    <row r="691">
      <c r="A691" s="198"/>
      <c r="B691" s="285"/>
      <c r="C691" s="198"/>
      <c r="D691" s="287"/>
      <c r="E691" s="287"/>
      <c r="F691" s="287"/>
      <c r="G691" s="287"/>
      <c r="H691" s="287"/>
      <c r="I691" s="198"/>
      <c r="J691" s="198"/>
      <c r="K691" s="198"/>
      <c r="L691" s="198"/>
      <c r="M691" s="198"/>
      <c r="N691" s="198"/>
      <c r="O691" s="198"/>
      <c r="P691" s="198"/>
      <c r="Q691" s="198"/>
      <c r="R691" s="198"/>
      <c r="S691" s="198"/>
      <c r="T691" s="198"/>
      <c r="U691" s="198"/>
      <c r="V691" s="198"/>
      <c r="W691" s="198"/>
      <c r="X691" s="198"/>
      <c r="Y691" s="198"/>
      <c r="Z691" s="198"/>
      <c r="AA691" s="198"/>
      <c r="AB691" s="198"/>
      <c r="AC691" s="198"/>
      <c r="AD691" s="198"/>
    </row>
    <row r="692">
      <c r="A692" s="198"/>
      <c r="B692" s="285"/>
      <c r="C692" s="198"/>
      <c r="D692" s="287"/>
      <c r="E692" s="287"/>
      <c r="F692" s="287"/>
      <c r="G692" s="287"/>
      <c r="H692" s="287"/>
      <c r="I692" s="198"/>
      <c r="J692" s="198"/>
      <c r="K692" s="198"/>
      <c r="L692" s="198"/>
      <c r="M692" s="198"/>
      <c r="N692" s="198"/>
      <c r="O692" s="198"/>
      <c r="P692" s="198"/>
      <c r="Q692" s="198"/>
      <c r="R692" s="198"/>
      <c r="S692" s="198"/>
      <c r="T692" s="198"/>
      <c r="U692" s="198"/>
      <c r="V692" s="198"/>
      <c r="W692" s="198"/>
      <c r="X692" s="198"/>
      <c r="Y692" s="198"/>
      <c r="Z692" s="198"/>
      <c r="AA692" s="198"/>
      <c r="AB692" s="198"/>
      <c r="AC692" s="198"/>
      <c r="AD692" s="198"/>
    </row>
    <row r="693">
      <c r="A693" s="198"/>
      <c r="B693" s="285"/>
      <c r="C693" s="198"/>
      <c r="D693" s="287"/>
      <c r="E693" s="287"/>
      <c r="F693" s="287"/>
      <c r="G693" s="287"/>
      <c r="H693" s="287"/>
      <c r="I693" s="198"/>
      <c r="J693" s="198"/>
      <c r="K693" s="198"/>
      <c r="L693" s="198"/>
      <c r="M693" s="198"/>
      <c r="N693" s="198"/>
      <c r="O693" s="198"/>
      <c r="P693" s="198"/>
      <c r="Q693" s="198"/>
      <c r="R693" s="198"/>
      <c r="S693" s="198"/>
      <c r="T693" s="198"/>
      <c r="U693" s="198"/>
      <c r="V693" s="198"/>
      <c r="W693" s="198"/>
      <c r="X693" s="198"/>
      <c r="Y693" s="198"/>
      <c r="Z693" s="198"/>
      <c r="AA693" s="198"/>
      <c r="AB693" s="198"/>
      <c r="AC693" s="198"/>
      <c r="AD693" s="198"/>
    </row>
    <row r="694">
      <c r="A694" s="198"/>
      <c r="B694" s="285"/>
      <c r="C694" s="198"/>
      <c r="D694" s="287"/>
      <c r="E694" s="287"/>
      <c r="F694" s="287"/>
      <c r="G694" s="287"/>
      <c r="H694" s="287"/>
      <c r="I694" s="198"/>
      <c r="J694" s="198"/>
      <c r="K694" s="198"/>
      <c r="L694" s="198"/>
      <c r="M694" s="198"/>
      <c r="N694" s="198"/>
      <c r="O694" s="198"/>
      <c r="P694" s="198"/>
      <c r="Q694" s="198"/>
      <c r="R694" s="198"/>
      <c r="S694" s="198"/>
      <c r="T694" s="198"/>
      <c r="U694" s="198"/>
      <c r="V694" s="198"/>
      <c r="W694" s="198"/>
      <c r="X694" s="198"/>
      <c r="Y694" s="198"/>
      <c r="Z694" s="198"/>
      <c r="AA694" s="198"/>
      <c r="AB694" s="198"/>
      <c r="AC694" s="198"/>
      <c r="AD694" s="198"/>
    </row>
    <row r="695">
      <c r="A695" s="198"/>
      <c r="B695" s="285"/>
      <c r="C695" s="198"/>
      <c r="D695" s="287"/>
      <c r="E695" s="287"/>
      <c r="F695" s="287"/>
      <c r="G695" s="287"/>
      <c r="H695" s="287"/>
      <c r="I695" s="198"/>
      <c r="J695" s="198"/>
      <c r="K695" s="198"/>
      <c r="L695" s="198"/>
      <c r="M695" s="198"/>
      <c r="N695" s="198"/>
      <c r="O695" s="198"/>
      <c r="P695" s="198"/>
      <c r="Q695" s="198"/>
      <c r="R695" s="198"/>
      <c r="S695" s="198"/>
      <c r="T695" s="198"/>
      <c r="U695" s="198"/>
      <c r="V695" s="198"/>
      <c r="W695" s="198"/>
      <c r="X695" s="198"/>
      <c r="Y695" s="198"/>
      <c r="Z695" s="198"/>
      <c r="AA695" s="198"/>
      <c r="AB695" s="198"/>
      <c r="AC695" s="198"/>
      <c r="AD695" s="198"/>
    </row>
    <row r="696">
      <c r="A696" s="198"/>
      <c r="B696" s="285"/>
      <c r="C696" s="198"/>
      <c r="D696" s="287"/>
      <c r="E696" s="287"/>
      <c r="F696" s="287"/>
      <c r="G696" s="287"/>
      <c r="H696" s="287"/>
      <c r="I696" s="198"/>
      <c r="J696" s="198"/>
      <c r="K696" s="198"/>
      <c r="L696" s="198"/>
      <c r="M696" s="198"/>
      <c r="N696" s="198"/>
      <c r="O696" s="198"/>
      <c r="P696" s="198"/>
      <c r="Q696" s="198"/>
      <c r="R696" s="198"/>
      <c r="S696" s="198"/>
      <c r="T696" s="198"/>
      <c r="U696" s="198"/>
      <c r="V696" s="198"/>
      <c r="W696" s="198"/>
      <c r="X696" s="198"/>
      <c r="Y696" s="198"/>
      <c r="Z696" s="198"/>
      <c r="AA696" s="198"/>
      <c r="AB696" s="198"/>
      <c r="AC696" s="198"/>
      <c r="AD696" s="198"/>
    </row>
    <row r="697">
      <c r="A697" s="198"/>
      <c r="B697" s="285"/>
      <c r="C697" s="198"/>
      <c r="D697" s="287"/>
      <c r="E697" s="287"/>
      <c r="F697" s="287"/>
      <c r="G697" s="287"/>
      <c r="H697" s="287"/>
      <c r="I697" s="198"/>
      <c r="J697" s="198"/>
      <c r="K697" s="198"/>
      <c r="L697" s="198"/>
      <c r="M697" s="198"/>
      <c r="N697" s="198"/>
      <c r="O697" s="198"/>
      <c r="P697" s="198"/>
      <c r="Q697" s="198"/>
      <c r="R697" s="198"/>
      <c r="S697" s="198"/>
      <c r="T697" s="198"/>
      <c r="U697" s="198"/>
      <c r="V697" s="198"/>
      <c r="W697" s="198"/>
      <c r="X697" s="198"/>
      <c r="Y697" s="198"/>
      <c r="Z697" s="198"/>
      <c r="AA697" s="198"/>
      <c r="AB697" s="198"/>
      <c r="AC697" s="198"/>
      <c r="AD697" s="198"/>
    </row>
    <row r="698">
      <c r="A698" s="198"/>
      <c r="B698" s="285"/>
      <c r="C698" s="198"/>
      <c r="D698" s="287"/>
      <c r="E698" s="287"/>
      <c r="F698" s="287"/>
      <c r="G698" s="287"/>
      <c r="H698" s="287"/>
      <c r="I698" s="198"/>
      <c r="J698" s="198"/>
      <c r="K698" s="198"/>
      <c r="L698" s="198"/>
      <c r="M698" s="198"/>
      <c r="N698" s="198"/>
      <c r="O698" s="198"/>
      <c r="P698" s="198"/>
      <c r="Q698" s="198"/>
      <c r="R698" s="198"/>
      <c r="S698" s="198"/>
      <c r="T698" s="198"/>
      <c r="U698" s="198"/>
      <c r="V698" s="198"/>
      <c r="W698" s="198"/>
      <c r="X698" s="198"/>
      <c r="Y698" s="198"/>
      <c r="Z698" s="198"/>
      <c r="AA698" s="198"/>
      <c r="AB698" s="198"/>
      <c r="AC698" s="198"/>
      <c r="AD698" s="198"/>
    </row>
    <row r="699">
      <c r="A699" s="198"/>
      <c r="B699" s="285"/>
      <c r="C699" s="198"/>
      <c r="D699" s="287"/>
      <c r="E699" s="287"/>
      <c r="F699" s="287"/>
      <c r="G699" s="287"/>
      <c r="H699" s="287"/>
      <c r="I699" s="198"/>
      <c r="J699" s="198"/>
      <c r="K699" s="198"/>
      <c r="L699" s="198"/>
      <c r="M699" s="198"/>
      <c r="N699" s="198"/>
      <c r="O699" s="198"/>
      <c r="P699" s="198"/>
      <c r="Q699" s="198"/>
      <c r="R699" s="198"/>
      <c r="S699" s="198"/>
      <c r="T699" s="198"/>
      <c r="U699" s="198"/>
      <c r="V699" s="198"/>
      <c r="W699" s="198"/>
      <c r="X699" s="198"/>
      <c r="Y699" s="198"/>
      <c r="Z699" s="198"/>
      <c r="AA699" s="198"/>
      <c r="AB699" s="198"/>
      <c r="AC699" s="198"/>
      <c r="AD699" s="198"/>
    </row>
    <row r="700">
      <c r="A700" s="198"/>
      <c r="B700" s="285"/>
      <c r="C700" s="198"/>
      <c r="D700" s="287"/>
      <c r="E700" s="287"/>
      <c r="F700" s="287"/>
      <c r="G700" s="287"/>
      <c r="H700" s="287"/>
      <c r="I700" s="198"/>
      <c r="J700" s="198"/>
      <c r="K700" s="198"/>
      <c r="L700" s="198"/>
      <c r="M700" s="198"/>
      <c r="N700" s="198"/>
      <c r="O700" s="198"/>
      <c r="P700" s="198"/>
      <c r="Q700" s="198"/>
      <c r="R700" s="198"/>
      <c r="S700" s="198"/>
      <c r="T700" s="198"/>
      <c r="U700" s="198"/>
      <c r="V700" s="198"/>
      <c r="W700" s="198"/>
      <c r="X700" s="198"/>
      <c r="Y700" s="198"/>
      <c r="Z700" s="198"/>
      <c r="AA700" s="198"/>
      <c r="AB700" s="198"/>
      <c r="AC700" s="198"/>
      <c r="AD700" s="198"/>
    </row>
    <row r="701">
      <c r="A701" s="198"/>
      <c r="B701" s="285"/>
      <c r="C701" s="198"/>
      <c r="D701" s="287"/>
      <c r="E701" s="287"/>
      <c r="F701" s="287"/>
      <c r="G701" s="287"/>
      <c r="H701" s="287"/>
      <c r="I701" s="198"/>
      <c r="J701" s="198"/>
      <c r="K701" s="198"/>
      <c r="L701" s="198"/>
      <c r="M701" s="198"/>
      <c r="N701" s="198"/>
      <c r="O701" s="198"/>
      <c r="P701" s="198"/>
      <c r="Q701" s="198"/>
      <c r="R701" s="198"/>
      <c r="S701" s="198"/>
      <c r="T701" s="198"/>
      <c r="U701" s="198"/>
      <c r="V701" s="198"/>
      <c r="W701" s="198"/>
      <c r="X701" s="198"/>
      <c r="Y701" s="198"/>
      <c r="Z701" s="198"/>
      <c r="AA701" s="198"/>
      <c r="AB701" s="198"/>
      <c r="AC701" s="198"/>
      <c r="AD701" s="198"/>
    </row>
    <row r="702">
      <c r="A702" s="198"/>
      <c r="B702" s="285"/>
      <c r="C702" s="198"/>
      <c r="D702" s="287"/>
      <c r="E702" s="287"/>
      <c r="F702" s="287"/>
      <c r="G702" s="287"/>
      <c r="H702" s="287"/>
      <c r="I702" s="198"/>
      <c r="J702" s="198"/>
      <c r="K702" s="198"/>
      <c r="L702" s="198"/>
      <c r="M702" s="198"/>
      <c r="N702" s="198"/>
      <c r="O702" s="198"/>
      <c r="P702" s="198"/>
      <c r="Q702" s="198"/>
      <c r="R702" s="198"/>
      <c r="S702" s="198"/>
      <c r="T702" s="198"/>
      <c r="U702" s="198"/>
      <c r="V702" s="198"/>
      <c r="W702" s="198"/>
      <c r="X702" s="198"/>
      <c r="Y702" s="198"/>
      <c r="Z702" s="198"/>
      <c r="AA702" s="198"/>
      <c r="AB702" s="198"/>
      <c r="AC702" s="198"/>
      <c r="AD702" s="198"/>
    </row>
    <row r="703">
      <c r="A703" s="198"/>
      <c r="B703" s="285"/>
      <c r="C703" s="198"/>
      <c r="D703" s="287"/>
      <c r="E703" s="287"/>
      <c r="F703" s="287"/>
      <c r="G703" s="287"/>
      <c r="H703" s="287"/>
      <c r="I703" s="198"/>
      <c r="J703" s="198"/>
      <c r="K703" s="198"/>
      <c r="L703" s="198"/>
      <c r="M703" s="198"/>
      <c r="N703" s="198"/>
      <c r="O703" s="198"/>
      <c r="P703" s="198"/>
      <c r="Q703" s="198"/>
      <c r="R703" s="198"/>
      <c r="S703" s="198"/>
      <c r="T703" s="198"/>
      <c r="U703" s="198"/>
      <c r="V703" s="198"/>
      <c r="W703" s="198"/>
      <c r="X703" s="198"/>
      <c r="Y703" s="198"/>
      <c r="Z703" s="198"/>
      <c r="AA703" s="198"/>
      <c r="AB703" s="198"/>
      <c r="AC703" s="198"/>
      <c r="AD703" s="198"/>
    </row>
    <row r="704">
      <c r="A704" s="198"/>
      <c r="B704" s="285"/>
      <c r="C704" s="198"/>
      <c r="D704" s="287"/>
      <c r="E704" s="287"/>
      <c r="F704" s="287"/>
      <c r="G704" s="287"/>
      <c r="H704" s="287"/>
      <c r="I704" s="198"/>
      <c r="J704" s="198"/>
      <c r="K704" s="198"/>
      <c r="L704" s="198"/>
      <c r="M704" s="198"/>
      <c r="N704" s="198"/>
      <c r="O704" s="198"/>
      <c r="P704" s="198"/>
      <c r="Q704" s="198"/>
      <c r="R704" s="198"/>
      <c r="S704" s="198"/>
      <c r="T704" s="198"/>
      <c r="U704" s="198"/>
      <c r="V704" s="198"/>
      <c r="W704" s="198"/>
      <c r="X704" s="198"/>
      <c r="Y704" s="198"/>
      <c r="Z704" s="198"/>
      <c r="AA704" s="198"/>
      <c r="AB704" s="198"/>
      <c r="AC704" s="198"/>
      <c r="AD704" s="198"/>
    </row>
    <row r="705">
      <c r="A705" s="198"/>
      <c r="B705" s="285"/>
      <c r="C705" s="198"/>
      <c r="D705" s="287"/>
      <c r="E705" s="287"/>
      <c r="F705" s="287"/>
      <c r="G705" s="287"/>
      <c r="H705" s="287"/>
      <c r="I705" s="198"/>
      <c r="J705" s="198"/>
      <c r="K705" s="198"/>
      <c r="L705" s="198"/>
      <c r="M705" s="198"/>
      <c r="N705" s="198"/>
      <c r="O705" s="198"/>
      <c r="P705" s="198"/>
      <c r="Q705" s="198"/>
      <c r="R705" s="198"/>
      <c r="S705" s="198"/>
      <c r="T705" s="198"/>
      <c r="U705" s="198"/>
      <c r="V705" s="198"/>
      <c r="W705" s="198"/>
      <c r="X705" s="198"/>
      <c r="Y705" s="198"/>
      <c r="Z705" s="198"/>
      <c r="AA705" s="198"/>
      <c r="AB705" s="198"/>
      <c r="AC705" s="198"/>
      <c r="AD705" s="198"/>
    </row>
    <row r="706">
      <c r="A706" s="198"/>
      <c r="B706" s="285"/>
      <c r="C706" s="198"/>
      <c r="D706" s="287"/>
      <c r="E706" s="287"/>
      <c r="F706" s="287"/>
      <c r="G706" s="287"/>
      <c r="H706" s="287"/>
      <c r="I706" s="198"/>
      <c r="J706" s="198"/>
      <c r="K706" s="198"/>
      <c r="L706" s="198"/>
      <c r="M706" s="198"/>
      <c r="N706" s="198"/>
      <c r="O706" s="198"/>
      <c r="P706" s="198"/>
      <c r="Q706" s="198"/>
      <c r="R706" s="198"/>
      <c r="S706" s="198"/>
      <c r="T706" s="198"/>
      <c r="U706" s="198"/>
      <c r="V706" s="198"/>
      <c r="W706" s="198"/>
      <c r="X706" s="198"/>
      <c r="Y706" s="198"/>
      <c r="Z706" s="198"/>
      <c r="AA706" s="198"/>
      <c r="AB706" s="198"/>
      <c r="AC706" s="198"/>
      <c r="AD706" s="198"/>
    </row>
    <row r="707">
      <c r="A707" s="198"/>
      <c r="B707" s="285"/>
      <c r="C707" s="198"/>
      <c r="D707" s="287"/>
      <c r="E707" s="287"/>
      <c r="F707" s="287"/>
      <c r="G707" s="287"/>
      <c r="H707" s="287"/>
      <c r="I707" s="198"/>
      <c r="J707" s="198"/>
      <c r="K707" s="198"/>
      <c r="L707" s="198"/>
      <c r="M707" s="198"/>
      <c r="N707" s="198"/>
      <c r="O707" s="198"/>
      <c r="P707" s="198"/>
      <c r="Q707" s="198"/>
      <c r="R707" s="198"/>
      <c r="S707" s="198"/>
      <c r="T707" s="198"/>
      <c r="U707" s="198"/>
      <c r="V707" s="198"/>
      <c r="W707" s="198"/>
      <c r="X707" s="198"/>
      <c r="Y707" s="198"/>
      <c r="Z707" s="198"/>
      <c r="AA707" s="198"/>
      <c r="AB707" s="198"/>
      <c r="AC707" s="198"/>
      <c r="AD707" s="198"/>
    </row>
    <row r="708">
      <c r="A708" s="198"/>
      <c r="B708" s="285"/>
      <c r="C708" s="198"/>
      <c r="D708" s="287"/>
      <c r="E708" s="287"/>
      <c r="F708" s="287"/>
      <c r="G708" s="287"/>
      <c r="H708" s="287"/>
      <c r="I708" s="198"/>
      <c r="J708" s="198"/>
      <c r="K708" s="198"/>
      <c r="L708" s="198"/>
      <c r="M708" s="198"/>
      <c r="N708" s="198"/>
      <c r="O708" s="198"/>
      <c r="P708" s="198"/>
      <c r="Q708" s="198"/>
      <c r="R708" s="198"/>
      <c r="S708" s="198"/>
      <c r="T708" s="198"/>
      <c r="U708" s="198"/>
      <c r="V708" s="198"/>
      <c r="W708" s="198"/>
      <c r="X708" s="198"/>
      <c r="Y708" s="198"/>
      <c r="Z708" s="198"/>
      <c r="AA708" s="198"/>
      <c r="AB708" s="198"/>
      <c r="AC708" s="198"/>
      <c r="AD708" s="198"/>
    </row>
    <row r="709">
      <c r="A709" s="198"/>
      <c r="B709" s="285"/>
      <c r="C709" s="198"/>
      <c r="D709" s="287"/>
      <c r="E709" s="287"/>
      <c r="F709" s="287"/>
      <c r="G709" s="287"/>
      <c r="H709" s="287"/>
      <c r="I709" s="198"/>
      <c r="J709" s="198"/>
      <c r="K709" s="198"/>
      <c r="L709" s="198"/>
      <c r="M709" s="198"/>
      <c r="N709" s="198"/>
      <c r="O709" s="198"/>
      <c r="P709" s="198"/>
      <c r="Q709" s="198"/>
      <c r="R709" s="198"/>
      <c r="S709" s="198"/>
      <c r="T709" s="198"/>
      <c r="U709" s="198"/>
      <c r="V709" s="198"/>
      <c r="W709" s="198"/>
      <c r="X709" s="198"/>
      <c r="Y709" s="198"/>
      <c r="Z709" s="198"/>
      <c r="AA709" s="198"/>
      <c r="AB709" s="198"/>
      <c r="AC709" s="198"/>
      <c r="AD709" s="198"/>
    </row>
    <row r="710">
      <c r="A710" s="198"/>
      <c r="B710" s="285"/>
      <c r="C710" s="198"/>
      <c r="D710" s="287"/>
      <c r="E710" s="287"/>
      <c r="F710" s="287"/>
      <c r="G710" s="287"/>
      <c r="H710" s="287"/>
      <c r="I710" s="198"/>
      <c r="J710" s="198"/>
      <c r="K710" s="198"/>
      <c r="L710" s="198"/>
      <c r="M710" s="198"/>
      <c r="N710" s="198"/>
      <c r="O710" s="198"/>
      <c r="P710" s="198"/>
      <c r="Q710" s="198"/>
      <c r="R710" s="198"/>
      <c r="S710" s="198"/>
      <c r="T710" s="198"/>
      <c r="U710" s="198"/>
      <c r="V710" s="198"/>
      <c r="W710" s="198"/>
      <c r="X710" s="198"/>
      <c r="Y710" s="198"/>
      <c r="Z710" s="198"/>
      <c r="AA710" s="198"/>
      <c r="AB710" s="198"/>
      <c r="AC710" s="198"/>
      <c r="AD710" s="198"/>
    </row>
    <row r="711">
      <c r="A711" s="198"/>
      <c r="B711" s="285"/>
      <c r="C711" s="198"/>
      <c r="D711" s="287"/>
      <c r="E711" s="287"/>
      <c r="F711" s="287"/>
      <c r="G711" s="287"/>
      <c r="H711" s="287"/>
      <c r="I711" s="198"/>
      <c r="J711" s="198"/>
      <c r="K711" s="198"/>
      <c r="L711" s="198"/>
      <c r="M711" s="198"/>
      <c r="N711" s="198"/>
      <c r="O711" s="198"/>
      <c r="P711" s="198"/>
      <c r="Q711" s="198"/>
      <c r="R711" s="198"/>
      <c r="S711" s="198"/>
      <c r="T711" s="198"/>
      <c r="U711" s="198"/>
      <c r="V711" s="198"/>
      <c r="W711" s="198"/>
      <c r="X711" s="198"/>
      <c r="Y711" s="198"/>
      <c r="Z711" s="198"/>
      <c r="AA711" s="198"/>
      <c r="AB711" s="198"/>
      <c r="AC711" s="198"/>
      <c r="AD711" s="198"/>
    </row>
    <row r="712">
      <c r="A712" s="198"/>
      <c r="B712" s="285"/>
      <c r="C712" s="198"/>
      <c r="D712" s="287"/>
      <c r="E712" s="287"/>
      <c r="F712" s="287"/>
      <c r="G712" s="287"/>
      <c r="H712" s="287"/>
      <c r="I712" s="198"/>
      <c r="J712" s="198"/>
      <c r="K712" s="198"/>
      <c r="L712" s="198"/>
      <c r="M712" s="198"/>
      <c r="N712" s="198"/>
      <c r="O712" s="198"/>
      <c r="P712" s="198"/>
      <c r="Q712" s="198"/>
      <c r="R712" s="198"/>
      <c r="S712" s="198"/>
      <c r="T712" s="198"/>
      <c r="U712" s="198"/>
      <c r="V712" s="198"/>
      <c r="W712" s="198"/>
      <c r="X712" s="198"/>
      <c r="Y712" s="198"/>
      <c r="Z712" s="198"/>
      <c r="AA712" s="198"/>
      <c r="AB712" s="198"/>
      <c r="AC712" s="198"/>
      <c r="AD712" s="198"/>
    </row>
    <row r="713">
      <c r="A713" s="198"/>
      <c r="B713" s="285"/>
      <c r="C713" s="198"/>
      <c r="D713" s="287"/>
      <c r="E713" s="287"/>
      <c r="F713" s="287"/>
      <c r="G713" s="287"/>
      <c r="H713" s="287"/>
      <c r="I713" s="198"/>
      <c r="J713" s="198"/>
      <c r="K713" s="198"/>
      <c r="L713" s="198"/>
      <c r="M713" s="198"/>
      <c r="N713" s="198"/>
      <c r="O713" s="198"/>
      <c r="P713" s="198"/>
      <c r="Q713" s="198"/>
      <c r="R713" s="198"/>
      <c r="S713" s="198"/>
      <c r="T713" s="198"/>
      <c r="U713" s="198"/>
      <c r="V713" s="198"/>
      <c r="W713" s="198"/>
      <c r="X713" s="198"/>
      <c r="Y713" s="198"/>
      <c r="Z713" s="198"/>
      <c r="AA713" s="198"/>
      <c r="AB713" s="198"/>
      <c r="AC713" s="198"/>
      <c r="AD713" s="198"/>
    </row>
    <row r="714">
      <c r="A714" s="198"/>
      <c r="B714" s="285"/>
      <c r="C714" s="198"/>
      <c r="D714" s="287"/>
      <c r="E714" s="287"/>
      <c r="F714" s="287"/>
      <c r="G714" s="287"/>
      <c r="H714" s="287"/>
      <c r="I714" s="198"/>
      <c r="J714" s="198"/>
      <c r="K714" s="198"/>
      <c r="L714" s="198"/>
      <c r="M714" s="198"/>
      <c r="N714" s="198"/>
      <c r="O714" s="198"/>
      <c r="P714" s="198"/>
      <c r="Q714" s="198"/>
      <c r="R714" s="198"/>
      <c r="S714" s="198"/>
      <c r="T714" s="198"/>
      <c r="U714" s="198"/>
      <c r="V714" s="198"/>
      <c r="W714" s="198"/>
      <c r="X714" s="198"/>
      <c r="Y714" s="198"/>
      <c r="Z714" s="198"/>
      <c r="AA714" s="198"/>
      <c r="AB714" s="198"/>
      <c r="AC714" s="198"/>
      <c r="AD714" s="198"/>
    </row>
    <row r="715">
      <c r="A715" s="198"/>
      <c r="B715" s="285"/>
      <c r="C715" s="198"/>
      <c r="D715" s="287"/>
      <c r="E715" s="287"/>
      <c r="F715" s="287"/>
      <c r="G715" s="287"/>
      <c r="H715" s="287"/>
      <c r="I715" s="198"/>
      <c r="J715" s="198"/>
      <c r="K715" s="198"/>
      <c r="L715" s="198"/>
      <c r="M715" s="198"/>
      <c r="N715" s="198"/>
      <c r="O715" s="198"/>
      <c r="P715" s="198"/>
      <c r="Q715" s="198"/>
      <c r="R715" s="198"/>
      <c r="S715" s="198"/>
      <c r="T715" s="198"/>
      <c r="U715" s="198"/>
      <c r="V715" s="198"/>
      <c r="W715" s="198"/>
      <c r="X715" s="198"/>
      <c r="Y715" s="198"/>
      <c r="Z715" s="198"/>
      <c r="AA715" s="198"/>
      <c r="AB715" s="198"/>
      <c r="AC715" s="198"/>
      <c r="AD715" s="198"/>
    </row>
    <row r="716">
      <c r="A716" s="198"/>
      <c r="B716" s="285"/>
      <c r="C716" s="198"/>
      <c r="D716" s="287"/>
      <c r="E716" s="287"/>
      <c r="F716" s="287"/>
      <c r="G716" s="287"/>
      <c r="H716" s="287"/>
      <c r="I716" s="198"/>
      <c r="J716" s="198"/>
      <c r="K716" s="198"/>
      <c r="L716" s="198"/>
      <c r="M716" s="198"/>
      <c r="N716" s="198"/>
      <c r="O716" s="198"/>
      <c r="P716" s="198"/>
      <c r="Q716" s="198"/>
      <c r="R716" s="198"/>
      <c r="S716" s="198"/>
      <c r="T716" s="198"/>
      <c r="U716" s="198"/>
      <c r="V716" s="198"/>
      <c r="W716" s="198"/>
      <c r="X716" s="198"/>
      <c r="Y716" s="198"/>
      <c r="Z716" s="198"/>
      <c r="AA716" s="198"/>
      <c r="AB716" s="198"/>
      <c r="AC716" s="198"/>
      <c r="AD716" s="198"/>
    </row>
    <row r="717">
      <c r="A717" s="198"/>
      <c r="B717" s="285"/>
      <c r="C717" s="198"/>
      <c r="D717" s="287"/>
      <c r="E717" s="287"/>
      <c r="F717" s="287"/>
      <c r="G717" s="287"/>
      <c r="H717" s="287"/>
      <c r="I717" s="198"/>
      <c r="J717" s="198"/>
      <c r="K717" s="198"/>
      <c r="L717" s="198"/>
      <c r="M717" s="198"/>
      <c r="N717" s="198"/>
      <c r="O717" s="198"/>
      <c r="P717" s="198"/>
      <c r="Q717" s="198"/>
      <c r="R717" s="198"/>
      <c r="S717" s="198"/>
      <c r="T717" s="198"/>
      <c r="U717" s="198"/>
      <c r="V717" s="198"/>
      <c r="W717" s="198"/>
      <c r="X717" s="198"/>
      <c r="Y717" s="198"/>
      <c r="Z717" s="198"/>
      <c r="AA717" s="198"/>
      <c r="AB717" s="198"/>
      <c r="AC717" s="198"/>
      <c r="AD717" s="198"/>
    </row>
    <row r="718">
      <c r="A718" s="198"/>
      <c r="B718" s="285"/>
      <c r="C718" s="198"/>
      <c r="D718" s="287"/>
      <c r="E718" s="287"/>
      <c r="F718" s="287"/>
      <c r="G718" s="287"/>
      <c r="H718" s="287"/>
      <c r="I718" s="198"/>
      <c r="J718" s="198"/>
      <c r="K718" s="198"/>
      <c r="L718" s="198"/>
      <c r="M718" s="198"/>
      <c r="N718" s="198"/>
      <c r="O718" s="198"/>
      <c r="P718" s="198"/>
      <c r="Q718" s="198"/>
      <c r="R718" s="198"/>
      <c r="S718" s="198"/>
      <c r="T718" s="198"/>
      <c r="U718" s="198"/>
      <c r="V718" s="198"/>
      <c r="W718" s="198"/>
      <c r="X718" s="198"/>
      <c r="Y718" s="198"/>
      <c r="Z718" s="198"/>
      <c r="AA718" s="198"/>
      <c r="AB718" s="198"/>
      <c r="AC718" s="198"/>
      <c r="AD718" s="198"/>
    </row>
    <row r="719">
      <c r="A719" s="198"/>
      <c r="B719" s="285"/>
      <c r="C719" s="198"/>
      <c r="D719" s="287"/>
      <c r="E719" s="287"/>
      <c r="F719" s="287"/>
      <c r="G719" s="287"/>
      <c r="H719" s="287"/>
      <c r="I719" s="198"/>
      <c r="J719" s="198"/>
      <c r="K719" s="198"/>
      <c r="L719" s="198"/>
      <c r="M719" s="198"/>
      <c r="N719" s="198"/>
      <c r="O719" s="198"/>
      <c r="P719" s="198"/>
      <c r="Q719" s="198"/>
      <c r="R719" s="198"/>
      <c r="S719" s="198"/>
      <c r="T719" s="198"/>
      <c r="U719" s="198"/>
      <c r="V719" s="198"/>
      <c r="W719" s="198"/>
      <c r="X719" s="198"/>
      <c r="Y719" s="198"/>
      <c r="Z719" s="198"/>
      <c r="AA719" s="198"/>
      <c r="AB719" s="198"/>
      <c r="AC719" s="198"/>
      <c r="AD719" s="198"/>
    </row>
    <row r="720">
      <c r="A720" s="198"/>
      <c r="B720" s="285"/>
      <c r="C720" s="198"/>
      <c r="D720" s="287"/>
      <c r="E720" s="287"/>
      <c r="F720" s="287"/>
      <c r="G720" s="287"/>
      <c r="H720" s="287"/>
      <c r="I720" s="198"/>
      <c r="J720" s="198"/>
      <c r="K720" s="198"/>
      <c r="L720" s="198"/>
      <c r="M720" s="198"/>
      <c r="N720" s="198"/>
      <c r="O720" s="198"/>
      <c r="P720" s="198"/>
      <c r="Q720" s="198"/>
      <c r="R720" s="198"/>
      <c r="S720" s="198"/>
      <c r="T720" s="198"/>
      <c r="U720" s="198"/>
      <c r="V720" s="198"/>
      <c r="W720" s="198"/>
      <c r="X720" s="198"/>
      <c r="Y720" s="198"/>
      <c r="Z720" s="198"/>
      <c r="AA720" s="198"/>
      <c r="AB720" s="198"/>
      <c r="AC720" s="198"/>
      <c r="AD720" s="198"/>
    </row>
    <row r="721">
      <c r="A721" s="198"/>
      <c r="B721" s="285"/>
      <c r="C721" s="198"/>
      <c r="D721" s="287"/>
      <c r="E721" s="287"/>
      <c r="F721" s="287"/>
      <c r="G721" s="287"/>
      <c r="H721" s="287"/>
      <c r="I721" s="198"/>
      <c r="J721" s="198"/>
      <c r="K721" s="198"/>
      <c r="L721" s="198"/>
      <c r="M721" s="198"/>
      <c r="N721" s="198"/>
      <c r="O721" s="198"/>
      <c r="P721" s="198"/>
      <c r="Q721" s="198"/>
      <c r="R721" s="198"/>
      <c r="S721" s="198"/>
      <c r="T721" s="198"/>
      <c r="U721" s="198"/>
      <c r="V721" s="198"/>
      <c r="W721" s="198"/>
      <c r="X721" s="198"/>
      <c r="Y721" s="198"/>
      <c r="Z721" s="198"/>
      <c r="AA721" s="198"/>
      <c r="AB721" s="198"/>
      <c r="AC721" s="198"/>
      <c r="AD721" s="198"/>
    </row>
    <row r="722">
      <c r="A722" s="198"/>
      <c r="B722" s="285"/>
      <c r="C722" s="198"/>
      <c r="D722" s="287"/>
      <c r="E722" s="287"/>
      <c r="F722" s="287"/>
      <c r="G722" s="287"/>
      <c r="H722" s="287"/>
      <c r="I722" s="198"/>
      <c r="J722" s="198"/>
      <c r="K722" s="198"/>
      <c r="L722" s="198"/>
      <c r="M722" s="198"/>
      <c r="N722" s="198"/>
      <c r="O722" s="198"/>
      <c r="P722" s="198"/>
      <c r="Q722" s="198"/>
      <c r="R722" s="198"/>
      <c r="S722" s="198"/>
      <c r="T722" s="198"/>
      <c r="U722" s="198"/>
      <c r="V722" s="198"/>
      <c r="W722" s="198"/>
      <c r="X722" s="198"/>
      <c r="Y722" s="198"/>
      <c r="Z722" s="198"/>
      <c r="AA722" s="198"/>
      <c r="AB722" s="198"/>
      <c r="AC722" s="198"/>
      <c r="AD722" s="198"/>
    </row>
    <row r="723">
      <c r="A723" s="198"/>
      <c r="B723" s="285"/>
      <c r="C723" s="198"/>
      <c r="D723" s="287"/>
      <c r="E723" s="287"/>
      <c r="F723" s="287"/>
      <c r="G723" s="287"/>
      <c r="H723" s="287"/>
      <c r="I723" s="198"/>
      <c r="J723" s="198"/>
      <c r="K723" s="198"/>
      <c r="L723" s="198"/>
      <c r="M723" s="198"/>
      <c r="N723" s="198"/>
      <c r="O723" s="198"/>
      <c r="P723" s="198"/>
      <c r="Q723" s="198"/>
      <c r="R723" s="198"/>
      <c r="S723" s="198"/>
      <c r="T723" s="198"/>
      <c r="U723" s="198"/>
      <c r="V723" s="198"/>
      <c r="W723" s="198"/>
      <c r="X723" s="198"/>
      <c r="Y723" s="198"/>
      <c r="Z723" s="198"/>
      <c r="AA723" s="198"/>
      <c r="AB723" s="198"/>
      <c r="AC723" s="198"/>
      <c r="AD723" s="198"/>
    </row>
    <row r="724">
      <c r="A724" s="198"/>
      <c r="B724" s="285"/>
      <c r="C724" s="198"/>
      <c r="D724" s="287"/>
      <c r="E724" s="287"/>
      <c r="F724" s="287"/>
      <c r="G724" s="287"/>
      <c r="H724" s="287"/>
      <c r="I724" s="198"/>
      <c r="J724" s="198"/>
      <c r="K724" s="198"/>
      <c r="L724" s="198"/>
      <c r="M724" s="198"/>
      <c r="N724" s="198"/>
      <c r="O724" s="198"/>
      <c r="P724" s="198"/>
      <c r="Q724" s="198"/>
      <c r="R724" s="198"/>
      <c r="S724" s="198"/>
      <c r="T724" s="198"/>
      <c r="U724" s="198"/>
      <c r="V724" s="198"/>
      <c r="W724" s="198"/>
      <c r="X724" s="198"/>
      <c r="Y724" s="198"/>
      <c r="Z724" s="198"/>
      <c r="AA724" s="198"/>
      <c r="AB724" s="198"/>
      <c r="AC724" s="198"/>
      <c r="AD724" s="198"/>
    </row>
    <row r="725">
      <c r="A725" s="198"/>
      <c r="B725" s="285"/>
      <c r="C725" s="198"/>
      <c r="D725" s="287"/>
      <c r="E725" s="287"/>
      <c r="F725" s="287"/>
      <c r="G725" s="287"/>
      <c r="H725" s="287"/>
      <c r="I725" s="198"/>
      <c r="J725" s="198"/>
      <c r="K725" s="198"/>
      <c r="L725" s="198"/>
      <c r="M725" s="198"/>
      <c r="N725" s="198"/>
      <c r="O725" s="198"/>
      <c r="P725" s="198"/>
      <c r="Q725" s="198"/>
      <c r="R725" s="198"/>
      <c r="S725" s="198"/>
      <c r="T725" s="198"/>
      <c r="U725" s="198"/>
      <c r="V725" s="198"/>
      <c r="W725" s="198"/>
      <c r="X725" s="198"/>
      <c r="Y725" s="198"/>
      <c r="Z725" s="198"/>
      <c r="AA725" s="198"/>
      <c r="AB725" s="198"/>
      <c r="AC725" s="198"/>
      <c r="AD725" s="198"/>
    </row>
    <row r="726">
      <c r="A726" s="198"/>
      <c r="B726" s="285"/>
      <c r="C726" s="198"/>
      <c r="D726" s="287"/>
      <c r="E726" s="287"/>
      <c r="F726" s="287"/>
      <c r="G726" s="287"/>
      <c r="H726" s="287"/>
      <c r="I726" s="198"/>
      <c r="J726" s="198"/>
      <c r="K726" s="198"/>
      <c r="L726" s="198"/>
      <c r="M726" s="198"/>
      <c r="N726" s="198"/>
      <c r="O726" s="198"/>
      <c r="P726" s="198"/>
      <c r="Q726" s="198"/>
      <c r="R726" s="198"/>
      <c r="S726" s="198"/>
      <c r="T726" s="198"/>
      <c r="U726" s="198"/>
      <c r="V726" s="198"/>
      <c r="W726" s="198"/>
      <c r="X726" s="198"/>
      <c r="Y726" s="198"/>
      <c r="Z726" s="198"/>
      <c r="AA726" s="198"/>
      <c r="AB726" s="198"/>
      <c r="AC726" s="198"/>
      <c r="AD726" s="198"/>
    </row>
    <row r="727">
      <c r="A727" s="198"/>
      <c r="B727" s="285"/>
      <c r="C727" s="198"/>
      <c r="D727" s="287"/>
      <c r="E727" s="287"/>
      <c r="F727" s="287"/>
      <c r="G727" s="287"/>
      <c r="H727" s="287"/>
      <c r="I727" s="198"/>
      <c r="J727" s="198"/>
      <c r="K727" s="198"/>
      <c r="L727" s="198"/>
      <c r="M727" s="198"/>
      <c r="N727" s="198"/>
      <c r="O727" s="198"/>
      <c r="P727" s="198"/>
      <c r="Q727" s="198"/>
      <c r="R727" s="198"/>
      <c r="S727" s="198"/>
      <c r="T727" s="198"/>
      <c r="U727" s="198"/>
      <c r="V727" s="198"/>
      <c r="W727" s="198"/>
      <c r="X727" s="198"/>
      <c r="Y727" s="198"/>
      <c r="Z727" s="198"/>
      <c r="AA727" s="198"/>
      <c r="AB727" s="198"/>
      <c r="AC727" s="198"/>
      <c r="AD727" s="198"/>
    </row>
    <row r="728">
      <c r="A728" s="198"/>
      <c r="B728" s="285"/>
      <c r="C728" s="198"/>
      <c r="D728" s="287"/>
      <c r="E728" s="287"/>
      <c r="F728" s="287"/>
      <c r="G728" s="287"/>
      <c r="H728" s="287"/>
      <c r="I728" s="198"/>
      <c r="J728" s="198"/>
      <c r="K728" s="198"/>
      <c r="L728" s="198"/>
      <c r="M728" s="198"/>
      <c r="N728" s="198"/>
      <c r="O728" s="198"/>
      <c r="P728" s="198"/>
      <c r="Q728" s="198"/>
      <c r="R728" s="198"/>
      <c r="S728" s="198"/>
      <c r="T728" s="198"/>
      <c r="U728" s="198"/>
      <c r="V728" s="198"/>
      <c r="W728" s="198"/>
      <c r="X728" s="198"/>
      <c r="Y728" s="198"/>
      <c r="Z728" s="198"/>
      <c r="AA728" s="198"/>
      <c r="AB728" s="198"/>
      <c r="AC728" s="198"/>
      <c r="AD728" s="198"/>
    </row>
    <row r="729">
      <c r="A729" s="198"/>
      <c r="B729" s="285"/>
      <c r="C729" s="198"/>
      <c r="D729" s="287"/>
      <c r="E729" s="287"/>
      <c r="F729" s="287"/>
      <c r="G729" s="287"/>
      <c r="H729" s="287"/>
      <c r="I729" s="198"/>
      <c r="J729" s="198"/>
      <c r="K729" s="198"/>
      <c r="L729" s="198"/>
      <c r="M729" s="198"/>
      <c r="N729" s="198"/>
      <c r="O729" s="198"/>
      <c r="P729" s="198"/>
      <c r="Q729" s="198"/>
      <c r="R729" s="198"/>
      <c r="S729" s="198"/>
      <c r="T729" s="198"/>
      <c r="U729" s="198"/>
      <c r="V729" s="198"/>
      <c r="W729" s="198"/>
      <c r="X729" s="198"/>
      <c r="Y729" s="198"/>
      <c r="Z729" s="198"/>
      <c r="AA729" s="198"/>
      <c r="AB729" s="198"/>
      <c r="AC729" s="198"/>
      <c r="AD729" s="198"/>
    </row>
    <row r="730">
      <c r="A730" s="198"/>
      <c r="B730" s="285"/>
      <c r="C730" s="198"/>
      <c r="D730" s="287"/>
      <c r="E730" s="287"/>
      <c r="F730" s="287"/>
      <c r="G730" s="287"/>
      <c r="H730" s="287"/>
      <c r="I730" s="198"/>
      <c r="J730" s="198"/>
      <c r="K730" s="198"/>
      <c r="L730" s="198"/>
      <c r="M730" s="198"/>
      <c r="N730" s="198"/>
      <c r="O730" s="198"/>
      <c r="P730" s="198"/>
      <c r="Q730" s="198"/>
      <c r="R730" s="198"/>
      <c r="S730" s="198"/>
      <c r="T730" s="198"/>
      <c r="U730" s="198"/>
      <c r="V730" s="198"/>
      <c r="W730" s="198"/>
      <c r="X730" s="198"/>
      <c r="Y730" s="198"/>
      <c r="Z730" s="198"/>
      <c r="AA730" s="198"/>
      <c r="AB730" s="198"/>
      <c r="AC730" s="198"/>
      <c r="AD730" s="198"/>
    </row>
    <row r="731">
      <c r="A731" s="198"/>
      <c r="B731" s="285"/>
      <c r="C731" s="198"/>
      <c r="D731" s="287"/>
      <c r="E731" s="287"/>
      <c r="F731" s="287"/>
      <c r="G731" s="287"/>
      <c r="H731" s="287"/>
      <c r="I731" s="198"/>
      <c r="J731" s="198"/>
      <c r="K731" s="198"/>
      <c r="L731" s="198"/>
      <c r="M731" s="198"/>
      <c r="N731" s="198"/>
      <c r="O731" s="198"/>
      <c r="P731" s="198"/>
      <c r="Q731" s="198"/>
      <c r="R731" s="198"/>
      <c r="S731" s="198"/>
      <c r="T731" s="198"/>
      <c r="U731" s="198"/>
      <c r="V731" s="198"/>
      <c r="W731" s="198"/>
      <c r="X731" s="198"/>
      <c r="Y731" s="198"/>
      <c r="Z731" s="198"/>
      <c r="AA731" s="198"/>
      <c r="AB731" s="198"/>
      <c r="AC731" s="198"/>
      <c r="AD731" s="198"/>
    </row>
    <row r="732">
      <c r="A732" s="198"/>
      <c r="B732" s="285"/>
      <c r="C732" s="198"/>
      <c r="D732" s="287"/>
      <c r="E732" s="287"/>
      <c r="F732" s="287"/>
      <c r="G732" s="287"/>
      <c r="H732" s="287"/>
      <c r="I732" s="198"/>
      <c r="J732" s="198"/>
      <c r="K732" s="198"/>
      <c r="L732" s="198"/>
      <c r="M732" s="198"/>
      <c r="N732" s="198"/>
      <c r="O732" s="198"/>
      <c r="P732" s="198"/>
      <c r="Q732" s="198"/>
      <c r="R732" s="198"/>
      <c r="S732" s="198"/>
      <c r="T732" s="198"/>
      <c r="U732" s="198"/>
      <c r="V732" s="198"/>
      <c r="W732" s="198"/>
      <c r="X732" s="198"/>
      <c r="Y732" s="198"/>
      <c r="Z732" s="198"/>
      <c r="AA732" s="198"/>
      <c r="AB732" s="198"/>
      <c r="AC732" s="198"/>
      <c r="AD732" s="198"/>
    </row>
    <row r="733">
      <c r="A733" s="198"/>
      <c r="B733" s="285"/>
      <c r="C733" s="198"/>
      <c r="D733" s="287"/>
      <c r="E733" s="287"/>
      <c r="F733" s="287"/>
      <c r="G733" s="287"/>
      <c r="H733" s="287"/>
      <c r="I733" s="198"/>
      <c r="J733" s="198"/>
      <c r="K733" s="198"/>
      <c r="L733" s="198"/>
      <c r="M733" s="198"/>
      <c r="N733" s="198"/>
      <c r="O733" s="198"/>
      <c r="P733" s="198"/>
      <c r="Q733" s="198"/>
      <c r="R733" s="198"/>
      <c r="S733" s="198"/>
      <c r="T733" s="198"/>
      <c r="U733" s="198"/>
      <c r="V733" s="198"/>
      <c r="W733" s="198"/>
      <c r="X733" s="198"/>
      <c r="Y733" s="198"/>
      <c r="Z733" s="198"/>
      <c r="AA733" s="198"/>
      <c r="AB733" s="198"/>
      <c r="AC733" s="198"/>
      <c r="AD733" s="198"/>
    </row>
    <row r="734">
      <c r="A734" s="198"/>
      <c r="B734" s="285"/>
      <c r="C734" s="198"/>
      <c r="D734" s="287"/>
      <c r="E734" s="287"/>
      <c r="F734" s="287"/>
      <c r="G734" s="287"/>
      <c r="H734" s="287"/>
      <c r="I734" s="198"/>
      <c r="J734" s="198"/>
      <c r="K734" s="198"/>
      <c r="L734" s="198"/>
      <c r="M734" s="198"/>
      <c r="N734" s="198"/>
      <c r="O734" s="198"/>
      <c r="P734" s="198"/>
      <c r="Q734" s="198"/>
      <c r="R734" s="198"/>
      <c r="S734" s="198"/>
      <c r="T734" s="198"/>
      <c r="U734" s="198"/>
      <c r="V734" s="198"/>
      <c r="W734" s="198"/>
      <c r="X734" s="198"/>
      <c r="Y734" s="198"/>
      <c r="Z734" s="198"/>
      <c r="AA734" s="198"/>
      <c r="AB734" s="198"/>
      <c r="AC734" s="198"/>
      <c r="AD734" s="198"/>
    </row>
    <row r="735">
      <c r="A735" s="198"/>
      <c r="B735" s="285"/>
      <c r="C735" s="198"/>
      <c r="D735" s="287"/>
      <c r="E735" s="287"/>
      <c r="F735" s="287"/>
      <c r="G735" s="287"/>
      <c r="H735" s="287"/>
      <c r="I735" s="198"/>
      <c r="J735" s="198"/>
      <c r="K735" s="198"/>
      <c r="L735" s="198"/>
      <c r="M735" s="198"/>
      <c r="N735" s="198"/>
      <c r="O735" s="198"/>
      <c r="P735" s="198"/>
      <c r="Q735" s="198"/>
      <c r="R735" s="198"/>
      <c r="S735" s="198"/>
      <c r="T735" s="198"/>
      <c r="U735" s="198"/>
      <c r="V735" s="198"/>
      <c r="W735" s="198"/>
      <c r="X735" s="198"/>
      <c r="Y735" s="198"/>
      <c r="Z735" s="198"/>
      <c r="AA735" s="198"/>
      <c r="AB735" s="198"/>
      <c r="AC735" s="198"/>
      <c r="AD735" s="198"/>
    </row>
    <row r="736">
      <c r="A736" s="198"/>
      <c r="B736" s="285"/>
      <c r="C736" s="198"/>
      <c r="D736" s="287"/>
      <c r="E736" s="287"/>
      <c r="F736" s="287"/>
      <c r="G736" s="287"/>
      <c r="H736" s="287"/>
      <c r="I736" s="198"/>
      <c r="J736" s="198"/>
      <c r="K736" s="198"/>
      <c r="L736" s="198"/>
      <c r="M736" s="198"/>
      <c r="N736" s="198"/>
      <c r="O736" s="198"/>
      <c r="P736" s="198"/>
      <c r="Q736" s="198"/>
      <c r="R736" s="198"/>
      <c r="S736" s="198"/>
      <c r="T736" s="198"/>
      <c r="U736" s="198"/>
      <c r="V736" s="198"/>
      <c r="W736" s="198"/>
      <c r="X736" s="198"/>
      <c r="Y736" s="198"/>
      <c r="Z736" s="198"/>
      <c r="AA736" s="198"/>
      <c r="AB736" s="198"/>
      <c r="AC736" s="198"/>
      <c r="AD736" s="198"/>
    </row>
    <row r="737">
      <c r="A737" s="198"/>
      <c r="B737" s="285"/>
      <c r="C737" s="198"/>
      <c r="D737" s="287"/>
      <c r="E737" s="287"/>
      <c r="F737" s="287"/>
      <c r="G737" s="287"/>
      <c r="H737" s="287"/>
      <c r="I737" s="198"/>
      <c r="J737" s="198"/>
      <c r="K737" s="198"/>
      <c r="L737" s="198"/>
      <c r="M737" s="198"/>
      <c r="N737" s="198"/>
      <c r="O737" s="198"/>
      <c r="P737" s="198"/>
      <c r="Q737" s="198"/>
      <c r="R737" s="198"/>
      <c r="S737" s="198"/>
      <c r="T737" s="198"/>
      <c r="U737" s="198"/>
      <c r="V737" s="198"/>
      <c r="W737" s="198"/>
      <c r="X737" s="198"/>
      <c r="Y737" s="198"/>
      <c r="Z737" s="198"/>
      <c r="AA737" s="198"/>
      <c r="AB737" s="198"/>
      <c r="AC737" s="198"/>
      <c r="AD737" s="198"/>
    </row>
    <row r="738">
      <c r="A738" s="198"/>
      <c r="B738" s="285"/>
      <c r="C738" s="198"/>
      <c r="D738" s="287"/>
      <c r="E738" s="287"/>
      <c r="F738" s="287"/>
      <c r="G738" s="287"/>
      <c r="H738" s="287"/>
      <c r="I738" s="198"/>
      <c r="J738" s="198"/>
      <c r="K738" s="198"/>
      <c r="L738" s="198"/>
      <c r="M738" s="198"/>
      <c r="N738" s="198"/>
      <c r="O738" s="198"/>
      <c r="P738" s="198"/>
      <c r="Q738" s="198"/>
      <c r="R738" s="198"/>
      <c r="S738" s="198"/>
      <c r="T738" s="198"/>
      <c r="U738" s="198"/>
      <c r="V738" s="198"/>
      <c r="W738" s="198"/>
      <c r="X738" s="198"/>
      <c r="Y738" s="198"/>
      <c r="Z738" s="198"/>
      <c r="AA738" s="198"/>
      <c r="AB738" s="198"/>
      <c r="AC738" s="198"/>
      <c r="AD738" s="198"/>
    </row>
    <row r="739">
      <c r="A739" s="198"/>
      <c r="B739" s="285"/>
      <c r="C739" s="198"/>
      <c r="D739" s="287"/>
      <c r="E739" s="287"/>
      <c r="F739" s="287"/>
      <c r="G739" s="287"/>
      <c r="H739" s="287"/>
      <c r="I739" s="198"/>
      <c r="J739" s="198"/>
      <c r="K739" s="198"/>
      <c r="L739" s="198"/>
      <c r="M739" s="198"/>
      <c r="N739" s="198"/>
      <c r="O739" s="198"/>
      <c r="P739" s="198"/>
      <c r="Q739" s="198"/>
      <c r="R739" s="198"/>
      <c r="S739" s="198"/>
      <c r="T739" s="198"/>
      <c r="U739" s="198"/>
      <c r="V739" s="198"/>
      <c r="W739" s="198"/>
      <c r="X739" s="198"/>
      <c r="Y739" s="198"/>
      <c r="Z739" s="198"/>
      <c r="AA739" s="198"/>
      <c r="AB739" s="198"/>
      <c r="AC739" s="198"/>
      <c r="AD739" s="198"/>
    </row>
    <row r="740">
      <c r="A740" s="198"/>
      <c r="B740" s="285"/>
      <c r="C740" s="198"/>
      <c r="D740" s="287"/>
      <c r="E740" s="287"/>
      <c r="F740" s="287"/>
      <c r="G740" s="287"/>
      <c r="H740" s="287"/>
      <c r="I740" s="198"/>
      <c r="J740" s="198"/>
      <c r="K740" s="198"/>
      <c r="L740" s="198"/>
      <c r="M740" s="198"/>
      <c r="N740" s="198"/>
      <c r="O740" s="198"/>
      <c r="P740" s="198"/>
      <c r="Q740" s="198"/>
      <c r="R740" s="198"/>
      <c r="S740" s="198"/>
      <c r="T740" s="198"/>
      <c r="U740" s="198"/>
      <c r="V740" s="198"/>
      <c r="W740" s="198"/>
      <c r="X740" s="198"/>
      <c r="Y740" s="198"/>
      <c r="Z740" s="198"/>
      <c r="AA740" s="198"/>
      <c r="AB740" s="198"/>
      <c r="AC740" s="198"/>
      <c r="AD740" s="198"/>
    </row>
    <row r="741">
      <c r="A741" s="198"/>
      <c r="B741" s="285"/>
      <c r="C741" s="198"/>
      <c r="D741" s="287"/>
      <c r="E741" s="287"/>
      <c r="F741" s="287"/>
      <c r="G741" s="287"/>
      <c r="H741" s="287"/>
      <c r="I741" s="198"/>
      <c r="J741" s="198"/>
      <c r="K741" s="198"/>
      <c r="L741" s="198"/>
      <c r="M741" s="198"/>
      <c r="N741" s="198"/>
      <c r="O741" s="198"/>
      <c r="P741" s="198"/>
      <c r="Q741" s="198"/>
      <c r="R741" s="198"/>
      <c r="S741" s="198"/>
      <c r="T741" s="198"/>
      <c r="U741" s="198"/>
      <c r="V741" s="198"/>
      <c r="W741" s="198"/>
      <c r="X741" s="198"/>
      <c r="Y741" s="198"/>
      <c r="Z741" s="198"/>
      <c r="AA741" s="198"/>
      <c r="AB741" s="198"/>
      <c r="AC741" s="198"/>
      <c r="AD741" s="198"/>
    </row>
    <row r="742">
      <c r="A742" s="198"/>
      <c r="B742" s="285"/>
      <c r="C742" s="198"/>
      <c r="D742" s="287"/>
      <c r="E742" s="287"/>
      <c r="F742" s="287"/>
      <c r="G742" s="287"/>
      <c r="H742" s="287"/>
      <c r="I742" s="198"/>
      <c r="J742" s="198"/>
      <c r="K742" s="198"/>
      <c r="L742" s="198"/>
      <c r="M742" s="198"/>
      <c r="N742" s="198"/>
      <c r="O742" s="198"/>
      <c r="P742" s="198"/>
      <c r="Q742" s="198"/>
      <c r="R742" s="198"/>
      <c r="S742" s="198"/>
      <c r="T742" s="198"/>
      <c r="U742" s="198"/>
      <c r="V742" s="198"/>
      <c r="W742" s="198"/>
      <c r="X742" s="198"/>
      <c r="Y742" s="198"/>
      <c r="Z742" s="198"/>
      <c r="AA742" s="198"/>
      <c r="AB742" s="198"/>
      <c r="AC742" s="198"/>
      <c r="AD742" s="198"/>
    </row>
    <row r="743">
      <c r="A743" s="198"/>
      <c r="B743" s="285"/>
      <c r="C743" s="198"/>
      <c r="D743" s="287"/>
      <c r="E743" s="287"/>
      <c r="F743" s="287"/>
      <c r="G743" s="287"/>
      <c r="H743" s="287"/>
      <c r="I743" s="198"/>
      <c r="J743" s="198"/>
      <c r="K743" s="198"/>
      <c r="L743" s="198"/>
      <c r="M743" s="198"/>
      <c r="N743" s="198"/>
      <c r="O743" s="198"/>
      <c r="P743" s="198"/>
      <c r="Q743" s="198"/>
      <c r="R743" s="198"/>
      <c r="S743" s="198"/>
      <c r="T743" s="198"/>
      <c r="U743" s="198"/>
      <c r="V743" s="198"/>
      <c r="W743" s="198"/>
      <c r="X743" s="198"/>
      <c r="Y743" s="198"/>
      <c r="Z743" s="198"/>
      <c r="AA743" s="198"/>
      <c r="AB743" s="198"/>
      <c r="AC743" s="198"/>
      <c r="AD743" s="198"/>
    </row>
    <row r="744">
      <c r="A744" s="198"/>
      <c r="B744" s="285"/>
      <c r="C744" s="198"/>
      <c r="D744" s="287"/>
      <c r="E744" s="287"/>
      <c r="F744" s="287"/>
      <c r="G744" s="287"/>
      <c r="H744" s="287"/>
      <c r="I744" s="198"/>
      <c r="J744" s="198"/>
      <c r="K744" s="198"/>
      <c r="L744" s="198"/>
      <c r="M744" s="198"/>
      <c r="N744" s="198"/>
      <c r="O744" s="198"/>
      <c r="P744" s="198"/>
      <c r="Q744" s="198"/>
      <c r="R744" s="198"/>
      <c r="S744" s="198"/>
      <c r="T744" s="198"/>
      <c r="U744" s="198"/>
      <c r="V744" s="198"/>
      <c r="W744" s="198"/>
      <c r="X744" s="198"/>
      <c r="Y744" s="198"/>
      <c r="Z744" s="198"/>
      <c r="AA744" s="198"/>
      <c r="AB744" s="198"/>
      <c r="AC744" s="198"/>
      <c r="AD744" s="198"/>
    </row>
    <row r="745">
      <c r="A745" s="198"/>
      <c r="B745" s="285"/>
      <c r="C745" s="198"/>
      <c r="D745" s="287"/>
      <c r="E745" s="287"/>
      <c r="F745" s="287"/>
      <c r="G745" s="287"/>
      <c r="H745" s="287"/>
      <c r="I745" s="198"/>
      <c r="J745" s="198"/>
      <c r="K745" s="198"/>
      <c r="L745" s="198"/>
      <c r="M745" s="198"/>
      <c r="N745" s="198"/>
      <c r="O745" s="198"/>
      <c r="P745" s="198"/>
      <c r="Q745" s="198"/>
      <c r="R745" s="198"/>
      <c r="S745" s="198"/>
      <c r="T745" s="198"/>
      <c r="U745" s="198"/>
      <c r="V745" s="198"/>
      <c r="W745" s="198"/>
      <c r="X745" s="198"/>
      <c r="Y745" s="198"/>
      <c r="Z745" s="198"/>
      <c r="AA745" s="198"/>
      <c r="AB745" s="198"/>
      <c r="AC745" s="198"/>
      <c r="AD745" s="198"/>
    </row>
    <row r="746">
      <c r="A746" s="198"/>
      <c r="B746" s="285"/>
      <c r="C746" s="198"/>
      <c r="D746" s="287"/>
      <c r="E746" s="287"/>
      <c r="F746" s="287"/>
      <c r="G746" s="287"/>
      <c r="H746" s="287"/>
      <c r="I746" s="198"/>
      <c r="J746" s="198"/>
      <c r="K746" s="198"/>
      <c r="L746" s="198"/>
      <c r="M746" s="198"/>
      <c r="N746" s="198"/>
      <c r="O746" s="198"/>
      <c r="P746" s="198"/>
      <c r="Q746" s="198"/>
      <c r="R746" s="198"/>
      <c r="S746" s="198"/>
      <c r="T746" s="198"/>
      <c r="U746" s="198"/>
      <c r="V746" s="198"/>
      <c r="W746" s="198"/>
      <c r="X746" s="198"/>
      <c r="Y746" s="198"/>
      <c r="Z746" s="198"/>
      <c r="AA746" s="198"/>
      <c r="AB746" s="198"/>
      <c r="AC746" s="198"/>
      <c r="AD746" s="198"/>
    </row>
    <row r="747">
      <c r="A747" s="198"/>
      <c r="B747" s="285"/>
      <c r="C747" s="198"/>
      <c r="D747" s="287"/>
      <c r="E747" s="287"/>
      <c r="F747" s="287"/>
      <c r="G747" s="287"/>
      <c r="H747" s="287"/>
      <c r="I747" s="198"/>
      <c r="J747" s="198"/>
      <c r="K747" s="198"/>
      <c r="L747" s="198"/>
      <c r="M747" s="198"/>
      <c r="N747" s="198"/>
      <c r="O747" s="198"/>
      <c r="P747" s="198"/>
      <c r="Q747" s="198"/>
      <c r="R747" s="198"/>
      <c r="S747" s="198"/>
      <c r="T747" s="198"/>
      <c r="U747" s="198"/>
      <c r="V747" s="198"/>
      <c r="W747" s="198"/>
      <c r="X747" s="198"/>
      <c r="Y747" s="198"/>
      <c r="Z747" s="198"/>
      <c r="AA747" s="198"/>
      <c r="AB747" s="198"/>
      <c r="AC747" s="198"/>
      <c r="AD747" s="198"/>
    </row>
    <row r="748">
      <c r="A748" s="198"/>
      <c r="B748" s="285"/>
      <c r="C748" s="198"/>
      <c r="D748" s="287"/>
      <c r="E748" s="287"/>
      <c r="F748" s="287"/>
      <c r="G748" s="287"/>
      <c r="H748" s="287"/>
      <c r="I748" s="198"/>
      <c r="J748" s="198"/>
      <c r="K748" s="198"/>
      <c r="L748" s="198"/>
      <c r="M748" s="198"/>
      <c r="N748" s="198"/>
      <c r="O748" s="198"/>
      <c r="P748" s="198"/>
      <c r="Q748" s="198"/>
      <c r="R748" s="198"/>
      <c r="S748" s="198"/>
      <c r="T748" s="198"/>
      <c r="U748" s="198"/>
      <c r="V748" s="198"/>
      <c r="W748" s="198"/>
      <c r="X748" s="198"/>
      <c r="Y748" s="198"/>
      <c r="Z748" s="198"/>
      <c r="AA748" s="198"/>
      <c r="AB748" s="198"/>
      <c r="AC748" s="198"/>
      <c r="AD748" s="198"/>
    </row>
    <row r="749">
      <c r="A749" s="198"/>
      <c r="B749" s="285"/>
      <c r="C749" s="198"/>
      <c r="D749" s="287"/>
      <c r="E749" s="287"/>
      <c r="F749" s="287"/>
      <c r="G749" s="287"/>
      <c r="H749" s="287"/>
      <c r="I749" s="198"/>
      <c r="J749" s="198"/>
      <c r="K749" s="198"/>
      <c r="L749" s="198"/>
      <c r="M749" s="198"/>
      <c r="N749" s="198"/>
      <c r="O749" s="198"/>
      <c r="P749" s="198"/>
      <c r="Q749" s="198"/>
      <c r="R749" s="198"/>
      <c r="S749" s="198"/>
      <c r="T749" s="198"/>
      <c r="U749" s="198"/>
      <c r="V749" s="198"/>
      <c r="W749" s="198"/>
      <c r="X749" s="198"/>
      <c r="Y749" s="198"/>
      <c r="Z749" s="198"/>
      <c r="AA749" s="198"/>
      <c r="AB749" s="198"/>
      <c r="AC749" s="198"/>
      <c r="AD749" s="198"/>
    </row>
    <row r="750">
      <c r="A750" s="198"/>
      <c r="B750" s="285"/>
      <c r="C750" s="198"/>
      <c r="D750" s="287"/>
      <c r="E750" s="287"/>
      <c r="F750" s="287"/>
      <c r="G750" s="287"/>
      <c r="H750" s="287"/>
      <c r="I750" s="198"/>
      <c r="J750" s="198"/>
      <c r="K750" s="198"/>
      <c r="L750" s="198"/>
      <c r="M750" s="198"/>
      <c r="N750" s="198"/>
      <c r="O750" s="198"/>
      <c r="P750" s="198"/>
      <c r="Q750" s="198"/>
      <c r="R750" s="198"/>
      <c r="S750" s="198"/>
      <c r="T750" s="198"/>
      <c r="U750" s="198"/>
      <c r="V750" s="198"/>
      <c r="W750" s="198"/>
      <c r="X750" s="198"/>
      <c r="Y750" s="198"/>
      <c r="Z750" s="198"/>
      <c r="AA750" s="198"/>
      <c r="AB750" s="198"/>
      <c r="AC750" s="198"/>
      <c r="AD750" s="198"/>
    </row>
    <row r="751">
      <c r="A751" s="198"/>
      <c r="B751" s="285"/>
      <c r="C751" s="198"/>
      <c r="D751" s="287"/>
      <c r="E751" s="287"/>
      <c r="F751" s="287"/>
      <c r="G751" s="287"/>
      <c r="H751" s="287"/>
      <c r="I751" s="198"/>
      <c r="J751" s="198"/>
      <c r="K751" s="198"/>
      <c r="L751" s="198"/>
      <c r="M751" s="198"/>
      <c r="N751" s="198"/>
      <c r="O751" s="198"/>
      <c r="P751" s="198"/>
      <c r="Q751" s="198"/>
      <c r="R751" s="198"/>
      <c r="S751" s="198"/>
      <c r="T751" s="198"/>
      <c r="U751" s="198"/>
      <c r="V751" s="198"/>
      <c r="W751" s="198"/>
      <c r="X751" s="198"/>
      <c r="Y751" s="198"/>
      <c r="Z751" s="198"/>
      <c r="AA751" s="198"/>
      <c r="AB751" s="198"/>
      <c r="AC751" s="198"/>
      <c r="AD751" s="198"/>
    </row>
    <row r="752">
      <c r="A752" s="198"/>
      <c r="B752" s="285"/>
      <c r="C752" s="198"/>
      <c r="D752" s="287"/>
      <c r="E752" s="287"/>
      <c r="F752" s="287"/>
      <c r="G752" s="287"/>
      <c r="H752" s="287"/>
      <c r="I752" s="198"/>
      <c r="J752" s="198"/>
      <c r="K752" s="198"/>
      <c r="L752" s="198"/>
      <c r="M752" s="198"/>
      <c r="N752" s="198"/>
      <c r="O752" s="198"/>
      <c r="P752" s="198"/>
      <c r="Q752" s="198"/>
      <c r="R752" s="198"/>
      <c r="S752" s="198"/>
      <c r="T752" s="198"/>
      <c r="U752" s="198"/>
      <c r="V752" s="198"/>
      <c r="W752" s="198"/>
      <c r="X752" s="198"/>
      <c r="Y752" s="198"/>
      <c r="Z752" s="198"/>
      <c r="AA752" s="198"/>
      <c r="AB752" s="198"/>
      <c r="AC752" s="198"/>
      <c r="AD752" s="198"/>
    </row>
    <row r="753">
      <c r="A753" s="198"/>
      <c r="B753" s="285"/>
      <c r="C753" s="198"/>
      <c r="D753" s="287"/>
      <c r="E753" s="287"/>
      <c r="F753" s="287"/>
      <c r="G753" s="287"/>
      <c r="H753" s="287"/>
      <c r="I753" s="198"/>
      <c r="J753" s="198"/>
      <c r="K753" s="198"/>
      <c r="L753" s="198"/>
      <c r="M753" s="198"/>
      <c r="N753" s="198"/>
      <c r="O753" s="198"/>
      <c r="P753" s="198"/>
      <c r="Q753" s="198"/>
      <c r="R753" s="198"/>
      <c r="S753" s="198"/>
      <c r="T753" s="198"/>
      <c r="U753" s="198"/>
      <c r="V753" s="198"/>
      <c r="W753" s="198"/>
      <c r="X753" s="198"/>
      <c r="Y753" s="198"/>
      <c r="Z753" s="198"/>
      <c r="AA753" s="198"/>
      <c r="AB753" s="198"/>
      <c r="AC753" s="198"/>
      <c r="AD753" s="198"/>
    </row>
    <row r="754">
      <c r="A754" s="198"/>
      <c r="B754" s="285"/>
      <c r="C754" s="198"/>
      <c r="D754" s="287"/>
      <c r="E754" s="287"/>
      <c r="F754" s="287"/>
      <c r="G754" s="287"/>
      <c r="H754" s="287"/>
      <c r="I754" s="198"/>
      <c r="J754" s="198"/>
      <c r="K754" s="198"/>
      <c r="L754" s="198"/>
      <c r="M754" s="198"/>
      <c r="N754" s="198"/>
      <c r="O754" s="198"/>
      <c r="P754" s="198"/>
      <c r="Q754" s="198"/>
      <c r="R754" s="198"/>
      <c r="S754" s="198"/>
      <c r="T754" s="198"/>
      <c r="U754" s="198"/>
      <c r="V754" s="198"/>
      <c r="W754" s="198"/>
      <c r="X754" s="198"/>
      <c r="Y754" s="198"/>
      <c r="Z754" s="198"/>
      <c r="AA754" s="198"/>
      <c r="AB754" s="198"/>
      <c r="AC754" s="198"/>
      <c r="AD754" s="198"/>
    </row>
    <row r="755">
      <c r="A755" s="198"/>
      <c r="B755" s="285"/>
      <c r="C755" s="198"/>
      <c r="D755" s="287"/>
      <c r="E755" s="287"/>
      <c r="F755" s="287"/>
      <c r="G755" s="287"/>
      <c r="H755" s="287"/>
      <c r="I755" s="198"/>
      <c r="J755" s="198"/>
      <c r="K755" s="198"/>
      <c r="L755" s="198"/>
      <c r="M755" s="198"/>
      <c r="N755" s="198"/>
      <c r="O755" s="198"/>
      <c r="P755" s="198"/>
      <c r="Q755" s="198"/>
      <c r="R755" s="198"/>
      <c r="S755" s="198"/>
      <c r="T755" s="198"/>
      <c r="U755" s="198"/>
      <c r="V755" s="198"/>
      <c r="W755" s="198"/>
      <c r="X755" s="198"/>
      <c r="Y755" s="198"/>
      <c r="Z755" s="198"/>
      <c r="AA755" s="198"/>
      <c r="AB755" s="198"/>
      <c r="AC755" s="198"/>
      <c r="AD755" s="198"/>
    </row>
    <row r="756">
      <c r="A756" s="198"/>
      <c r="B756" s="285"/>
      <c r="C756" s="198"/>
      <c r="D756" s="287"/>
      <c r="E756" s="287"/>
      <c r="F756" s="287"/>
      <c r="G756" s="287"/>
      <c r="H756" s="287"/>
      <c r="I756" s="198"/>
      <c r="J756" s="198"/>
      <c r="K756" s="198"/>
      <c r="L756" s="198"/>
      <c r="M756" s="198"/>
      <c r="N756" s="198"/>
      <c r="O756" s="198"/>
      <c r="P756" s="198"/>
      <c r="Q756" s="198"/>
      <c r="R756" s="198"/>
      <c r="S756" s="198"/>
      <c r="T756" s="198"/>
      <c r="U756" s="198"/>
      <c r="V756" s="198"/>
      <c r="W756" s="198"/>
      <c r="X756" s="198"/>
      <c r="Y756" s="198"/>
      <c r="Z756" s="198"/>
      <c r="AA756" s="198"/>
      <c r="AB756" s="198"/>
      <c r="AC756" s="198"/>
      <c r="AD756" s="198"/>
    </row>
    <row r="757">
      <c r="A757" s="198"/>
      <c r="B757" s="285"/>
      <c r="C757" s="198"/>
      <c r="D757" s="287"/>
      <c r="E757" s="287"/>
      <c r="F757" s="287"/>
      <c r="G757" s="287"/>
      <c r="H757" s="287"/>
      <c r="I757" s="198"/>
      <c r="J757" s="198"/>
      <c r="K757" s="198"/>
      <c r="L757" s="198"/>
      <c r="M757" s="198"/>
      <c r="N757" s="198"/>
      <c r="O757" s="198"/>
      <c r="P757" s="198"/>
      <c r="Q757" s="198"/>
      <c r="R757" s="198"/>
      <c r="S757" s="198"/>
      <c r="T757" s="198"/>
      <c r="U757" s="198"/>
      <c r="V757" s="198"/>
      <c r="W757" s="198"/>
      <c r="X757" s="198"/>
      <c r="Y757" s="198"/>
      <c r="Z757" s="198"/>
      <c r="AA757" s="198"/>
      <c r="AB757" s="198"/>
      <c r="AC757" s="198"/>
      <c r="AD757" s="198"/>
    </row>
    <row r="758">
      <c r="A758" s="198"/>
      <c r="B758" s="285"/>
      <c r="C758" s="198"/>
      <c r="D758" s="287"/>
      <c r="E758" s="287"/>
      <c r="F758" s="287"/>
      <c r="G758" s="287"/>
      <c r="H758" s="287"/>
      <c r="I758" s="198"/>
      <c r="J758" s="198"/>
      <c r="K758" s="198"/>
      <c r="L758" s="198"/>
      <c r="M758" s="198"/>
      <c r="N758" s="198"/>
      <c r="O758" s="198"/>
      <c r="P758" s="198"/>
      <c r="Q758" s="198"/>
      <c r="R758" s="198"/>
      <c r="S758" s="198"/>
      <c r="T758" s="198"/>
      <c r="U758" s="198"/>
      <c r="V758" s="198"/>
      <c r="W758" s="198"/>
      <c r="X758" s="198"/>
      <c r="Y758" s="198"/>
      <c r="Z758" s="198"/>
      <c r="AA758" s="198"/>
      <c r="AB758" s="198"/>
      <c r="AC758" s="198"/>
      <c r="AD758" s="198"/>
    </row>
    <row r="759">
      <c r="A759" s="198"/>
      <c r="B759" s="285"/>
      <c r="C759" s="198"/>
      <c r="D759" s="287"/>
      <c r="E759" s="287"/>
      <c r="F759" s="287"/>
      <c r="G759" s="287"/>
      <c r="H759" s="287"/>
      <c r="I759" s="198"/>
      <c r="J759" s="198"/>
      <c r="K759" s="198"/>
      <c r="L759" s="198"/>
      <c r="M759" s="198"/>
      <c r="N759" s="198"/>
      <c r="O759" s="198"/>
      <c r="P759" s="198"/>
      <c r="Q759" s="198"/>
      <c r="R759" s="198"/>
      <c r="S759" s="198"/>
      <c r="T759" s="198"/>
      <c r="U759" s="198"/>
      <c r="V759" s="198"/>
      <c r="W759" s="198"/>
      <c r="X759" s="198"/>
      <c r="Y759" s="198"/>
      <c r="Z759" s="198"/>
      <c r="AA759" s="198"/>
      <c r="AB759" s="198"/>
      <c r="AC759" s="198"/>
      <c r="AD759" s="198"/>
    </row>
    <row r="760">
      <c r="A760" s="198"/>
      <c r="B760" s="285"/>
      <c r="C760" s="198"/>
      <c r="D760" s="287"/>
      <c r="E760" s="287"/>
      <c r="F760" s="287"/>
      <c r="G760" s="287"/>
      <c r="H760" s="287"/>
      <c r="I760" s="198"/>
      <c r="J760" s="198"/>
      <c r="K760" s="198"/>
      <c r="L760" s="198"/>
      <c r="M760" s="198"/>
      <c r="N760" s="198"/>
      <c r="O760" s="198"/>
      <c r="P760" s="198"/>
      <c r="Q760" s="198"/>
      <c r="R760" s="198"/>
      <c r="S760" s="198"/>
      <c r="T760" s="198"/>
      <c r="U760" s="198"/>
      <c r="V760" s="198"/>
      <c r="W760" s="198"/>
      <c r="X760" s="198"/>
      <c r="Y760" s="198"/>
      <c r="Z760" s="198"/>
      <c r="AA760" s="198"/>
      <c r="AB760" s="198"/>
      <c r="AC760" s="198"/>
      <c r="AD760" s="198"/>
    </row>
    <row r="761">
      <c r="A761" s="198"/>
      <c r="B761" s="285"/>
      <c r="C761" s="198"/>
      <c r="D761" s="287"/>
      <c r="E761" s="287"/>
      <c r="F761" s="287"/>
      <c r="G761" s="287"/>
      <c r="H761" s="287"/>
      <c r="I761" s="198"/>
      <c r="J761" s="198"/>
      <c r="K761" s="198"/>
      <c r="L761" s="198"/>
      <c r="M761" s="198"/>
      <c r="N761" s="198"/>
      <c r="O761" s="198"/>
      <c r="P761" s="198"/>
      <c r="Q761" s="198"/>
      <c r="R761" s="198"/>
      <c r="S761" s="198"/>
      <c r="T761" s="198"/>
      <c r="U761" s="198"/>
      <c r="V761" s="198"/>
      <c r="W761" s="198"/>
      <c r="X761" s="198"/>
      <c r="Y761" s="198"/>
      <c r="Z761" s="198"/>
      <c r="AA761" s="198"/>
      <c r="AB761" s="198"/>
      <c r="AC761" s="198"/>
      <c r="AD761" s="198"/>
    </row>
    <row r="762">
      <c r="A762" s="198"/>
      <c r="B762" s="285"/>
      <c r="C762" s="198"/>
      <c r="D762" s="287"/>
      <c r="E762" s="287"/>
      <c r="F762" s="287"/>
      <c r="G762" s="287"/>
      <c r="H762" s="287"/>
      <c r="I762" s="198"/>
      <c r="J762" s="198"/>
      <c r="K762" s="198"/>
      <c r="L762" s="198"/>
      <c r="M762" s="198"/>
      <c r="N762" s="198"/>
      <c r="O762" s="198"/>
      <c r="P762" s="198"/>
      <c r="Q762" s="198"/>
      <c r="R762" s="198"/>
      <c r="S762" s="198"/>
      <c r="T762" s="198"/>
      <c r="U762" s="198"/>
      <c r="V762" s="198"/>
      <c r="W762" s="198"/>
      <c r="X762" s="198"/>
      <c r="Y762" s="198"/>
      <c r="Z762" s="198"/>
      <c r="AA762" s="198"/>
      <c r="AB762" s="198"/>
      <c r="AC762" s="198"/>
      <c r="AD762" s="198"/>
    </row>
    <row r="763">
      <c r="A763" s="198"/>
      <c r="B763" s="285"/>
      <c r="C763" s="198"/>
      <c r="D763" s="287"/>
      <c r="E763" s="287"/>
      <c r="F763" s="287"/>
      <c r="G763" s="287"/>
      <c r="H763" s="287"/>
      <c r="I763" s="198"/>
      <c r="J763" s="198"/>
      <c r="K763" s="198"/>
      <c r="L763" s="198"/>
      <c r="M763" s="198"/>
      <c r="N763" s="198"/>
      <c r="O763" s="198"/>
      <c r="P763" s="198"/>
      <c r="Q763" s="198"/>
      <c r="R763" s="198"/>
      <c r="S763" s="198"/>
      <c r="T763" s="198"/>
      <c r="U763" s="198"/>
      <c r="V763" s="198"/>
      <c r="W763" s="198"/>
      <c r="X763" s="198"/>
      <c r="Y763" s="198"/>
      <c r="Z763" s="198"/>
      <c r="AA763" s="198"/>
      <c r="AB763" s="198"/>
      <c r="AC763" s="198"/>
      <c r="AD763" s="198"/>
    </row>
    <row r="764">
      <c r="A764" s="198"/>
      <c r="B764" s="285"/>
      <c r="C764" s="198"/>
      <c r="D764" s="287"/>
      <c r="E764" s="287"/>
      <c r="F764" s="287"/>
      <c r="G764" s="287"/>
      <c r="H764" s="287"/>
      <c r="I764" s="198"/>
      <c r="J764" s="198"/>
      <c r="K764" s="198"/>
      <c r="L764" s="198"/>
      <c r="M764" s="198"/>
      <c r="N764" s="198"/>
      <c r="O764" s="198"/>
      <c r="P764" s="198"/>
      <c r="Q764" s="198"/>
      <c r="R764" s="198"/>
      <c r="S764" s="198"/>
      <c r="T764" s="198"/>
      <c r="U764" s="198"/>
      <c r="V764" s="198"/>
      <c r="W764" s="198"/>
      <c r="X764" s="198"/>
      <c r="Y764" s="198"/>
      <c r="Z764" s="198"/>
      <c r="AA764" s="198"/>
      <c r="AB764" s="198"/>
      <c r="AC764" s="198"/>
      <c r="AD764" s="198"/>
    </row>
    <row r="765">
      <c r="A765" s="198"/>
      <c r="B765" s="285"/>
      <c r="C765" s="198"/>
      <c r="D765" s="287"/>
      <c r="E765" s="287"/>
      <c r="F765" s="287"/>
      <c r="G765" s="287"/>
      <c r="H765" s="287"/>
      <c r="I765" s="198"/>
      <c r="J765" s="198"/>
      <c r="K765" s="198"/>
      <c r="L765" s="198"/>
      <c r="M765" s="198"/>
      <c r="N765" s="198"/>
      <c r="O765" s="198"/>
      <c r="P765" s="198"/>
      <c r="Q765" s="198"/>
      <c r="R765" s="198"/>
      <c r="S765" s="198"/>
      <c r="T765" s="198"/>
      <c r="U765" s="198"/>
      <c r="V765" s="198"/>
      <c r="W765" s="198"/>
      <c r="X765" s="198"/>
      <c r="Y765" s="198"/>
      <c r="Z765" s="198"/>
      <c r="AA765" s="198"/>
      <c r="AB765" s="198"/>
      <c r="AC765" s="198"/>
      <c r="AD765" s="198"/>
    </row>
    <row r="766">
      <c r="A766" s="198"/>
      <c r="B766" s="285"/>
      <c r="C766" s="198"/>
      <c r="D766" s="287"/>
      <c r="E766" s="287"/>
      <c r="F766" s="287"/>
      <c r="G766" s="287"/>
      <c r="H766" s="287"/>
      <c r="I766" s="198"/>
      <c r="J766" s="198"/>
      <c r="K766" s="198"/>
      <c r="L766" s="198"/>
      <c r="M766" s="198"/>
      <c r="N766" s="198"/>
      <c r="O766" s="198"/>
      <c r="P766" s="198"/>
      <c r="Q766" s="198"/>
      <c r="R766" s="198"/>
      <c r="S766" s="198"/>
      <c r="T766" s="198"/>
      <c r="U766" s="198"/>
      <c r="V766" s="198"/>
      <c r="W766" s="198"/>
      <c r="X766" s="198"/>
      <c r="Y766" s="198"/>
      <c r="Z766" s="198"/>
      <c r="AA766" s="198"/>
      <c r="AB766" s="198"/>
      <c r="AC766" s="198"/>
      <c r="AD766" s="198"/>
    </row>
    <row r="767">
      <c r="A767" s="198"/>
      <c r="B767" s="285"/>
      <c r="C767" s="198"/>
      <c r="D767" s="287"/>
      <c r="E767" s="287"/>
      <c r="F767" s="287"/>
      <c r="G767" s="287"/>
      <c r="H767" s="287"/>
      <c r="I767" s="198"/>
      <c r="J767" s="198"/>
      <c r="K767" s="198"/>
      <c r="L767" s="198"/>
      <c r="M767" s="198"/>
      <c r="N767" s="198"/>
      <c r="O767" s="198"/>
      <c r="P767" s="198"/>
      <c r="Q767" s="198"/>
      <c r="R767" s="198"/>
      <c r="S767" s="198"/>
      <c r="T767" s="198"/>
      <c r="U767" s="198"/>
      <c r="V767" s="198"/>
      <c r="W767" s="198"/>
      <c r="X767" s="198"/>
      <c r="Y767" s="198"/>
      <c r="Z767" s="198"/>
      <c r="AA767" s="198"/>
      <c r="AB767" s="198"/>
      <c r="AC767" s="198"/>
      <c r="AD767" s="198"/>
    </row>
    <row r="768">
      <c r="A768" s="198"/>
      <c r="B768" s="285"/>
      <c r="C768" s="198"/>
      <c r="D768" s="287"/>
      <c r="E768" s="287"/>
      <c r="F768" s="287"/>
      <c r="G768" s="287"/>
      <c r="H768" s="287"/>
      <c r="I768" s="198"/>
      <c r="J768" s="198"/>
      <c r="K768" s="198"/>
      <c r="L768" s="198"/>
      <c r="M768" s="198"/>
      <c r="N768" s="198"/>
      <c r="O768" s="198"/>
      <c r="P768" s="198"/>
      <c r="Q768" s="198"/>
      <c r="R768" s="198"/>
      <c r="S768" s="198"/>
      <c r="T768" s="198"/>
      <c r="U768" s="198"/>
      <c r="V768" s="198"/>
      <c r="W768" s="198"/>
      <c r="X768" s="198"/>
      <c r="Y768" s="198"/>
      <c r="Z768" s="198"/>
      <c r="AA768" s="198"/>
      <c r="AB768" s="198"/>
      <c r="AC768" s="198"/>
      <c r="AD768" s="198"/>
    </row>
    <row r="769">
      <c r="A769" s="198"/>
      <c r="B769" s="285"/>
      <c r="C769" s="198"/>
      <c r="D769" s="287"/>
      <c r="E769" s="287"/>
      <c r="F769" s="287"/>
      <c r="G769" s="287"/>
      <c r="H769" s="287"/>
      <c r="I769" s="198"/>
      <c r="J769" s="198"/>
      <c r="K769" s="198"/>
      <c r="L769" s="198"/>
      <c r="M769" s="198"/>
      <c r="N769" s="198"/>
      <c r="O769" s="198"/>
      <c r="P769" s="198"/>
      <c r="Q769" s="198"/>
      <c r="R769" s="198"/>
      <c r="S769" s="198"/>
      <c r="T769" s="198"/>
      <c r="U769" s="198"/>
      <c r="V769" s="198"/>
      <c r="W769" s="198"/>
      <c r="X769" s="198"/>
      <c r="Y769" s="198"/>
      <c r="Z769" s="198"/>
      <c r="AA769" s="198"/>
      <c r="AB769" s="198"/>
      <c r="AC769" s="198"/>
      <c r="AD769" s="198"/>
    </row>
    <row r="770">
      <c r="A770" s="198"/>
      <c r="B770" s="285"/>
      <c r="C770" s="198"/>
      <c r="D770" s="287"/>
      <c r="E770" s="287"/>
      <c r="F770" s="287"/>
      <c r="G770" s="287"/>
      <c r="H770" s="287"/>
      <c r="I770" s="198"/>
      <c r="J770" s="198"/>
      <c r="K770" s="198"/>
      <c r="L770" s="198"/>
      <c r="M770" s="198"/>
      <c r="N770" s="198"/>
      <c r="O770" s="198"/>
      <c r="P770" s="198"/>
      <c r="Q770" s="198"/>
      <c r="R770" s="198"/>
      <c r="S770" s="198"/>
      <c r="T770" s="198"/>
      <c r="U770" s="198"/>
      <c r="V770" s="198"/>
      <c r="W770" s="198"/>
      <c r="X770" s="198"/>
      <c r="Y770" s="198"/>
      <c r="Z770" s="198"/>
      <c r="AA770" s="198"/>
      <c r="AB770" s="198"/>
      <c r="AC770" s="198"/>
      <c r="AD770" s="198"/>
    </row>
    <row r="771">
      <c r="A771" s="198"/>
      <c r="B771" s="285"/>
      <c r="C771" s="198"/>
      <c r="D771" s="287"/>
      <c r="E771" s="287"/>
      <c r="F771" s="287"/>
      <c r="G771" s="287"/>
      <c r="H771" s="287"/>
      <c r="I771" s="198"/>
      <c r="J771" s="198"/>
      <c r="K771" s="198"/>
      <c r="L771" s="198"/>
      <c r="M771" s="198"/>
      <c r="N771" s="198"/>
      <c r="O771" s="198"/>
      <c r="P771" s="198"/>
      <c r="Q771" s="198"/>
      <c r="R771" s="198"/>
      <c r="S771" s="198"/>
      <c r="T771" s="198"/>
      <c r="U771" s="198"/>
      <c r="V771" s="198"/>
      <c r="W771" s="198"/>
      <c r="X771" s="198"/>
      <c r="Y771" s="198"/>
      <c r="Z771" s="198"/>
      <c r="AA771" s="198"/>
      <c r="AB771" s="198"/>
      <c r="AC771" s="198"/>
      <c r="AD771" s="198"/>
    </row>
    <row r="772">
      <c r="A772" s="198"/>
      <c r="B772" s="285"/>
      <c r="C772" s="198"/>
      <c r="D772" s="287"/>
      <c r="E772" s="287"/>
      <c r="F772" s="287"/>
      <c r="G772" s="287"/>
      <c r="H772" s="287"/>
      <c r="I772" s="198"/>
      <c r="J772" s="198"/>
      <c r="K772" s="198"/>
      <c r="L772" s="198"/>
      <c r="M772" s="198"/>
      <c r="N772" s="198"/>
      <c r="O772" s="198"/>
      <c r="P772" s="198"/>
      <c r="Q772" s="198"/>
      <c r="R772" s="198"/>
      <c r="S772" s="198"/>
      <c r="T772" s="198"/>
      <c r="U772" s="198"/>
      <c r="V772" s="198"/>
      <c r="W772" s="198"/>
      <c r="X772" s="198"/>
      <c r="Y772" s="198"/>
      <c r="Z772" s="198"/>
      <c r="AA772" s="198"/>
      <c r="AB772" s="198"/>
      <c r="AC772" s="198"/>
      <c r="AD772" s="198"/>
    </row>
    <row r="773">
      <c r="A773" s="198"/>
      <c r="B773" s="285"/>
      <c r="C773" s="198"/>
      <c r="D773" s="287"/>
      <c r="E773" s="287"/>
      <c r="F773" s="287"/>
      <c r="G773" s="287"/>
      <c r="H773" s="287"/>
      <c r="I773" s="198"/>
      <c r="J773" s="198"/>
      <c r="K773" s="198"/>
      <c r="L773" s="198"/>
      <c r="M773" s="198"/>
      <c r="N773" s="198"/>
      <c r="O773" s="198"/>
      <c r="P773" s="198"/>
      <c r="Q773" s="198"/>
      <c r="R773" s="198"/>
      <c r="S773" s="198"/>
      <c r="T773" s="198"/>
      <c r="U773" s="198"/>
      <c r="V773" s="198"/>
      <c r="W773" s="198"/>
      <c r="X773" s="198"/>
      <c r="Y773" s="198"/>
      <c r="Z773" s="198"/>
      <c r="AA773" s="198"/>
      <c r="AB773" s="198"/>
      <c r="AC773" s="198"/>
      <c r="AD773" s="198"/>
    </row>
    <row r="774">
      <c r="A774" s="198"/>
      <c r="B774" s="285"/>
      <c r="C774" s="198"/>
      <c r="D774" s="287"/>
      <c r="E774" s="287"/>
      <c r="F774" s="287"/>
      <c r="G774" s="287"/>
      <c r="H774" s="287"/>
      <c r="I774" s="198"/>
      <c r="J774" s="198"/>
      <c r="K774" s="198"/>
      <c r="L774" s="198"/>
      <c r="M774" s="198"/>
      <c r="N774" s="198"/>
      <c r="O774" s="198"/>
      <c r="P774" s="198"/>
      <c r="Q774" s="198"/>
      <c r="R774" s="198"/>
      <c r="S774" s="198"/>
      <c r="T774" s="198"/>
      <c r="U774" s="198"/>
      <c r="V774" s="198"/>
      <c r="W774" s="198"/>
      <c r="X774" s="198"/>
      <c r="Y774" s="198"/>
      <c r="Z774" s="198"/>
      <c r="AA774" s="198"/>
      <c r="AB774" s="198"/>
      <c r="AC774" s="198"/>
      <c r="AD774" s="198"/>
    </row>
    <row r="775">
      <c r="A775" s="198"/>
      <c r="B775" s="285"/>
      <c r="C775" s="198"/>
      <c r="D775" s="287"/>
      <c r="E775" s="287"/>
      <c r="F775" s="287"/>
      <c r="G775" s="287"/>
      <c r="H775" s="287"/>
      <c r="I775" s="198"/>
      <c r="J775" s="198"/>
      <c r="K775" s="198"/>
      <c r="L775" s="198"/>
      <c r="M775" s="198"/>
      <c r="N775" s="198"/>
      <c r="O775" s="198"/>
      <c r="P775" s="198"/>
      <c r="Q775" s="198"/>
      <c r="R775" s="198"/>
      <c r="S775" s="198"/>
      <c r="T775" s="198"/>
      <c r="U775" s="198"/>
      <c r="V775" s="198"/>
      <c r="W775" s="198"/>
      <c r="X775" s="198"/>
      <c r="Y775" s="198"/>
      <c r="Z775" s="198"/>
      <c r="AA775" s="198"/>
      <c r="AB775" s="198"/>
      <c r="AC775" s="198"/>
      <c r="AD775" s="198"/>
    </row>
    <row r="776">
      <c r="A776" s="198"/>
      <c r="B776" s="285"/>
      <c r="C776" s="198"/>
      <c r="D776" s="287"/>
      <c r="E776" s="287"/>
      <c r="F776" s="287"/>
      <c r="G776" s="287"/>
      <c r="H776" s="287"/>
      <c r="I776" s="198"/>
      <c r="J776" s="198"/>
      <c r="K776" s="198"/>
      <c r="L776" s="198"/>
      <c r="M776" s="198"/>
      <c r="N776" s="198"/>
      <c r="O776" s="198"/>
      <c r="P776" s="198"/>
      <c r="Q776" s="198"/>
      <c r="R776" s="198"/>
      <c r="S776" s="198"/>
      <c r="T776" s="198"/>
      <c r="U776" s="198"/>
      <c r="V776" s="198"/>
      <c r="W776" s="198"/>
      <c r="X776" s="198"/>
      <c r="Y776" s="198"/>
      <c r="Z776" s="198"/>
      <c r="AA776" s="198"/>
      <c r="AB776" s="198"/>
      <c r="AC776" s="198"/>
      <c r="AD776" s="198"/>
    </row>
    <row r="777">
      <c r="A777" s="198"/>
      <c r="B777" s="285"/>
      <c r="C777" s="198"/>
      <c r="D777" s="287"/>
      <c r="E777" s="287"/>
      <c r="F777" s="287"/>
      <c r="G777" s="287"/>
      <c r="H777" s="287"/>
      <c r="I777" s="198"/>
      <c r="J777" s="198"/>
      <c r="K777" s="198"/>
      <c r="L777" s="198"/>
      <c r="M777" s="198"/>
      <c r="N777" s="198"/>
      <c r="O777" s="198"/>
      <c r="P777" s="198"/>
      <c r="Q777" s="198"/>
      <c r="R777" s="198"/>
      <c r="S777" s="198"/>
      <c r="T777" s="198"/>
      <c r="U777" s="198"/>
      <c r="V777" s="198"/>
      <c r="W777" s="198"/>
      <c r="X777" s="198"/>
      <c r="Y777" s="198"/>
      <c r="Z777" s="198"/>
      <c r="AA777" s="198"/>
      <c r="AB777" s="198"/>
      <c r="AC777" s="198"/>
      <c r="AD777" s="198"/>
    </row>
    <row r="778">
      <c r="A778" s="198"/>
      <c r="B778" s="285"/>
      <c r="C778" s="198"/>
      <c r="D778" s="287"/>
      <c r="E778" s="287"/>
      <c r="F778" s="287"/>
      <c r="G778" s="287"/>
      <c r="H778" s="287"/>
      <c r="I778" s="198"/>
      <c r="J778" s="198"/>
      <c r="K778" s="198"/>
      <c r="L778" s="198"/>
      <c r="M778" s="198"/>
      <c r="N778" s="198"/>
      <c r="O778" s="198"/>
      <c r="P778" s="198"/>
      <c r="Q778" s="198"/>
      <c r="R778" s="198"/>
      <c r="S778" s="198"/>
      <c r="T778" s="198"/>
      <c r="U778" s="198"/>
      <c r="V778" s="198"/>
      <c r="W778" s="198"/>
      <c r="X778" s="198"/>
      <c r="Y778" s="198"/>
      <c r="Z778" s="198"/>
      <c r="AA778" s="198"/>
      <c r="AB778" s="198"/>
      <c r="AC778" s="198"/>
      <c r="AD778" s="198"/>
    </row>
    <row r="779">
      <c r="A779" s="198"/>
      <c r="B779" s="285"/>
      <c r="C779" s="198"/>
      <c r="D779" s="287"/>
      <c r="E779" s="287"/>
      <c r="F779" s="287"/>
      <c r="G779" s="287"/>
      <c r="H779" s="287"/>
      <c r="I779" s="198"/>
      <c r="J779" s="198"/>
      <c r="K779" s="198"/>
      <c r="L779" s="198"/>
      <c r="M779" s="198"/>
      <c r="N779" s="198"/>
      <c r="O779" s="198"/>
      <c r="P779" s="198"/>
      <c r="Q779" s="198"/>
      <c r="R779" s="198"/>
      <c r="S779" s="198"/>
      <c r="T779" s="198"/>
      <c r="U779" s="198"/>
      <c r="V779" s="198"/>
      <c r="W779" s="198"/>
      <c r="X779" s="198"/>
      <c r="Y779" s="198"/>
      <c r="Z779" s="198"/>
      <c r="AA779" s="198"/>
      <c r="AB779" s="198"/>
      <c r="AC779" s="198"/>
      <c r="AD779" s="198"/>
    </row>
    <row r="780">
      <c r="A780" s="198"/>
      <c r="B780" s="285"/>
      <c r="C780" s="198"/>
      <c r="D780" s="287"/>
      <c r="E780" s="287"/>
      <c r="F780" s="287"/>
      <c r="G780" s="287"/>
      <c r="H780" s="287"/>
      <c r="I780" s="198"/>
      <c r="J780" s="198"/>
      <c r="K780" s="198"/>
      <c r="L780" s="198"/>
      <c r="M780" s="198"/>
      <c r="N780" s="198"/>
      <c r="O780" s="198"/>
      <c r="P780" s="198"/>
      <c r="Q780" s="198"/>
      <c r="R780" s="198"/>
      <c r="S780" s="198"/>
      <c r="T780" s="198"/>
      <c r="U780" s="198"/>
      <c r="V780" s="198"/>
      <c r="W780" s="198"/>
      <c r="X780" s="198"/>
      <c r="Y780" s="198"/>
      <c r="Z780" s="198"/>
      <c r="AA780" s="198"/>
      <c r="AB780" s="198"/>
      <c r="AC780" s="198"/>
      <c r="AD780" s="198"/>
    </row>
    <row r="781">
      <c r="A781" s="198"/>
      <c r="B781" s="285"/>
      <c r="C781" s="198"/>
      <c r="D781" s="287"/>
      <c r="E781" s="287"/>
      <c r="F781" s="287"/>
      <c r="G781" s="287"/>
      <c r="H781" s="287"/>
      <c r="I781" s="198"/>
      <c r="J781" s="198"/>
      <c r="K781" s="198"/>
      <c r="L781" s="198"/>
      <c r="M781" s="198"/>
      <c r="N781" s="198"/>
      <c r="O781" s="198"/>
      <c r="P781" s="198"/>
      <c r="Q781" s="198"/>
      <c r="R781" s="198"/>
      <c r="S781" s="198"/>
      <c r="T781" s="198"/>
      <c r="U781" s="198"/>
      <c r="V781" s="198"/>
      <c r="W781" s="198"/>
      <c r="X781" s="198"/>
      <c r="Y781" s="198"/>
      <c r="Z781" s="198"/>
      <c r="AA781" s="198"/>
      <c r="AB781" s="198"/>
      <c r="AC781" s="198"/>
      <c r="AD781" s="198"/>
    </row>
    <row r="782">
      <c r="A782" s="198"/>
      <c r="B782" s="285"/>
      <c r="C782" s="198"/>
      <c r="D782" s="287"/>
      <c r="E782" s="287"/>
      <c r="F782" s="287"/>
      <c r="G782" s="287"/>
      <c r="H782" s="287"/>
      <c r="I782" s="198"/>
      <c r="J782" s="198"/>
      <c r="K782" s="198"/>
      <c r="L782" s="198"/>
      <c r="M782" s="198"/>
      <c r="N782" s="198"/>
      <c r="O782" s="198"/>
      <c r="P782" s="198"/>
      <c r="Q782" s="198"/>
      <c r="R782" s="198"/>
      <c r="S782" s="198"/>
      <c r="T782" s="198"/>
      <c r="U782" s="198"/>
      <c r="V782" s="198"/>
      <c r="W782" s="198"/>
      <c r="X782" s="198"/>
      <c r="Y782" s="198"/>
      <c r="Z782" s="198"/>
      <c r="AA782" s="198"/>
      <c r="AB782" s="198"/>
      <c r="AC782" s="198"/>
      <c r="AD782" s="198"/>
    </row>
    <row r="783">
      <c r="A783" s="198"/>
      <c r="B783" s="285"/>
      <c r="C783" s="198"/>
      <c r="D783" s="287"/>
      <c r="E783" s="287"/>
      <c r="F783" s="287"/>
      <c r="G783" s="287"/>
      <c r="H783" s="287"/>
      <c r="I783" s="198"/>
      <c r="J783" s="198"/>
      <c r="K783" s="198"/>
      <c r="L783" s="198"/>
      <c r="M783" s="198"/>
      <c r="N783" s="198"/>
      <c r="O783" s="198"/>
      <c r="P783" s="198"/>
      <c r="Q783" s="198"/>
      <c r="R783" s="198"/>
      <c r="S783" s="198"/>
      <c r="T783" s="198"/>
      <c r="U783" s="198"/>
      <c r="V783" s="198"/>
      <c r="W783" s="198"/>
      <c r="X783" s="198"/>
      <c r="Y783" s="198"/>
      <c r="Z783" s="198"/>
      <c r="AA783" s="198"/>
      <c r="AB783" s="198"/>
      <c r="AC783" s="198"/>
      <c r="AD783" s="198"/>
    </row>
    <row r="784">
      <c r="A784" s="198"/>
      <c r="B784" s="285"/>
      <c r="C784" s="198"/>
      <c r="D784" s="287"/>
      <c r="E784" s="287"/>
      <c r="F784" s="287"/>
      <c r="G784" s="287"/>
      <c r="H784" s="287"/>
      <c r="I784" s="198"/>
      <c r="J784" s="198"/>
      <c r="K784" s="198"/>
      <c r="L784" s="198"/>
      <c r="M784" s="198"/>
      <c r="N784" s="198"/>
      <c r="O784" s="198"/>
      <c r="P784" s="198"/>
      <c r="Q784" s="198"/>
      <c r="R784" s="198"/>
      <c r="S784" s="198"/>
      <c r="T784" s="198"/>
      <c r="U784" s="198"/>
      <c r="V784" s="198"/>
      <c r="W784" s="198"/>
      <c r="X784" s="198"/>
      <c r="Y784" s="198"/>
      <c r="Z784" s="198"/>
      <c r="AA784" s="198"/>
      <c r="AB784" s="198"/>
      <c r="AC784" s="198"/>
      <c r="AD784" s="198"/>
    </row>
    <row r="785">
      <c r="A785" s="198"/>
      <c r="B785" s="285"/>
      <c r="C785" s="198"/>
      <c r="D785" s="287"/>
      <c r="E785" s="287"/>
      <c r="F785" s="287"/>
      <c r="G785" s="287"/>
      <c r="H785" s="287"/>
      <c r="I785" s="198"/>
      <c r="J785" s="198"/>
      <c r="K785" s="198"/>
      <c r="L785" s="198"/>
      <c r="M785" s="198"/>
      <c r="N785" s="198"/>
      <c r="O785" s="198"/>
      <c r="P785" s="198"/>
      <c r="Q785" s="198"/>
      <c r="R785" s="198"/>
      <c r="S785" s="198"/>
      <c r="T785" s="198"/>
      <c r="U785" s="198"/>
      <c r="V785" s="198"/>
      <c r="W785" s="198"/>
      <c r="X785" s="198"/>
      <c r="Y785" s="198"/>
      <c r="Z785" s="198"/>
      <c r="AA785" s="198"/>
      <c r="AB785" s="198"/>
      <c r="AC785" s="198"/>
      <c r="AD785" s="198"/>
    </row>
    <row r="786">
      <c r="A786" s="198"/>
      <c r="B786" s="285"/>
      <c r="C786" s="198"/>
      <c r="D786" s="287"/>
      <c r="E786" s="287"/>
      <c r="F786" s="287"/>
      <c r="G786" s="287"/>
      <c r="H786" s="287"/>
      <c r="I786" s="198"/>
      <c r="J786" s="198"/>
      <c r="K786" s="198"/>
      <c r="L786" s="198"/>
      <c r="M786" s="198"/>
      <c r="N786" s="198"/>
      <c r="O786" s="198"/>
      <c r="P786" s="198"/>
      <c r="Q786" s="198"/>
      <c r="R786" s="198"/>
      <c r="S786" s="198"/>
      <c r="T786" s="198"/>
      <c r="U786" s="198"/>
      <c r="V786" s="198"/>
      <c r="W786" s="198"/>
      <c r="X786" s="198"/>
      <c r="Y786" s="198"/>
      <c r="Z786" s="198"/>
      <c r="AA786" s="198"/>
      <c r="AB786" s="198"/>
      <c r="AC786" s="198"/>
      <c r="AD786" s="198"/>
    </row>
    <row r="787">
      <c r="A787" s="198"/>
      <c r="B787" s="285"/>
      <c r="C787" s="198"/>
      <c r="D787" s="287"/>
      <c r="E787" s="287"/>
      <c r="F787" s="287"/>
      <c r="G787" s="287"/>
      <c r="H787" s="287"/>
      <c r="I787" s="198"/>
      <c r="J787" s="198"/>
      <c r="K787" s="198"/>
      <c r="L787" s="198"/>
      <c r="M787" s="198"/>
      <c r="N787" s="198"/>
      <c r="O787" s="198"/>
      <c r="P787" s="198"/>
      <c r="Q787" s="198"/>
      <c r="R787" s="198"/>
      <c r="S787" s="198"/>
      <c r="T787" s="198"/>
      <c r="U787" s="198"/>
      <c r="V787" s="198"/>
      <c r="W787" s="198"/>
      <c r="X787" s="198"/>
      <c r="Y787" s="198"/>
      <c r="Z787" s="198"/>
      <c r="AA787" s="198"/>
      <c r="AB787" s="198"/>
      <c r="AC787" s="198"/>
      <c r="AD787" s="198"/>
    </row>
    <row r="788">
      <c r="A788" s="198"/>
      <c r="B788" s="285"/>
      <c r="C788" s="198"/>
      <c r="D788" s="287"/>
      <c r="E788" s="287"/>
      <c r="F788" s="287"/>
      <c r="G788" s="287"/>
      <c r="H788" s="287"/>
      <c r="I788" s="198"/>
      <c r="J788" s="198"/>
      <c r="K788" s="198"/>
      <c r="L788" s="198"/>
      <c r="M788" s="198"/>
      <c r="N788" s="198"/>
      <c r="O788" s="198"/>
      <c r="P788" s="198"/>
      <c r="Q788" s="198"/>
      <c r="R788" s="198"/>
      <c r="S788" s="198"/>
      <c r="T788" s="198"/>
      <c r="U788" s="198"/>
      <c r="V788" s="198"/>
      <c r="W788" s="198"/>
      <c r="X788" s="198"/>
      <c r="Y788" s="198"/>
      <c r="Z788" s="198"/>
      <c r="AA788" s="198"/>
      <c r="AB788" s="198"/>
      <c r="AC788" s="198"/>
      <c r="AD788" s="198"/>
    </row>
    <row r="789">
      <c r="A789" s="198"/>
      <c r="B789" s="285"/>
      <c r="C789" s="198"/>
      <c r="D789" s="287"/>
      <c r="E789" s="287"/>
      <c r="F789" s="287"/>
      <c r="G789" s="287"/>
      <c r="H789" s="287"/>
      <c r="I789" s="198"/>
      <c r="J789" s="198"/>
      <c r="K789" s="198"/>
      <c r="L789" s="198"/>
      <c r="M789" s="198"/>
      <c r="N789" s="198"/>
      <c r="O789" s="198"/>
      <c r="P789" s="198"/>
      <c r="Q789" s="198"/>
      <c r="R789" s="198"/>
      <c r="S789" s="198"/>
      <c r="T789" s="198"/>
      <c r="U789" s="198"/>
      <c r="V789" s="198"/>
      <c r="W789" s="198"/>
      <c r="X789" s="198"/>
      <c r="Y789" s="198"/>
      <c r="Z789" s="198"/>
      <c r="AA789" s="198"/>
      <c r="AB789" s="198"/>
      <c r="AC789" s="198"/>
      <c r="AD789" s="198"/>
    </row>
    <row r="790">
      <c r="A790" s="198"/>
      <c r="B790" s="285"/>
      <c r="C790" s="198"/>
      <c r="D790" s="287"/>
      <c r="E790" s="287"/>
      <c r="F790" s="287"/>
      <c r="G790" s="287"/>
      <c r="H790" s="287"/>
      <c r="I790" s="198"/>
      <c r="J790" s="198"/>
      <c r="K790" s="198"/>
      <c r="L790" s="198"/>
      <c r="M790" s="198"/>
      <c r="N790" s="198"/>
      <c r="O790" s="198"/>
      <c r="P790" s="198"/>
      <c r="Q790" s="198"/>
      <c r="R790" s="198"/>
      <c r="S790" s="198"/>
      <c r="T790" s="198"/>
      <c r="U790" s="198"/>
      <c r="V790" s="198"/>
      <c r="W790" s="198"/>
      <c r="X790" s="198"/>
      <c r="Y790" s="198"/>
      <c r="Z790" s="198"/>
      <c r="AA790" s="198"/>
      <c r="AB790" s="198"/>
      <c r="AC790" s="198"/>
      <c r="AD790" s="198"/>
    </row>
    <row r="791">
      <c r="A791" s="198"/>
      <c r="B791" s="285"/>
      <c r="C791" s="198"/>
      <c r="D791" s="287"/>
      <c r="E791" s="287"/>
      <c r="F791" s="287"/>
      <c r="G791" s="287"/>
      <c r="H791" s="287"/>
      <c r="I791" s="198"/>
      <c r="J791" s="198"/>
      <c r="K791" s="198"/>
      <c r="L791" s="198"/>
      <c r="M791" s="198"/>
      <c r="N791" s="198"/>
      <c r="O791" s="198"/>
      <c r="P791" s="198"/>
      <c r="Q791" s="198"/>
      <c r="R791" s="198"/>
      <c r="S791" s="198"/>
      <c r="T791" s="198"/>
      <c r="U791" s="198"/>
      <c r="V791" s="198"/>
      <c r="W791" s="198"/>
      <c r="X791" s="198"/>
      <c r="Y791" s="198"/>
      <c r="Z791" s="198"/>
      <c r="AA791" s="198"/>
      <c r="AB791" s="198"/>
      <c r="AC791" s="198"/>
      <c r="AD791" s="198"/>
    </row>
    <row r="792">
      <c r="A792" s="198"/>
      <c r="B792" s="285"/>
      <c r="C792" s="198"/>
      <c r="D792" s="287"/>
      <c r="E792" s="287"/>
      <c r="F792" s="287"/>
      <c r="G792" s="287"/>
      <c r="H792" s="287"/>
      <c r="I792" s="198"/>
      <c r="J792" s="198"/>
      <c r="K792" s="198"/>
      <c r="L792" s="198"/>
      <c r="M792" s="198"/>
      <c r="N792" s="198"/>
      <c r="O792" s="198"/>
      <c r="P792" s="198"/>
      <c r="Q792" s="198"/>
      <c r="R792" s="198"/>
      <c r="S792" s="198"/>
      <c r="T792" s="198"/>
      <c r="U792" s="198"/>
      <c r="V792" s="198"/>
      <c r="W792" s="198"/>
      <c r="X792" s="198"/>
      <c r="Y792" s="198"/>
      <c r="Z792" s="198"/>
      <c r="AA792" s="198"/>
      <c r="AB792" s="198"/>
      <c r="AC792" s="198"/>
      <c r="AD792" s="198"/>
    </row>
    <row r="793">
      <c r="A793" s="198"/>
      <c r="B793" s="285"/>
      <c r="C793" s="198"/>
      <c r="D793" s="287"/>
      <c r="E793" s="287"/>
      <c r="F793" s="287"/>
      <c r="G793" s="287"/>
      <c r="H793" s="287"/>
      <c r="I793" s="198"/>
      <c r="J793" s="198"/>
      <c r="K793" s="198"/>
      <c r="L793" s="198"/>
      <c r="M793" s="198"/>
      <c r="N793" s="198"/>
      <c r="O793" s="198"/>
      <c r="P793" s="198"/>
      <c r="Q793" s="198"/>
      <c r="R793" s="198"/>
      <c r="S793" s="198"/>
      <c r="T793" s="198"/>
      <c r="U793" s="198"/>
      <c r="V793" s="198"/>
      <c r="W793" s="198"/>
      <c r="X793" s="198"/>
      <c r="Y793" s="198"/>
      <c r="Z793" s="198"/>
      <c r="AA793" s="198"/>
      <c r="AB793" s="198"/>
      <c r="AC793" s="198"/>
      <c r="AD793" s="198"/>
    </row>
    <row r="794">
      <c r="A794" s="198"/>
      <c r="B794" s="285"/>
      <c r="C794" s="198"/>
      <c r="D794" s="287"/>
      <c r="E794" s="287"/>
      <c r="F794" s="287"/>
      <c r="G794" s="287"/>
      <c r="H794" s="287"/>
      <c r="I794" s="198"/>
      <c r="J794" s="198"/>
      <c r="K794" s="198"/>
      <c r="L794" s="198"/>
      <c r="M794" s="198"/>
      <c r="N794" s="198"/>
      <c r="O794" s="198"/>
      <c r="P794" s="198"/>
      <c r="Q794" s="198"/>
      <c r="R794" s="198"/>
      <c r="S794" s="198"/>
      <c r="T794" s="198"/>
      <c r="U794" s="198"/>
      <c r="V794" s="198"/>
      <c r="W794" s="198"/>
      <c r="X794" s="198"/>
      <c r="Y794" s="198"/>
      <c r="Z794" s="198"/>
      <c r="AA794" s="198"/>
      <c r="AB794" s="198"/>
      <c r="AC794" s="198"/>
      <c r="AD794" s="198"/>
    </row>
    <row r="795">
      <c r="A795" s="198"/>
      <c r="B795" s="285"/>
      <c r="C795" s="198"/>
      <c r="D795" s="287"/>
      <c r="E795" s="287"/>
      <c r="F795" s="287"/>
      <c r="G795" s="287"/>
      <c r="H795" s="287"/>
      <c r="I795" s="198"/>
      <c r="J795" s="198"/>
      <c r="K795" s="198"/>
      <c r="L795" s="198"/>
      <c r="M795" s="198"/>
      <c r="N795" s="198"/>
      <c r="O795" s="198"/>
      <c r="P795" s="198"/>
      <c r="Q795" s="198"/>
      <c r="R795" s="198"/>
      <c r="S795" s="198"/>
      <c r="T795" s="198"/>
      <c r="U795" s="198"/>
      <c r="V795" s="198"/>
      <c r="W795" s="198"/>
      <c r="X795" s="198"/>
      <c r="Y795" s="198"/>
      <c r="Z795" s="198"/>
      <c r="AA795" s="198"/>
      <c r="AB795" s="198"/>
      <c r="AC795" s="198"/>
      <c r="AD795" s="198"/>
    </row>
    <row r="796">
      <c r="A796" s="198"/>
      <c r="B796" s="285"/>
      <c r="C796" s="198"/>
      <c r="D796" s="287"/>
      <c r="E796" s="287"/>
      <c r="F796" s="287"/>
      <c r="G796" s="287"/>
      <c r="H796" s="287"/>
      <c r="I796" s="198"/>
      <c r="J796" s="198"/>
      <c r="K796" s="198"/>
      <c r="L796" s="198"/>
      <c r="M796" s="198"/>
      <c r="N796" s="198"/>
      <c r="O796" s="198"/>
      <c r="P796" s="198"/>
      <c r="Q796" s="198"/>
      <c r="R796" s="198"/>
      <c r="S796" s="198"/>
      <c r="T796" s="198"/>
      <c r="U796" s="198"/>
      <c r="V796" s="198"/>
      <c r="W796" s="198"/>
      <c r="X796" s="198"/>
      <c r="Y796" s="198"/>
      <c r="Z796" s="198"/>
      <c r="AA796" s="198"/>
      <c r="AB796" s="198"/>
      <c r="AC796" s="198"/>
      <c r="AD796" s="198"/>
    </row>
    <row r="797">
      <c r="A797" s="198"/>
      <c r="B797" s="285"/>
      <c r="C797" s="198"/>
      <c r="D797" s="287"/>
      <c r="E797" s="287"/>
      <c r="F797" s="287"/>
      <c r="G797" s="287"/>
      <c r="H797" s="287"/>
      <c r="I797" s="198"/>
      <c r="J797" s="198"/>
      <c r="K797" s="198"/>
      <c r="L797" s="198"/>
      <c r="M797" s="198"/>
      <c r="N797" s="198"/>
      <c r="O797" s="198"/>
      <c r="P797" s="198"/>
      <c r="Q797" s="198"/>
      <c r="R797" s="198"/>
      <c r="S797" s="198"/>
      <c r="T797" s="198"/>
      <c r="U797" s="198"/>
      <c r="V797" s="198"/>
      <c r="W797" s="198"/>
      <c r="X797" s="198"/>
      <c r="Y797" s="198"/>
      <c r="Z797" s="198"/>
      <c r="AA797" s="198"/>
      <c r="AB797" s="198"/>
      <c r="AC797" s="198"/>
      <c r="AD797" s="198"/>
    </row>
    <row r="798">
      <c r="A798" s="198"/>
      <c r="B798" s="285"/>
      <c r="C798" s="198"/>
      <c r="D798" s="287"/>
      <c r="E798" s="287"/>
      <c r="F798" s="287"/>
      <c r="G798" s="287"/>
      <c r="H798" s="287"/>
      <c r="I798" s="198"/>
      <c r="J798" s="198"/>
      <c r="K798" s="198"/>
      <c r="L798" s="198"/>
      <c r="M798" s="198"/>
      <c r="N798" s="198"/>
      <c r="O798" s="198"/>
      <c r="P798" s="198"/>
      <c r="Q798" s="198"/>
      <c r="R798" s="198"/>
      <c r="S798" s="198"/>
      <c r="T798" s="198"/>
      <c r="U798" s="198"/>
      <c r="V798" s="198"/>
      <c r="W798" s="198"/>
      <c r="X798" s="198"/>
      <c r="Y798" s="198"/>
      <c r="Z798" s="198"/>
      <c r="AA798" s="198"/>
      <c r="AB798" s="198"/>
      <c r="AC798" s="198"/>
      <c r="AD798" s="198"/>
    </row>
    <row r="799">
      <c r="A799" s="198"/>
      <c r="B799" s="285"/>
      <c r="C799" s="198"/>
      <c r="D799" s="287"/>
      <c r="E799" s="287"/>
      <c r="F799" s="287"/>
      <c r="G799" s="287"/>
      <c r="H799" s="287"/>
      <c r="I799" s="198"/>
      <c r="J799" s="198"/>
      <c r="K799" s="198"/>
      <c r="L799" s="198"/>
      <c r="M799" s="198"/>
      <c r="N799" s="198"/>
      <c r="O799" s="198"/>
      <c r="P799" s="198"/>
      <c r="Q799" s="198"/>
      <c r="R799" s="198"/>
      <c r="S799" s="198"/>
      <c r="T799" s="198"/>
      <c r="U799" s="198"/>
      <c r="V799" s="198"/>
      <c r="W799" s="198"/>
      <c r="X799" s="198"/>
      <c r="Y799" s="198"/>
      <c r="Z799" s="198"/>
      <c r="AA799" s="198"/>
      <c r="AB799" s="198"/>
      <c r="AC799" s="198"/>
      <c r="AD799" s="198"/>
    </row>
    <row r="800">
      <c r="A800" s="198"/>
      <c r="B800" s="285"/>
      <c r="C800" s="198"/>
      <c r="D800" s="287"/>
      <c r="E800" s="287"/>
      <c r="F800" s="287"/>
      <c r="G800" s="287"/>
      <c r="H800" s="287"/>
      <c r="I800" s="198"/>
      <c r="J800" s="198"/>
      <c r="K800" s="198"/>
      <c r="L800" s="198"/>
      <c r="M800" s="198"/>
      <c r="N800" s="198"/>
      <c r="O800" s="198"/>
      <c r="P800" s="198"/>
      <c r="Q800" s="198"/>
      <c r="R800" s="198"/>
      <c r="S800" s="198"/>
      <c r="T800" s="198"/>
      <c r="U800" s="198"/>
      <c r="V800" s="198"/>
      <c r="W800" s="198"/>
      <c r="X800" s="198"/>
      <c r="Y800" s="198"/>
      <c r="Z800" s="198"/>
      <c r="AA800" s="198"/>
      <c r="AB800" s="198"/>
      <c r="AC800" s="198"/>
      <c r="AD800" s="198"/>
    </row>
    <row r="801">
      <c r="A801" s="198"/>
      <c r="B801" s="285"/>
      <c r="C801" s="198"/>
      <c r="D801" s="287"/>
      <c r="E801" s="287"/>
      <c r="F801" s="287"/>
      <c r="G801" s="287"/>
      <c r="H801" s="287"/>
      <c r="I801" s="198"/>
      <c r="J801" s="198"/>
      <c r="K801" s="198"/>
      <c r="L801" s="198"/>
      <c r="M801" s="198"/>
      <c r="N801" s="198"/>
      <c r="O801" s="198"/>
      <c r="P801" s="198"/>
      <c r="Q801" s="198"/>
      <c r="R801" s="198"/>
      <c r="S801" s="198"/>
      <c r="T801" s="198"/>
      <c r="U801" s="198"/>
      <c r="V801" s="198"/>
      <c r="W801" s="198"/>
      <c r="X801" s="198"/>
      <c r="Y801" s="198"/>
      <c r="Z801" s="198"/>
      <c r="AA801" s="198"/>
      <c r="AB801" s="198"/>
      <c r="AC801" s="198"/>
      <c r="AD801" s="198"/>
    </row>
    <row r="802">
      <c r="A802" s="198"/>
      <c r="B802" s="285"/>
      <c r="C802" s="198"/>
      <c r="D802" s="287"/>
      <c r="E802" s="287"/>
      <c r="F802" s="287"/>
      <c r="G802" s="287"/>
      <c r="H802" s="287"/>
      <c r="I802" s="198"/>
      <c r="J802" s="198"/>
      <c r="K802" s="198"/>
      <c r="L802" s="198"/>
      <c r="M802" s="198"/>
      <c r="N802" s="198"/>
      <c r="O802" s="198"/>
      <c r="P802" s="198"/>
      <c r="Q802" s="198"/>
      <c r="R802" s="198"/>
      <c r="S802" s="198"/>
      <c r="T802" s="198"/>
      <c r="U802" s="198"/>
      <c r="V802" s="198"/>
      <c r="W802" s="198"/>
      <c r="X802" s="198"/>
      <c r="Y802" s="198"/>
      <c r="Z802" s="198"/>
      <c r="AA802" s="198"/>
      <c r="AB802" s="198"/>
      <c r="AC802" s="198"/>
      <c r="AD802" s="198"/>
    </row>
    <row r="803">
      <c r="A803" s="198"/>
      <c r="B803" s="285"/>
      <c r="C803" s="198"/>
      <c r="D803" s="287"/>
      <c r="E803" s="287"/>
      <c r="F803" s="287"/>
      <c r="G803" s="287"/>
      <c r="H803" s="287"/>
      <c r="I803" s="198"/>
      <c r="J803" s="198"/>
      <c r="K803" s="198"/>
      <c r="L803" s="198"/>
      <c r="M803" s="198"/>
      <c r="N803" s="198"/>
      <c r="O803" s="198"/>
      <c r="P803" s="198"/>
      <c r="Q803" s="198"/>
      <c r="R803" s="198"/>
      <c r="S803" s="198"/>
      <c r="T803" s="198"/>
      <c r="U803" s="198"/>
      <c r="V803" s="198"/>
      <c r="W803" s="198"/>
      <c r="X803" s="198"/>
      <c r="Y803" s="198"/>
      <c r="Z803" s="198"/>
      <c r="AA803" s="198"/>
      <c r="AB803" s="198"/>
      <c r="AC803" s="198"/>
      <c r="AD803" s="198"/>
    </row>
    <row r="804">
      <c r="A804" s="198"/>
      <c r="B804" s="285"/>
      <c r="C804" s="198"/>
      <c r="D804" s="287"/>
      <c r="E804" s="287"/>
      <c r="F804" s="287"/>
      <c r="G804" s="287"/>
      <c r="H804" s="287"/>
      <c r="I804" s="198"/>
      <c r="J804" s="198"/>
      <c r="K804" s="198"/>
      <c r="L804" s="198"/>
      <c r="M804" s="198"/>
      <c r="N804" s="198"/>
      <c r="O804" s="198"/>
      <c r="P804" s="198"/>
      <c r="Q804" s="198"/>
      <c r="R804" s="198"/>
      <c r="S804" s="198"/>
      <c r="T804" s="198"/>
      <c r="U804" s="198"/>
      <c r="V804" s="198"/>
      <c r="W804" s="198"/>
      <c r="X804" s="198"/>
      <c r="Y804" s="198"/>
      <c r="Z804" s="198"/>
      <c r="AA804" s="198"/>
      <c r="AB804" s="198"/>
      <c r="AC804" s="198"/>
      <c r="AD804" s="198"/>
    </row>
    <row r="805">
      <c r="A805" s="198"/>
      <c r="B805" s="285"/>
      <c r="C805" s="198"/>
      <c r="D805" s="287"/>
      <c r="E805" s="287"/>
      <c r="F805" s="287"/>
      <c r="G805" s="287"/>
      <c r="H805" s="287"/>
      <c r="I805" s="198"/>
      <c r="J805" s="198"/>
      <c r="K805" s="198"/>
      <c r="L805" s="198"/>
      <c r="M805" s="198"/>
      <c r="N805" s="198"/>
      <c r="O805" s="198"/>
      <c r="P805" s="198"/>
      <c r="Q805" s="198"/>
      <c r="R805" s="198"/>
      <c r="S805" s="198"/>
      <c r="T805" s="198"/>
      <c r="U805" s="198"/>
      <c r="V805" s="198"/>
      <c r="W805" s="198"/>
      <c r="X805" s="198"/>
      <c r="Y805" s="198"/>
      <c r="Z805" s="198"/>
      <c r="AA805" s="198"/>
      <c r="AB805" s="198"/>
      <c r="AC805" s="198"/>
      <c r="AD805" s="198"/>
    </row>
    <row r="806">
      <c r="A806" s="198"/>
      <c r="B806" s="285"/>
      <c r="C806" s="198"/>
      <c r="D806" s="287"/>
      <c r="E806" s="287"/>
      <c r="F806" s="287"/>
      <c r="G806" s="287"/>
      <c r="H806" s="287"/>
      <c r="I806" s="198"/>
      <c r="J806" s="198"/>
      <c r="K806" s="198"/>
      <c r="L806" s="198"/>
      <c r="M806" s="198"/>
      <c r="N806" s="198"/>
      <c r="O806" s="198"/>
      <c r="P806" s="198"/>
      <c r="Q806" s="198"/>
      <c r="R806" s="198"/>
      <c r="S806" s="198"/>
      <c r="T806" s="198"/>
      <c r="U806" s="198"/>
      <c r="V806" s="198"/>
      <c r="W806" s="198"/>
      <c r="X806" s="198"/>
      <c r="Y806" s="198"/>
      <c r="Z806" s="198"/>
      <c r="AA806" s="198"/>
      <c r="AB806" s="198"/>
      <c r="AC806" s="198"/>
      <c r="AD806" s="198"/>
    </row>
    <row r="807">
      <c r="A807" s="198"/>
      <c r="B807" s="285"/>
      <c r="C807" s="198"/>
      <c r="D807" s="287"/>
      <c r="E807" s="287"/>
      <c r="F807" s="287"/>
      <c r="G807" s="287"/>
      <c r="H807" s="287"/>
      <c r="I807" s="198"/>
      <c r="J807" s="198"/>
      <c r="K807" s="198"/>
      <c r="L807" s="198"/>
      <c r="M807" s="198"/>
      <c r="N807" s="198"/>
      <c r="O807" s="198"/>
      <c r="P807" s="198"/>
      <c r="Q807" s="198"/>
      <c r="R807" s="198"/>
      <c r="S807" s="198"/>
      <c r="T807" s="198"/>
      <c r="U807" s="198"/>
      <c r="V807" s="198"/>
      <c r="W807" s="198"/>
      <c r="X807" s="198"/>
      <c r="Y807" s="198"/>
      <c r="Z807" s="198"/>
      <c r="AA807" s="198"/>
      <c r="AB807" s="198"/>
      <c r="AC807" s="198"/>
      <c r="AD807" s="198"/>
    </row>
    <row r="808">
      <c r="A808" s="198"/>
      <c r="B808" s="285"/>
      <c r="C808" s="198"/>
      <c r="D808" s="287"/>
      <c r="E808" s="287"/>
      <c r="F808" s="287"/>
      <c r="G808" s="287"/>
      <c r="H808" s="287"/>
      <c r="I808" s="198"/>
      <c r="J808" s="198"/>
      <c r="K808" s="198"/>
      <c r="L808" s="198"/>
      <c r="M808" s="198"/>
      <c r="N808" s="198"/>
      <c r="O808" s="198"/>
      <c r="P808" s="198"/>
      <c r="Q808" s="198"/>
      <c r="R808" s="198"/>
      <c r="S808" s="198"/>
      <c r="T808" s="198"/>
      <c r="U808" s="198"/>
      <c r="V808" s="198"/>
      <c r="W808" s="198"/>
      <c r="X808" s="198"/>
      <c r="Y808" s="198"/>
      <c r="Z808" s="198"/>
      <c r="AA808" s="198"/>
      <c r="AB808" s="198"/>
      <c r="AC808" s="198"/>
      <c r="AD808" s="198"/>
    </row>
    <row r="809">
      <c r="A809" s="198"/>
      <c r="B809" s="285"/>
      <c r="C809" s="198"/>
      <c r="D809" s="287"/>
      <c r="E809" s="287"/>
      <c r="F809" s="287"/>
      <c r="G809" s="287"/>
      <c r="H809" s="287"/>
      <c r="I809" s="198"/>
      <c r="J809" s="198"/>
      <c r="K809" s="198"/>
      <c r="L809" s="198"/>
      <c r="M809" s="198"/>
      <c r="N809" s="198"/>
      <c r="O809" s="198"/>
      <c r="P809" s="198"/>
      <c r="Q809" s="198"/>
      <c r="R809" s="198"/>
      <c r="S809" s="198"/>
      <c r="T809" s="198"/>
      <c r="U809" s="198"/>
      <c r="V809" s="198"/>
      <c r="W809" s="198"/>
      <c r="X809" s="198"/>
      <c r="Y809" s="198"/>
      <c r="Z809" s="198"/>
      <c r="AA809" s="198"/>
      <c r="AB809" s="198"/>
      <c r="AC809" s="198"/>
      <c r="AD809" s="198"/>
    </row>
    <row r="810">
      <c r="A810" s="198"/>
      <c r="B810" s="285"/>
      <c r="C810" s="198"/>
      <c r="D810" s="287"/>
      <c r="E810" s="287"/>
      <c r="F810" s="287"/>
      <c r="G810" s="287"/>
      <c r="H810" s="287"/>
      <c r="I810" s="198"/>
      <c r="J810" s="198"/>
      <c r="K810" s="198"/>
      <c r="L810" s="198"/>
      <c r="M810" s="198"/>
      <c r="N810" s="198"/>
      <c r="O810" s="198"/>
      <c r="P810" s="198"/>
      <c r="Q810" s="198"/>
      <c r="R810" s="198"/>
      <c r="S810" s="198"/>
      <c r="T810" s="198"/>
      <c r="U810" s="198"/>
      <c r="V810" s="198"/>
      <c r="W810" s="198"/>
      <c r="X810" s="198"/>
      <c r="Y810" s="198"/>
      <c r="Z810" s="198"/>
      <c r="AA810" s="198"/>
      <c r="AB810" s="198"/>
      <c r="AC810" s="198"/>
      <c r="AD810" s="198"/>
    </row>
    <row r="811">
      <c r="A811" s="198"/>
      <c r="B811" s="285"/>
      <c r="C811" s="198"/>
      <c r="D811" s="287"/>
      <c r="E811" s="287"/>
      <c r="F811" s="287"/>
      <c r="G811" s="287"/>
      <c r="H811" s="287"/>
      <c r="I811" s="198"/>
      <c r="J811" s="198"/>
      <c r="K811" s="198"/>
      <c r="L811" s="198"/>
      <c r="M811" s="198"/>
      <c r="N811" s="198"/>
      <c r="O811" s="198"/>
      <c r="P811" s="198"/>
      <c r="Q811" s="198"/>
      <c r="R811" s="198"/>
      <c r="S811" s="198"/>
      <c r="T811" s="198"/>
      <c r="U811" s="198"/>
      <c r="V811" s="198"/>
      <c r="W811" s="198"/>
      <c r="X811" s="198"/>
      <c r="Y811" s="198"/>
      <c r="Z811" s="198"/>
      <c r="AA811" s="198"/>
      <c r="AB811" s="198"/>
      <c r="AC811" s="198"/>
      <c r="AD811" s="198"/>
    </row>
    <row r="812">
      <c r="A812" s="198"/>
      <c r="B812" s="285"/>
      <c r="C812" s="198"/>
      <c r="D812" s="287"/>
      <c r="E812" s="287"/>
      <c r="F812" s="287"/>
      <c r="G812" s="287"/>
      <c r="H812" s="287"/>
      <c r="I812" s="198"/>
      <c r="J812" s="198"/>
      <c r="K812" s="198"/>
      <c r="L812" s="198"/>
      <c r="M812" s="198"/>
      <c r="N812" s="198"/>
      <c r="O812" s="198"/>
      <c r="P812" s="198"/>
      <c r="Q812" s="198"/>
      <c r="R812" s="198"/>
      <c r="S812" s="198"/>
      <c r="T812" s="198"/>
      <c r="U812" s="198"/>
      <c r="V812" s="198"/>
      <c r="W812" s="198"/>
      <c r="X812" s="198"/>
      <c r="Y812" s="198"/>
      <c r="Z812" s="198"/>
      <c r="AA812" s="198"/>
      <c r="AB812" s="198"/>
      <c r="AC812" s="198"/>
      <c r="AD812" s="198"/>
    </row>
    <row r="813">
      <c r="A813" s="198"/>
      <c r="B813" s="285"/>
      <c r="C813" s="198"/>
      <c r="D813" s="287"/>
      <c r="E813" s="287"/>
      <c r="F813" s="287"/>
      <c r="G813" s="287"/>
      <c r="H813" s="287"/>
      <c r="I813" s="198"/>
      <c r="J813" s="198"/>
      <c r="K813" s="198"/>
      <c r="L813" s="198"/>
      <c r="M813" s="198"/>
      <c r="N813" s="198"/>
      <c r="O813" s="198"/>
      <c r="P813" s="198"/>
      <c r="Q813" s="198"/>
      <c r="R813" s="198"/>
      <c r="S813" s="198"/>
      <c r="T813" s="198"/>
      <c r="U813" s="198"/>
      <c r="V813" s="198"/>
      <c r="W813" s="198"/>
      <c r="X813" s="198"/>
      <c r="Y813" s="198"/>
      <c r="Z813" s="198"/>
      <c r="AA813" s="198"/>
      <c r="AB813" s="198"/>
      <c r="AC813" s="198"/>
      <c r="AD813" s="198"/>
    </row>
    <row r="814">
      <c r="A814" s="198"/>
      <c r="B814" s="285"/>
      <c r="C814" s="198"/>
      <c r="D814" s="287"/>
      <c r="E814" s="287"/>
      <c r="F814" s="287"/>
      <c r="G814" s="287"/>
      <c r="H814" s="287"/>
      <c r="I814" s="198"/>
      <c r="J814" s="198"/>
      <c r="K814" s="198"/>
      <c r="L814" s="198"/>
      <c r="M814" s="198"/>
      <c r="N814" s="198"/>
      <c r="O814" s="198"/>
      <c r="P814" s="198"/>
      <c r="Q814" s="198"/>
      <c r="R814" s="198"/>
      <c r="S814" s="198"/>
      <c r="T814" s="198"/>
      <c r="U814" s="198"/>
      <c r="V814" s="198"/>
      <c r="W814" s="198"/>
      <c r="X814" s="198"/>
      <c r="Y814" s="198"/>
      <c r="Z814" s="198"/>
      <c r="AA814" s="198"/>
      <c r="AB814" s="198"/>
      <c r="AC814" s="198"/>
      <c r="AD814" s="198"/>
    </row>
    <row r="815">
      <c r="A815" s="198"/>
      <c r="B815" s="285"/>
      <c r="C815" s="198"/>
      <c r="D815" s="287"/>
      <c r="E815" s="287"/>
      <c r="F815" s="287"/>
      <c r="G815" s="287"/>
      <c r="H815" s="287"/>
      <c r="I815" s="198"/>
      <c r="J815" s="198"/>
      <c r="K815" s="198"/>
      <c r="L815" s="198"/>
      <c r="M815" s="198"/>
      <c r="N815" s="198"/>
      <c r="O815" s="198"/>
      <c r="P815" s="198"/>
      <c r="Q815" s="198"/>
      <c r="R815" s="198"/>
      <c r="S815" s="198"/>
      <c r="T815" s="198"/>
      <c r="U815" s="198"/>
      <c r="V815" s="198"/>
      <c r="W815" s="198"/>
      <c r="X815" s="198"/>
      <c r="Y815" s="198"/>
      <c r="Z815" s="198"/>
      <c r="AA815" s="198"/>
      <c r="AB815" s="198"/>
      <c r="AC815" s="198"/>
      <c r="AD815" s="198"/>
    </row>
    <row r="816">
      <c r="A816" s="198"/>
      <c r="B816" s="285"/>
      <c r="C816" s="198"/>
      <c r="D816" s="287"/>
      <c r="E816" s="287"/>
      <c r="F816" s="287"/>
      <c r="G816" s="287"/>
      <c r="H816" s="287"/>
      <c r="I816" s="198"/>
      <c r="J816" s="198"/>
      <c r="K816" s="198"/>
      <c r="L816" s="198"/>
      <c r="M816" s="198"/>
      <c r="N816" s="198"/>
      <c r="O816" s="198"/>
      <c r="P816" s="198"/>
      <c r="Q816" s="198"/>
      <c r="R816" s="198"/>
      <c r="S816" s="198"/>
      <c r="T816" s="198"/>
      <c r="U816" s="198"/>
      <c r="V816" s="198"/>
      <c r="W816" s="198"/>
      <c r="X816" s="198"/>
      <c r="Y816" s="198"/>
      <c r="Z816" s="198"/>
      <c r="AA816" s="198"/>
      <c r="AB816" s="198"/>
      <c r="AC816" s="198"/>
      <c r="AD816" s="198"/>
    </row>
    <row r="817">
      <c r="A817" s="198"/>
      <c r="B817" s="285"/>
      <c r="C817" s="198"/>
      <c r="D817" s="287"/>
      <c r="E817" s="287"/>
      <c r="F817" s="287"/>
      <c r="G817" s="287"/>
      <c r="H817" s="287"/>
      <c r="I817" s="198"/>
      <c r="J817" s="198"/>
      <c r="K817" s="198"/>
      <c r="L817" s="198"/>
      <c r="M817" s="198"/>
      <c r="N817" s="198"/>
      <c r="O817" s="198"/>
      <c r="P817" s="198"/>
      <c r="Q817" s="198"/>
      <c r="R817" s="198"/>
      <c r="S817" s="198"/>
      <c r="T817" s="198"/>
      <c r="U817" s="198"/>
      <c r="V817" s="198"/>
      <c r="W817" s="198"/>
      <c r="X817" s="198"/>
      <c r="Y817" s="198"/>
      <c r="Z817" s="198"/>
      <c r="AA817" s="198"/>
      <c r="AB817" s="198"/>
      <c r="AC817" s="198"/>
      <c r="AD817" s="198"/>
    </row>
    <row r="818">
      <c r="A818" s="198"/>
      <c r="B818" s="285"/>
      <c r="C818" s="198"/>
      <c r="D818" s="287"/>
      <c r="E818" s="287"/>
      <c r="F818" s="287"/>
      <c r="G818" s="287"/>
      <c r="H818" s="287"/>
      <c r="I818" s="198"/>
      <c r="J818" s="198"/>
      <c r="K818" s="198"/>
      <c r="L818" s="198"/>
      <c r="M818" s="198"/>
      <c r="N818" s="198"/>
      <c r="O818" s="198"/>
      <c r="P818" s="198"/>
      <c r="Q818" s="198"/>
      <c r="R818" s="198"/>
      <c r="S818" s="198"/>
      <c r="T818" s="198"/>
      <c r="U818" s="198"/>
      <c r="V818" s="198"/>
      <c r="W818" s="198"/>
      <c r="X818" s="198"/>
      <c r="Y818" s="198"/>
      <c r="Z818" s="198"/>
      <c r="AA818" s="198"/>
      <c r="AB818" s="198"/>
      <c r="AC818" s="198"/>
      <c r="AD818" s="198"/>
    </row>
    <row r="819">
      <c r="A819" s="198"/>
      <c r="B819" s="285"/>
      <c r="C819" s="198"/>
      <c r="D819" s="287"/>
      <c r="E819" s="287"/>
      <c r="F819" s="287"/>
      <c r="G819" s="287"/>
      <c r="H819" s="287"/>
      <c r="I819" s="198"/>
      <c r="J819" s="198"/>
      <c r="K819" s="198"/>
      <c r="L819" s="198"/>
      <c r="M819" s="198"/>
      <c r="N819" s="198"/>
      <c r="O819" s="198"/>
      <c r="P819" s="198"/>
      <c r="Q819" s="198"/>
      <c r="R819" s="198"/>
      <c r="S819" s="198"/>
      <c r="T819" s="198"/>
      <c r="U819" s="198"/>
      <c r="V819" s="198"/>
      <c r="W819" s="198"/>
      <c r="X819" s="198"/>
      <c r="Y819" s="198"/>
      <c r="Z819" s="198"/>
      <c r="AA819" s="198"/>
      <c r="AB819" s="198"/>
      <c r="AC819" s="198"/>
      <c r="AD819" s="198"/>
    </row>
    <row r="820">
      <c r="A820" s="198"/>
      <c r="B820" s="285"/>
      <c r="C820" s="198"/>
      <c r="D820" s="287"/>
      <c r="E820" s="287"/>
      <c r="F820" s="287"/>
      <c r="G820" s="287"/>
      <c r="H820" s="287"/>
      <c r="I820" s="198"/>
      <c r="J820" s="198"/>
      <c r="K820" s="198"/>
      <c r="L820" s="198"/>
      <c r="M820" s="198"/>
      <c r="N820" s="198"/>
      <c r="O820" s="198"/>
      <c r="P820" s="198"/>
      <c r="Q820" s="198"/>
      <c r="R820" s="198"/>
      <c r="S820" s="198"/>
      <c r="T820" s="198"/>
      <c r="U820" s="198"/>
      <c r="V820" s="198"/>
      <c r="W820" s="198"/>
      <c r="X820" s="198"/>
      <c r="Y820" s="198"/>
      <c r="Z820" s="198"/>
      <c r="AA820" s="198"/>
      <c r="AB820" s="198"/>
      <c r="AC820" s="198"/>
      <c r="AD820" s="198"/>
    </row>
    <row r="821">
      <c r="A821" s="198"/>
      <c r="B821" s="285"/>
      <c r="C821" s="198"/>
      <c r="D821" s="287"/>
      <c r="E821" s="287"/>
      <c r="F821" s="287"/>
      <c r="G821" s="287"/>
      <c r="H821" s="287"/>
      <c r="I821" s="198"/>
      <c r="J821" s="198"/>
      <c r="K821" s="198"/>
      <c r="L821" s="198"/>
      <c r="M821" s="198"/>
      <c r="N821" s="198"/>
      <c r="O821" s="198"/>
      <c r="P821" s="198"/>
      <c r="Q821" s="198"/>
      <c r="R821" s="198"/>
      <c r="S821" s="198"/>
      <c r="T821" s="198"/>
      <c r="U821" s="198"/>
      <c r="V821" s="198"/>
      <c r="W821" s="198"/>
      <c r="X821" s="198"/>
      <c r="Y821" s="198"/>
      <c r="Z821" s="198"/>
      <c r="AA821" s="198"/>
      <c r="AB821" s="198"/>
      <c r="AC821" s="198"/>
      <c r="AD821" s="198"/>
    </row>
    <row r="822">
      <c r="A822" s="198"/>
      <c r="B822" s="285"/>
      <c r="C822" s="198"/>
      <c r="D822" s="287"/>
      <c r="E822" s="287"/>
      <c r="F822" s="287"/>
      <c r="G822" s="287"/>
      <c r="H822" s="287"/>
      <c r="I822" s="198"/>
      <c r="J822" s="198"/>
      <c r="K822" s="198"/>
      <c r="L822" s="198"/>
      <c r="M822" s="198"/>
      <c r="N822" s="198"/>
      <c r="O822" s="198"/>
      <c r="P822" s="198"/>
      <c r="Q822" s="198"/>
      <c r="R822" s="198"/>
      <c r="S822" s="198"/>
      <c r="T822" s="198"/>
      <c r="U822" s="198"/>
      <c r="V822" s="198"/>
      <c r="W822" s="198"/>
      <c r="X822" s="198"/>
      <c r="Y822" s="198"/>
      <c r="Z822" s="198"/>
      <c r="AA822" s="198"/>
      <c r="AB822" s="198"/>
      <c r="AC822" s="198"/>
      <c r="AD822" s="198"/>
    </row>
    <row r="823">
      <c r="A823" s="198"/>
      <c r="B823" s="285"/>
      <c r="C823" s="198"/>
      <c r="D823" s="287"/>
      <c r="E823" s="287"/>
      <c r="F823" s="287"/>
      <c r="G823" s="287"/>
      <c r="H823" s="287"/>
      <c r="I823" s="198"/>
      <c r="J823" s="198"/>
      <c r="K823" s="198"/>
      <c r="L823" s="198"/>
      <c r="M823" s="198"/>
      <c r="N823" s="198"/>
      <c r="O823" s="198"/>
      <c r="P823" s="198"/>
      <c r="Q823" s="198"/>
      <c r="R823" s="198"/>
      <c r="S823" s="198"/>
      <c r="T823" s="198"/>
      <c r="U823" s="198"/>
      <c r="V823" s="198"/>
      <c r="W823" s="198"/>
      <c r="X823" s="198"/>
      <c r="Y823" s="198"/>
      <c r="Z823" s="198"/>
      <c r="AA823" s="198"/>
      <c r="AB823" s="198"/>
      <c r="AC823" s="198"/>
      <c r="AD823" s="198"/>
    </row>
    <row r="824">
      <c r="A824" s="198"/>
      <c r="B824" s="285"/>
      <c r="C824" s="198"/>
      <c r="D824" s="287"/>
      <c r="E824" s="287"/>
      <c r="F824" s="287"/>
      <c r="G824" s="287"/>
      <c r="H824" s="287"/>
      <c r="I824" s="198"/>
      <c r="J824" s="198"/>
      <c r="K824" s="198"/>
      <c r="L824" s="198"/>
      <c r="M824" s="198"/>
      <c r="N824" s="198"/>
      <c r="O824" s="198"/>
      <c r="P824" s="198"/>
      <c r="Q824" s="198"/>
      <c r="R824" s="198"/>
      <c r="S824" s="198"/>
      <c r="T824" s="198"/>
      <c r="U824" s="198"/>
      <c r="V824" s="198"/>
      <c r="W824" s="198"/>
      <c r="X824" s="198"/>
      <c r="Y824" s="198"/>
      <c r="Z824" s="198"/>
      <c r="AA824" s="198"/>
      <c r="AB824" s="198"/>
      <c r="AC824" s="198"/>
      <c r="AD824" s="198"/>
    </row>
    <row r="825">
      <c r="A825" s="198"/>
      <c r="B825" s="285"/>
      <c r="C825" s="198"/>
      <c r="D825" s="287"/>
      <c r="E825" s="287"/>
      <c r="F825" s="287"/>
      <c r="G825" s="287"/>
      <c r="H825" s="287"/>
      <c r="I825" s="198"/>
      <c r="J825" s="198"/>
      <c r="K825" s="198"/>
      <c r="L825" s="198"/>
      <c r="M825" s="198"/>
      <c r="N825" s="198"/>
      <c r="O825" s="198"/>
      <c r="P825" s="198"/>
      <c r="Q825" s="198"/>
      <c r="R825" s="198"/>
      <c r="S825" s="198"/>
      <c r="T825" s="198"/>
      <c r="U825" s="198"/>
      <c r="V825" s="198"/>
      <c r="W825" s="198"/>
      <c r="X825" s="198"/>
      <c r="Y825" s="198"/>
      <c r="Z825" s="198"/>
      <c r="AA825" s="198"/>
      <c r="AB825" s="198"/>
      <c r="AC825" s="198"/>
      <c r="AD825" s="198"/>
    </row>
    <row r="826">
      <c r="A826" s="198"/>
      <c r="B826" s="285"/>
      <c r="C826" s="198"/>
      <c r="D826" s="287"/>
      <c r="E826" s="287"/>
      <c r="F826" s="287"/>
      <c r="G826" s="287"/>
      <c r="H826" s="287"/>
      <c r="I826" s="198"/>
      <c r="J826" s="198"/>
      <c r="K826" s="198"/>
      <c r="L826" s="198"/>
      <c r="M826" s="198"/>
      <c r="N826" s="198"/>
      <c r="O826" s="198"/>
      <c r="P826" s="198"/>
      <c r="Q826" s="198"/>
      <c r="R826" s="198"/>
      <c r="S826" s="198"/>
      <c r="T826" s="198"/>
      <c r="U826" s="198"/>
      <c r="V826" s="198"/>
      <c r="W826" s="198"/>
      <c r="X826" s="198"/>
      <c r="Y826" s="198"/>
      <c r="Z826" s="198"/>
      <c r="AA826" s="198"/>
      <c r="AB826" s="198"/>
      <c r="AC826" s="198"/>
      <c r="AD826" s="198"/>
    </row>
    <row r="827">
      <c r="A827" s="198"/>
      <c r="B827" s="285"/>
      <c r="C827" s="198"/>
      <c r="D827" s="287"/>
      <c r="E827" s="287"/>
      <c r="F827" s="287"/>
      <c r="G827" s="287"/>
      <c r="H827" s="287"/>
      <c r="I827" s="198"/>
      <c r="J827" s="198"/>
      <c r="K827" s="198"/>
      <c r="L827" s="198"/>
      <c r="M827" s="198"/>
      <c r="N827" s="198"/>
      <c r="O827" s="198"/>
      <c r="P827" s="198"/>
      <c r="Q827" s="198"/>
      <c r="R827" s="198"/>
      <c r="S827" s="198"/>
      <c r="T827" s="198"/>
      <c r="U827" s="198"/>
      <c r="V827" s="198"/>
      <c r="W827" s="198"/>
      <c r="X827" s="198"/>
      <c r="Y827" s="198"/>
      <c r="Z827" s="198"/>
      <c r="AA827" s="198"/>
      <c r="AB827" s="198"/>
      <c r="AC827" s="198"/>
      <c r="AD827" s="198"/>
    </row>
    <row r="828">
      <c r="A828" s="198"/>
      <c r="B828" s="285"/>
      <c r="C828" s="198"/>
      <c r="D828" s="287"/>
      <c r="E828" s="287"/>
      <c r="F828" s="287"/>
      <c r="G828" s="287"/>
      <c r="H828" s="287"/>
      <c r="I828" s="198"/>
      <c r="J828" s="198"/>
      <c r="K828" s="198"/>
      <c r="L828" s="198"/>
      <c r="M828" s="198"/>
      <c r="N828" s="198"/>
      <c r="O828" s="198"/>
      <c r="P828" s="198"/>
      <c r="Q828" s="198"/>
      <c r="R828" s="198"/>
      <c r="S828" s="198"/>
      <c r="T828" s="198"/>
      <c r="U828" s="198"/>
      <c r="V828" s="198"/>
      <c r="W828" s="198"/>
      <c r="X828" s="198"/>
      <c r="Y828" s="198"/>
      <c r="Z828" s="198"/>
      <c r="AA828" s="198"/>
      <c r="AB828" s="198"/>
      <c r="AC828" s="198"/>
      <c r="AD828" s="198"/>
    </row>
    <row r="829">
      <c r="A829" s="198"/>
      <c r="B829" s="285"/>
      <c r="C829" s="198"/>
      <c r="D829" s="287"/>
      <c r="E829" s="287"/>
      <c r="F829" s="287"/>
      <c r="G829" s="287"/>
      <c r="H829" s="287"/>
      <c r="I829" s="198"/>
      <c r="J829" s="198"/>
      <c r="K829" s="198"/>
      <c r="L829" s="198"/>
      <c r="M829" s="198"/>
      <c r="N829" s="198"/>
      <c r="O829" s="198"/>
      <c r="P829" s="198"/>
      <c r="Q829" s="198"/>
      <c r="R829" s="198"/>
      <c r="S829" s="198"/>
      <c r="T829" s="198"/>
      <c r="U829" s="198"/>
      <c r="V829" s="198"/>
      <c r="W829" s="198"/>
      <c r="X829" s="198"/>
      <c r="Y829" s="198"/>
      <c r="Z829" s="198"/>
      <c r="AA829" s="198"/>
      <c r="AB829" s="198"/>
      <c r="AC829" s="198"/>
      <c r="AD829" s="198"/>
    </row>
    <row r="830">
      <c r="A830" s="198"/>
      <c r="B830" s="285"/>
      <c r="C830" s="198"/>
      <c r="D830" s="287"/>
      <c r="E830" s="287"/>
      <c r="F830" s="287"/>
      <c r="G830" s="287"/>
      <c r="H830" s="287"/>
      <c r="I830" s="198"/>
      <c r="J830" s="198"/>
      <c r="K830" s="198"/>
      <c r="L830" s="198"/>
      <c r="M830" s="198"/>
      <c r="N830" s="198"/>
      <c r="O830" s="198"/>
      <c r="P830" s="198"/>
      <c r="Q830" s="198"/>
      <c r="R830" s="198"/>
      <c r="S830" s="198"/>
      <c r="T830" s="198"/>
      <c r="U830" s="198"/>
      <c r="V830" s="198"/>
      <c r="W830" s="198"/>
      <c r="X830" s="198"/>
      <c r="Y830" s="198"/>
      <c r="Z830" s="198"/>
      <c r="AA830" s="198"/>
      <c r="AB830" s="198"/>
      <c r="AC830" s="198"/>
      <c r="AD830" s="198"/>
    </row>
    <row r="831">
      <c r="A831" s="198"/>
      <c r="B831" s="285"/>
      <c r="C831" s="198"/>
      <c r="D831" s="287"/>
      <c r="E831" s="287"/>
      <c r="F831" s="287"/>
      <c r="G831" s="287"/>
      <c r="H831" s="287"/>
      <c r="I831" s="198"/>
      <c r="J831" s="198"/>
      <c r="K831" s="198"/>
      <c r="L831" s="198"/>
      <c r="M831" s="198"/>
      <c r="N831" s="198"/>
      <c r="O831" s="198"/>
      <c r="P831" s="198"/>
      <c r="Q831" s="198"/>
      <c r="R831" s="198"/>
      <c r="S831" s="198"/>
      <c r="T831" s="198"/>
      <c r="U831" s="198"/>
      <c r="V831" s="198"/>
      <c r="W831" s="198"/>
      <c r="X831" s="198"/>
      <c r="Y831" s="198"/>
      <c r="Z831" s="198"/>
      <c r="AA831" s="198"/>
      <c r="AB831" s="198"/>
      <c r="AC831" s="198"/>
      <c r="AD831" s="198"/>
    </row>
    <row r="832">
      <c r="A832" s="198"/>
      <c r="B832" s="285"/>
      <c r="C832" s="198"/>
      <c r="D832" s="287"/>
      <c r="E832" s="287"/>
      <c r="F832" s="287"/>
      <c r="G832" s="287"/>
      <c r="H832" s="287"/>
      <c r="I832" s="198"/>
      <c r="J832" s="198"/>
      <c r="K832" s="198"/>
      <c r="L832" s="198"/>
      <c r="M832" s="198"/>
      <c r="N832" s="198"/>
      <c r="O832" s="198"/>
      <c r="P832" s="198"/>
      <c r="Q832" s="198"/>
      <c r="R832" s="198"/>
      <c r="S832" s="198"/>
      <c r="T832" s="198"/>
      <c r="U832" s="198"/>
      <c r="V832" s="198"/>
      <c r="W832" s="198"/>
      <c r="X832" s="198"/>
      <c r="Y832" s="198"/>
      <c r="Z832" s="198"/>
      <c r="AA832" s="198"/>
      <c r="AB832" s="198"/>
      <c r="AC832" s="198"/>
      <c r="AD832" s="198"/>
    </row>
    <row r="833">
      <c r="A833" s="198"/>
      <c r="B833" s="285"/>
      <c r="C833" s="198"/>
      <c r="D833" s="287"/>
      <c r="E833" s="287"/>
      <c r="F833" s="287"/>
      <c r="G833" s="287"/>
      <c r="H833" s="287"/>
      <c r="I833" s="198"/>
      <c r="J833" s="198"/>
      <c r="K833" s="198"/>
      <c r="L833" s="198"/>
      <c r="M833" s="198"/>
      <c r="N833" s="198"/>
      <c r="O833" s="198"/>
      <c r="P833" s="198"/>
      <c r="Q833" s="198"/>
      <c r="R833" s="198"/>
      <c r="S833" s="198"/>
      <c r="T833" s="198"/>
      <c r="U833" s="198"/>
      <c r="V833" s="198"/>
      <c r="W833" s="198"/>
      <c r="X833" s="198"/>
      <c r="Y833" s="198"/>
      <c r="Z833" s="198"/>
      <c r="AA833" s="198"/>
      <c r="AB833" s="198"/>
      <c r="AC833" s="198"/>
      <c r="AD833" s="198"/>
    </row>
    <row r="834">
      <c r="A834" s="198"/>
      <c r="B834" s="285"/>
      <c r="C834" s="198"/>
      <c r="D834" s="287"/>
      <c r="E834" s="287"/>
      <c r="F834" s="287"/>
      <c r="G834" s="287"/>
      <c r="H834" s="287"/>
      <c r="I834" s="198"/>
      <c r="J834" s="198"/>
      <c r="K834" s="198"/>
      <c r="L834" s="198"/>
      <c r="M834" s="198"/>
      <c r="N834" s="198"/>
      <c r="O834" s="198"/>
      <c r="P834" s="198"/>
      <c r="Q834" s="198"/>
      <c r="R834" s="198"/>
      <c r="S834" s="198"/>
      <c r="T834" s="198"/>
      <c r="U834" s="198"/>
      <c r="V834" s="198"/>
      <c r="W834" s="198"/>
      <c r="X834" s="198"/>
      <c r="Y834" s="198"/>
      <c r="Z834" s="198"/>
      <c r="AA834" s="198"/>
      <c r="AB834" s="198"/>
      <c r="AC834" s="198"/>
      <c r="AD834" s="198"/>
    </row>
    <row r="835">
      <c r="A835" s="198"/>
      <c r="B835" s="285"/>
      <c r="C835" s="198"/>
      <c r="D835" s="287"/>
      <c r="E835" s="287"/>
      <c r="F835" s="287"/>
      <c r="G835" s="287"/>
      <c r="H835" s="287"/>
      <c r="I835" s="198"/>
      <c r="J835" s="198"/>
      <c r="K835" s="198"/>
      <c r="L835" s="198"/>
      <c r="M835" s="198"/>
      <c r="N835" s="198"/>
      <c r="O835" s="198"/>
      <c r="P835" s="198"/>
      <c r="Q835" s="198"/>
      <c r="R835" s="198"/>
      <c r="S835" s="198"/>
      <c r="T835" s="198"/>
      <c r="U835" s="198"/>
      <c r="V835" s="198"/>
      <c r="W835" s="198"/>
      <c r="X835" s="198"/>
      <c r="Y835" s="198"/>
      <c r="Z835" s="198"/>
      <c r="AA835" s="198"/>
      <c r="AB835" s="198"/>
      <c r="AC835" s="198"/>
      <c r="AD835" s="198"/>
    </row>
    <row r="836">
      <c r="A836" s="198"/>
      <c r="B836" s="285"/>
      <c r="C836" s="198"/>
      <c r="D836" s="287"/>
      <c r="E836" s="287"/>
      <c r="F836" s="287"/>
      <c r="G836" s="287"/>
      <c r="H836" s="287"/>
      <c r="I836" s="198"/>
      <c r="J836" s="198"/>
      <c r="K836" s="198"/>
      <c r="L836" s="198"/>
      <c r="M836" s="198"/>
      <c r="N836" s="198"/>
      <c r="O836" s="198"/>
      <c r="P836" s="198"/>
      <c r="Q836" s="198"/>
      <c r="R836" s="198"/>
      <c r="S836" s="198"/>
      <c r="T836" s="198"/>
      <c r="U836" s="198"/>
      <c r="V836" s="198"/>
      <c r="W836" s="198"/>
      <c r="X836" s="198"/>
      <c r="Y836" s="198"/>
      <c r="Z836" s="198"/>
      <c r="AA836" s="198"/>
      <c r="AB836" s="198"/>
      <c r="AC836" s="198"/>
      <c r="AD836" s="198"/>
    </row>
    <row r="837">
      <c r="A837" s="198"/>
      <c r="B837" s="285"/>
      <c r="C837" s="198"/>
      <c r="D837" s="287"/>
      <c r="E837" s="287"/>
      <c r="F837" s="287"/>
      <c r="G837" s="287"/>
      <c r="H837" s="287"/>
      <c r="I837" s="198"/>
      <c r="J837" s="198"/>
      <c r="K837" s="198"/>
      <c r="L837" s="198"/>
      <c r="M837" s="198"/>
      <c r="N837" s="198"/>
      <c r="O837" s="198"/>
      <c r="P837" s="198"/>
      <c r="Q837" s="198"/>
      <c r="R837" s="198"/>
      <c r="S837" s="198"/>
      <c r="T837" s="198"/>
      <c r="U837" s="198"/>
      <c r="V837" s="198"/>
      <c r="W837" s="198"/>
      <c r="X837" s="198"/>
      <c r="Y837" s="198"/>
      <c r="Z837" s="198"/>
      <c r="AA837" s="198"/>
      <c r="AB837" s="198"/>
      <c r="AC837" s="198"/>
      <c r="AD837" s="198"/>
    </row>
    <row r="838">
      <c r="A838" s="198"/>
      <c r="B838" s="285"/>
      <c r="C838" s="198"/>
      <c r="D838" s="287"/>
      <c r="E838" s="287"/>
      <c r="F838" s="287"/>
      <c r="G838" s="287"/>
      <c r="H838" s="287"/>
      <c r="I838" s="198"/>
      <c r="J838" s="198"/>
      <c r="K838" s="198"/>
      <c r="L838" s="198"/>
      <c r="M838" s="198"/>
      <c r="N838" s="198"/>
      <c r="O838" s="198"/>
      <c r="P838" s="198"/>
      <c r="Q838" s="198"/>
      <c r="R838" s="198"/>
      <c r="S838" s="198"/>
      <c r="T838" s="198"/>
      <c r="U838" s="198"/>
      <c r="V838" s="198"/>
      <c r="W838" s="198"/>
      <c r="X838" s="198"/>
      <c r="Y838" s="198"/>
      <c r="Z838" s="198"/>
      <c r="AA838" s="198"/>
      <c r="AB838" s="198"/>
      <c r="AC838" s="198"/>
      <c r="AD838" s="198"/>
    </row>
    <row r="839">
      <c r="A839" s="198"/>
      <c r="B839" s="285"/>
      <c r="C839" s="198"/>
      <c r="D839" s="287"/>
      <c r="E839" s="287"/>
      <c r="F839" s="287"/>
      <c r="G839" s="287"/>
      <c r="H839" s="287"/>
      <c r="I839" s="198"/>
      <c r="J839" s="198"/>
      <c r="K839" s="198"/>
      <c r="L839" s="198"/>
      <c r="M839" s="198"/>
      <c r="N839" s="198"/>
      <c r="O839" s="198"/>
      <c r="P839" s="198"/>
      <c r="Q839" s="198"/>
      <c r="R839" s="198"/>
      <c r="S839" s="198"/>
      <c r="T839" s="198"/>
      <c r="U839" s="198"/>
      <c r="V839" s="198"/>
      <c r="W839" s="198"/>
      <c r="X839" s="198"/>
      <c r="Y839" s="198"/>
      <c r="Z839" s="198"/>
      <c r="AA839" s="198"/>
      <c r="AB839" s="198"/>
      <c r="AC839" s="198"/>
      <c r="AD839" s="198"/>
    </row>
    <row r="840">
      <c r="A840" s="198"/>
      <c r="B840" s="285"/>
      <c r="C840" s="198"/>
      <c r="D840" s="287"/>
      <c r="E840" s="287"/>
      <c r="F840" s="287"/>
      <c r="G840" s="287"/>
      <c r="H840" s="287"/>
      <c r="I840" s="198"/>
      <c r="J840" s="198"/>
      <c r="K840" s="198"/>
      <c r="L840" s="198"/>
      <c r="M840" s="198"/>
      <c r="N840" s="198"/>
      <c r="O840" s="198"/>
      <c r="P840" s="198"/>
      <c r="Q840" s="198"/>
      <c r="R840" s="198"/>
      <c r="S840" s="198"/>
      <c r="T840" s="198"/>
      <c r="U840" s="198"/>
      <c r="V840" s="198"/>
      <c r="W840" s="198"/>
      <c r="X840" s="198"/>
      <c r="Y840" s="198"/>
      <c r="Z840" s="198"/>
      <c r="AA840" s="198"/>
      <c r="AB840" s="198"/>
      <c r="AC840" s="198"/>
      <c r="AD840" s="198"/>
    </row>
    <row r="841">
      <c r="A841" s="198"/>
      <c r="B841" s="285"/>
      <c r="C841" s="198"/>
      <c r="D841" s="287"/>
      <c r="E841" s="287"/>
      <c r="F841" s="287"/>
      <c r="G841" s="287"/>
      <c r="H841" s="287"/>
      <c r="I841" s="198"/>
      <c r="J841" s="198"/>
      <c r="K841" s="198"/>
      <c r="L841" s="198"/>
      <c r="M841" s="198"/>
      <c r="N841" s="198"/>
      <c r="O841" s="198"/>
      <c r="P841" s="198"/>
      <c r="Q841" s="198"/>
      <c r="R841" s="198"/>
      <c r="S841" s="198"/>
      <c r="T841" s="198"/>
      <c r="U841" s="198"/>
      <c r="V841" s="198"/>
      <c r="W841" s="198"/>
      <c r="X841" s="198"/>
      <c r="Y841" s="198"/>
      <c r="Z841" s="198"/>
      <c r="AA841" s="198"/>
      <c r="AB841" s="198"/>
      <c r="AC841" s="198"/>
      <c r="AD841" s="198"/>
    </row>
    <row r="842">
      <c r="A842" s="198"/>
      <c r="B842" s="285"/>
      <c r="C842" s="198"/>
      <c r="D842" s="287"/>
      <c r="E842" s="287"/>
      <c r="F842" s="287"/>
      <c r="G842" s="287"/>
      <c r="H842" s="287"/>
      <c r="I842" s="198"/>
      <c r="J842" s="198"/>
      <c r="K842" s="198"/>
      <c r="L842" s="198"/>
      <c r="M842" s="198"/>
      <c r="N842" s="198"/>
      <c r="O842" s="198"/>
      <c r="P842" s="198"/>
      <c r="Q842" s="198"/>
      <c r="R842" s="198"/>
      <c r="S842" s="198"/>
      <c r="T842" s="198"/>
      <c r="U842" s="198"/>
      <c r="V842" s="198"/>
      <c r="W842" s="198"/>
      <c r="X842" s="198"/>
      <c r="Y842" s="198"/>
      <c r="Z842" s="198"/>
      <c r="AA842" s="198"/>
      <c r="AB842" s="198"/>
      <c r="AC842" s="198"/>
      <c r="AD842" s="198"/>
    </row>
    <row r="843">
      <c r="A843" s="198"/>
      <c r="B843" s="285"/>
      <c r="C843" s="198"/>
      <c r="D843" s="287"/>
      <c r="E843" s="287"/>
      <c r="F843" s="287"/>
      <c r="G843" s="287"/>
      <c r="H843" s="287"/>
      <c r="I843" s="198"/>
      <c r="J843" s="198"/>
      <c r="K843" s="198"/>
      <c r="L843" s="198"/>
      <c r="M843" s="198"/>
      <c r="N843" s="198"/>
      <c r="O843" s="198"/>
      <c r="P843" s="198"/>
      <c r="Q843" s="198"/>
      <c r="R843" s="198"/>
      <c r="S843" s="198"/>
      <c r="T843" s="198"/>
      <c r="U843" s="198"/>
      <c r="V843" s="198"/>
      <c r="W843" s="198"/>
      <c r="X843" s="198"/>
      <c r="Y843" s="198"/>
      <c r="Z843" s="198"/>
      <c r="AA843" s="198"/>
      <c r="AB843" s="198"/>
      <c r="AC843" s="198"/>
      <c r="AD843" s="198"/>
    </row>
    <row r="844">
      <c r="A844" s="198"/>
      <c r="B844" s="285"/>
      <c r="C844" s="198"/>
      <c r="D844" s="287"/>
      <c r="E844" s="287"/>
      <c r="F844" s="287"/>
      <c r="G844" s="287"/>
      <c r="H844" s="287"/>
      <c r="I844" s="198"/>
      <c r="J844" s="198"/>
      <c r="K844" s="198"/>
      <c r="L844" s="198"/>
      <c r="M844" s="198"/>
      <c r="N844" s="198"/>
      <c r="O844" s="198"/>
      <c r="P844" s="198"/>
      <c r="Q844" s="198"/>
      <c r="R844" s="198"/>
      <c r="S844" s="198"/>
      <c r="T844" s="198"/>
      <c r="U844" s="198"/>
      <c r="V844" s="198"/>
      <c r="W844" s="198"/>
      <c r="X844" s="198"/>
      <c r="Y844" s="198"/>
      <c r="Z844" s="198"/>
      <c r="AA844" s="198"/>
      <c r="AB844" s="198"/>
      <c r="AC844" s="198"/>
      <c r="AD844" s="198"/>
    </row>
    <row r="845">
      <c r="A845" s="198"/>
      <c r="B845" s="285"/>
      <c r="C845" s="198"/>
      <c r="D845" s="287"/>
      <c r="E845" s="287"/>
      <c r="F845" s="287"/>
      <c r="G845" s="287"/>
      <c r="H845" s="287"/>
      <c r="I845" s="198"/>
      <c r="J845" s="198"/>
      <c r="K845" s="198"/>
      <c r="L845" s="198"/>
      <c r="M845" s="198"/>
      <c r="N845" s="198"/>
      <c r="O845" s="198"/>
      <c r="P845" s="198"/>
      <c r="Q845" s="198"/>
      <c r="R845" s="198"/>
      <c r="S845" s="198"/>
      <c r="T845" s="198"/>
      <c r="U845" s="198"/>
      <c r="V845" s="198"/>
      <c r="W845" s="198"/>
      <c r="X845" s="198"/>
      <c r="Y845" s="198"/>
      <c r="Z845" s="198"/>
      <c r="AA845" s="198"/>
      <c r="AB845" s="198"/>
      <c r="AC845" s="198"/>
      <c r="AD845" s="198"/>
    </row>
    <row r="846">
      <c r="A846" s="198"/>
      <c r="B846" s="285"/>
      <c r="C846" s="198"/>
      <c r="D846" s="287"/>
      <c r="E846" s="287"/>
      <c r="F846" s="287"/>
      <c r="G846" s="287"/>
      <c r="H846" s="287"/>
      <c r="I846" s="198"/>
      <c r="J846" s="198"/>
      <c r="K846" s="198"/>
      <c r="L846" s="198"/>
      <c r="M846" s="198"/>
      <c r="N846" s="198"/>
      <c r="O846" s="198"/>
      <c r="P846" s="198"/>
      <c r="Q846" s="198"/>
      <c r="R846" s="198"/>
      <c r="S846" s="198"/>
      <c r="T846" s="198"/>
      <c r="U846" s="198"/>
      <c r="V846" s="198"/>
      <c r="W846" s="198"/>
      <c r="X846" s="198"/>
      <c r="Y846" s="198"/>
      <c r="Z846" s="198"/>
      <c r="AA846" s="198"/>
      <c r="AB846" s="198"/>
      <c r="AC846" s="198"/>
      <c r="AD846" s="198"/>
    </row>
    <row r="847">
      <c r="A847" s="198"/>
      <c r="B847" s="285"/>
      <c r="C847" s="198"/>
      <c r="D847" s="287"/>
      <c r="E847" s="287"/>
      <c r="F847" s="287"/>
      <c r="G847" s="287"/>
      <c r="H847" s="287"/>
      <c r="I847" s="198"/>
      <c r="J847" s="198"/>
      <c r="K847" s="198"/>
      <c r="L847" s="198"/>
      <c r="M847" s="198"/>
      <c r="N847" s="198"/>
      <c r="O847" s="198"/>
      <c r="P847" s="198"/>
      <c r="Q847" s="198"/>
      <c r="R847" s="198"/>
      <c r="S847" s="198"/>
      <c r="T847" s="198"/>
      <c r="U847" s="198"/>
      <c r="V847" s="198"/>
      <c r="W847" s="198"/>
      <c r="X847" s="198"/>
      <c r="Y847" s="198"/>
      <c r="Z847" s="198"/>
      <c r="AA847" s="198"/>
      <c r="AB847" s="198"/>
      <c r="AC847" s="198"/>
      <c r="AD847" s="198"/>
    </row>
    <row r="848">
      <c r="A848" s="198"/>
      <c r="B848" s="285"/>
      <c r="C848" s="198"/>
      <c r="D848" s="287"/>
      <c r="E848" s="287"/>
      <c r="F848" s="287"/>
      <c r="G848" s="287"/>
      <c r="H848" s="287"/>
      <c r="I848" s="198"/>
      <c r="J848" s="198"/>
      <c r="K848" s="198"/>
      <c r="L848" s="198"/>
      <c r="M848" s="198"/>
      <c r="N848" s="198"/>
      <c r="O848" s="198"/>
      <c r="P848" s="198"/>
      <c r="Q848" s="198"/>
      <c r="R848" s="198"/>
      <c r="S848" s="198"/>
      <c r="T848" s="198"/>
      <c r="U848" s="198"/>
      <c r="V848" s="198"/>
      <c r="W848" s="198"/>
      <c r="X848" s="198"/>
      <c r="Y848" s="198"/>
      <c r="Z848" s="198"/>
      <c r="AA848" s="198"/>
      <c r="AB848" s="198"/>
      <c r="AC848" s="198"/>
      <c r="AD848" s="198"/>
    </row>
    <row r="849">
      <c r="A849" s="198"/>
      <c r="B849" s="285"/>
      <c r="C849" s="198"/>
      <c r="D849" s="287"/>
      <c r="E849" s="287"/>
      <c r="F849" s="287"/>
      <c r="G849" s="287"/>
      <c r="H849" s="287"/>
      <c r="I849" s="198"/>
      <c r="J849" s="198"/>
      <c r="K849" s="198"/>
      <c r="L849" s="198"/>
      <c r="M849" s="198"/>
      <c r="N849" s="198"/>
      <c r="O849" s="198"/>
      <c r="P849" s="198"/>
      <c r="Q849" s="198"/>
      <c r="R849" s="198"/>
      <c r="S849" s="198"/>
      <c r="T849" s="198"/>
      <c r="U849" s="198"/>
      <c r="V849" s="198"/>
      <c r="W849" s="198"/>
      <c r="X849" s="198"/>
      <c r="Y849" s="198"/>
      <c r="Z849" s="198"/>
      <c r="AA849" s="198"/>
      <c r="AB849" s="198"/>
      <c r="AC849" s="198"/>
      <c r="AD849" s="198"/>
    </row>
    <row r="850">
      <c r="A850" s="198"/>
      <c r="B850" s="285"/>
      <c r="C850" s="198"/>
      <c r="D850" s="287"/>
      <c r="E850" s="287"/>
      <c r="F850" s="287"/>
      <c r="G850" s="287"/>
      <c r="H850" s="287"/>
      <c r="I850" s="198"/>
      <c r="J850" s="198"/>
      <c r="K850" s="198"/>
      <c r="L850" s="198"/>
      <c r="M850" s="198"/>
      <c r="N850" s="198"/>
      <c r="O850" s="198"/>
      <c r="P850" s="198"/>
      <c r="Q850" s="198"/>
      <c r="R850" s="198"/>
      <c r="S850" s="198"/>
      <c r="T850" s="198"/>
      <c r="U850" s="198"/>
      <c r="V850" s="198"/>
      <c r="W850" s="198"/>
      <c r="X850" s="198"/>
      <c r="Y850" s="198"/>
      <c r="Z850" s="198"/>
      <c r="AA850" s="198"/>
      <c r="AB850" s="198"/>
      <c r="AC850" s="198"/>
      <c r="AD850" s="198"/>
    </row>
    <row r="851">
      <c r="A851" s="198"/>
      <c r="B851" s="285"/>
      <c r="C851" s="198"/>
      <c r="D851" s="287"/>
      <c r="E851" s="287"/>
      <c r="F851" s="287"/>
      <c r="G851" s="287"/>
      <c r="H851" s="287"/>
      <c r="I851" s="198"/>
      <c r="J851" s="198"/>
      <c r="K851" s="198"/>
      <c r="L851" s="198"/>
      <c r="M851" s="198"/>
      <c r="N851" s="198"/>
      <c r="O851" s="198"/>
      <c r="P851" s="198"/>
      <c r="Q851" s="198"/>
      <c r="R851" s="198"/>
      <c r="S851" s="198"/>
      <c r="T851" s="198"/>
      <c r="U851" s="198"/>
      <c r="V851" s="198"/>
      <c r="W851" s="198"/>
      <c r="X851" s="198"/>
      <c r="Y851" s="198"/>
      <c r="Z851" s="198"/>
      <c r="AA851" s="198"/>
      <c r="AB851" s="198"/>
      <c r="AC851" s="198"/>
      <c r="AD851" s="198"/>
    </row>
    <row r="852">
      <c r="A852" s="198"/>
      <c r="B852" s="285"/>
      <c r="C852" s="198"/>
      <c r="D852" s="287"/>
      <c r="E852" s="287"/>
      <c r="F852" s="287"/>
      <c r="G852" s="287"/>
      <c r="H852" s="287"/>
      <c r="I852" s="198"/>
      <c r="J852" s="198"/>
      <c r="K852" s="198"/>
      <c r="L852" s="198"/>
      <c r="M852" s="198"/>
      <c r="N852" s="198"/>
      <c r="O852" s="198"/>
      <c r="P852" s="198"/>
      <c r="Q852" s="198"/>
      <c r="R852" s="198"/>
      <c r="S852" s="198"/>
      <c r="T852" s="198"/>
      <c r="U852" s="198"/>
      <c r="V852" s="198"/>
      <c r="W852" s="198"/>
      <c r="X852" s="198"/>
      <c r="Y852" s="198"/>
      <c r="Z852" s="198"/>
      <c r="AA852" s="198"/>
      <c r="AB852" s="198"/>
      <c r="AC852" s="198"/>
      <c r="AD852" s="198"/>
    </row>
    <row r="853">
      <c r="A853" s="198"/>
      <c r="B853" s="285"/>
      <c r="C853" s="198"/>
      <c r="D853" s="287"/>
      <c r="E853" s="287"/>
      <c r="F853" s="287"/>
      <c r="G853" s="287"/>
      <c r="H853" s="287"/>
      <c r="I853" s="198"/>
      <c r="J853" s="198"/>
      <c r="K853" s="198"/>
      <c r="L853" s="198"/>
      <c r="M853" s="198"/>
      <c r="N853" s="198"/>
      <c r="O853" s="198"/>
      <c r="P853" s="198"/>
      <c r="Q853" s="198"/>
      <c r="R853" s="198"/>
      <c r="S853" s="198"/>
      <c r="T853" s="198"/>
      <c r="U853" s="198"/>
      <c r="V853" s="198"/>
      <c r="W853" s="198"/>
      <c r="X853" s="198"/>
      <c r="Y853" s="198"/>
      <c r="Z853" s="198"/>
      <c r="AA853" s="198"/>
      <c r="AB853" s="198"/>
      <c r="AC853" s="198"/>
      <c r="AD853" s="198"/>
    </row>
    <row r="854">
      <c r="A854" s="198"/>
      <c r="B854" s="285"/>
      <c r="C854" s="198"/>
      <c r="D854" s="287"/>
      <c r="E854" s="287"/>
      <c r="F854" s="287"/>
      <c r="G854" s="287"/>
      <c r="H854" s="287"/>
      <c r="I854" s="198"/>
      <c r="J854" s="198"/>
      <c r="K854" s="198"/>
      <c r="L854" s="198"/>
      <c r="M854" s="198"/>
      <c r="N854" s="198"/>
      <c r="O854" s="198"/>
      <c r="P854" s="198"/>
      <c r="Q854" s="198"/>
      <c r="R854" s="198"/>
      <c r="S854" s="198"/>
      <c r="T854" s="198"/>
      <c r="U854" s="198"/>
      <c r="V854" s="198"/>
      <c r="W854" s="198"/>
      <c r="X854" s="198"/>
      <c r="Y854" s="198"/>
      <c r="Z854" s="198"/>
      <c r="AA854" s="198"/>
      <c r="AB854" s="198"/>
      <c r="AC854" s="198"/>
      <c r="AD854" s="198"/>
    </row>
    <row r="855">
      <c r="A855" s="198"/>
      <c r="B855" s="285"/>
      <c r="C855" s="198"/>
      <c r="D855" s="287"/>
      <c r="E855" s="287"/>
      <c r="F855" s="287"/>
      <c r="G855" s="287"/>
      <c r="H855" s="287"/>
      <c r="I855" s="198"/>
      <c r="J855" s="198"/>
      <c r="K855" s="198"/>
      <c r="L855" s="198"/>
      <c r="M855" s="198"/>
      <c r="N855" s="198"/>
      <c r="O855" s="198"/>
      <c r="P855" s="198"/>
      <c r="Q855" s="198"/>
      <c r="R855" s="198"/>
      <c r="S855" s="198"/>
      <c r="T855" s="198"/>
      <c r="U855" s="198"/>
      <c r="V855" s="198"/>
      <c r="W855" s="198"/>
      <c r="X855" s="198"/>
      <c r="Y855" s="198"/>
      <c r="Z855" s="198"/>
      <c r="AA855" s="198"/>
      <c r="AB855" s="198"/>
      <c r="AC855" s="198"/>
      <c r="AD855" s="198"/>
    </row>
    <row r="856">
      <c r="A856" s="198"/>
      <c r="B856" s="285"/>
      <c r="C856" s="198"/>
      <c r="D856" s="287"/>
      <c r="E856" s="287"/>
      <c r="F856" s="287"/>
      <c r="G856" s="287"/>
      <c r="H856" s="287"/>
      <c r="I856" s="198"/>
      <c r="J856" s="198"/>
      <c r="K856" s="198"/>
      <c r="L856" s="198"/>
      <c r="M856" s="198"/>
      <c r="N856" s="198"/>
      <c r="O856" s="198"/>
      <c r="P856" s="198"/>
      <c r="Q856" s="198"/>
      <c r="R856" s="198"/>
      <c r="S856" s="198"/>
      <c r="T856" s="198"/>
      <c r="U856" s="198"/>
      <c r="V856" s="198"/>
      <c r="W856" s="198"/>
      <c r="X856" s="198"/>
      <c r="Y856" s="198"/>
      <c r="Z856" s="198"/>
      <c r="AA856" s="198"/>
      <c r="AB856" s="198"/>
      <c r="AC856" s="198"/>
      <c r="AD856" s="198"/>
    </row>
    <row r="857">
      <c r="A857" s="198"/>
      <c r="B857" s="285"/>
      <c r="C857" s="198"/>
      <c r="D857" s="287"/>
      <c r="E857" s="287"/>
      <c r="F857" s="287"/>
      <c r="G857" s="287"/>
      <c r="H857" s="287"/>
      <c r="I857" s="198"/>
      <c r="J857" s="198"/>
      <c r="K857" s="198"/>
      <c r="L857" s="198"/>
      <c r="M857" s="198"/>
      <c r="N857" s="198"/>
      <c r="O857" s="198"/>
      <c r="P857" s="198"/>
      <c r="Q857" s="198"/>
      <c r="R857" s="198"/>
      <c r="S857" s="198"/>
      <c r="T857" s="198"/>
      <c r="U857" s="198"/>
      <c r="V857" s="198"/>
      <c r="W857" s="198"/>
      <c r="X857" s="198"/>
      <c r="Y857" s="198"/>
      <c r="Z857" s="198"/>
      <c r="AA857" s="198"/>
      <c r="AB857" s="198"/>
      <c r="AC857" s="198"/>
      <c r="AD857" s="198"/>
    </row>
    <row r="858">
      <c r="A858" s="198"/>
      <c r="B858" s="285"/>
      <c r="C858" s="198"/>
      <c r="D858" s="287"/>
      <c r="E858" s="287"/>
      <c r="F858" s="287"/>
      <c r="G858" s="287"/>
      <c r="H858" s="287"/>
      <c r="I858" s="198"/>
      <c r="J858" s="198"/>
      <c r="K858" s="198"/>
      <c r="L858" s="198"/>
      <c r="M858" s="198"/>
      <c r="N858" s="198"/>
      <c r="O858" s="198"/>
      <c r="P858" s="198"/>
      <c r="Q858" s="198"/>
      <c r="R858" s="198"/>
      <c r="S858" s="198"/>
      <c r="T858" s="198"/>
      <c r="U858" s="198"/>
      <c r="V858" s="198"/>
      <c r="W858" s="198"/>
      <c r="X858" s="198"/>
      <c r="Y858" s="198"/>
      <c r="Z858" s="198"/>
      <c r="AA858" s="198"/>
      <c r="AB858" s="198"/>
      <c r="AC858" s="198"/>
      <c r="AD858" s="198"/>
    </row>
    <row r="859">
      <c r="A859" s="198"/>
      <c r="B859" s="285"/>
      <c r="C859" s="198"/>
      <c r="D859" s="287"/>
      <c r="E859" s="287"/>
      <c r="F859" s="287"/>
      <c r="G859" s="287"/>
      <c r="H859" s="287"/>
      <c r="I859" s="198"/>
      <c r="J859" s="198"/>
      <c r="K859" s="198"/>
      <c r="L859" s="198"/>
      <c r="M859" s="198"/>
      <c r="N859" s="198"/>
      <c r="O859" s="198"/>
      <c r="P859" s="198"/>
      <c r="Q859" s="198"/>
      <c r="R859" s="198"/>
      <c r="S859" s="198"/>
      <c r="T859" s="198"/>
      <c r="U859" s="198"/>
      <c r="V859" s="198"/>
      <c r="W859" s="198"/>
      <c r="X859" s="198"/>
      <c r="Y859" s="198"/>
      <c r="Z859" s="198"/>
      <c r="AA859" s="198"/>
      <c r="AB859" s="198"/>
      <c r="AC859" s="198"/>
      <c r="AD859" s="198"/>
    </row>
    <row r="860">
      <c r="A860" s="198"/>
      <c r="B860" s="285"/>
      <c r="C860" s="198"/>
      <c r="D860" s="287"/>
      <c r="E860" s="287"/>
      <c r="F860" s="287"/>
      <c r="G860" s="287"/>
      <c r="H860" s="287"/>
      <c r="I860" s="198"/>
      <c r="J860" s="198"/>
      <c r="K860" s="198"/>
      <c r="L860" s="198"/>
      <c r="M860" s="198"/>
      <c r="N860" s="198"/>
      <c r="O860" s="198"/>
      <c r="P860" s="198"/>
      <c r="Q860" s="198"/>
      <c r="R860" s="198"/>
      <c r="S860" s="198"/>
      <c r="T860" s="198"/>
      <c r="U860" s="198"/>
      <c r="V860" s="198"/>
      <c r="W860" s="198"/>
      <c r="X860" s="198"/>
      <c r="Y860" s="198"/>
      <c r="Z860" s="198"/>
      <c r="AA860" s="198"/>
      <c r="AB860" s="198"/>
      <c r="AC860" s="198"/>
      <c r="AD860" s="198"/>
    </row>
    <row r="861">
      <c r="A861" s="198"/>
      <c r="B861" s="285"/>
      <c r="C861" s="198"/>
      <c r="D861" s="287"/>
      <c r="E861" s="287"/>
      <c r="F861" s="287"/>
      <c r="G861" s="287"/>
      <c r="H861" s="287"/>
      <c r="I861" s="198"/>
      <c r="J861" s="198"/>
      <c r="K861" s="198"/>
      <c r="L861" s="198"/>
      <c r="M861" s="198"/>
      <c r="N861" s="198"/>
      <c r="O861" s="198"/>
      <c r="P861" s="198"/>
      <c r="Q861" s="198"/>
      <c r="R861" s="198"/>
      <c r="S861" s="198"/>
      <c r="T861" s="198"/>
      <c r="U861" s="198"/>
      <c r="V861" s="198"/>
      <c r="W861" s="198"/>
      <c r="X861" s="198"/>
      <c r="Y861" s="198"/>
      <c r="Z861" s="198"/>
      <c r="AA861" s="198"/>
      <c r="AB861" s="198"/>
      <c r="AC861" s="198"/>
      <c r="AD861" s="198"/>
    </row>
    <row r="862">
      <c r="A862" s="198"/>
      <c r="B862" s="285"/>
      <c r="C862" s="198"/>
      <c r="D862" s="287"/>
      <c r="E862" s="287"/>
      <c r="F862" s="287"/>
      <c r="G862" s="287"/>
      <c r="H862" s="287"/>
      <c r="I862" s="198"/>
      <c r="J862" s="198"/>
      <c r="K862" s="198"/>
      <c r="L862" s="198"/>
      <c r="M862" s="198"/>
      <c r="N862" s="198"/>
      <c r="O862" s="198"/>
      <c r="P862" s="198"/>
      <c r="Q862" s="198"/>
      <c r="R862" s="198"/>
      <c r="S862" s="198"/>
      <c r="T862" s="198"/>
      <c r="U862" s="198"/>
      <c r="V862" s="198"/>
      <c r="W862" s="198"/>
      <c r="X862" s="198"/>
      <c r="Y862" s="198"/>
      <c r="Z862" s="198"/>
      <c r="AA862" s="198"/>
      <c r="AB862" s="198"/>
      <c r="AC862" s="198"/>
      <c r="AD862" s="198"/>
    </row>
    <row r="863">
      <c r="A863" s="198"/>
      <c r="B863" s="285"/>
      <c r="C863" s="198"/>
      <c r="D863" s="287"/>
      <c r="E863" s="287"/>
      <c r="F863" s="287"/>
      <c r="G863" s="287"/>
      <c r="H863" s="287"/>
      <c r="I863" s="198"/>
      <c r="J863" s="198"/>
      <c r="K863" s="198"/>
      <c r="L863" s="198"/>
      <c r="M863" s="198"/>
      <c r="N863" s="198"/>
      <c r="O863" s="198"/>
      <c r="P863" s="198"/>
      <c r="Q863" s="198"/>
      <c r="R863" s="198"/>
      <c r="S863" s="198"/>
      <c r="T863" s="198"/>
      <c r="U863" s="198"/>
      <c r="V863" s="198"/>
      <c r="W863" s="198"/>
      <c r="X863" s="198"/>
      <c r="Y863" s="198"/>
      <c r="Z863" s="198"/>
      <c r="AA863" s="198"/>
      <c r="AB863" s="198"/>
      <c r="AC863" s="198"/>
      <c r="AD863" s="198"/>
    </row>
    <row r="864">
      <c r="A864" s="198"/>
      <c r="B864" s="285"/>
      <c r="C864" s="198"/>
      <c r="D864" s="287"/>
      <c r="E864" s="287"/>
      <c r="F864" s="287"/>
      <c r="G864" s="287"/>
      <c r="H864" s="287"/>
      <c r="I864" s="198"/>
      <c r="J864" s="198"/>
      <c r="K864" s="198"/>
      <c r="L864" s="198"/>
      <c r="M864" s="198"/>
      <c r="N864" s="198"/>
      <c r="O864" s="198"/>
      <c r="P864" s="198"/>
      <c r="Q864" s="198"/>
      <c r="R864" s="198"/>
      <c r="S864" s="198"/>
      <c r="T864" s="198"/>
      <c r="U864" s="198"/>
      <c r="V864" s="198"/>
      <c r="W864" s="198"/>
      <c r="X864" s="198"/>
      <c r="Y864" s="198"/>
      <c r="Z864" s="198"/>
      <c r="AA864" s="198"/>
      <c r="AB864" s="198"/>
      <c r="AC864" s="198"/>
      <c r="AD864" s="198"/>
    </row>
    <row r="865">
      <c r="A865" s="198"/>
      <c r="B865" s="285"/>
      <c r="C865" s="198"/>
      <c r="D865" s="287"/>
      <c r="E865" s="287"/>
      <c r="F865" s="287"/>
      <c r="G865" s="287"/>
      <c r="H865" s="287"/>
      <c r="I865" s="198"/>
      <c r="J865" s="198"/>
      <c r="K865" s="198"/>
      <c r="L865" s="198"/>
      <c r="M865" s="198"/>
      <c r="N865" s="198"/>
      <c r="O865" s="198"/>
      <c r="P865" s="198"/>
      <c r="Q865" s="198"/>
      <c r="R865" s="198"/>
      <c r="S865" s="198"/>
      <c r="T865" s="198"/>
      <c r="U865" s="198"/>
      <c r="V865" s="198"/>
      <c r="W865" s="198"/>
      <c r="X865" s="198"/>
      <c r="Y865" s="198"/>
      <c r="Z865" s="198"/>
      <c r="AA865" s="198"/>
      <c r="AB865" s="198"/>
      <c r="AC865" s="198"/>
      <c r="AD865" s="198"/>
    </row>
    <row r="866">
      <c r="A866" s="198"/>
      <c r="B866" s="285"/>
      <c r="C866" s="198"/>
      <c r="D866" s="287"/>
      <c r="E866" s="287"/>
      <c r="F866" s="287"/>
      <c r="G866" s="287"/>
      <c r="H866" s="287"/>
      <c r="I866" s="198"/>
      <c r="J866" s="198"/>
      <c r="K866" s="198"/>
      <c r="L866" s="198"/>
      <c r="M866" s="198"/>
      <c r="N866" s="198"/>
      <c r="O866" s="198"/>
      <c r="P866" s="198"/>
      <c r="Q866" s="198"/>
      <c r="R866" s="198"/>
      <c r="S866" s="198"/>
      <c r="T866" s="198"/>
      <c r="U866" s="198"/>
      <c r="V866" s="198"/>
      <c r="W866" s="198"/>
      <c r="X866" s="198"/>
      <c r="Y866" s="198"/>
      <c r="Z866" s="198"/>
      <c r="AA866" s="198"/>
      <c r="AB866" s="198"/>
      <c r="AC866" s="198"/>
      <c r="AD866" s="198"/>
    </row>
    <row r="867">
      <c r="A867" s="198"/>
      <c r="B867" s="285"/>
      <c r="C867" s="198"/>
      <c r="D867" s="287"/>
      <c r="E867" s="287"/>
      <c r="F867" s="287"/>
      <c r="G867" s="287"/>
      <c r="H867" s="287"/>
      <c r="I867" s="198"/>
      <c r="J867" s="198"/>
      <c r="K867" s="198"/>
      <c r="L867" s="198"/>
      <c r="M867" s="198"/>
      <c r="N867" s="198"/>
      <c r="O867" s="198"/>
      <c r="P867" s="198"/>
      <c r="Q867" s="198"/>
      <c r="R867" s="198"/>
      <c r="S867" s="198"/>
      <c r="T867" s="198"/>
      <c r="U867" s="198"/>
      <c r="V867" s="198"/>
      <c r="W867" s="198"/>
      <c r="X867" s="198"/>
      <c r="Y867" s="198"/>
      <c r="Z867" s="198"/>
      <c r="AA867" s="198"/>
      <c r="AB867" s="198"/>
      <c r="AC867" s="198"/>
      <c r="AD867" s="198"/>
    </row>
    <row r="868">
      <c r="A868" s="198"/>
      <c r="B868" s="285"/>
      <c r="C868" s="198"/>
      <c r="D868" s="287"/>
      <c r="E868" s="287"/>
      <c r="F868" s="287"/>
      <c r="G868" s="287"/>
      <c r="H868" s="287"/>
      <c r="I868" s="198"/>
      <c r="J868" s="198"/>
      <c r="K868" s="198"/>
      <c r="L868" s="198"/>
      <c r="M868" s="198"/>
      <c r="N868" s="198"/>
      <c r="O868" s="198"/>
      <c r="P868" s="198"/>
      <c r="Q868" s="198"/>
      <c r="R868" s="198"/>
      <c r="S868" s="198"/>
      <c r="T868" s="198"/>
      <c r="U868" s="198"/>
      <c r="V868" s="198"/>
      <c r="W868" s="198"/>
      <c r="X868" s="198"/>
      <c r="Y868" s="198"/>
      <c r="Z868" s="198"/>
      <c r="AA868" s="198"/>
      <c r="AB868" s="198"/>
      <c r="AC868" s="198"/>
      <c r="AD868" s="198"/>
    </row>
    <row r="869">
      <c r="A869" s="198"/>
      <c r="B869" s="285"/>
      <c r="C869" s="198"/>
      <c r="D869" s="287"/>
      <c r="E869" s="287"/>
      <c r="F869" s="287"/>
      <c r="G869" s="287"/>
      <c r="H869" s="287"/>
      <c r="I869" s="198"/>
      <c r="J869" s="198"/>
      <c r="K869" s="198"/>
      <c r="L869" s="198"/>
      <c r="M869" s="198"/>
      <c r="N869" s="198"/>
      <c r="O869" s="198"/>
      <c r="P869" s="198"/>
      <c r="Q869" s="198"/>
      <c r="R869" s="198"/>
      <c r="S869" s="198"/>
      <c r="T869" s="198"/>
      <c r="U869" s="198"/>
      <c r="V869" s="198"/>
      <c r="W869" s="198"/>
      <c r="X869" s="198"/>
      <c r="Y869" s="198"/>
      <c r="Z869" s="198"/>
      <c r="AA869" s="198"/>
      <c r="AB869" s="198"/>
      <c r="AC869" s="198"/>
      <c r="AD869" s="198"/>
    </row>
    <row r="870">
      <c r="A870" s="198"/>
      <c r="B870" s="285"/>
      <c r="C870" s="198"/>
      <c r="D870" s="287"/>
      <c r="E870" s="287"/>
      <c r="F870" s="287"/>
      <c r="G870" s="287"/>
      <c r="H870" s="287"/>
      <c r="I870" s="198"/>
      <c r="J870" s="198"/>
      <c r="K870" s="198"/>
      <c r="L870" s="198"/>
      <c r="M870" s="198"/>
      <c r="N870" s="198"/>
      <c r="O870" s="198"/>
      <c r="P870" s="198"/>
      <c r="Q870" s="198"/>
      <c r="R870" s="198"/>
      <c r="S870" s="198"/>
      <c r="T870" s="198"/>
      <c r="U870" s="198"/>
      <c r="V870" s="198"/>
      <c r="W870" s="198"/>
      <c r="X870" s="198"/>
      <c r="Y870" s="198"/>
      <c r="Z870" s="198"/>
      <c r="AA870" s="198"/>
      <c r="AB870" s="198"/>
      <c r="AC870" s="198"/>
      <c r="AD870" s="198"/>
    </row>
    <row r="871">
      <c r="A871" s="198"/>
      <c r="B871" s="285"/>
      <c r="C871" s="198"/>
      <c r="D871" s="287"/>
      <c r="E871" s="287"/>
      <c r="F871" s="287"/>
      <c r="G871" s="287"/>
      <c r="H871" s="287"/>
      <c r="I871" s="198"/>
      <c r="J871" s="198"/>
      <c r="K871" s="198"/>
      <c r="L871" s="198"/>
      <c r="M871" s="198"/>
      <c r="N871" s="198"/>
      <c r="O871" s="198"/>
      <c r="P871" s="198"/>
      <c r="Q871" s="198"/>
      <c r="R871" s="198"/>
      <c r="S871" s="198"/>
      <c r="T871" s="198"/>
      <c r="U871" s="198"/>
      <c r="V871" s="198"/>
      <c r="W871" s="198"/>
      <c r="X871" s="198"/>
      <c r="Y871" s="198"/>
      <c r="Z871" s="198"/>
      <c r="AA871" s="198"/>
      <c r="AB871" s="198"/>
      <c r="AC871" s="198"/>
      <c r="AD871" s="198"/>
    </row>
    <row r="872">
      <c r="A872" s="198"/>
      <c r="B872" s="285"/>
      <c r="C872" s="198"/>
      <c r="D872" s="287"/>
      <c r="E872" s="287"/>
      <c r="F872" s="287"/>
      <c r="G872" s="287"/>
      <c r="H872" s="287"/>
      <c r="I872" s="198"/>
      <c r="J872" s="198"/>
      <c r="K872" s="198"/>
      <c r="L872" s="198"/>
      <c r="M872" s="198"/>
      <c r="N872" s="198"/>
      <c r="O872" s="198"/>
      <c r="P872" s="198"/>
      <c r="Q872" s="198"/>
      <c r="R872" s="198"/>
      <c r="S872" s="198"/>
      <c r="T872" s="198"/>
      <c r="U872" s="198"/>
      <c r="V872" s="198"/>
      <c r="W872" s="198"/>
      <c r="X872" s="198"/>
      <c r="Y872" s="198"/>
      <c r="Z872" s="198"/>
      <c r="AA872" s="198"/>
      <c r="AB872" s="198"/>
      <c r="AC872" s="198"/>
      <c r="AD872" s="198"/>
    </row>
    <row r="873">
      <c r="A873" s="198"/>
      <c r="B873" s="285"/>
      <c r="C873" s="198"/>
      <c r="D873" s="287"/>
      <c r="E873" s="287"/>
      <c r="F873" s="287"/>
      <c r="G873" s="287"/>
      <c r="H873" s="287"/>
      <c r="I873" s="198"/>
      <c r="J873" s="198"/>
      <c r="K873" s="198"/>
      <c r="L873" s="198"/>
      <c r="M873" s="198"/>
      <c r="N873" s="198"/>
      <c r="O873" s="198"/>
      <c r="P873" s="198"/>
      <c r="Q873" s="198"/>
      <c r="R873" s="198"/>
      <c r="S873" s="198"/>
      <c r="T873" s="198"/>
      <c r="U873" s="198"/>
      <c r="V873" s="198"/>
      <c r="W873" s="198"/>
      <c r="X873" s="198"/>
      <c r="Y873" s="198"/>
      <c r="Z873" s="198"/>
      <c r="AA873" s="198"/>
      <c r="AB873" s="198"/>
      <c r="AC873" s="198"/>
      <c r="AD873" s="198"/>
    </row>
    <row r="874">
      <c r="A874" s="198"/>
      <c r="B874" s="285"/>
      <c r="C874" s="198"/>
      <c r="D874" s="287"/>
      <c r="E874" s="287"/>
      <c r="F874" s="287"/>
      <c r="G874" s="287"/>
      <c r="H874" s="287"/>
      <c r="I874" s="198"/>
      <c r="J874" s="198"/>
      <c r="K874" s="198"/>
      <c r="L874" s="198"/>
      <c r="M874" s="198"/>
      <c r="N874" s="198"/>
      <c r="O874" s="198"/>
      <c r="P874" s="198"/>
      <c r="Q874" s="198"/>
      <c r="R874" s="198"/>
      <c r="S874" s="198"/>
      <c r="T874" s="198"/>
      <c r="U874" s="198"/>
      <c r="V874" s="198"/>
      <c r="W874" s="198"/>
      <c r="X874" s="198"/>
      <c r="Y874" s="198"/>
      <c r="Z874" s="198"/>
      <c r="AA874" s="198"/>
      <c r="AB874" s="198"/>
      <c r="AC874" s="198"/>
      <c r="AD874" s="198"/>
    </row>
    <row r="875">
      <c r="A875" s="198"/>
      <c r="B875" s="285"/>
      <c r="C875" s="198"/>
      <c r="D875" s="287"/>
      <c r="E875" s="287"/>
      <c r="F875" s="287"/>
      <c r="G875" s="287"/>
      <c r="H875" s="287"/>
      <c r="I875" s="198"/>
      <c r="J875" s="198"/>
      <c r="K875" s="198"/>
      <c r="L875" s="198"/>
      <c r="M875" s="198"/>
      <c r="N875" s="198"/>
      <c r="O875" s="198"/>
      <c r="P875" s="198"/>
      <c r="Q875" s="198"/>
      <c r="R875" s="198"/>
      <c r="S875" s="198"/>
      <c r="T875" s="198"/>
      <c r="U875" s="198"/>
      <c r="V875" s="198"/>
      <c r="W875" s="198"/>
      <c r="X875" s="198"/>
      <c r="Y875" s="198"/>
      <c r="Z875" s="198"/>
      <c r="AA875" s="198"/>
      <c r="AB875" s="198"/>
      <c r="AC875" s="198"/>
      <c r="AD875" s="198"/>
    </row>
    <row r="876">
      <c r="A876" s="198"/>
      <c r="B876" s="285"/>
      <c r="C876" s="198"/>
      <c r="D876" s="287"/>
      <c r="E876" s="287"/>
      <c r="F876" s="287"/>
      <c r="G876" s="287"/>
      <c r="H876" s="287"/>
      <c r="I876" s="198"/>
      <c r="J876" s="198"/>
      <c r="K876" s="198"/>
      <c r="L876" s="198"/>
      <c r="M876" s="198"/>
      <c r="N876" s="198"/>
      <c r="O876" s="198"/>
      <c r="P876" s="198"/>
      <c r="Q876" s="198"/>
      <c r="R876" s="198"/>
      <c r="S876" s="198"/>
      <c r="T876" s="198"/>
      <c r="U876" s="198"/>
      <c r="V876" s="198"/>
      <c r="W876" s="198"/>
      <c r="X876" s="198"/>
      <c r="Y876" s="198"/>
      <c r="Z876" s="198"/>
      <c r="AA876" s="198"/>
      <c r="AB876" s="198"/>
      <c r="AC876" s="198"/>
      <c r="AD876" s="198"/>
    </row>
    <row r="877">
      <c r="A877" s="198"/>
      <c r="B877" s="285"/>
      <c r="C877" s="198"/>
      <c r="D877" s="287"/>
      <c r="E877" s="287"/>
      <c r="F877" s="287"/>
      <c r="G877" s="287"/>
      <c r="H877" s="287"/>
      <c r="I877" s="198"/>
      <c r="J877" s="198"/>
      <c r="K877" s="198"/>
      <c r="L877" s="198"/>
      <c r="M877" s="198"/>
      <c r="N877" s="198"/>
      <c r="O877" s="198"/>
      <c r="P877" s="198"/>
      <c r="Q877" s="198"/>
      <c r="R877" s="198"/>
      <c r="S877" s="198"/>
      <c r="T877" s="198"/>
      <c r="U877" s="198"/>
      <c r="V877" s="198"/>
      <c r="W877" s="198"/>
      <c r="X877" s="198"/>
      <c r="Y877" s="198"/>
      <c r="Z877" s="198"/>
      <c r="AA877" s="198"/>
      <c r="AB877" s="198"/>
      <c r="AC877" s="198"/>
      <c r="AD877" s="198"/>
    </row>
    <row r="878">
      <c r="A878" s="198"/>
      <c r="B878" s="285"/>
      <c r="C878" s="198"/>
      <c r="D878" s="287"/>
      <c r="E878" s="287"/>
      <c r="F878" s="287"/>
      <c r="G878" s="287"/>
      <c r="H878" s="287"/>
      <c r="I878" s="198"/>
      <c r="J878" s="198"/>
      <c r="K878" s="198"/>
      <c r="L878" s="198"/>
      <c r="M878" s="198"/>
      <c r="N878" s="198"/>
      <c r="O878" s="198"/>
      <c r="P878" s="198"/>
      <c r="Q878" s="198"/>
      <c r="R878" s="198"/>
      <c r="S878" s="198"/>
      <c r="T878" s="198"/>
      <c r="U878" s="198"/>
      <c r="V878" s="198"/>
      <c r="W878" s="198"/>
      <c r="X878" s="198"/>
      <c r="Y878" s="198"/>
      <c r="Z878" s="198"/>
      <c r="AA878" s="198"/>
      <c r="AB878" s="198"/>
      <c r="AC878" s="198"/>
      <c r="AD878" s="198"/>
    </row>
    <row r="879">
      <c r="A879" s="198"/>
      <c r="B879" s="285"/>
      <c r="C879" s="198"/>
      <c r="D879" s="287"/>
      <c r="E879" s="287"/>
      <c r="F879" s="287"/>
      <c r="G879" s="287"/>
      <c r="H879" s="287"/>
      <c r="I879" s="198"/>
      <c r="J879" s="198"/>
      <c r="K879" s="198"/>
      <c r="L879" s="198"/>
      <c r="M879" s="198"/>
      <c r="N879" s="198"/>
      <c r="O879" s="198"/>
      <c r="P879" s="198"/>
      <c r="Q879" s="198"/>
      <c r="R879" s="198"/>
      <c r="S879" s="198"/>
      <c r="T879" s="198"/>
      <c r="U879" s="198"/>
      <c r="V879" s="198"/>
      <c r="W879" s="198"/>
      <c r="X879" s="198"/>
      <c r="Y879" s="198"/>
      <c r="Z879" s="198"/>
      <c r="AA879" s="198"/>
      <c r="AB879" s="198"/>
      <c r="AC879" s="198"/>
      <c r="AD879" s="198"/>
    </row>
    <row r="880">
      <c r="A880" s="198"/>
      <c r="B880" s="285"/>
      <c r="C880" s="198"/>
      <c r="D880" s="287"/>
      <c r="E880" s="287"/>
      <c r="F880" s="287"/>
      <c r="G880" s="287"/>
      <c r="H880" s="287"/>
      <c r="I880" s="198"/>
      <c r="J880" s="198"/>
      <c r="K880" s="198"/>
      <c r="L880" s="198"/>
      <c r="M880" s="198"/>
      <c r="N880" s="198"/>
      <c r="O880" s="198"/>
      <c r="P880" s="198"/>
      <c r="Q880" s="198"/>
      <c r="R880" s="198"/>
      <c r="S880" s="198"/>
      <c r="T880" s="198"/>
      <c r="U880" s="198"/>
      <c r="V880" s="198"/>
      <c r="W880" s="198"/>
      <c r="X880" s="198"/>
      <c r="Y880" s="198"/>
      <c r="Z880" s="198"/>
      <c r="AA880" s="198"/>
      <c r="AB880" s="198"/>
      <c r="AC880" s="198"/>
      <c r="AD880" s="198"/>
    </row>
    <row r="881">
      <c r="A881" s="198"/>
      <c r="B881" s="285"/>
      <c r="C881" s="198"/>
      <c r="D881" s="287"/>
      <c r="E881" s="287"/>
      <c r="F881" s="287"/>
      <c r="G881" s="287"/>
      <c r="H881" s="287"/>
      <c r="I881" s="198"/>
      <c r="J881" s="198"/>
      <c r="K881" s="198"/>
      <c r="L881" s="198"/>
      <c r="M881" s="198"/>
      <c r="N881" s="198"/>
      <c r="O881" s="198"/>
      <c r="P881" s="198"/>
      <c r="Q881" s="198"/>
      <c r="R881" s="198"/>
      <c r="S881" s="198"/>
      <c r="T881" s="198"/>
      <c r="U881" s="198"/>
      <c r="V881" s="198"/>
      <c r="W881" s="198"/>
      <c r="X881" s="198"/>
      <c r="Y881" s="198"/>
      <c r="Z881" s="198"/>
      <c r="AA881" s="198"/>
      <c r="AB881" s="198"/>
      <c r="AC881" s="198"/>
      <c r="AD881" s="198"/>
    </row>
    <row r="882">
      <c r="A882" s="198"/>
      <c r="B882" s="285"/>
      <c r="C882" s="198"/>
      <c r="D882" s="287"/>
      <c r="E882" s="287"/>
      <c r="F882" s="287"/>
      <c r="G882" s="287"/>
      <c r="H882" s="287"/>
      <c r="I882" s="198"/>
      <c r="J882" s="198"/>
      <c r="K882" s="198"/>
      <c r="L882" s="198"/>
      <c r="M882" s="198"/>
      <c r="N882" s="198"/>
      <c r="O882" s="198"/>
      <c r="P882" s="198"/>
      <c r="Q882" s="198"/>
      <c r="R882" s="198"/>
      <c r="S882" s="198"/>
      <c r="T882" s="198"/>
      <c r="U882" s="198"/>
      <c r="V882" s="198"/>
      <c r="W882" s="198"/>
      <c r="X882" s="198"/>
      <c r="Y882" s="198"/>
      <c r="Z882" s="198"/>
      <c r="AA882" s="198"/>
      <c r="AB882" s="198"/>
      <c r="AC882" s="198"/>
      <c r="AD882" s="198"/>
    </row>
    <row r="883">
      <c r="A883" s="198"/>
      <c r="B883" s="285"/>
      <c r="C883" s="198"/>
      <c r="D883" s="287"/>
      <c r="E883" s="287"/>
      <c r="F883" s="287"/>
      <c r="G883" s="287"/>
      <c r="H883" s="287"/>
      <c r="I883" s="198"/>
      <c r="J883" s="198"/>
      <c r="K883" s="198"/>
      <c r="L883" s="198"/>
      <c r="M883" s="198"/>
      <c r="N883" s="198"/>
      <c r="O883" s="198"/>
      <c r="P883" s="198"/>
      <c r="Q883" s="198"/>
      <c r="R883" s="198"/>
      <c r="S883" s="198"/>
      <c r="T883" s="198"/>
      <c r="U883" s="198"/>
      <c r="V883" s="198"/>
      <c r="W883" s="198"/>
      <c r="X883" s="198"/>
      <c r="Y883" s="198"/>
      <c r="Z883" s="198"/>
      <c r="AA883" s="198"/>
      <c r="AB883" s="198"/>
      <c r="AC883" s="198"/>
      <c r="AD883" s="198"/>
    </row>
    <row r="884">
      <c r="A884" s="198"/>
      <c r="B884" s="285"/>
      <c r="C884" s="198"/>
      <c r="D884" s="287"/>
      <c r="E884" s="287"/>
      <c r="F884" s="287"/>
      <c r="G884" s="287"/>
      <c r="H884" s="287"/>
      <c r="I884" s="198"/>
      <c r="J884" s="198"/>
      <c r="K884" s="198"/>
      <c r="L884" s="198"/>
      <c r="M884" s="198"/>
      <c r="N884" s="198"/>
      <c r="O884" s="198"/>
      <c r="P884" s="198"/>
      <c r="Q884" s="198"/>
      <c r="R884" s="198"/>
      <c r="S884" s="198"/>
      <c r="T884" s="198"/>
      <c r="U884" s="198"/>
      <c r="V884" s="198"/>
      <c r="W884" s="198"/>
      <c r="X884" s="198"/>
      <c r="Y884" s="198"/>
      <c r="Z884" s="198"/>
      <c r="AA884" s="198"/>
      <c r="AB884" s="198"/>
      <c r="AC884" s="198"/>
      <c r="AD884" s="198"/>
    </row>
    <row r="885">
      <c r="A885" s="198"/>
      <c r="B885" s="285"/>
      <c r="C885" s="198"/>
      <c r="D885" s="287"/>
      <c r="E885" s="287"/>
      <c r="F885" s="287"/>
      <c r="G885" s="287"/>
      <c r="H885" s="287"/>
      <c r="I885" s="198"/>
      <c r="J885" s="198"/>
      <c r="K885" s="198"/>
      <c r="L885" s="198"/>
      <c r="M885" s="198"/>
      <c r="N885" s="198"/>
      <c r="O885" s="198"/>
      <c r="P885" s="198"/>
      <c r="Q885" s="198"/>
      <c r="R885" s="198"/>
      <c r="S885" s="198"/>
      <c r="T885" s="198"/>
      <c r="U885" s="198"/>
      <c r="V885" s="198"/>
      <c r="W885" s="198"/>
      <c r="X885" s="198"/>
      <c r="Y885" s="198"/>
      <c r="Z885" s="198"/>
      <c r="AA885" s="198"/>
      <c r="AB885" s="198"/>
      <c r="AC885" s="198"/>
      <c r="AD885" s="198"/>
    </row>
    <row r="886">
      <c r="A886" s="198"/>
      <c r="B886" s="285"/>
      <c r="C886" s="198"/>
      <c r="D886" s="287"/>
      <c r="E886" s="287"/>
      <c r="F886" s="287"/>
      <c r="G886" s="287"/>
      <c r="H886" s="287"/>
      <c r="I886" s="198"/>
      <c r="J886" s="198"/>
      <c r="K886" s="198"/>
      <c r="L886" s="198"/>
      <c r="M886" s="198"/>
      <c r="N886" s="198"/>
      <c r="O886" s="198"/>
      <c r="P886" s="198"/>
      <c r="Q886" s="198"/>
      <c r="R886" s="198"/>
      <c r="S886" s="198"/>
      <c r="T886" s="198"/>
      <c r="U886" s="198"/>
      <c r="V886" s="198"/>
      <c r="W886" s="198"/>
      <c r="X886" s="198"/>
      <c r="Y886" s="198"/>
      <c r="Z886" s="198"/>
      <c r="AA886" s="198"/>
      <c r="AB886" s="198"/>
      <c r="AC886" s="198"/>
      <c r="AD886" s="198"/>
    </row>
    <row r="887">
      <c r="A887" s="198"/>
      <c r="B887" s="285"/>
      <c r="C887" s="198"/>
      <c r="D887" s="287"/>
      <c r="E887" s="287"/>
      <c r="F887" s="287"/>
      <c r="G887" s="287"/>
      <c r="H887" s="287"/>
      <c r="I887" s="198"/>
      <c r="J887" s="198"/>
      <c r="K887" s="198"/>
      <c r="L887" s="198"/>
      <c r="M887" s="198"/>
      <c r="N887" s="198"/>
      <c r="O887" s="198"/>
      <c r="P887" s="198"/>
      <c r="Q887" s="198"/>
      <c r="R887" s="198"/>
      <c r="S887" s="198"/>
      <c r="T887" s="198"/>
      <c r="U887" s="198"/>
      <c r="V887" s="198"/>
      <c r="W887" s="198"/>
      <c r="X887" s="198"/>
      <c r="Y887" s="198"/>
      <c r="Z887" s="198"/>
      <c r="AA887" s="198"/>
      <c r="AB887" s="198"/>
      <c r="AC887" s="198"/>
      <c r="AD887" s="198"/>
    </row>
    <row r="888">
      <c r="A888" s="198"/>
      <c r="B888" s="285"/>
      <c r="C888" s="198"/>
      <c r="D888" s="287"/>
      <c r="E888" s="287"/>
      <c r="F888" s="287"/>
      <c r="G888" s="287"/>
      <c r="H888" s="287"/>
      <c r="I888" s="198"/>
      <c r="J888" s="198"/>
      <c r="K888" s="198"/>
      <c r="L888" s="198"/>
      <c r="M888" s="198"/>
      <c r="N888" s="198"/>
      <c r="O888" s="198"/>
      <c r="P888" s="198"/>
      <c r="Q888" s="198"/>
      <c r="R888" s="198"/>
      <c r="S888" s="198"/>
      <c r="T888" s="198"/>
      <c r="U888" s="198"/>
      <c r="V888" s="198"/>
      <c r="W888" s="198"/>
      <c r="X888" s="198"/>
      <c r="Y888" s="198"/>
      <c r="Z888" s="198"/>
      <c r="AA888" s="198"/>
      <c r="AB888" s="198"/>
      <c r="AC888" s="198"/>
      <c r="AD888" s="198"/>
    </row>
    <row r="889">
      <c r="A889" s="198"/>
      <c r="B889" s="285"/>
      <c r="C889" s="198"/>
      <c r="D889" s="287"/>
      <c r="E889" s="287"/>
      <c r="F889" s="287"/>
      <c r="G889" s="287"/>
      <c r="H889" s="287"/>
      <c r="I889" s="198"/>
      <c r="J889" s="198"/>
      <c r="K889" s="198"/>
      <c r="L889" s="198"/>
      <c r="M889" s="198"/>
      <c r="N889" s="198"/>
      <c r="O889" s="198"/>
      <c r="P889" s="198"/>
      <c r="Q889" s="198"/>
      <c r="R889" s="198"/>
      <c r="S889" s="198"/>
      <c r="T889" s="198"/>
      <c r="U889" s="198"/>
      <c r="V889" s="198"/>
      <c r="W889" s="198"/>
      <c r="X889" s="198"/>
      <c r="Y889" s="198"/>
      <c r="Z889" s="198"/>
      <c r="AA889" s="198"/>
      <c r="AB889" s="198"/>
      <c r="AC889" s="198"/>
      <c r="AD889" s="198"/>
    </row>
    <row r="890">
      <c r="A890" s="198"/>
      <c r="B890" s="285"/>
      <c r="C890" s="198"/>
      <c r="D890" s="287"/>
      <c r="E890" s="287"/>
      <c r="F890" s="287"/>
      <c r="G890" s="287"/>
      <c r="H890" s="287"/>
      <c r="I890" s="198"/>
      <c r="J890" s="198"/>
      <c r="K890" s="198"/>
      <c r="L890" s="198"/>
      <c r="M890" s="198"/>
      <c r="N890" s="198"/>
      <c r="O890" s="198"/>
      <c r="P890" s="198"/>
      <c r="Q890" s="198"/>
      <c r="R890" s="198"/>
      <c r="S890" s="198"/>
      <c r="T890" s="198"/>
      <c r="U890" s="198"/>
      <c r="V890" s="198"/>
      <c r="W890" s="198"/>
      <c r="X890" s="198"/>
      <c r="Y890" s="198"/>
      <c r="Z890" s="198"/>
      <c r="AA890" s="198"/>
      <c r="AB890" s="198"/>
      <c r="AC890" s="198"/>
      <c r="AD890" s="198"/>
    </row>
    <row r="891">
      <c r="A891" s="198"/>
      <c r="B891" s="285"/>
      <c r="C891" s="198"/>
      <c r="D891" s="287"/>
      <c r="E891" s="287"/>
      <c r="F891" s="287"/>
      <c r="G891" s="287"/>
      <c r="H891" s="287"/>
      <c r="I891" s="198"/>
      <c r="J891" s="198"/>
      <c r="K891" s="198"/>
      <c r="L891" s="198"/>
      <c r="M891" s="198"/>
      <c r="N891" s="198"/>
      <c r="O891" s="198"/>
      <c r="P891" s="198"/>
      <c r="Q891" s="198"/>
      <c r="R891" s="198"/>
      <c r="S891" s="198"/>
      <c r="T891" s="198"/>
      <c r="U891" s="198"/>
      <c r="V891" s="198"/>
      <c r="W891" s="198"/>
      <c r="X891" s="198"/>
      <c r="Y891" s="198"/>
      <c r="Z891" s="198"/>
      <c r="AA891" s="198"/>
      <c r="AB891" s="198"/>
      <c r="AC891" s="198"/>
      <c r="AD891" s="198"/>
    </row>
    <row r="892">
      <c r="A892" s="198"/>
      <c r="B892" s="285"/>
      <c r="C892" s="198"/>
      <c r="D892" s="287"/>
      <c r="E892" s="287"/>
      <c r="F892" s="287"/>
      <c r="G892" s="287"/>
      <c r="H892" s="287"/>
      <c r="I892" s="198"/>
      <c r="J892" s="198"/>
      <c r="K892" s="198"/>
      <c r="L892" s="198"/>
      <c r="M892" s="198"/>
      <c r="N892" s="198"/>
      <c r="O892" s="198"/>
      <c r="P892" s="198"/>
      <c r="Q892" s="198"/>
      <c r="R892" s="198"/>
      <c r="S892" s="198"/>
      <c r="T892" s="198"/>
      <c r="U892" s="198"/>
      <c r="V892" s="198"/>
      <c r="W892" s="198"/>
      <c r="X892" s="198"/>
      <c r="Y892" s="198"/>
      <c r="Z892" s="198"/>
      <c r="AA892" s="198"/>
      <c r="AB892" s="198"/>
      <c r="AC892" s="198"/>
      <c r="AD892" s="198"/>
    </row>
    <row r="893">
      <c r="A893" s="198"/>
      <c r="B893" s="285"/>
      <c r="C893" s="198"/>
      <c r="D893" s="287"/>
      <c r="E893" s="287"/>
      <c r="F893" s="287"/>
      <c r="G893" s="287"/>
      <c r="H893" s="287"/>
      <c r="I893" s="198"/>
      <c r="J893" s="198"/>
      <c r="K893" s="198"/>
      <c r="L893" s="198"/>
      <c r="M893" s="198"/>
      <c r="N893" s="198"/>
      <c r="O893" s="198"/>
      <c r="P893" s="198"/>
      <c r="Q893" s="198"/>
      <c r="R893" s="198"/>
      <c r="S893" s="198"/>
      <c r="T893" s="198"/>
      <c r="U893" s="198"/>
      <c r="V893" s="198"/>
      <c r="W893" s="198"/>
      <c r="X893" s="198"/>
      <c r="Y893" s="198"/>
      <c r="Z893" s="198"/>
      <c r="AA893" s="198"/>
      <c r="AB893" s="198"/>
      <c r="AC893" s="198"/>
      <c r="AD893" s="198"/>
    </row>
    <row r="894">
      <c r="A894" s="198"/>
      <c r="B894" s="285"/>
      <c r="C894" s="198"/>
      <c r="D894" s="287"/>
      <c r="E894" s="287"/>
      <c r="F894" s="287"/>
      <c r="G894" s="287"/>
      <c r="H894" s="287"/>
      <c r="I894" s="198"/>
      <c r="J894" s="198"/>
      <c r="K894" s="198"/>
      <c r="L894" s="198"/>
      <c r="M894" s="198"/>
      <c r="N894" s="198"/>
      <c r="O894" s="198"/>
      <c r="P894" s="198"/>
      <c r="Q894" s="198"/>
      <c r="R894" s="198"/>
      <c r="S894" s="198"/>
      <c r="T894" s="198"/>
      <c r="U894" s="198"/>
      <c r="V894" s="198"/>
      <c r="W894" s="198"/>
      <c r="X894" s="198"/>
      <c r="Y894" s="198"/>
      <c r="Z894" s="198"/>
      <c r="AA894" s="198"/>
      <c r="AB894" s="198"/>
      <c r="AC894" s="198"/>
      <c r="AD894" s="198"/>
    </row>
    <row r="895">
      <c r="A895" s="198"/>
      <c r="B895" s="285"/>
      <c r="C895" s="198"/>
      <c r="D895" s="287"/>
      <c r="E895" s="287"/>
      <c r="F895" s="287"/>
      <c r="G895" s="287"/>
      <c r="H895" s="287"/>
      <c r="I895" s="198"/>
      <c r="J895" s="198"/>
      <c r="K895" s="198"/>
      <c r="L895" s="198"/>
      <c r="M895" s="198"/>
      <c r="N895" s="198"/>
      <c r="O895" s="198"/>
      <c r="P895" s="198"/>
      <c r="Q895" s="198"/>
      <c r="R895" s="198"/>
      <c r="S895" s="198"/>
      <c r="T895" s="198"/>
      <c r="U895" s="198"/>
      <c r="V895" s="198"/>
      <c r="W895" s="198"/>
      <c r="X895" s="198"/>
      <c r="Y895" s="198"/>
      <c r="Z895" s="198"/>
      <c r="AA895" s="198"/>
      <c r="AB895" s="198"/>
      <c r="AC895" s="198"/>
      <c r="AD895" s="198"/>
    </row>
    <row r="896">
      <c r="A896" s="198"/>
      <c r="B896" s="285"/>
      <c r="C896" s="198"/>
      <c r="D896" s="287"/>
      <c r="E896" s="287"/>
      <c r="F896" s="287"/>
      <c r="G896" s="287"/>
      <c r="H896" s="287"/>
      <c r="I896" s="198"/>
      <c r="J896" s="198"/>
      <c r="K896" s="198"/>
      <c r="L896" s="198"/>
      <c r="M896" s="198"/>
      <c r="N896" s="198"/>
      <c r="O896" s="198"/>
      <c r="P896" s="198"/>
      <c r="Q896" s="198"/>
      <c r="R896" s="198"/>
      <c r="S896" s="198"/>
      <c r="T896" s="198"/>
      <c r="U896" s="198"/>
      <c r="V896" s="198"/>
      <c r="W896" s="198"/>
      <c r="X896" s="198"/>
      <c r="Y896" s="198"/>
      <c r="Z896" s="198"/>
      <c r="AA896" s="198"/>
      <c r="AB896" s="198"/>
      <c r="AC896" s="198"/>
      <c r="AD896" s="198"/>
    </row>
    <row r="897">
      <c r="A897" s="198"/>
      <c r="B897" s="285"/>
      <c r="C897" s="198"/>
      <c r="D897" s="287"/>
      <c r="E897" s="287"/>
      <c r="F897" s="287"/>
      <c r="G897" s="287"/>
      <c r="H897" s="287"/>
      <c r="I897" s="198"/>
      <c r="J897" s="198"/>
      <c r="K897" s="198"/>
      <c r="L897" s="198"/>
      <c r="M897" s="198"/>
      <c r="N897" s="198"/>
      <c r="O897" s="198"/>
      <c r="P897" s="198"/>
      <c r="Q897" s="198"/>
      <c r="R897" s="198"/>
      <c r="S897" s="198"/>
      <c r="T897" s="198"/>
      <c r="U897" s="198"/>
      <c r="V897" s="198"/>
      <c r="W897" s="198"/>
      <c r="X897" s="198"/>
      <c r="Y897" s="198"/>
      <c r="Z897" s="198"/>
      <c r="AA897" s="198"/>
      <c r="AB897" s="198"/>
      <c r="AC897" s="198"/>
      <c r="AD897" s="198"/>
    </row>
    <row r="898">
      <c r="A898" s="198"/>
      <c r="B898" s="285"/>
      <c r="C898" s="198"/>
      <c r="D898" s="287"/>
      <c r="E898" s="287"/>
      <c r="F898" s="287"/>
      <c r="G898" s="287"/>
      <c r="H898" s="287"/>
      <c r="I898" s="198"/>
      <c r="J898" s="198"/>
      <c r="K898" s="198"/>
      <c r="L898" s="198"/>
      <c r="M898" s="198"/>
      <c r="N898" s="198"/>
      <c r="O898" s="198"/>
      <c r="P898" s="198"/>
      <c r="Q898" s="198"/>
      <c r="R898" s="198"/>
      <c r="S898" s="198"/>
      <c r="T898" s="198"/>
      <c r="U898" s="198"/>
      <c r="V898" s="198"/>
      <c r="W898" s="198"/>
      <c r="X898" s="198"/>
      <c r="Y898" s="198"/>
      <c r="Z898" s="198"/>
      <c r="AA898" s="198"/>
      <c r="AB898" s="198"/>
      <c r="AC898" s="198"/>
      <c r="AD898" s="198"/>
    </row>
    <row r="899">
      <c r="A899" s="198"/>
      <c r="B899" s="285"/>
      <c r="C899" s="198"/>
      <c r="D899" s="287"/>
      <c r="E899" s="287"/>
      <c r="F899" s="287"/>
      <c r="G899" s="287"/>
      <c r="H899" s="287"/>
      <c r="I899" s="198"/>
      <c r="J899" s="198"/>
      <c r="K899" s="198"/>
      <c r="L899" s="198"/>
      <c r="M899" s="198"/>
      <c r="N899" s="198"/>
      <c r="O899" s="198"/>
      <c r="P899" s="198"/>
      <c r="Q899" s="198"/>
      <c r="R899" s="198"/>
      <c r="S899" s="198"/>
      <c r="T899" s="198"/>
      <c r="U899" s="198"/>
      <c r="V899" s="198"/>
      <c r="W899" s="198"/>
      <c r="X899" s="198"/>
      <c r="Y899" s="198"/>
      <c r="Z899" s="198"/>
      <c r="AA899" s="198"/>
      <c r="AB899" s="198"/>
      <c r="AC899" s="198"/>
      <c r="AD899" s="198"/>
    </row>
    <row r="900">
      <c r="A900" s="198"/>
      <c r="B900" s="285"/>
      <c r="C900" s="198"/>
      <c r="D900" s="287"/>
      <c r="E900" s="287"/>
      <c r="F900" s="287"/>
      <c r="G900" s="287"/>
      <c r="H900" s="287"/>
      <c r="I900" s="198"/>
      <c r="J900" s="198"/>
      <c r="K900" s="198"/>
      <c r="L900" s="198"/>
      <c r="M900" s="198"/>
      <c r="N900" s="198"/>
      <c r="O900" s="198"/>
      <c r="P900" s="198"/>
      <c r="Q900" s="198"/>
      <c r="R900" s="198"/>
      <c r="S900" s="198"/>
      <c r="T900" s="198"/>
      <c r="U900" s="198"/>
      <c r="V900" s="198"/>
      <c r="W900" s="198"/>
      <c r="X900" s="198"/>
      <c r="Y900" s="198"/>
      <c r="Z900" s="198"/>
      <c r="AA900" s="198"/>
      <c r="AB900" s="198"/>
      <c r="AC900" s="198"/>
      <c r="AD900" s="198"/>
    </row>
    <row r="901">
      <c r="A901" s="198"/>
      <c r="B901" s="285"/>
      <c r="C901" s="198"/>
      <c r="D901" s="287"/>
      <c r="E901" s="287"/>
      <c r="F901" s="287"/>
      <c r="G901" s="287"/>
      <c r="H901" s="287"/>
      <c r="I901" s="198"/>
      <c r="J901" s="198"/>
      <c r="K901" s="198"/>
      <c r="L901" s="198"/>
      <c r="M901" s="198"/>
      <c r="N901" s="198"/>
      <c r="O901" s="198"/>
      <c r="P901" s="198"/>
      <c r="Q901" s="198"/>
      <c r="R901" s="198"/>
      <c r="S901" s="198"/>
      <c r="T901" s="198"/>
      <c r="U901" s="198"/>
      <c r="V901" s="198"/>
      <c r="W901" s="198"/>
      <c r="X901" s="198"/>
      <c r="Y901" s="198"/>
      <c r="Z901" s="198"/>
      <c r="AA901" s="198"/>
      <c r="AB901" s="198"/>
      <c r="AC901" s="198"/>
      <c r="AD901" s="198"/>
    </row>
    <row r="902">
      <c r="A902" s="198"/>
      <c r="B902" s="285"/>
      <c r="C902" s="198"/>
      <c r="D902" s="287"/>
      <c r="E902" s="287"/>
      <c r="F902" s="287"/>
      <c r="G902" s="287"/>
      <c r="H902" s="287"/>
      <c r="I902" s="198"/>
      <c r="J902" s="198"/>
      <c r="K902" s="198"/>
      <c r="L902" s="198"/>
      <c r="M902" s="198"/>
      <c r="N902" s="198"/>
      <c r="O902" s="198"/>
      <c r="P902" s="198"/>
      <c r="Q902" s="198"/>
      <c r="R902" s="198"/>
      <c r="S902" s="198"/>
      <c r="T902" s="198"/>
      <c r="U902" s="198"/>
      <c r="V902" s="198"/>
      <c r="W902" s="198"/>
      <c r="X902" s="198"/>
      <c r="Y902" s="198"/>
      <c r="Z902" s="198"/>
      <c r="AA902" s="198"/>
      <c r="AB902" s="198"/>
      <c r="AC902" s="198"/>
      <c r="AD902" s="198"/>
    </row>
    <row r="903">
      <c r="A903" s="198"/>
      <c r="B903" s="285"/>
      <c r="C903" s="198"/>
      <c r="D903" s="287"/>
      <c r="E903" s="287"/>
      <c r="F903" s="287"/>
      <c r="G903" s="287"/>
      <c r="H903" s="287"/>
      <c r="I903" s="198"/>
      <c r="J903" s="198"/>
      <c r="K903" s="198"/>
      <c r="L903" s="198"/>
      <c r="M903" s="198"/>
      <c r="N903" s="198"/>
      <c r="O903" s="198"/>
      <c r="P903" s="198"/>
      <c r="Q903" s="198"/>
      <c r="R903" s="198"/>
      <c r="S903" s="198"/>
      <c r="T903" s="198"/>
      <c r="U903" s="198"/>
      <c r="V903" s="198"/>
      <c r="W903" s="198"/>
      <c r="X903" s="198"/>
      <c r="Y903" s="198"/>
      <c r="Z903" s="198"/>
      <c r="AA903" s="198"/>
      <c r="AB903" s="198"/>
      <c r="AC903" s="198"/>
      <c r="AD903" s="198"/>
    </row>
    <row r="904">
      <c r="A904" s="198"/>
      <c r="B904" s="285"/>
      <c r="C904" s="198"/>
      <c r="D904" s="287"/>
      <c r="E904" s="287"/>
      <c r="F904" s="287"/>
      <c r="G904" s="287"/>
      <c r="H904" s="287"/>
      <c r="I904" s="198"/>
      <c r="J904" s="198"/>
      <c r="K904" s="198"/>
      <c r="L904" s="198"/>
      <c r="M904" s="198"/>
      <c r="N904" s="198"/>
      <c r="O904" s="198"/>
      <c r="P904" s="198"/>
      <c r="Q904" s="198"/>
      <c r="R904" s="198"/>
      <c r="S904" s="198"/>
      <c r="T904" s="198"/>
      <c r="U904" s="198"/>
      <c r="V904" s="198"/>
      <c r="W904" s="198"/>
      <c r="X904" s="198"/>
      <c r="Y904" s="198"/>
      <c r="Z904" s="198"/>
      <c r="AA904" s="198"/>
      <c r="AB904" s="198"/>
      <c r="AC904" s="198"/>
      <c r="AD904" s="198"/>
    </row>
    <row r="905">
      <c r="A905" s="198"/>
      <c r="B905" s="285"/>
      <c r="C905" s="198"/>
      <c r="D905" s="287"/>
      <c r="E905" s="287"/>
      <c r="F905" s="287"/>
      <c r="G905" s="287"/>
      <c r="H905" s="287"/>
      <c r="I905" s="198"/>
      <c r="J905" s="198"/>
      <c r="K905" s="198"/>
      <c r="L905" s="198"/>
      <c r="M905" s="198"/>
      <c r="N905" s="198"/>
      <c r="O905" s="198"/>
      <c r="P905" s="198"/>
      <c r="Q905" s="198"/>
      <c r="R905" s="198"/>
      <c r="S905" s="198"/>
      <c r="T905" s="198"/>
      <c r="U905" s="198"/>
      <c r="V905" s="198"/>
      <c r="W905" s="198"/>
      <c r="X905" s="198"/>
      <c r="Y905" s="198"/>
      <c r="Z905" s="198"/>
      <c r="AA905" s="198"/>
      <c r="AB905" s="198"/>
      <c r="AC905" s="198"/>
      <c r="AD905" s="198"/>
    </row>
    <row r="906">
      <c r="A906" s="198"/>
      <c r="B906" s="285"/>
      <c r="C906" s="198"/>
      <c r="D906" s="287"/>
      <c r="E906" s="287"/>
      <c r="F906" s="287"/>
      <c r="G906" s="287"/>
      <c r="H906" s="287"/>
      <c r="I906" s="198"/>
      <c r="J906" s="198"/>
      <c r="K906" s="198"/>
      <c r="L906" s="198"/>
      <c r="M906" s="198"/>
      <c r="N906" s="198"/>
      <c r="O906" s="198"/>
      <c r="P906" s="198"/>
      <c r="Q906" s="198"/>
      <c r="R906" s="198"/>
      <c r="S906" s="198"/>
      <c r="T906" s="198"/>
      <c r="U906" s="198"/>
      <c r="V906" s="198"/>
      <c r="W906" s="198"/>
      <c r="X906" s="198"/>
      <c r="Y906" s="198"/>
      <c r="Z906" s="198"/>
      <c r="AA906" s="198"/>
      <c r="AB906" s="198"/>
      <c r="AC906" s="198"/>
      <c r="AD906" s="198"/>
    </row>
    <row r="907">
      <c r="A907" s="198"/>
      <c r="B907" s="285"/>
      <c r="C907" s="198"/>
      <c r="D907" s="287"/>
      <c r="E907" s="287"/>
      <c r="F907" s="287"/>
      <c r="G907" s="287"/>
      <c r="H907" s="287"/>
      <c r="I907" s="198"/>
      <c r="J907" s="198"/>
      <c r="K907" s="198"/>
      <c r="L907" s="198"/>
      <c r="M907" s="198"/>
      <c r="N907" s="198"/>
      <c r="O907" s="198"/>
      <c r="P907" s="198"/>
      <c r="Q907" s="198"/>
      <c r="R907" s="198"/>
      <c r="S907" s="198"/>
      <c r="T907" s="198"/>
      <c r="U907" s="198"/>
      <c r="V907" s="198"/>
      <c r="W907" s="198"/>
      <c r="X907" s="198"/>
      <c r="Y907" s="198"/>
      <c r="Z907" s="198"/>
      <c r="AA907" s="198"/>
      <c r="AB907" s="198"/>
      <c r="AC907" s="198"/>
      <c r="AD907" s="198"/>
    </row>
    <row r="908">
      <c r="A908" s="198"/>
      <c r="B908" s="285"/>
      <c r="C908" s="198"/>
      <c r="D908" s="287"/>
      <c r="E908" s="287"/>
      <c r="F908" s="287"/>
      <c r="G908" s="287"/>
      <c r="H908" s="287"/>
      <c r="I908" s="198"/>
      <c r="J908" s="198"/>
      <c r="K908" s="198"/>
      <c r="L908" s="198"/>
      <c r="M908" s="198"/>
      <c r="N908" s="198"/>
      <c r="O908" s="198"/>
      <c r="P908" s="198"/>
      <c r="Q908" s="198"/>
      <c r="R908" s="198"/>
      <c r="S908" s="198"/>
      <c r="T908" s="198"/>
      <c r="U908" s="198"/>
      <c r="V908" s="198"/>
      <c r="W908" s="198"/>
      <c r="X908" s="198"/>
      <c r="Y908" s="198"/>
      <c r="Z908" s="198"/>
      <c r="AA908" s="198"/>
      <c r="AB908" s="198"/>
      <c r="AC908" s="198"/>
      <c r="AD908" s="198"/>
    </row>
    <row r="909">
      <c r="A909" s="198"/>
      <c r="B909" s="285"/>
      <c r="C909" s="198"/>
      <c r="D909" s="287"/>
      <c r="E909" s="287"/>
      <c r="F909" s="287"/>
      <c r="G909" s="287"/>
      <c r="H909" s="287"/>
      <c r="I909" s="198"/>
      <c r="J909" s="198"/>
      <c r="K909" s="198"/>
      <c r="L909" s="198"/>
      <c r="M909" s="198"/>
      <c r="N909" s="198"/>
      <c r="O909" s="198"/>
      <c r="P909" s="198"/>
      <c r="Q909" s="198"/>
      <c r="R909" s="198"/>
      <c r="S909" s="198"/>
      <c r="T909" s="198"/>
      <c r="U909" s="198"/>
      <c r="V909" s="198"/>
      <c r="W909" s="198"/>
      <c r="X909" s="198"/>
      <c r="Y909" s="198"/>
      <c r="Z909" s="198"/>
      <c r="AA909" s="198"/>
      <c r="AB909" s="198"/>
      <c r="AC909" s="198"/>
      <c r="AD909" s="198"/>
    </row>
    <row r="910">
      <c r="A910" s="198"/>
      <c r="B910" s="285"/>
      <c r="C910" s="198"/>
      <c r="D910" s="287"/>
      <c r="E910" s="287"/>
      <c r="F910" s="287"/>
      <c r="G910" s="287"/>
      <c r="H910" s="287"/>
      <c r="I910" s="198"/>
      <c r="J910" s="198"/>
      <c r="K910" s="198"/>
      <c r="L910" s="198"/>
      <c r="M910" s="198"/>
      <c r="N910" s="198"/>
      <c r="O910" s="198"/>
      <c r="P910" s="198"/>
      <c r="Q910" s="198"/>
      <c r="R910" s="198"/>
      <c r="S910" s="198"/>
      <c r="T910" s="198"/>
      <c r="U910" s="198"/>
      <c r="V910" s="198"/>
      <c r="W910" s="198"/>
      <c r="X910" s="198"/>
      <c r="Y910" s="198"/>
      <c r="Z910" s="198"/>
      <c r="AA910" s="198"/>
      <c r="AB910" s="198"/>
      <c r="AC910" s="198"/>
      <c r="AD910" s="198"/>
    </row>
    <row r="911">
      <c r="A911" s="198"/>
      <c r="B911" s="285"/>
      <c r="C911" s="198"/>
      <c r="D911" s="287"/>
      <c r="E911" s="287"/>
      <c r="F911" s="287"/>
      <c r="G911" s="287"/>
      <c r="H911" s="287"/>
      <c r="I911" s="198"/>
      <c r="J911" s="198"/>
      <c r="K911" s="198"/>
      <c r="L911" s="198"/>
      <c r="M911" s="198"/>
      <c r="N911" s="198"/>
      <c r="O911" s="198"/>
      <c r="P911" s="198"/>
      <c r="Q911" s="198"/>
      <c r="R911" s="198"/>
      <c r="S911" s="198"/>
      <c r="T911" s="198"/>
      <c r="U911" s="198"/>
      <c r="V911" s="198"/>
      <c r="W911" s="198"/>
      <c r="X911" s="198"/>
      <c r="Y911" s="198"/>
      <c r="Z911" s="198"/>
      <c r="AA911" s="198"/>
      <c r="AB911" s="198"/>
      <c r="AC911" s="198"/>
      <c r="AD911" s="198"/>
    </row>
    <row r="912">
      <c r="A912" s="198"/>
      <c r="B912" s="285"/>
      <c r="C912" s="198"/>
      <c r="D912" s="287"/>
      <c r="E912" s="287"/>
      <c r="F912" s="287"/>
      <c r="G912" s="287"/>
      <c r="H912" s="287"/>
      <c r="I912" s="198"/>
      <c r="J912" s="198"/>
      <c r="K912" s="198"/>
      <c r="L912" s="198"/>
      <c r="M912" s="198"/>
      <c r="N912" s="198"/>
      <c r="O912" s="198"/>
      <c r="P912" s="198"/>
      <c r="Q912" s="198"/>
      <c r="R912" s="198"/>
      <c r="S912" s="198"/>
      <c r="T912" s="198"/>
      <c r="U912" s="198"/>
      <c r="V912" s="198"/>
      <c r="W912" s="198"/>
      <c r="X912" s="198"/>
      <c r="Y912" s="198"/>
      <c r="Z912" s="198"/>
      <c r="AA912" s="198"/>
      <c r="AB912" s="198"/>
      <c r="AC912" s="198"/>
      <c r="AD912" s="198"/>
    </row>
    <row r="913">
      <c r="A913" s="198"/>
      <c r="B913" s="285"/>
      <c r="C913" s="198"/>
      <c r="D913" s="287"/>
      <c r="E913" s="287"/>
      <c r="F913" s="287"/>
      <c r="G913" s="287"/>
      <c r="H913" s="287"/>
      <c r="I913" s="198"/>
      <c r="J913" s="198"/>
      <c r="K913" s="198"/>
      <c r="L913" s="198"/>
      <c r="M913" s="198"/>
      <c r="N913" s="198"/>
      <c r="O913" s="198"/>
      <c r="P913" s="198"/>
      <c r="Q913" s="198"/>
      <c r="R913" s="198"/>
      <c r="S913" s="198"/>
      <c r="T913" s="198"/>
      <c r="U913" s="198"/>
      <c r="V913" s="198"/>
      <c r="W913" s="198"/>
      <c r="X913" s="198"/>
      <c r="Y913" s="198"/>
      <c r="Z913" s="198"/>
      <c r="AA913" s="198"/>
      <c r="AB913" s="198"/>
      <c r="AC913" s="198"/>
      <c r="AD913" s="198"/>
    </row>
    <row r="914">
      <c r="A914" s="198"/>
      <c r="B914" s="285"/>
      <c r="C914" s="198"/>
      <c r="D914" s="287"/>
      <c r="E914" s="287"/>
      <c r="F914" s="287"/>
      <c r="G914" s="287"/>
      <c r="H914" s="287"/>
      <c r="I914" s="198"/>
      <c r="J914" s="198"/>
      <c r="K914" s="198"/>
      <c r="L914" s="198"/>
      <c r="M914" s="198"/>
      <c r="N914" s="198"/>
      <c r="O914" s="198"/>
      <c r="P914" s="198"/>
      <c r="Q914" s="198"/>
      <c r="R914" s="198"/>
      <c r="S914" s="198"/>
      <c r="T914" s="198"/>
      <c r="U914" s="198"/>
      <c r="V914" s="198"/>
      <c r="W914" s="198"/>
      <c r="X914" s="198"/>
      <c r="Y914" s="198"/>
      <c r="Z914" s="198"/>
      <c r="AA914" s="198"/>
      <c r="AB914" s="198"/>
      <c r="AC914" s="198"/>
      <c r="AD914" s="198"/>
    </row>
    <row r="915">
      <c r="A915" s="198"/>
      <c r="B915" s="285"/>
      <c r="C915" s="198"/>
      <c r="D915" s="287"/>
      <c r="E915" s="287"/>
      <c r="F915" s="287"/>
      <c r="G915" s="287"/>
      <c r="H915" s="287"/>
      <c r="I915" s="198"/>
      <c r="J915" s="198"/>
      <c r="K915" s="198"/>
      <c r="L915" s="198"/>
      <c r="M915" s="198"/>
      <c r="N915" s="198"/>
      <c r="O915" s="198"/>
      <c r="P915" s="198"/>
      <c r="Q915" s="198"/>
      <c r="R915" s="198"/>
      <c r="S915" s="198"/>
      <c r="T915" s="198"/>
      <c r="U915" s="198"/>
      <c r="V915" s="198"/>
      <c r="W915" s="198"/>
      <c r="X915" s="198"/>
      <c r="Y915" s="198"/>
      <c r="Z915" s="198"/>
      <c r="AA915" s="198"/>
      <c r="AB915" s="198"/>
      <c r="AC915" s="198"/>
      <c r="AD915" s="198"/>
    </row>
    <row r="916">
      <c r="A916" s="198"/>
      <c r="B916" s="285"/>
      <c r="C916" s="198"/>
      <c r="D916" s="287"/>
      <c r="E916" s="287"/>
      <c r="F916" s="287"/>
      <c r="G916" s="287"/>
      <c r="H916" s="287"/>
      <c r="I916" s="198"/>
      <c r="J916" s="198"/>
      <c r="K916" s="198"/>
      <c r="L916" s="198"/>
      <c r="M916" s="198"/>
      <c r="N916" s="198"/>
      <c r="O916" s="198"/>
      <c r="P916" s="198"/>
      <c r="Q916" s="198"/>
      <c r="R916" s="198"/>
      <c r="S916" s="198"/>
      <c r="T916" s="198"/>
      <c r="U916" s="198"/>
      <c r="V916" s="198"/>
      <c r="W916" s="198"/>
      <c r="X916" s="198"/>
      <c r="Y916" s="198"/>
      <c r="Z916" s="198"/>
      <c r="AA916" s="198"/>
      <c r="AB916" s="198"/>
      <c r="AC916" s="198"/>
      <c r="AD916" s="198"/>
    </row>
    <row r="917">
      <c r="A917" s="198"/>
      <c r="B917" s="285"/>
      <c r="C917" s="198"/>
      <c r="D917" s="287"/>
      <c r="E917" s="287"/>
      <c r="F917" s="287"/>
      <c r="G917" s="287"/>
      <c r="H917" s="287"/>
      <c r="I917" s="198"/>
      <c r="J917" s="198"/>
      <c r="K917" s="198"/>
      <c r="L917" s="198"/>
      <c r="M917" s="198"/>
      <c r="N917" s="198"/>
      <c r="O917" s="198"/>
      <c r="P917" s="198"/>
      <c r="Q917" s="198"/>
      <c r="R917" s="198"/>
      <c r="S917" s="198"/>
      <c r="T917" s="198"/>
      <c r="U917" s="198"/>
      <c r="V917" s="198"/>
      <c r="W917" s="198"/>
      <c r="X917" s="198"/>
      <c r="Y917" s="198"/>
      <c r="Z917" s="198"/>
      <c r="AA917" s="198"/>
      <c r="AB917" s="198"/>
      <c r="AC917" s="198"/>
      <c r="AD917" s="198"/>
    </row>
    <row r="918">
      <c r="A918" s="198"/>
      <c r="B918" s="285"/>
      <c r="C918" s="198"/>
      <c r="D918" s="287"/>
      <c r="E918" s="287"/>
      <c r="F918" s="287"/>
      <c r="G918" s="287"/>
      <c r="H918" s="287"/>
      <c r="I918" s="198"/>
      <c r="J918" s="198"/>
      <c r="K918" s="198"/>
      <c r="L918" s="198"/>
      <c r="M918" s="198"/>
      <c r="N918" s="198"/>
      <c r="O918" s="198"/>
      <c r="P918" s="198"/>
      <c r="Q918" s="198"/>
      <c r="R918" s="198"/>
      <c r="S918" s="198"/>
      <c r="T918" s="198"/>
      <c r="U918" s="198"/>
      <c r="V918" s="198"/>
      <c r="W918" s="198"/>
      <c r="X918" s="198"/>
      <c r="Y918" s="198"/>
      <c r="Z918" s="198"/>
      <c r="AA918" s="198"/>
      <c r="AB918" s="198"/>
      <c r="AC918" s="198"/>
      <c r="AD918" s="198"/>
    </row>
    <row r="919">
      <c r="A919" s="198"/>
      <c r="B919" s="285"/>
      <c r="C919" s="198"/>
      <c r="D919" s="287"/>
      <c r="E919" s="287"/>
      <c r="F919" s="287"/>
      <c r="G919" s="287"/>
      <c r="H919" s="287"/>
      <c r="I919" s="198"/>
      <c r="J919" s="198"/>
      <c r="K919" s="198"/>
      <c r="L919" s="198"/>
      <c r="M919" s="198"/>
      <c r="N919" s="198"/>
      <c r="O919" s="198"/>
      <c r="P919" s="198"/>
      <c r="Q919" s="198"/>
      <c r="R919" s="198"/>
      <c r="S919" s="198"/>
      <c r="T919" s="198"/>
      <c r="U919" s="198"/>
      <c r="V919" s="198"/>
      <c r="W919" s="198"/>
      <c r="X919" s="198"/>
      <c r="Y919" s="198"/>
      <c r="Z919" s="198"/>
      <c r="AA919" s="198"/>
      <c r="AB919" s="198"/>
      <c r="AC919" s="198"/>
      <c r="AD919" s="198"/>
    </row>
    <row r="920">
      <c r="A920" s="198"/>
      <c r="B920" s="285"/>
      <c r="C920" s="198"/>
      <c r="D920" s="287"/>
      <c r="E920" s="287"/>
      <c r="F920" s="287"/>
      <c r="G920" s="287"/>
      <c r="H920" s="287"/>
      <c r="I920" s="198"/>
      <c r="J920" s="198"/>
      <c r="K920" s="198"/>
      <c r="L920" s="198"/>
      <c r="M920" s="198"/>
      <c r="N920" s="198"/>
      <c r="O920" s="198"/>
      <c r="P920" s="198"/>
      <c r="Q920" s="198"/>
      <c r="R920" s="198"/>
      <c r="S920" s="198"/>
      <c r="T920" s="198"/>
      <c r="U920" s="198"/>
      <c r="V920" s="198"/>
      <c r="W920" s="198"/>
      <c r="X920" s="198"/>
      <c r="Y920" s="198"/>
      <c r="Z920" s="198"/>
      <c r="AA920" s="198"/>
      <c r="AB920" s="198"/>
      <c r="AC920" s="198"/>
      <c r="AD920" s="198"/>
    </row>
    <row r="921">
      <c r="A921" s="198"/>
      <c r="B921" s="285"/>
      <c r="C921" s="198"/>
      <c r="D921" s="287"/>
      <c r="E921" s="287"/>
      <c r="F921" s="287"/>
      <c r="G921" s="287"/>
      <c r="H921" s="287"/>
      <c r="I921" s="198"/>
      <c r="J921" s="198"/>
      <c r="K921" s="198"/>
      <c r="L921" s="198"/>
      <c r="M921" s="198"/>
      <c r="N921" s="198"/>
      <c r="O921" s="198"/>
      <c r="P921" s="198"/>
      <c r="Q921" s="198"/>
      <c r="R921" s="198"/>
      <c r="S921" s="198"/>
      <c r="T921" s="198"/>
      <c r="U921" s="198"/>
      <c r="V921" s="198"/>
      <c r="W921" s="198"/>
      <c r="X921" s="198"/>
      <c r="Y921" s="198"/>
      <c r="Z921" s="198"/>
      <c r="AA921" s="198"/>
      <c r="AB921" s="198"/>
      <c r="AC921" s="198"/>
      <c r="AD921" s="198"/>
    </row>
    <row r="922">
      <c r="A922" s="198"/>
      <c r="B922" s="285"/>
      <c r="C922" s="198"/>
      <c r="D922" s="287"/>
      <c r="E922" s="287"/>
      <c r="F922" s="287"/>
      <c r="G922" s="287"/>
      <c r="H922" s="287"/>
      <c r="I922" s="198"/>
      <c r="J922" s="198"/>
      <c r="K922" s="198"/>
      <c r="L922" s="198"/>
      <c r="M922" s="198"/>
      <c r="N922" s="198"/>
      <c r="O922" s="198"/>
      <c r="P922" s="198"/>
      <c r="Q922" s="198"/>
      <c r="R922" s="198"/>
      <c r="S922" s="198"/>
      <c r="T922" s="198"/>
      <c r="U922" s="198"/>
      <c r="V922" s="198"/>
      <c r="W922" s="198"/>
      <c r="X922" s="198"/>
      <c r="Y922" s="198"/>
      <c r="Z922" s="198"/>
      <c r="AA922" s="198"/>
      <c r="AB922" s="198"/>
      <c r="AC922" s="198"/>
      <c r="AD922" s="198"/>
    </row>
    <row r="923">
      <c r="A923" s="198"/>
      <c r="B923" s="285"/>
      <c r="C923" s="198"/>
      <c r="D923" s="287"/>
      <c r="E923" s="287"/>
      <c r="F923" s="287"/>
      <c r="G923" s="287"/>
      <c r="H923" s="287"/>
      <c r="I923" s="198"/>
      <c r="J923" s="198"/>
      <c r="K923" s="198"/>
      <c r="L923" s="198"/>
      <c r="M923" s="198"/>
      <c r="N923" s="198"/>
      <c r="O923" s="198"/>
      <c r="P923" s="198"/>
      <c r="Q923" s="198"/>
      <c r="R923" s="198"/>
      <c r="S923" s="198"/>
      <c r="T923" s="198"/>
      <c r="U923" s="198"/>
      <c r="V923" s="198"/>
      <c r="W923" s="198"/>
      <c r="X923" s="198"/>
      <c r="Y923" s="198"/>
      <c r="Z923" s="198"/>
      <c r="AA923" s="198"/>
      <c r="AB923" s="198"/>
      <c r="AC923" s="198"/>
      <c r="AD923" s="198"/>
    </row>
    <row r="924">
      <c r="A924" s="198"/>
      <c r="B924" s="285"/>
      <c r="C924" s="198"/>
      <c r="D924" s="287"/>
      <c r="E924" s="287"/>
      <c r="F924" s="287"/>
      <c r="G924" s="287"/>
      <c r="H924" s="287"/>
      <c r="I924" s="198"/>
      <c r="J924" s="198"/>
      <c r="K924" s="198"/>
      <c r="L924" s="198"/>
      <c r="M924" s="198"/>
      <c r="N924" s="198"/>
      <c r="O924" s="198"/>
      <c r="P924" s="198"/>
      <c r="Q924" s="198"/>
      <c r="R924" s="198"/>
      <c r="S924" s="198"/>
      <c r="T924" s="198"/>
      <c r="U924" s="198"/>
      <c r="V924" s="198"/>
      <c r="W924" s="198"/>
      <c r="X924" s="198"/>
      <c r="Y924" s="198"/>
      <c r="Z924" s="198"/>
      <c r="AA924" s="198"/>
      <c r="AB924" s="198"/>
      <c r="AC924" s="198"/>
      <c r="AD924" s="198"/>
    </row>
    <row r="925">
      <c r="A925" s="198"/>
      <c r="B925" s="285"/>
      <c r="C925" s="198"/>
      <c r="D925" s="287"/>
      <c r="E925" s="287"/>
      <c r="F925" s="287"/>
      <c r="G925" s="287"/>
      <c r="H925" s="287"/>
      <c r="I925" s="198"/>
      <c r="J925" s="198"/>
      <c r="K925" s="198"/>
      <c r="L925" s="198"/>
      <c r="M925" s="198"/>
      <c r="N925" s="198"/>
      <c r="O925" s="198"/>
      <c r="P925" s="198"/>
      <c r="Q925" s="198"/>
      <c r="R925" s="198"/>
      <c r="S925" s="198"/>
      <c r="T925" s="198"/>
      <c r="U925" s="198"/>
      <c r="V925" s="198"/>
      <c r="W925" s="198"/>
      <c r="X925" s="198"/>
      <c r="Y925" s="198"/>
      <c r="Z925" s="198"/>
      <c r="AA925" s="198"/>
      <c r="AB925" s="198"/>
      <c r="AC925" s="198"/>
      <c r="AD925" s="198"/>
    </row>
    <row r="926">
      <c r="A926" s="198"/>
      <c r="B926" s="285"/>
      <c r="C926" s="198"/>
      <c r="D926" s="287"/>
      <c r="E926" s="287"/>
      <c r="F926" s="287"/>
      <c r="G926" s="287"/>
      <c r="H926" s="287"/>
      <c r="I926" s="198"/>
      <c r="J926" s="198"/>
      <c r="K926" s="198"/>
      <c r="L926" s="198"/>
      <c r="M926" s="198"/>
      <c r="N926" s="198"/>
      <c r="O926" s="198"/>
      <c r="P926" s="198"/>
      <c r="Q926" s="198"/>
      <c r="R926" s="198"/>
      <c r="S926" s="198"/>
      <c r="T926" s="198"/>
      <c r="U926" s="198"/>
      <c r="V926" s="198"/>
      <c r="W926" s="198"/>
      <c r="X926" s="198"/>
      <c r="Y926" s="198"/>
      <c r="Z926" s="198"/>
      <c r="AA926" s="198"/>
      <c r="AB926" s="198"/>
      <c r="AC926" s="198"/>
      <c r="AD926" s="198"/>
    </row>
    <row r="927">
      <c r="A927" s="198"/>
      <c r="B927" s="285"/>
      <c r="C927" s="198"/>
      <c r="D927" s="287"/>
      <c r="E927" s="287"/>
      <c r="F927" s="287"/>
      <c r="G927" s="287"/>
      <c r="H927" s="287"/>
      <c r="I927" s="198"/>
      <c r="J927" s="198"/>
      <c r="K927" s="198"/>
      <c r="L927" s="198"/>
      <c r="M927" s="198"/>
      <c r="N927" s="198"/>
      <c r="O927" s="198"/>
      <c r="P927" s="198"/>
      <c r="Q927" s="198"/>
      <c r="R927" s="198"/>
      <c r="S927" s="198"/>
      <c r="T927" s="198"/>
      <c r="U927" s="198"/>
      <c r="V927" s="198"/>
      <c r="W927" s="198"/>
      <c r="X927" s="198"/>
      <c r="Y927" s="198"/>
      <c r="Z927" s="198"/>
      <c r="AA927" s="198"/>
      <c r="AB927" s="198"/>
      <c r="AC927" s="198"/>
      <c r="AD927" s="198"/>
    </row>
    <row r="928">
      <c r="A928" s="198"/>
      <c r="B928" s="285"/>
      <c r="C928" s="198"/>
      <c r="D928" s="287"/>
      <c r="E928" s="287"/>
      <c r="F928" s="287"/>
      <c r="G928" s="287"/>
      <c r="H928" s="287"/>
      <c r="I928" s="198"/>
      <c r="J928" s="198"/>
      <c r="K928" s="198"/>
      <c r="L928" s="198"/>
      <c r="M928" s="198"/>
      <c r="N928" s="198"/>
      <c r="O928" s="198"/>
      <c r="P928" s="198"/>
      <c r="Q928" s="198"/>
      <c r="R928" s="198"/>
      <c r="S928" s="198"/>
      <c r="T928" s="198"/>
      <c r="U928" s="198"/>
      <c r="V928" s="198"/>
      <c r="W928" s="198"/>
      <c r="X928" s="198"/>
      <c r="Y928" s="198"/>
      <c r="Z928" s="198"/>
      <c r="AA928" s="198"/>
      <c r="AB928" s="198"/>
      <c r="AC928" s="198"/>
      <c r="AD928" s="198"/>
    </row>
    <row r="929">
      <c r="A929" s="198"/>
      <c r="B929" s="285"/>
      <c r="C929" s="198"/>
      <c r="D929" s="287"/>
      <c r="E929" s="287"/>
      <c r="F929" s="287"/>
      <c r="G929" s="287"/>
      <c r="H929" s="287"/>
      <c r="I929" s="198"/>
      <c r="J929" s="198"/>
      <c r="K929" s="198"/>
      <c r="L929" s="198"/>
      <c r="M929" s="198"/>
      <c r="N929" s="198"/>
      <c r="O929" s="198"/>
      <c r="P929" s="198"/>
      <c r="Q929" s="198"/>
      <c r="R929" s="198"/>
      <c r="S929" s="198"/>
      <c r="T929" s="198"/>
      <c r="U929" s="198"/>
      <c r="V929" s="198"/>
      <c r="W929" s="198"/>
      <c r="X929" s="198"/>
      <c r="Y929" s="198"/>
      <c r="Z929" s="198"/>
      <c r="AA929" s="198"/>
      <c r="AB929" s="198"/>
      <c r="AC929" s="198"/>
      <c r="AD929" s="198"/>
    </row>
    <row r="930">
      <c r="A930" s="198"/>
      <c r="B930" s="285"/>
      <c r="C930" s="198"/>
      <c r="D930" s="287"/>
      <c r="E930" s="287"/>
      <c r="F930" s="287"/>
      <c r="G930" s="287"/>
      <c r="H930" s="287"/>
      <c r="I930" s="198"/>
      <c r="J930" s="198"/>
      <c r="K930" s="198"/>
      <c r="L930" s="198"/>
      <c r="M930" s="198"/>
      <c r="N930" s="198"/>
      <c r="O930" s="198"/>
      <c r="P930" s="198"/>
      <c r="Q930" s="198"/>
      <c r="R930" s="198"/>
      <c r="S930" s="198"/>
      <c r="T930" s="198"/>
      <c r="U930" s="198"/>
      <c r="V930" s="198"/>
      <c r="W930" s="198"/>
      <c r="X930" s="198"/>
      <c r="Y930" s="198"/>
      <c r="Z930" s="198"/>
      <c r="AA930" s="198"/>
      <c r="AB930" s="198"/>
      <c r="AC930" s="198"/>
      <c r="AD930" s="198"/>
    </row>
    <row r="931">
      <c r="A931" s="198"/>
      <c r="B931" s="285"/>
      <c r="C931" s="198"/>
      <c r="D931" s="287"/>
      <c r="E931" s="287"/>
      <c r="F931" s="287"/>
      <c r="G931" s="287"/>
      <c r="H931" s="287"/>
      <c r="I931" s="198"/>
      <c r="J931" s="198"/>
      <c r="K931" s="198"/>
      <c r="L931" s="198"/>
      <c r="M931" s="198"/>
      <c r="N931" s="198"/>
      <c r="O931" s="198"/>
      <c r="P931" s="198"/>
      <c r="Q931" s="198"/>
      <c r="R931" s="198"/>
      <c r="S931" s="198"/>
      <c r="T931" s="198"/>
      <c r="U931" s="198"/>
      <c r="V931" s="198"/>
      <c r="W931" s="198"/>
      <c r="X931" s="198"/>
      <c r="Y931" s="198"/>
      <c r="Z931" s="198"/>
      <c r="AA931" s="198"/>
      <c r="AB931" s="198"/>
      <c r="AC931" s="198"/>
      <c r="AD931" s="198"/>
    </row>
    <row r="932">
      <c r="A932" s="198"/>
      <c r="B932" s="285"/>
      <c r="C932" s="198"/>
      <c r="D932" s="287"/>
      <c r="E932" s="287"/>
      <c r="F932" s="287"/>
      <c r="G932" s="287"/>
      <c r="H932" s="287"/>
      <c r="I932" s="198"/>
      <c r="J932" s="198"/>
      <c r="K932" s="198"/>
      <c r="L932" s="198"/>
      <c r="M932" s="198"/>
      <c r="N932" s="198"/>
      <c r="O932" s="198"/>
      <c r="P932" s="198"/>
      <c r="Q932" s="198"/>
      <c r="R932" s="198"/>
      <c r="S932" s="198"/>
      <c r="T932" s="198"/>
      <c r="U932" s="198"/>
      <c r="V932" s="198"/>
      <c r="W932" s="198"/>
      <c r="X932" s="198"/>
      <c r="Y932" s="198"/>
      <c r="Z932" s="198"/>
      <c r="AA932" s="198"/>
      <c r="AB932" s="198"/>
      <c r="AC932" s="198"/>
      <c r="AD932" s="198"/>
    </row>
    <row r="933">
      <c r="A933" s="198"/>
      <c r="B933" s="285"/>
      <c r="C933" s="198"/>
      <c r="D933" s="287"/>
      <c r="E933" s="287"/>
      <c r="F933" s="287"/>
      <c r="G933" s="287"/>
      <c r="H933" s="287"/>
      <c r="I933" s="198"/>
      <c r="J933" s="198"/>
      <c r="K933" s="198"/>
      <c r="L933" s="198"/>
      <c r="M933" s="198"/>
      <c r="N933" s="198"/>
      <c r="O933" s="198"/>
      <c r="P933" s="198"/>
      <c r="Q933" s="198"/>
      <c r="R933" s="198"/>
      <c r="S933" s="198"/>
      <c r="T933" s="198"/>
      <c r="U933" s="198"/>
      <c r="V933" s="198"/>
      <c r="W933" s="198"/>
      <c r="X933" s="198"/>
      <c r="Y933" s="198"/>
      <c r="Z933" s="198"/>
      <c r="AA933" s="198"/>
      <c r="AB933" s="198"/>
      <c r="AC933" s="198"/>
      <c r="AD933" s="198"/>
    </row>
    <row r="934">
      <c r="A934" s="198"/>
      <c r="B934" s="285"/>
      <c r="C934" s="198"/>
      <c r="D934" s="287"/>
      <c r="E934" s="287"/>
      <c r="F934" s="287"/>
      <c r="G934" s="287"/>
      <c r="H934" s="287"/>
      <c r="I934" s="198"/>
      <c r="J934" s="198"/>
      <c r="K934" s="198"/>
      <c r="L934" s="198"/>
      <c r="M934" s="198"/>
      <c r="N934" s="198"/>
      <c r="O934" s="198"/>
      <c r="P934" s="198"/>
      <c r="Q934" s="198"/>
      <c r="R934" s="198"/>
      <c r="S934" s="198"/>
      <c r="T934" s="198"/>
      <c r="U934" s="198"/>
      <c r="V934" s="198"/>
      <c r="W934" s="198"/>
      <c r="X934" s="198"/>
      <c r="Y934" s="198"/>
      <c r="Z934" s="198"/>
      <c r="AA934" s="198"/>
      <c r="AB934" s="198"/>
      <c r="AC934" s="198"/>
      <c r="AD934" s="198"/>
    </row>
    <row r="935">
      <c r="A935" s="198"/>
      <c r="B935" s="285"/>
      <c r="C935" s="198"/>
      <c r="D935" s="287"/>
      <c r="E935" s="287"/>
      <c r="F935" s="287"/>
      <c r="G935" s="287"/>
      <c r="H935" s="287"/>
      <c r="I935" s="198"/>
      <c r="J935" s="198"/>
      <c r="K935" s="198"/>
      <c r="L935" s="198"/>
      <c r="M935" s="198"/>
      <c r="N935" s="198"/>
      <c r="O935" s="198"/>
      <c r="P935" s="198"/>
      <c r="Q935" s="198"/>
      <c r="R935" s="198"/>
      <c r="S935" s="198"/>
      <c r="T935" s="198"/>
      <c r="U935" s="198"/>
      <c r="V935" s="198"/>
      <c r="W935" s="198"/>
      <c r="X935" s="198"/>
      <c r="Y935" s="198"/>
      <c r="Z935" s="198"/>
      <c r="AA935" s="198"/>
      <c r="AB935" s="198"/>
      <c r="AC935" s="198"/>
      <c r="AD935" s="198"/>
    </row>
    <row r="936">
      <c r="A936" s="198"/>
      <c r="B936" s="285"/>
      <c r="C936" s="198"/>
      <c r="D936" s="287"/>
      <c r="E936" s="287"/>
      <c r="F936" s="287"/>
      <c r="G936" s="287"/>
      <c r="H936" s="287"/>
      <c r="I936" s="198"/>
      <c r="J936" s="198"/>
      <c r="K936" s="198"/>
      <c r="L936" s="198"/>
      <c r="M936" s="198"/>
      <c r="N936" s="198"/>
      <c r="O936" s="198"/>
      <c r="P936" s="198"/>
      <c r="Q936" s="198"/>
      <c r="R936" s="198"/>
      <c r="S936" s="198"/>
      <c r="T936" s="198"/>
      <c r="U936" s="198"/>
      <c r="V936" s="198"/>
      <c r="W936" s="198"/>
      <c r="X936" s="198"/>
      <c r="Y936" s="198"/>
      <c r="Z936" s="198"/>
      <c r="AA936" s="198"/>
      <c r="AB936" s="198"/>
      <c r="AC936" s="198"/>
      <c r="AD936" s="198"/>
    </row>
    <row r="937">
      <c r="A937" s="198"/>
      <c r="B937" s="285"/>
      <c r="C937" s="198"/>
      <c r="D937" s="287"/>
      <c r="E937" s="287"/>
      <c r="F937" s="287"/>
      <c r="G937" s="287"/>
      <c r="H937" s="287"/>
      <c r="I937" s="198"/>
      <c r="J937" s="198"/>
      <c r="K937" s="198"/>
      <c r="L937" s="198"/>
      <c r="M937" s="198"/>
      <c r="N937" s="198"/>
      <c r="O937" s="198"/>
      <c r="P937" s="198"/>
      <c r="Q937" s="198"/>
      <c r="R937" s="198"/>
      <c r="S937" s="198"/>
      <c r="T937" s="198"/>
      <c r="U937" s="198"/>
      <c r="V937" s="198"/>
      <c r="W937" s="198"/>
      <c r="X937" s="198"/>
      <c r="Y937" s="198"/>
      <c r="Z937" s="198"/>
      <c r="AA937" s="198"/>
      <c r="AB937" s="198"/>
      <c r="AC937" s="198"/>
      <c r="AD937" s="198"/>
    </row>
    <row r="938">
      <c r="A938" s="198"/>
      <c r="B938" s="285"/>
      <c r="C938" s="198"/>
      <c r="D938" s="287"/>
      <c r="E938" s="287"/>
      <c r="F938" s="287"/>
      <c r="G938" s="287"/>
      <c r="H938" s="287"/>
      <c r="I938" s="198"/>
      <c r="J938" s="198"/>
      <c r="K938" s="198"/>
      <c r="L938" s="198"/>
      <c r="M938" s="198"/>
      <c r="N938" s="198"/>
      <c r="O938" s="198"/>
      <c r="P938" s="198"/>
      <c r="Q938" s="198"/>
      <c r="R938" s="198"/>
      <c r="S938" s="198"/>
      <c r="T938" s="198"/>
      <c r="U938" s="198"/>
      <c r="V938" s="198"/>
      <c r="W938" s="198"/>
      <c r="X938" s="198"/>
      <c r="Y938" s="198"/>
      <c r="Z938" s="198"/>
      <c r="AA938" s="198"/>
      <c r="AB938" s="198"/>
      <c r="AC938" s="198"/>
      <c r="AD938" s="198"/>
    </row>
    <row r="939">
      <c r="A939" s="198"/>
      <c r="B939" s="285"/>
      <c r="C939" s="198"/>
      <c r="D939" s="287"/>
      <c r="E939" s="287"/>
      <c r="F939" s="287"/>
      <c r="G939" s="287"/>
      <c r="H939" s="287"/>
      <c r="I939" s="198"/>
      <c r="J939" s="198"/>
      <c r="K939" s="198"/>
      <c r="L939" s="198"/>
      <c r="M939" s="198"/>
      <c r="N939" s="198"/>
      <c r="O939" s="198"/>
      <c r="P939" s="198"/>
      <c r="Q939" s="198"/>
      <c r="R939" s="198"/>
      <c r="S939" s="198"/>
      <c r="T939" s="198"/>
      <c r="U939" s="198"/>
      <c r="V939" s="198"/>
      <c r="W939" s="198"/>
      <c r="X939" s="198"/>
      <c r="Y939" s="198"/>
      <c r="Z939" s="198"/>
      <c r="AA939" s="198"/>
      <c r="AB939" s="198"/>
      <c r="AC939" s="198"/>
      <c r="AD939" s="198"/>
    </row>
    <row r="940">
      <c r="A940" s="198"/>
      <c r="B940" s="285"/>
      <c r="C940" s="198"/>
      <c r="D940" s="287"/>
      <c r="E940" s="287"/>
      <c r="F940" s="287"/>
      <c r="G940" s="287"/>
      <c r="H940" s="287"/>
      <c r="I940" s="198"/>
      <c r="J940" s="198"/>
      <c r="K940" s="198"/>
      <c r="L940" s="198"/>
      <c r="M940" s="198"/>
      <c r="N940" s="198"/>
      <c r="O940" s="198"/>
      <c r="P940" s="198"/>
      <c r="Q940" s="198"/>
      <c r="R940" s="198"/>
      <c r="S940" s="198"/>
      <c r="T940" s="198"/>
      <c r="U940" s="198"/>
      <c r="V940" s="198"/>
      <c r="W940" s="198"/>
      <c r="X940" s="198"/>
      <c r="Y940" s="198"/>
      <c r="Z940" s="198"/>
      <c r="AA940" s="198"/>
      <c r="AB940" s="198"/>
      <c r="AC940" s="198"/>
      <c r="AD940" s="198"/>
    </row>
    <row r="941">
      <c r="A941" s="198"/>
      <c r="B941" s="285"/>
      <c r="C941" s="198"/>
      <c r="D941" s="287"/>
      <c r="E941" s="287"/>
      <c r="F941" s="287"/>
      <c r="G941" s="287"/>
      <c r="H941" s="287"/>
      <c r="I941" s="198"/>
      <c r="J941" s="198"/>
      <c r="K941" s="198"/>
      <c r="L941" s="198"/>
      <c r="M941" s="198"/>
      <c r="N941" s="198"/>
      <c r="O941" s="198"/>
      <c r="P941" s="198"/>
      <c r="Q941" s="198"/>
      <c r="R941" s="198"/>
      <c r="S941" s="198"/>
      <c r="T941" s="198"/>
      <c r="U941" s="198"/>
      <c r="V941" s="198"/>
      <c r="W941" s="198"/>
      <c r="X941" s="198"/>
      <c r="Y941" s="198"/>
      <c r="Z941" s="198"/>
      <c r="AA941" s="198"/>
      <c r="AB941" s="198"/>
      <c r="AC941" s="198"/>
      <c r="AD941" s="198"/>
    </row>
    <row r="942">
      <c r="A942" s="198"/>
      <c r="B942" s="285"/>
      <c r="C942" s="198"/>
      <c r="D942" s="287"/>
      <c r="E942" s="287"/>
      <c r="F942" s="287"/>
      <c r="G942" s="287"/>
      <c r="H942" s="287"/>
      <c r="I942" s="198"/>
      <c r="J942" s="198"/>
      <c r="K942" s="198"/>
      <c r="L942" s="198"/>
      <c r="M942" s="198"/>
      <c r="N942" s="198"/>
      <c r="O942" s="198"/>
      <c r="P942" s="198"/>
      <c r="Q942" s="198"/>
      <c r="R942" s="198"/>
      <c r="S942" s="198"/>
      <c r="T942" s="198"/>
      <c r="U942" s="198"/>
      <c r="V942" s="198"/>
      <c r="W942" s="198"/>
      <c r="X942" s="198"/>
      <c r="Y942" s="198"/>
      <c r="Z942" s="198"/>
      <c r="AA942" s="198"/>
      <c r="AB942" s="198"/>
      <c r="AC942" s="198"/>
      <c r="AD942" s="198"/>
    </row>
    <row r="943">
      <c r="A943" s="198"/>
      <c r="B943" s="285"/>
      <c r="C943" s="198"/>
      <c r="D943" s="287"/>
      <c r="E943" s="287"/>
      <c r="F943" s="287"/>
      <c r="G943" s="287"/>
      <c r="H943" s="287"/>
      <c r="I943" s="198"/>
      <c r="J943" s="198"/>
      <c r="K943" s="198"/>
      <c r="L943" s="198"/>
      <c r="M943" s="198"/>
      <c r="N943" s="198"/>
      <c r="O943" s="198"/>
      <c r="P943" s="198"/>
      <c r="Q943" s="198"/>
      <c r="R943" s="198"/>
      <c r="S943" s="198"/>
      <c r="T943" s="198"/>
      <c r="U943" s="198"/>
      <c r="V943" s="198"/>
      <c r="W943" s="198"/>
      <c r="X943" s="198"/>
      <c r="Y943" s="198"/>
      <c r="Z943" s="198"/>
      <c r="AA943" s="198"/>
      <c r="AB943" s="198"/>
      <c r="AC943" s="198"/>
      <c r="AD943" s="198"/>
    </row>
    <row r="944">
      <c r="A944" s="198"/>
      <c r="B944" s="285"/>
      <c r="C944" s="198"/>
      <c r="D944" s="287"/>
      <c r="E944" s="287"/>
      <c r="F944" s="287"/>
      <c r="G944" s="287"/>
      <c r="H944" s="287"/>
      <c r="I944" s="198"/>
      <c r="J944" s="198"/>
      <c r="K944" s="198"/>
      <c r="L944" s="198"/>
      <c r="M944" s="198"/>
      <c r="N944" s="198"/>
      <c r="O944" s="198"/>
      <c r="P944" s="198"/>
      <c r="Q944" s="198"/>
      <c r="R944" s="198"/>
      <c r="S944" s="198"/>
      <c r="T944" s="198"/>
      <c r="U944" s="198"/>
      <c r="V944" s="198"/>
      <c r="W944" s="198"/>
      <c r="X944" s="198"/>
      <c r="Y944" s="198"/>
      <c r="Z944" s="198"/>
      <c r="AA944" s="198"/>
      <c r="AB944" s="198"/>
      <c r="AC944" s="198"/>
      <c r="AD944" s="198"/>
    </row>
    <row r="945">
      <c r="A945" s="198"/>
      <c r="B945" s="285"/>
      <c r="C945" s="198"/>
      <c r="D945" s="287"/>
      <c r="E945" s="287"/>
      <c r="F945" s="287"/>
      <c r="G945" s="287"/>
      <c r="H945" s="287"/>
      <c r="I945" s="198"/>
      <c r="J945" s="198"/>
      <c r="K945" s="198"/>
      <c r="L945" s="198"/>
      <c r="M945" s="198"/>
      <c r="N945" s="198"/>
      <c r="O945" s="198"/>
      <c r="P945" s="198"/>
      <c r="Q945" s="198"/>
      <c r="R945" s="198"/>
      <c r="S945" s="198"/>
      <c r="T945" s="198"/>
      <c r="U945" s="198"/>
      <c r="V945" s="198"/>
      <c r="W945" s="198"/>
      <c r="X945" s="198"/>
      <c r="Y945" s="198"/>
      <c r="Z945" s="198"/>
      <c r="AA945" s="198"/>
      <c r="AB945" s="198"/>
      <c r="AC945" s="198"/>
      <c r="AD945" s="198"/>
    </row>
    <row r="946">
      <c r="A946" s="198"/>
      <c r="B946" s="285"/>
      <c r="C946" s="198"/>
      <c r="D946" s="287"/>
      <c r="E946" s="287"/>
      <c r="F946" s="287"/>
      <c r="G946" s="287"/>
      <c r="H946" s="287"/>
      <c r="I946" s="198"/>
      <c r="J946" s="198"/>
      <c r="K946" s="198"/>
      <c r="L946" s="198"/>
      <c r="M946" s="198"/>
      <c r="N946" s="198"/>
      <c r="O946" s="198"/>
      <c r="P946" s="198"/>
      <c r="Q946" s="198"/>
      <c r="R946" s="198"/>
      <c r="S946" s="198"/>
      <c r="T946" s="198"/>
      <c r="U946" s="198"/>
      <c r="V946" s="198"/>
      <c r="W946" s="198"/>
      <c r="X946" s="198"/>
      <c r="Y946" s="198"/>
      <c r="Z946" s="198"/>
      <c r="AA946" s="198"/>
      <c r="AB946" s="198"/>
      <c r="AC946" s="198"/>
      <c r="AD946" s="198"/>
    </row>
    <row r="947">
      <c r="A947" s="198"/>
      <c r="B947" s="285"/>
      <c r="C947" s="198"/>
      <c r="D947" s="287"/>
      <c r="E947" s="287"/>
      <c r="F947" s="287"/>
      <c r="G947" s="287"/>
      <c r="H947" s="287"/>
      <c r="I947" s="198"/>
      <c r="J947" s="198"/>
      <c r="K947" s="198"/>
      <c r="L947" s="198"/>
      <c r="M947" s="198"/>
      <c r="N947" s="198"/>
      <c r="O947" s="198"/>
      <c r="P947" s="198"/>
      <c r="Q947" s="198"/>
      <c r="R947" s="198"/>
      <c r="S947" s="198"/>
      <c r="T947" s="198"/>
      <c r="U947" s="198"/>
      <c r="V947" s="198"/>
      <c r="W947" s="198"/>
      <c r="X947" s="198"/>
      <c r="Y947" s="198"/>
      <c r="Z947" s="198"/>
      <c r="AA947" s="198"/>
      <c r="AB947" s="198"/>
      <c r="AC947" s="198"/>
      <c r="AD947" s="198"/>
    </row>
    <row r="948">
      <c r="A948" s="198"/>
      <c r="B948" s="285"/>
      <c r="C948" s="198"/>
      <c r="D948" s="287"/>
      <c r="E948" s="287"/>
      <c r="F948" s="287"/>
      <c r="G948" s="287"/>
      <c r="H948" s="287"/>
      <c r="I948" s="198"/>
      <c r="J948" s="198"/>
      <c r="K948" s="198"/>
      <c r="L948" s="198"/>
      <c r="M948" s="198"/>
      <c r="N948" s="198"/>
      <c r="O948" s="198"/>
      <c r="P948" s="198"/>
      <c r="Q948" s="198"/>
      <c r="R948" s="198"/>
      <c r="S948" s="198"/>
      <c r="T948" s="198"/>
      <c r="U948" s="198"/>
      <c r="V948" s="198"/>
      <c r="W948" s="198"/>
      <c r="X948" s="198"/>
      <c r="Y948" s="198"/>
      <c r="Z948" s="198"/>
      <c r="AA948" s="198"/>
      <c r="AB948" s="198"/>
      <c r="AC948" s="198"/>
      <c r="AD948" s="198"/>
    </row>
    <row r="949">
      <c r="A949" s="198"/>
      <c r="B949" s="285"/>
      <c r="C949" s="198"/>
      <c r="D949" s="287"/>
      <c r="E949" s="287"/>
      <c r="F949" s="287"/>
      <c r="G949" s="287"/>
      <c r="H949" s="287"/>
      <c r="I949" s="198"/>
      <c r="J949" s="198"/>
      <c r="K949" s="198"/>
      <c r="L949" s="198"/>
      <c r="M949" s="198"/>
      <c r="N949" s="198"/>
      <c r="O949" s="198"/>
      <c r="P949" s="198"/>
      <c r="Q949" s="198"/>
      <c r="R949" s="198"/>
      <c r="S949" s="198"/>
      <c r="T949" s="198"/>
      <c r="U949" s="198"/>
      <c r="V949" s="198"/>
      <c r="W949" s="198"/>
      <c r="X949" s="198"/>
      <c r="Y949" s="198"/>
      <c r="Z949" s="198"/>
      <c r="AA949" s="198"/>
      <c r="AB949" s="198"/>
      <c r="AC949" s="198"/>
      <c r="AD949" s="198"/>
    </row>
    <row r="950">
      <c r="A950" s="198"/>
      <c r="B950" s="285"/>
      <c r="C950" s="198"/>
      <c r="D950" s="287"/>
      <c r="E950" s="287"/>
      <c r="F950" s="287"/>
      <c r="G950" s="287"/>
      <c r="H950" s="287"/>
      <c r="I950" s="198"/>
      <c r="J950" s="198"/>
      <c r="K950" s="198"/>
      <c r="L950" s="198"/>
      <c r="M950" s="198"/>
      <c r="N950" s="198"/>
      <c r="O950" s="198"/>
      <c r="P950" s="198"/>
      <c r="Q950" s="198"/>
      <c r="R950" s="198"/>
      <c r="S950" s="198"/>
      <c r="T950" s="198"/>
      <c r="U950" s="198"/>
      <c r="V950" s="198"/>
      <c r="W950" s="198"/>
      <c r="X950" s="198"/>
      <c r="Y950" s="198"/>
      <c r="Z950" s="198"/>
      <c r="AA950" s="198"/>
      <c r="AB950" s="198"/>
      <c r="AC950" s="198"/>
      <c r="AD950" s="198"/>
    </row>
    <row r="951">
      <c r="A951" s="198"/>
      <c r="B951" s="285"/>
      <c r="C951" s="198"/>
      <c r="D951" s="287"/>
      <c r="E951" s="287"/>
      <c r="F951" s="287"/>
      <c r="G951" s="287"/>
      <c r="H951" s="287"/>
      <c r="I951" s="198"/>
      <c r="J951" s="198"/>
      <c r="K951" s="198"/>
      <c r="L951" s="198"/>
      <c r="M951" s="198"/>
      <c r="N951" s="198"/>
      <c r="O951" s="198"/>
      <c r="P951" s="198"/>
      <c r="Q951" s="198"/>
      <c r="R951" s="198"/>
      <c r="S951" s="198"/>
      <c r="T951" s="198"/>
      <c r="U951" s="198"/>
      <c r="V951" s="198"/>
      <c r="W951" s="198"/>
      <c r="X951" s="198"/>
      <c r="Y951" s="198"/>
      <c r="Z951" s="198"/>
      <c r="AA951" s="198"/>
      <c r="AB951" s="198"/>
      <c r="AC951" s="198"/>
      <c r="AD951" s="198"/>
    </row>
    <row r="952">
      <c r="A952" s="198"/>
      <c r="B952" s="285"/>
      <c r="C952" s="198"/>
      <c r="D952" s="287"/>
      <c r="E952" s="287"/>
      <c r="F952" s="287"/>
      <c r="G952" s="287"/>
      <c r="H952" s="287"/>
      <c r="I952" s="198"/>
      <c r="J952" s="198"/>
      <c r="K952" s="198"/>
      <c r="L952" s="198"/>
      <c r="M952" s="198"/>
      <c r="N952" s="198"/>
      <c r="O952" s="198"/>
      <c r="P952" s="198"/>
      <c r="Q952" s="198"/>
      <c r="R952" s="198"/>
      <c r="S952" s="198"/>
      <c r="T952" s="198"/>
      <c r="U952" s="198"/>
      <c r="V952" s="198"/>
      <c r="W952" s="198"/>
      <c r="X952" s="198"/>
      <c r="Y952" s="198"/>
      <c r="Z952" s="198"/>
      <c r="AA952" s="198"/>
      <c r="AB952" s="198"/>
      <c r="AC952" s="198"/>
      <c r="AD952" s="198"/>
    </row>
    <row r="953">
      <c r="A953" s="198"/>
      <c r="B953" s="285"/>
      <c r="C953" s="198"/>
      <c r="D953" s="287"/>
      <c r="E953" s="287"/>
      <c r="F953" s="287"/>
      <c r="G953" s="287"/>
      <c r="H953" s="287"/>
      <c r="I953" s="198"/>
      <c r="J953" s="198"/>
      <c r="K953" s="198"/>
      <c r="L953" s="198"/>
      <c r="M953" s="198"/>
      <c r="N953" s="198"/>
      <c r="O953" s="198"/>
      <c r="P953" s="198"/>
      <c r="Q953" s="198"/>
      <c r="R953" s="198"/>
      <c r="S953" s="198"/>
      <c r="T953" s="198"/>
      <c r="U953" s="198"/>
      <c r="V953" s="198"/>
      <c r="W953" s="198"/>
      <c r="X953" s="198"/>
      <c r="Y953" s="198"/>
      <c r="Z953" s="198"/>
      <c r="AA953" s="198"/>
      <c r="AB953" s="198"/>
      <c r="AC953" s="198"/>
      <c r="AD953" s="198"/>
    </row>
    <row r="954">
      <c r="A954" s="198"/>
      <c r="B954" s="285"/>
      <c r="C954" s="198"/>
      <c r="D954" s="287"/>
      <c r="E954" s="287"/>
      <c r="F954" s="287"/>
      <c r="G954" s="287"/>
      <c r="H954" s="287"/>
      <c r="I954" s="198"/>
      <c r="J954" s="198"/>
      <c r="K954" s="198"/>
      <c r="L954" s="198"/>
      <c r="M954" s="198"/>
      <c r="N954" s="198"/>
      <c r="O954" s="198"/>
      <c r="P954" s="198"/>
      <c r="Q954" s="198"/>
      <c r="R954" s="198"/>
      <c r="S954" s="198"/>
      <c r="T954" s="198"/>
      <c r="U954" s="198"/>
      <c r="V954" s="198"/>
      <c r="W954" s="198"/>
      <c r="X954" s="198"/>
      <c r="Y954" s="198"/>
      <c r="Z954" s="198"/>
      <c r="AA954" s="198"/>
      <c r="AB954" s="198"/>
      <c r="AC954" s="198"/>
      <c r="AD954" s="198"/>
    </row>
    <row r="955">
      <c r="A955" s="198"/>
      <c r="B955" s="285"/>
      <c r="C955" s="198"/>
      <c r="D955" s="287"/>
      <c r="E955" s="287"/>
      <c r="F955" s="287"/>
      <c r="G955" s="287"/>
      <c r="H955" s="287"/>
      <c r="I955" s="198"/>
      <c r="J955" s="198"/>
      <c r="K955" s="198"/>
      <c r="L955" s="198"/>
      <c r="M955" s="198"/>
      <c r="N955" s="198"/>
      <c r="O955" s="198"/>
      <c r="P955" s="198"/>
      <c r="Q955" s="198"/>
      <c r="R955" s="198"/>
      <c r="S955" s="198"/>
      <c r="T955" s="198"/>
      <c r="U955" s="198"/>
      <c r="V955" s="198"/>
      <c r="W955" s="198"/>
      <c r="X955" s="198"/>
      <c r="Y955" s="198"/>
      <c r="Z955" s="198"/>
      <c r="AA955" s="198"/>
      <c r="AB955" s="198"/>
      <c r="AC955" s="198"/>
      <c r="AD955" s="198"/>
    </row>
    <row r="956">
      <c r="A956" s="198"/>
      <c r="B956" s="285"/>
      <c r="C956" s="198"/>
      <c r="D956" s="287"/>
      <c r="E956" s="287"/>
      <c r="F956" s="287"/>
      <c r="G956" s="287"/>
      <c r="H956" s="287"/>
      <c r="I956" s="198"/>
      <c r="J956" s="198"/>
      <c r="K956" s="198"/>
      <c r="L956" s="198"/>
      <c r="M956" s="198"/>
      <c r="N956" s="198"/>
      <c r="O956" s="198"/>
      <c r="P956" s="198"/>
      <c r="Q956" s="198"/>
      <c r="R956" s="198"/>
      <c r="S956" s="198"/>
      <c r="T956" s="198"/>
      <c r="U956" s="198"/>
      <c r="V956" s="198"/>
      <c r="W956" s="198"/>
      <c r="X956" s="198"/>
      <c r="Y956" s="198"/>
      <c r="Z956" s="198"/>
      <c r="AA956" s="198"/>
      <c r="AB956" s="198"/>
      <c r="AC956" s="198"/>
      <c r="AD956" s="198"/>
    </row>
    <row r="957">
      <c r="A957" s="198"/>
      <c r="B957" s="285"/>
      <c r="C957" s="198"/>
      <c r="D957" s="287"/>
      <c r="E957" s="287"/>
      <c r="F957" s="287"/>
      <c r="G957" s="287"/>
      <c r="H957" s="287"/>
      <c r="I957" s="198"/>
      <c r="J957" s="198"/>
      <c r="K957" s="198"/>
      <c r="L957" s="198"/>
      <c r="M957" s="198"/>
      <c r="N957" s="198"/>
      <c r="O957" s="198"/>
      <c r="P957" s="198"/>
      <c r="Q957" s="198"/>
      <c r="R957" s="198"/>
      <c r="S957" s="198"/>
      <c r="T957" s="198"/>
      <c r="U957" s="198"/>
      <c r="V957" s="198"/>
      <c r="W957" s="198"/>
      <c r="X957" s="198"/>
      <c r="Y957" s="198"/>
      <c r="Z957" s="198"/>
      <c r="AA957" s="198"/>
      <c r="AB957" s="198"/>
      <c r="AC957" s="198"/>
      <c r="AD957" s="198"/>
    </row>
    <row r="958">
      <c r="A958" s="198"/>
      <c r="B958" s="285"/>
      <c r="C958" s="198"/>
      <c r="D958" s="287"/>
      <c r="E958" s="287"/>
      <c r="F958" s="287"/>
      <c r="G958" s="287"/>
      <c r="H958" s="287"/>
      <c r="I958" s="198"/>
      <c r="J958" s="198"/>
      <c r="K958" s="198"/>
      <c r="L958" s="198"/>
      <c r="M958" s="198"/>
      <c r="N958" s="198"/>
      <c r="O958" s="198"/>
      <c r="P958" s="198"/>
      <c r="Q958" s="198"/>
      <c r="R958" s="198"/>
      <c r="S958" s="198"/>
      <c r="T958" s="198"/>
      <c r="U958" s="198"/>
      <c r="V958" s="198"/>
      <c r="W958" s="198"/>
      <c r="X958" s="198"/>
      <c r="Y958" s="198"/>
      <c r="Z958" s="198"/>
      <c r="AA958" s="198"/>
      <c r="AB958" s="198"/>
      <c r="AC958" s="198"/>
      <c r="AD958" s="198"/>
    </row>
    <row r="959">
      <c r="A959" s="198"/>
      <c r="B959" s="285"/>
      <c r="C959" s="198"/>
      <c r="D959" s="287"/>
      <c r="E959" s="287"/>
      <c r="F959" s="287"/>
      <c r="G959" s="287"/>
      <c r="H959" s="287"/>
      <c r="I959" s="198"/>
      <c r="J959" s="198"/>
      <c r="K959" s="198"/>
      <c r="L959" s="198"/>
      <c r="M959" s="198"/>
      <c r="N959" s="198"/>
      <c r="O959" s="198"/>
      <c r="P959" s="198"/>
      <c r="Q959" s="198"/>
      <c r="R959" s="198"/>
      <c r="S959" s="198"/>
      <c r="T959" s="198"/>
      <c r="U959" s="198"/>
      <c r="V959" s="198"/>
      <c r="W959" s="198"/>
      <c r="X959" s="198"/>
      <c r="Y959" s="198"/>
      <c r="Z959" s="198"/>
      <c r="AA959" s="198"/>
      <c r="AB959" s="198"/>
      <c r="AC959" s="198"/>
      <c r="AD959" s="198"/>
    </row>
    <row r="960">
      <c r="A960" s="198"/>
      <c r="B960" s="285"/>
      <c r="C960" s="198"/>
      <c r="D960" s="287"/>
      <c r="E960" s="287"/>
      <c r="F960" s="287"/>
      <c r="G960" s="287"/>
      <c r="H960" s="287"/>
      <c r="I960" s="198"/>
      <c r="J960" s="198"/>
      <c r="K960" s="198"/>
      <c r="L960" s="198"/>
      <c r="M960" s="198"/>
      <c r="N960" s="198"/>
      <c r="O960" s="198"/>
      <c r="P960" s="198"/>
      <c r="Q960" s="198"/>
      <c r="R960" s="198"/>
      <c r="S960" s="198"/>
      <c r="T960" s="198"/>
      <c r="U960" s="198"/>
      <c r="V960" s="198"/>
      <c r="W960" s="198"/>
      <c r="X960" s="198"/>
      <c r="Y960" s="198"/>
      <c r="Z960" s="198"/>
      <c r="AA960" s="198"/>
      <c r="AB960" s="198"/>
      <c r="AC960" s="198"/>
      <c r="AD960" s="198"/>
    </row>
    <row r="961">
      <c r="A961" s="198"/>
      <c r="B961" s="285"/>
      <c r="C961" s="198"/>
      <c r="D961" s="287"/>
      <c r="E961" s="287"/>
      <c r="F961" s="287"/>
      <c r="G961" s="287"/>
      <c r="H961" s="287"/>
      <c r="I961" s="198"/>
      <c r="J961" s="198"/>
      <c r="K961" s="198"/>
      <c r="L961" s="198"/>
      <c r="M961" s="198"/>
      <c r="N961" s="198"/>
      <c r="O961" s="198"/>
      <c r="P961" s="198"/>
      <c r="Q961" s="198"/>
      <c r="R961" s="198"/>
      <c r="S961" s="198"/>
      <c r="T961" s="198"/>
      <c r="U961" s="198"/>
      <c r="V961" s="198"/>
      <c r="W961" s="198"/>
      <c r="X961" s="198"/>
      <c r="Y961" s="198"/>
      <c r="Z961" s="198"/>
      <c r="AA961" s="198"/>
      <c r="AB961" s="198"/>
      <c r="AC961" s="198"/>
      <c r="AD961" s="198"/>
    </row>
    <row r="962">
      <c r="A962" s="198"/>
      <c r="B962" s="285"/>
      <c r="C962" s="198"/>
      <c r="D962" s="287"/>
      <c r="E962" s="287"/>
      <c r="F962" s="287"/>
      <c r="G962" s="287"/>
      <c r="H962" s="287"/>
      <c r="I962" s="198"/>
      <c r="J962" s="198"/>
      <c r="K962" s="198"/>
      <c r="L962" s="198"/>
      <c r="M962" s="198"/>
      <c r="N962" s="198"/>
      <c r="O962" s="198"/>
      <c r="P962" s="198"/>
      <c r="Q962" s="198"/>
      <c r="R962" s="198"/>
      <c r="S962" s="198"/>
      <c r="T962" s="198"/>
      <c r="U962" s="198"/>
      <c r="V962" s="198"/>
      <c r="W962" s="198"/>
      <c r="X962" s="198"/>
      <c r="Y962" s="198"/>
      <c r="Z962" s="198"/>
      <c r="AA962" s="198"/>
      <c r="AB962" s="198"/>
      <c r="AC962" s="198"/>
      <c r="AD962" s="198"/>
    </row>
    <row r="963">
      <c r="A963" s="198"/>
      <c r="B963" s="285"/>
      <c r="C963" s="198"/>
      <c r="D963" s="287"/>
      <c r="E963" s="287"/>
      <c r="F963" s="287"/>
      <c r="G963" s="287"/>
      <c r="H963" s="287"/>
      <c r="I963" s="198"/>
      <c r="J963" s="198"/>
      <c r="K963" s="198"/>
      <c r="L963" s="198"/>
      <c r="M963" s="198"/>
      <c r="N963" s="198"/>
      <c r="O963" s="198"/>
      <c r="P963" s="198"/>
      <c r="Q963" s="198"/>
      <c r="R963" s="198"/>
      <c r="S963" s="198"/>
      <c r="T963" s="198"/>
      <c r="U963" s="198"/>
      <c r="V963" s="198"/>
      <c r="W963" s="198"/>
      <c r="X963" s="198"/>
      <c r="Y963" s="198"/>
      <c r="Z963" s="198"/>
      <c r="AA963" s="198"/>
      <c r="AB963" s="198"/>
      <c r="AC963" s="198"/>
      <c r="AD963" s="198"/>
    </row>
    <row r="964">
      <c r="A964" s="198"/>
      <c r="B964" s="285"/>
      <c r="C964" s="198"/>
      <c r="D964" s="287"/>
      <c r="E964" s="287"/>
      <c r="F964" s="287"/>
      <c r="G964" s="287"/>
      <c r="H964" s="287"/>
      <c r="I964" s="198"/>
      <c r="J964" s="198"/>
      <c r="K964" s="198"/>
      <c r="L964" s="198"/>
      <c r="M964" s="198"/>
      <c r="N964" s="198"/>
      <c r="O964" s="198"/>
      <c r="P964" s="198"/>
      <c r="Q964" s="198"/>
      <c r="R964" s="198"/>
      <c r="S964" s="198"/>
      <c r="T964" s="198"/>
      <c r="U964" s="198"/>
      <c r="V964" s="198"/>
      <c r="W964" s="198"/>
      <c r="X964" s="198"/>
      <c r="Y964" s="198"/>
      <c r="Z964" s="198"/>
      <c r="AA964" s="198"/>
      <c r="AB964" s="198"/>
      <c r="AC964" s="198"/>
      <c r="AD964" s="198"/>
    </row>
    <row r="965">
      <c r="A965" s="198"/>
      <c r="B965" s="285"/>
      <c r="C965" s="198"/>
      <c r="D965" s="287"/>
      <c r="E965" s="287"/>
      <c r="F965" s="287"/>
      <c r="G965" s="287"/>
      <c r="H965" s="287"/>
      <c r="I965" s="198"/>
      <c r="J965" s="198"/>
      <c r="K965" s="198"/>
      <c r="L965" s="198"/>
      <c r="M965" s="198"/>
      <c r="N965" s="198"/>
      <c r="O965" s="198"/>
      <c r="P965" s="198"/>
      <c r="Q965" s="198"/>
      <c r="R965" s="198"/>
      <c r="S965" s="198"/>
      <c r="T965" s="198"/>
      <c r="U965" s="198"/>
      <c r="V965" s="198"/>
      <c r="W965" s="198"/>
      <c r="X965" s="198"/>
      <c r="Y965" s="198"/>
      <c r="Z965" s="198"/>
      <c r="AA965" s="198"/>
      <c r="AB965" s="198"/>
      <c r="AC965" s="198"/>
      <c r="AD965" s="198"/>
    </row>
    <row r="966">
      <c r="A966" s="198"/>
      <c r="B966" s="285"/>
      <c r="C966" s="198"/>
      <c r="D966" s="287"/>
      <c r="E966" s="287"/>
      <c r="F966" s="287"/>
      <c r="G966" s="287"/>
      <c r="H966" s="287"/>
      <c r="I966" s="198"/>
      <c r="J966" s="198"/>
      <c r="K966" s="198"/>
      <c r="L966" s="198"/>
      <c r="M966" s="198"/>
      <c r="N966" s="198"/>
      <c r="O966" s="198"/>
      <c r="P966" s="198"/>
      <c r="Q966" s="198"/>
      <c r="R966" s="198"/>
      <c r="S966" s="198"/>
      <c r="T966" s="198"/>
      <c r="U966" s="198"/>
      <c r="V966" s="198"/>
      <c r="W966" s="198"/>
      <c r="X966" s="198"/>
      <c r="Y966" s="198"/>
      <c r="Z966" s="198"/>
      <c r="AA966" s="198"/>
      <c r="AB966" s="198"/>
      <c r="AC966" s="198"/>
      <c r="AD966" s="198"/>
    </row>
    <row r="967">
      <c r="A967" s="198"/>
      <c r="B967" s="285"/>
      <c r="C967" s="198"/>
      <c r="D967" s="287"/>
      <c r="E967" s="287"/>
      <c r="F967" s="287"/>
      <c r="G967" s="287"/>
      <c r="H967" s="287"/>
      <c r="I967" s="198"/>
      <c r="J967" s="198"/>
      <c r="K967" s="198"/>
      <c r="L967" s="198"/>
      <c r="M967" s="198"/>
      <c r="N967" s="198"/>
      <c r="O967" s="198"/>
      <c r="P967" s="198"/>
      <c r="Q967" s="198"/>
      <c r="R967" s="198"/>
      <c r="S967" s="198"/>
      <c r="T967" s="198"/>
      <c r="U967" s="198"/>
      <c r="V967" s="198"/>
      <c r="W967" s="198"/>
      <c r="X967" s="198"/>
      <c r="Y967" s="198"/>
      <c r="Z967" s="198"/>
      <c r="AA967" s="198"/>
      <c r="AB967" s="198"/>
      <c r="AC967" s="198"/>
      <c r="AD967" s="198"/>
    </row>
    <row r="968">
      <c r="A968" s="198"/>
      <c r="B968" s="285"/>
      <c r="C968" s="198"/>
      <c r="D968" s="287"/>
      <c r="E968" s="287"/>
      <c r="F968" s="287"/>
      <c r="G968" s="287"/>
      <c r="H968" s="287"/>
      <c r="I968" s="198"/>
      <c r="J968" s="198"/>
      <c r="K968" s="198"/>
      <c r="L968" s="198"/>
      <c r="M968" s="198"/>
      <c r="N968" s="198"/>
      <c r="O968" s="198"/>
      <c r="P968" s="198"/>
      <c r="Q968" s="198"/>
      <c r="R968" s="198"/>
      <c r="S968" s="198"/>
      <c r="T968" s="198"/>
      <c r="U968" s="198"/>
      <c r="V968" s="198"/>
      <c r="W968" s="198"/>
      <c r="X968" s="198"/>
      <c r="Y968" s="198"/>
      <c r="Z968" s="198"/>
      <c r="AA968" s="198"/>
      <c r="AB968" s="198"/>
      <c r="AC968" s="198"/>
      <c r="AD968" s="198"/>
    </row>
    <row r="969">
      <c r="A969" s="198"/>
      <c r="B969" s="285"/>
      <c r="C969" s="198"/>
      <c r="D969" s="287"/>
      <c r="E969" s="287"/>
      <c r="F969" s="287"/>
      <c r="G969" s="287"/>
      <c r="H969" s="287"/>
      <c r="I969" s="198"/>
      <c r="J969" s="198"/>
      <c r="K969" s="198"/>
      <c r="L969" s="198"/>
      <c r="M969" s="198"/>
      <c r="N969" s="198"/>
      <c r="O969" s="198"/>
      <c r="P969" s="198"/>
      <c r="Q969" s="198"/>
      <c r="R969" s="198"/>
      <c r="S969" s="198"/>
      <c r="T969" s="198"/>
      <c r="U969" s="198"/>
      <c r="V969" s="198"/>
      <c r="W969" s="198"/>
      <c r="X969" s="198"/>
      <c r="Y969" s="198"/>
      <c r="Z969" s="198"/>
      <c r="AA969" s="198"/>
      <c r="AB969" s="198"/>
      <c r="AC969" s="198"/>
      <c r="AD969" s="198"/>
    </row>
    <row r="970">
      <c r="A970" s="198"/>
      <c r="B970" s="285"/>
      <c r="C970" s="198"/>
      <c r="D970" s="287"/>
      <c r="E970" s="287"/>
      <c r="F970" s="287"/>
      <c r="G970" s="287"/>
      <c r="H970" s="287"/>
      <c r="I970" s="198"/>
      <c r="J970" s="198"/>
      <c r="K970" s="198"/>
      <c r="L970" s="198"/>
      <c r="M970" s="198"/>
      <c r="N970" s="198"/>
      <c r="O970" s="198"/>
      <c r="P970" s="198"/>
      <c r="Q970" s="198"/>
      <c r="R970" s="198"/>
      <c r="S970" s="198"/>
      <c r="T970" s="198"/>
      <c r="U970" s="198"/>
      <c r="V970" s="198"/>
      <c r="W970" s="198"/>
      <c r="X970" s="198"/>
      <c r="Y970" s="198"/>
      <c r="Z970" s="198"/>
      <c r="AA970" s="198"/>
      <c r="AB970" s="198"/>
      <c r="AC970" s="198"/>
      <c r="AD970" s="198"/>
    </row>
    <row r="971">
      <c r="A971" s="198"/>
      <c r="B971" s="285"/>
      <c r="C971" s="198"/>
      <c r="D971" s="287"/>
      <c r="E971" s="287"/>
      <c r="F971" s="287"/>
      <c r="G971" s="287"/>
      <c r="H971" s="287"/>
      <c r="I971" s="198"/>
      <c r="J971" s="198"/>
      <c r="K971" s="198"/>
      <c r="L971" s="198"/>
      <c r="M971" s="198"/>
      <c r="N971" s="198"/>
      <c r="O971" s="198"/>
      <c r="P971" s="198"/>
      <c r="Q971" s="198"/>
      <c r="R971" s="198"/>
      <c r="S971" s="198"/>
      <c r="T971" s="198"/>
      <c r="U971" s="198"/>
      <c r="V971" s="198"/>
      <c r="W971" s="198"/>
      <c r="X971" s="198"/>
      <c r="Y971" s="198"/>
      <c r="Z971" s="198"/>
      <c r="AA971" s="198"/>
      <c r="AB971" s="198"/>
      <c r="AC971" s="198"/>
      <c r="AD971" s="198"/>
    </row>
    <row r="972">
      <c r="A972" s="198"/>
      <c r="B972" s="285"/>
      <c r="C972" s="198"/>
      <c r="D972" s="287"/>
      <c r="E972" s="287"/>
      <c r="F972" s="287"/>
      <c r="G972" s="287"/>
      <c r="H972" s="287"/>
      <c r="I972" s="198"/>
      <c r="J972" s="198"/>
      <c r="K972" s="198"/>
      <c r="L972" s="198"/>
      <c r="M972" s="198"/>
      <c r="N972" s="198"/>
      <c r="O972" s="198"/>
      <c r="P972" s="198"/>
      <c r="Q972" s="198"/>
      <c r="R972" s="198"/>
      <c r="S972" s="198"/>
      <c r="T972" s="198"/>
      <c r="U972" s="198"/>
      <c r="V972" s="198"/>
      <c r="W972" s="198"/>
      <c r="X972" s="198"/>
      <c r="Y972" s="198"/>
      <c r="Z972" s="198"/>
      <c r="AA972" s="198"/>
      <c r="AB972" s="198"/>
      <c r="AC972" s="198"/>
      <c r="AD972" s="198"/>
    </row>
    <row r="973">
      <c r="A973" s="198"/>
      <c r="B973" s="285"/>
      <c r="C973" s="198"/>
      <c r="D973" s="287"/>
      <c r="E973" s="287"/>
      <c r="F973" s="287"/>
      <c r="G973" s="287"/>
      <c r="H973" s="287"/>
      <c r="I973" s="198"/>
      <c r="J973" s="198"/>
      <c r="K973" s="198"/>
      <c r="L973" s="198"/>
      <c r="M973" s="198"/>
      <c r="N973" s="198"/>
      <c r="O973" s="198"/>
      <c r="P973" s="198"/>
      <c r="Q973" s="198"/>
      <c r="R973" s="198"/>
      <c r="S973" s="198"/>
      <c r="T973" s="198"/>
      <c r="U973" s="198"/>
      <c r="V973" s="198"/>
      <c r="W973" s="198"/>
      <c r="X973" s="198"/>
      <c r="Y973" s="198"/>
      <c r="Z973" s="198"/>
      <c r="AA973" s="198"/>
      <c r="AB973" s="198"/>
      <c r="AC973" s="198"/>
      <c r="AD973" s="198"/>
    </row>
    <row r="974">
      <c r="A974" s="198"/>
      <c r="B974" s="285"/>
      <c r="C974" s="198"/>
      <c r="D974" s="287"/>
      <c r="E974" s="287"/>
      <c r="F974" s="287"/>
      <c r="G974" s="287"/>
      <c r="H974" s="287"/>
      <c r="I974" s="198"/>
      <c r="J974" s="198"/>
      <c r="K974" s="198"/>
      <c r="L974" s="198"/>
      <c r="M974" s="198"/>
      <c r="N974" s="198"/>
      <c r="O974" s="198"/>
      <c r="P974" s="198"/>
      <c r="Q974" s="198"/>
      <c r="R974" s="198"/>
      <c r="S974" s="198"/>
      <c r="T974" s="198"/>
      <c r="U974" s="198"/>
      <c r="V974" s="198"/>
      <c r="W974" s="198"/>
      <c r="X974" s="198"/>
      <c r="Y974" s="198"/>
      <c r="Z974" s="198"/>
      <c r="AA974" s="198"/>
      <c r="AB974" s="198"/>
      <c r="AC974" s="198"/>
      <c r="AD974" s="198"/>
    </row>
    <row r="975">
      <c r="A975" s="198"/>
      <c r="B975" s="285"/>
      <c r="C975" s="198"/>
      <c r="D975" s="287"/>
      <c r="E975" s="287"/>
      <c r="F975" s="287"/>
      <c r="G975" s="287"/>
      <c r="H975" s="287"/>
      <c r="I975" s="198"/>
      <c r="J975" s="198"/>
      <c r="K975" s="198"/>
      <c r="L975" s="198"/>
      <c r="M975" s="198"/>
      <c r="N975" s="198"/>
      <c r="O975" s="198"/>
      <c r="P975" s="198"/>
      <c r="Q975" s="198"/>
      <c r="R975" s="198"/>
      <c r="S975" s="198"/>
      <c r="T975" s="198"/>
      <c r="U975" s="198"/>
      <c r="V975" s="198"/>
      <c r="W975" s="198"/>
      <c r="X975" s="198"/>
      <c r="Y975" s="198"/>
      <c r="Z975" s="198"/>
      <c r="AA975" s="198"/>
      <c r="AB975" s="198"/>
      <c r="AC975" s="198"/>
      <c r="AD975" s="198"/>
    </row>
    <row r="976">
      <c r="A976" s="198"/>
      <c r="B976" s="285"/>
      <c r="C976" s="198"/>
      <c r="D976" s="287"/>
      <c r="E976" s="287"/>
      <c r="F976" s="287"/>
      <c r="G976" s="287"/>
      <c r="H976" s="287"/>
      <c r="I976" s="198"/>
      <c r="J976" s="198"/>
      <c r="K976" s="198"/>
      <c r="L976" s="198"/>
      <c r="M976" s="198"/>
      <c r="N976" s="198"/>
      <c r="O976" s="198"/>
      <c r="P976" s="198"/>
      <c r="Q976" s="198"/>
      <c r="R976" s="198"/>
      <c r="S976" s="198"/>
      <c r="T976" s="198"/>
      <c r="U976" s="198"/>
      <c r="V976" s="198"/>
      <c r="W976" s="198"/>
      <c r="X976" s="198"/>
      <c r="Y976" s="198"/>
      <c r="Z976" s="198"/>
      <c r="AA976" s="198"/>
      <c r="AB976" s="198"/>
      <c r="AC976" s="198"/>
      <c r="AD976" s="198"/>
    </row>
    <row r="977">
      <c r="A977" s="198"/>
      <c r="B977" s="285"/>
      <c r="C977" s="198"/>
      <c r="D977" s="287"/>
      <c r="E977" s="287"/>
      <c r="F977" s="287"/>
      <c r="G977" s="287"/>
      <c r="H977" s="287"/>
      <c r="I977" s="198"/>
      <c r="J977" s="198"/>
      <c r="K977" s="198"/>
      <c r="L977" s="198"/>
      <c r="M977" s="198"/>
      <c r="N977" s="198"/>
      <c r="O977" s="198"/>
      <c r="P977" s="198"/>
      <c r="Q977" s="198"/>
      <c r="R977" s="198"/>
      <c r="S977" s="198"/>
      <c r="T977" s="198"/>
      <c r="U977" s="198"/>
      <c r="V977" s="198"/>
      <c r="W977" s="198"/>
      <c r="X977" s="198"/>
      <c r="Y977" s="198"/>
      <c r="Z977" s="198"/>
      <c r="AA977" s="198"/>
      <c r="AB977" s="198"/>
      <c r="AC977" s="198"/>
      <c r="AD977" s="198"/>
    </row>
    <row r="978">
      <c r="A978" s="198"/>
      <c r="B978" s="285"/>
      <c r="C978" s="198"/>
      <c r="D978" s="287"/>
      <c r="E978" s="287"/>
      <c r="F978" s="287"/>
      <c r="G978" s="287"/>
      <c r="H978" s="287"/>
      <c r="I978" s="198"/>
      <c r="J978" s="198"/>
      <c r="K978" s="198"/>
      <c r="L978" s="198"/>
      <c r="M978" s="198"/>
      <c r="N978" s="198"/>
      <c r="O978" s="198"/>
      <c r="P978" s="198"/>
      <c r="Q978" s="198"/>
      <c r="R978" s="198"/>
      <c r="S978" s="198"/>
      <c r="T978" s="198"/>
      <c r="U978" s="198"/>
      <c r="V978" s="198"/>
      <c r="W978" s="198"/>
      <c r="X978" s="198"/>
      <c r="Y978" s="198"/>
      <c r="Z978" s="198"/>
      <c r="AA978" s="198"/>
      <c r="AB978" s="198"/>
      <c r="AC978" s="198"/>
      <c r="AD978" s="198"/>
    </row>
    <row r="979">
      <c r="A979" s="198"/>
      <c r="B979" s="285"/>
      <c r="C979" s="198"/>
      <c r="D979" s="287"/>
      <c r="E979" s="287"/>
      <c r="F979" s="287"/>
      <c r="G979" s="287"/>
      <c r="H979" s="287"/>
      <c r="I979" s="198"/>
      <c r="J979" s="198"/>
      <c r="K979" s="198"/>
      <c r="L979" s="198"/>
      <c r="M979" s="198"/>
      <c r="N979" s="198"/>
      <c r="O979" s="198"/>
      <c r="P979" s="198"/>
      <c r="Q979" s="198"/>
      <c r="R979" s="198"/>
      <c r="S979" s="198"/>
      <c r="T979" s="198"/>
      <c r="U979" s="198"/>
      <c r="V979" s="198"/>
      <c r="W979" s="198"/>
      <c r="X979" s="198"/>
      <c r="Y979" s="198"/>
      <c r="Z979" s="198"/>
      <c r="AA979" s="198"/>
      <c r="AB979" s="198"/>
      <c r="AC979" s="198"/>
      <c r="AD979" s="198"/>
    </row>
    <row r="980">
      <c r="A980" s="198"/>
      <c r="B980" s="285"/>
      <c r="C980" s="198"/>
      <c r="D980" s="287"/>
      <c r="E980" s="287"/>
      <c r="F980" s="287"/>
      <c r="G980" s="287"/>
      <c r="H980" s="287"/>
      <c r="I980" s="198"/>
      <c r="J980" s="198"/>
      <c r="K980" s="198"/>
      <c r="L980" s="198"/>
      <c r="M980" s="198"/>
      <c r="N980" s="198"/>
      <c r="O980" s="198"/>
      <c r="P980" s="198"/>
      <c r="Q980" s="198"/>
      <c r="R980" s="198"/>
      <c r="S980" s="198"/>
      <c r="T980" s="198"/>
      <c r="U980" s="198"/>
      <c r="V980" s="198"/>
      <c r="W980" s="198"/>
      <c r="X980" s="198"/>
      <c r="Y980" s="198"/>
      <c r="Z980" s="198"/>
      <c r="AA980" s="198"/>
      <c r="AB980" s="198"/>
      <c r="AC980" s="198"/>
      <c r="AD980" s="198"/>
    </row>
    <row r="981">
      <c r="A981" s="198"/>
      <c r="B981" s="285"/>
      <c r="C981" s="198"/>
      <c r="D981" s="287"/>
      <c r="E981" s="287"/>
      <c r="F981" s="287"/>
      <c r="G981" s="287"/>
      <c r="H981" s="287"/>
      <c r="I981" s="198"/>
      <c r="J981" s="198"/>
      <c r="K981" s="198"/>
      <c r="L981" s="198"/>
      <c r="M981" s="198"/>
      <c r="N981" s="198"/>
      <c r="O981" s="198"/>
      <c r="P981" s="198"/>
      <c r="Q981" s="198"/>
      <c r="R981" s="198"/>
      <c r="S981" s="198"/>
      <c r="T981" s="198"/>
      <c r="U981" s="198"/>
      <c r="V981" s="198"/>
      <c r="W981" s="198"/>
      <c r="X981" s="198"/>
      <c r="Y981" s="198"/>
      <c r="Z981" s="198"/>
      <c r="AA981" s="198"/>
      <c r="AB981" s="198"/>
      <c r="AC981" s="198"/>
      <c r="AD981" s="198"/>
    </row>
    <row r="982">
      <c r="A982" s="198"/>
      <c r="B982" s="285"/>
      <c r="C982" s="198"/>
      <c r="D982" s="287"/>
      <c r="E982" s="287"/>
      <c r="F982" s="287"/>
      <c r="G982" s="287"/>
      <c r="H982" s="287"/>
      <c r="I982" s="198"/>
      <c r="J982" s="198"/>
      <c r="K982" s="198"/>
      <c r="L982" s="198"/>
      <c r="M982" s="198"/>
      <c r="N982" s="198"/>
      <c r="O982" s="198"/>
      <c r="P982" s="198"/>
      <c r="Q982" s="198"/>
      <c r="R982" s="198"/>
      <c r="S982" s="198"/>
      <c r="T982" s="198"/>
      <c r="U982" s="198"/>
      <c r="V982" s="198"/>
      <c r="W982" s="198"/>
      <c r="X982" s="198"/>
      <c r="Y982" s="198"/>
      <c r="Z982" s="198"/>
      <c r="AA982" s="198"/>
      <c r="AB982" s="198"/>
      <c r="AC982" s="198"/>
      <c r="AD982" s="198"/>
    </row>
    <row r="983">
      <c r="A983" s="198"/>
      <c r="B983" s="285"/>
      <c r="C983" s="198"/>
      <c r="D983" s="287"/>
      <c r="E983" s="287"/>
      <c r="F983" s="287"/>
      <c r="G983" s="287"/>
      <c r="H983" s="287"/>
      <c r="I983" s="198"/>
      <c r="J983" s="198"/>
      <c r="K983" s="198"/>
      <c r="L983" s="198"/>
      <c r="M983" s="198"/>
      <c r="N983" s="198"/>
      <c r="O983" s="198"/>
      <c r="P983" s="198"/>
      <c r="Q983" s="198"/>
      <c r="R983" s="198"/>
      <c r="S983" s="198"/>
      <c r="T983" s="198"/>
      <c r="U983" s="198"/>
      <c r="V983" s="198"/>
      <c r="W983" s="198"/>
      <c r="X983" s="198"/>
      <c r="Y983" s="198"/>
      <c r="Z983" s="198"/>
      <c r="AA983" s="198"/>
      <c r="AB983" s="198"/>
      <c r="AC983" s="198"/>
      <c r="AD983" s="198"/>
    </row>
    <row r="984">
      <c r="A984" s="198"/>
      <c r="B984" s="285"/>
      <c r="C984" s="198"/>
      <c r="D984" s="287"/>
      <c r="E984" s="287"/>
      <c r="F984" s="287"/>
      <c r="G984" s="287"/>
      <c r="H984" s="287"/>
      <c r="I984" s="198"/>
      <c r="J984" s="198"/>
      <c r="K984" s="198"/>
      <c r="L984" s="198"/>
      <c r="M984" s="198"/>
      <c r="N984" s="198"/>
      <c r="O984" s="198"/>
      <c r="P984" s="198"/>
      <c r="Q984" s="198"/>
      <c r="R984" s="198"/>
      <c r="S984" s="198"/>
      <c r="T984" s="198"/>
      <c r="U984" s="198"/>
      <c r="V984" s="198"/>
      <c r="W984" s="198"/>
      <c r="X984" s="198"/>
      <c r="Y984" s="198"/>
      <c r="Z984" s="198"/>
      <c r="AA984" s="198"/>
      <c r="AB984" s="198"/>
      <c r="AC984" s="198"/>
      <c r="AD984" s="198"/>
    </row>
    <row r="985">
      <c r="A985" s="198"/>
      <c r="B985" s="285"/>
      <c r="C985" s="198"/>
      <c r="D985" s="287"/>
      <c r="E985" s="287"/>
      <c r="F985" s="287"/>
      <c r="G985" s="287"/>
      <c r="H985" s="287"/>
      <c r="I985" s="198"/>
      <c r="J985" s="198"/>
      <c r="K985" s="198"/>
      <c r="L985" s="198"/>
      <c r="M985" s="198"/>
      <c r="N985" s="198"/>
      <c r="O985" s="198"/>
      <c r="P985" s="198"/>
      <c r="Q985" s="198"/>
      <c r="R985" s="198"/>
      <c r="S985" s="198"/>
      <c r="T985" s="198"/>
      <c r="U985" s="198"/>
      <c r="V985" s="198"/>
      <c r="W985" s="198"/>
      <c r="X985" s="198"/>
      <c r="Y985" s="198"/>
      <c r="Z985" s="198"/>
      <c r="AA985" s="198"/>
      <c r="AB985" s="198"/>
      <c r="AC985" s="198"/>
      <c r="AD985" s="198"/>
    </row>
    <row r="986">
      <c r="A986" s="198"/>
      <c r="B986" s="285"/>
      <c r="C986" s="198"/>
      <c r="D986" s="287"/>
      <c r="E986" s="287"/>
      <c r="F986" s="287"/>
      <c r="G986" s="287"/>
      <c r="H986" s="287"/>
      <c r="I986" s="198"/>
      <c r="J986" s="198"/>
      <c r="K986" s="198"/>
      <c r="L986" s="198"/>
      <c r="M986" s="198"/>
      <c r="N986" s="198"/>
      <c r="O986" s="198"/>
      <c r="P986" s="198"/>
      <c r="Q986" s="198"/>
      <c r="R986" s="198"/>
      <c r="S986" s="198"/>
      <c r="T986" s="198"/>
      <c r="U986" s="198"/>
      <c r="V986" s="198"/>
      <c r="W986" s="198"/>
      <c r="X986" s="198"/>
      <c r="Y986" s="198"/>
      <c r="Z986" s="198"/>
      <c r="AA986" s="198"/>
      <c r="AB986" s="198"/>
      <c r="AC986" s="198"/>
      <c r="AD986" s="198"/>
    </row>
    <row r="987">
      <c r="A987" s="198"/>
      <c r="B987" s="285"/>
      <c r="C987" s="198"/>
      <c r="D987" s="287"/>
      <c r="E987" s="287"/>
      <c r="F987" s="287"/>
      <c r="G987" s="287"/>
      <c r="H987" s="287"/>
      <c r="I987" s="198"/>
      <c r="J987" s="198"/>
      <c r="K987" s="198"/>
      <c r="L987" s="198"/>
      <c r="M987" s="198"/>
      <c r="N987" s="198"/>
      <c r="O987" s="198"/>
      <c r="P987" s="198"/>
      <c r="Q987" s="198"/>
      <c r="R987" s="198"/>
      <c r="S987" s="198"/>
      <c r="T987" s="198"/>
      <c r="U987" s="198"/>
      <c r="V987" s="198"/>
      <c r="W987" s="198"/>
      <c r="X987" s="198"/>
      <c r="Y987" s="198"/>
      <c r="Z987" s="198"/>
      <c r="AA987" s="198"/>
      <c r="AB987" s="198"/>
      <c r="AC987" s="198"/>
      <c r="AD987" s="198"/>
    </row>
    <row r="988">
      <c r="A988" s="198"/>
      <c r="B988" s="285"/>
      <c r="C988" s="198"/>
      <c r="D988" s="287"/>
      <c r="E988" s="287"/>
      <c r="F988" s="287"/>
      <c r="G988" s="287"/>
      <c r="H988" s="287"/>
      <c r="I988" s="198"/>
      <c r="J988" s="198"/>
      <c r="K988" s="198"/>
      <c r="L988" s="198"/>
      <c r="M988" s="198"/>
      <c r="N988" s="198"/>
      <c r="O988" s="198"/>
      <c r="P988" s="198"/>
      <c r="Q988" s="198"/>
      <c r="R988" s="198"/>
      <c r="S988" s="198"/>
      <c r="T988" s="198"/>
      <c r="U988" s="198"/>
      <c r="V988" s="198"/>
      <c r="W988" s="198"/>
      <c r="X988" s="198"/>
      <c r="Y988" s="198"/>
      <c r="Z988" s="198"/>
      <c r="AA988" s="198"/>
      <c r="AB988" s="198"/>
      <c r="AC988" s="198"/>
      <c r="AD988" s="198"/>
    </row>
    <row r="989">
      <c r="A989" s="198"/>
      <c r="B989" s="285"/>
      <c r="C989" s="198"/>
      <c r="D989" s="287"/>
      <c r="E989" s="287"/>
      <c r="F989" s="287"/>
      <c r="G989" s="287"/>
      <c r="H989" s="287"/>
      <c r="I989" s="198"/>
      <c r="J989" s="198"/>
      <c r="K989" s="198"/>
      <c r="L989" s="198"/>
      <c r="M989" s="198"/>
      <c r="N989" s="198"/>
      <c r="O989" s="198"/>
      <c r="P989" s="198"/>
      <c r="Q989" s="198"/>
      <c r="R989" s="198"/>
      <c r="S989" s="198"/>
      <c r="T989" s="198"/>
      <c r="U989" s="198"/>
      <c r="V989" s="198"/>
      <c r="W989" s="198"/>
      <c r="X989" s="198"/>
      <c r="Y989" s="198"/>
      <c r="Z989" s="198"/>
      <c r="AA989" s="198"/>
      <c r="AB989" s="198"/>
      <c r="AC989" s="198"/>
      <c r="AD989" s="198"/>
    </row>
    <row r="990">
      <c r="A990" s="198"/>
      <c r="B990" s="285"/>
      <c r="C990" s="198"/>
      <c r="D990" s="287"/>
      <c r="E990" s="287"/>
      <c r="F990" s="287"/>
      <c r="G990" s="287"/>
      <c r="H990" s="287"/>
      <c r="I990" s="198"/>
      <c r="J990" s="198"/>
      <c r="K990" s="198"/>
      <c r="L990" s="198"/>
      <c r="M990" s="198"/>
      <c r="N990" s="198"/>
      <c r="O990" s="198"/>
      <c r="P990" s="198"/>
      <c r="Q990" s="198"/>
      <c r="R990" s="198"/>
      <c r="S990" s="198"/>
      <c r="T990" s="198"/>
      <c r="U990" s="198"/>
      <c r="V990" s="198"/>
      <c r="W990" s="198"/>
      <c r="X990" s="198"/>
      <c r="Y990" s="198"/>
      <c r="Z990" s="198"/>
      <c r="AA990" s="198"/>
      <c r="AB990" s="198"/>
      <c r="AC990" s="198"/>
      <c r="AD990" s="198"/>
    </row>
    <row r="991">
      <c r="A991" s="198"/>
      <c r="B991" s="285"/>
      <c r="C991" s="198"/>
      <c r="D991" s="287"/>
      <c r="E991" s="287"/>
      <c r="F991" s="287"/>
      <c r="G991" s="287"/>
      <c r="H991" s="287"/>
      <c r="I991" s="198"/>
      <c r="J991" s="198"/>
      <c r="K991" s="198"/>
      <c r="L991" s="198"/>
      <c r="M991" s="198"/>
      <c r="N991" s="198"/>
      <c r="O991" s="198"/>
      <c r="P991" s="198"/>
      <c r="Q991" s="198"/>
      <c r="R991" s="198"/>
      <c r="S991" s="198"/>
      <c r="T991" s="198"/>
      <c r="U991" s="198"/>
      <c r="V991" s="198"/>
      <c r="W991" s="198"/>
      <c r="X991" s="198"/>
      <c r="Y991" s="198"/>
      <c r="Z991" s="198"/>
      <c r="AA991" s="198"/>
      <c r="AB991" s="198"/>
      <c r="AC991" s="198"/>
      <c r="AD991" s="198"/>
    </row>
    <row r="992">
      <c r="A992" s="198"/>
      <c r="B992" s="285"/>
      <c r="C992" s="198"/>
      <c r="D992" s="287"/>
      <c r="E992" s="287"/>
      <c r="F992" s="287"/>
      <c r="G992" s="287"/>
      <c r="H992" s="287"/>
      <c r="I992" s="198"/>
      <c r="J992" s="198"/>
      <c r="K992" s="198"/>
      <c r="L992" s="198"/>
      <c r="M992" s="198"/>
      <c r="N992" s="198"/>
      <c r="O992" s="198"/>
      <c r="P992" s="198"/>
      <c r="Q992" s="198"/>
      <c r="R992" s="198"/>
      <c r="S992" s="198"/>
      <c r="T992" s="198"/>
      <c r="U992" s="198"/>
      <c r="V992" s="198"/>
      <c r="W992" s="198"/>
      <c r="X992" s="198"/>
      <c r="Y992" s="198"/>
      <c r="Z992" s="198"/>
      <c r="AA992" s="198"/>
      <c r="AB992" s="198"/>
      <c r="AC992" s="198"/>
      <c r="AD992" s="198"/>
    </row>
    <row r="993">
      <c r="A993" s="198"/>
      <c r="B993" s="285"/>
      <c r="C993" s="198"/>
      <c r="D993" s="287"/>
      <c r="E993" s="287"/>
      <c r="F993" s="287"/>
      <c r="G993" s="287"/>
      <c r="H993" s="287"/>
      <c r="I993" s="198"/>
      <c r="J993" s="198"/>
      <c r="K993" s="198"/>
      <c r="L993" s="198"/>
      <c r="M993" s="198"/>
      <c r="N993" s="198"/>
      <c r="O993" s="198"/>
      <c r="P993" s="198"/>
      <c r="Q993" s="198"/>
      <c r="R993" s="198"/>
      <c r="S993" s="198"/>
      <c r="T993" s="198"/>
      <c r="U993" s="198"/>
      <c r="V993" s="198"/>
      <c r="W993" s="198"/>
      <c r="X993" s="198"/>
      <c r="Y993" s="198"/>
      <c r="Z993" s="198"/>
      <c r="AA993" s="198"/>
      <c r="AB993" s="198"/>
      <c r="AC993" s="198"/>
      <c r="AD993" s="198"/>
    </row>
    <row r="994">
      <c r="A994" s="198"/>
      <c r="B994" s="285"/>
      <c r="C994" s="198"/>
      <c r="D994" s="287"/>
      <c r="E994" s="287"/>
      <c r="F994" s="287"/>
      <c r="G994" s="287"/>
      <c r="H994" s="287"/>
      <c r="I994" s="198"/>
      <c r="J994" s="198"/>
      <c r="K994" s="198"/>
      <c r="L994" s="198"/>
      <c r="M994" s="198"/>
      <c r="N994" s="198"/>
      <c r="O994" s="198"/>
      <c r="P994" s="198"/>
      <c r="Q994" s="198"/>
      <c r="R994" s="198"/>
      <c r="S994" s="198"/>
      <c r="T994" s="198"/>
      <c r="U994" s="198"/>
      <c r="V994" s="198"/>
      <c r="W994" s="198"/>
      <c r="X994" s="198"/>
      <c r="Y994" s="198"/>
      <c r="Z994" s="198"/>
      <c r="AA994" s="198"/>
      <c r="AB994" s="198"/>
      <c r="AC994" s="198"/>
      <c r="AD994" s="198"/>
    </row>
    <row r="995">
      <c r="A995" s="198"/>
      <c r="B995" s="285"/>
      <c r="C995" s="198"/>
      <c r="D995" s="287"/>
      <c r="E995" s="287"/>
      <c r="F995" s="287"/>
      <c r="G995" s="287"/>
      <c r="H995" s="287"/>
      <c r="I995" s="198"/>
      <c r="J995" s="198"/>
      <c r="K995" s="198"/>
      <c r="L995" s="198"/>
      <c r="M995" s="198"/>
      <c r="N995" s="198"/>
      <c r="O995" s="198"/>
      <c r="P995" s="198"/>
      <c r="Q995" s="198"/>
      <c r="R995" s="198"/>
      <c r="S995" s="198"/>
      <c r="T995" s="198"/>
      <c r="U995" s="198"/>
      <c r="V995" s="198"/>
      <c r="W995" s="198"/>
      <c r="X995" s="198"/>
      <c r="Y995" s="198"/>
      <c r="Z995" s="198"/>
      <c r="AA995" s="198"/>
      <c r="AB995" s="198"/>
      <c r="AC995" s="198"/>
      <c r="AD995" s="198"/>
    </row>
    <row r="996">
      <c r="A996" s="198"/>
      <c r="B996" s="285"/>
      <c r="C996" s="198"/>
      <c r="D996" s="287"/>
      <c r="E996" s="287"/>
      <c r="F996" s="287"/>
      <c r="G996" s="287"/>
      <c r="H996" s="287"/>
      <c r="I996" s="198"/>
      <c r="J996" s="198"/>
      <c r="K996" s="198"/>
      <c r="L996" s="198"/>
      <c r="M996" s="198"/>
      <c r="N996" s="198"/>
      <c r="O996" s="198"/>
      <c r="P996" s="198"/>
      <c r="Q996" s="198"/>
      <c r="R996" s="198"/>
      <c r="S996" s="198"/>
      <c r="T996" s="198"/>
      <c r="U996" s="198"/>
      <c r="V996" s="198"/>
      <c r="W996" s="198"/>
      <c r="X996" s="198"/>
      <c r="Y996" s="198"/>
      <c r="Z996" s="198"/>
      <c r="AA996" s="198"/>
      <c r="AB996" s="198"/>
      <c r="AC996" s="198"/>
      <c r="AD996" s="198"/>
    </row>
    <row r="997">
      <c r="A997" s="198"/>
      <c r="B997" s="285"/>
      <c r="C997" s="198"/>
      <c r="D997" s="287"/>
      <c r="E997" s="287"/>
      <c r="F997" s="287"/>
      <c r="G997" s="287"/>
      <c r="H997" s="287"/>
      <c r="I997" s="198"/>
      <c r="J997" s="198"/>
      <c r="K997" s="198"/>
      <c r="L997" s="198"/>
      <c r="M997" s="198"/>
      <c r="N997" s="198"/>
      <c r="O997" s="198"/>
      <c r="P997" s="198"/>
      <c r="Q997" s="198"/>
      <c r="R997" s="198"/>
      <c r="S997" s="198"/>
      <c r="T997" s="198"/>
      <c r="U997" s="198"/>
      <c r="V997" s="198"/>
      <c r="W997" s="198"/>
      <c r="X997" s="198"/>
      <c r="Y997" s="198"/>
      <c r="Z997" s="198"/>
      <c r="AA997" s="198"/>
      <c r="AB997" s="198"/>
      <c r="AC997" s="198"/>
      <c r="AD997" s="198"/>
    </row>
    <row r="998">
      <c r="A998" s="198"/>
      <c r="B998" s="285"/>
      <c r="C998" s="198"/>
      <c r="D998" s="287"/>
      <c r="E998" s="287"/>
      <c r="F998" s="287"/>
      <c r="G998" s="287"/>
      <c r="H998" s="287"/>
      <c r="I998" s="198"/>
      <c r="J998" s="198"/>
      <c r="K998" s="198"/>
      <c r="L998" s="198"/>
      <c r="M998" s="198"/>
      <c r="N998" s="198"/>
      <c r="O998" s="198"/>
      <c r="P998" s="198"/>
      <c r="Q998" s="198"/>
      <c r="R998" s="198"/>
      <c r="S998" s="198"/>
      <c r="T998" s="198"/>
      <c r="U998" s="198"/>
      <c r="V998" s="198"/>
      <c r="W998" s="198"/>
      <c r="X998" s="198"/>
      <c r="Y998" s="198"/>
      <c r="Z998" s="198"/>
      <c r="AA998" s="198"/>
      <c r="AB998" s="198"/>
      <c r="AC998" s="198"/>
      <c r="AD998" s="198"/>
    </row>
    <row r="999">
      <c r="A999" s="198"/>
      <c r="B999" s="285"/>
      <c r="C999" s="198"/>
      <c r="D999" s="287"/>
      <c r="E999" s="287"/>
      <c r="F999" s="287"/>
      <c r="G999" s="287"/>
      <c r="H999" s="287"/>
      <c r="I999" s="198"/>
      <c r="J999" s="198"/>
      <c r="K999" s="198"/>
      <c r="L999" s="198"/>
      <c r="M999" s="198"/>
      <c r="N999" s="198"/>
      <c r="O999" s="198"/>
      <c r="P999" s="198"/>
      <c r="Q999" s="198"/>
      <c r="R999" s="198"/>
      <c r="S999" s="198"/>
      <c r="T999" s="198"/>
      <c r="U999" s="198"/>
      <c r="V999" s="198"/>
      <c r="W999" s="198"/>
      <c r="X999" s="198"/>
      <c r="Y999" s="198"/>
      <c r="Z999" s="198"/>
      <c r="AA999" s="198"/>
      <c r="AB999" s="198"/>
      <c r="AC999" s="198"/>
      <c r="AD999" s="198"/>
    </row>
    <row r="1000">
      <c r="A1000" s="198"/>
      <c r="B1000" s="285"/>
      <c r="C1000" s="198"/>
      <c r="D1000" s="287"/>
      <c r="E1000" s="287"/>
      <c r="F1000" s="287"/>
      <c r="G1000" s="287"/>
      <c r="H1000" s="287"/>
      <c r="I1000" s="198"/>
      <c r="J1000" s="198"/>
      <c r="K1000" s="198"/>
      <c r="L1000" s="198"/>
      <c r="M1000" s="198"/>
      <c r="N1000" s="198"/>
      <c r="O1000" s="198"/>
      <c r="P1000" s="198"/>
      <c r="Q1000" s="198"/>
      <c r="R1000" s="198"/>
      <c r="S1000" s="198"/>
      <c r="T1000" s="198"/>
      <c r="U1000" s="198"/>
      <c r="V1000" s="198"/>
      <c r="W1000" s="198"/>
      <c r="X1000" s="198"/>
      <c r="Y1000" s="198"/>
      <c r="Z1000" s="198"/>
      <c r="AA1000" s="198"/>
      <c r="AB1000" s="198"/>
      <c r="AC1000" s="198"/>
      <c r="AD1000" s="198"/>
    </row>
    <row r="1001">
      <c r="A1001" s="198"/>
      <c r="B1001" s="285"/>
      <c r="C1001" s="198"/>
      <c r="D1001" s="287"/>
      <c r="E1001" s="287"/>
      <c r="F1001" s="287"/>
      <c r="G1001" s="287"/>
      <c r="H1001" s="287"/>
      <c r="I1001" s="198"/>
      <c r="J1001" s="198"/>
      <c r="K1001" s="198"/>
      <c r="L1001" s="198"/>
      <c r="M1001" s="198"/>
      <c r="N1001" s="198"/>
      <c r="O1001" s="198"/>
      <c r="P1001" s="198"/>
      <c r="Q1001" s="198"/>
      <c r="R1001" s="198"/>
      <c r="S1001" s="198"/>
      <c r="T1001" s="198"/>
      <c r="U1001" s="198"/>
      <c r="V1001" s="198"/>
      <c r="W1001" s="198"/>
      <c r="X1001" s="198"/>
      <c r="Y1001" s="198"/>
      <c r="Z1001" s="198"/>
      <c r="AA1001" s="198"/>
      <c r="AB1001" s="198"/>
      <c r="AC1001" s="198"/>
      <c r="AD1001" s="198"/>
    </row>
    <row r="1002">
      <c r="A1002" s="198"/>
      <c r="B1002" s="285"/>
      <c r="C1002" s="198"/>
      <c r="D1002" s="287"/>
      <c r="E1002" s="287"/>
      <c r="F1002" s="287"/>
      <c r="G1002" s="287"/>
      <c r="H1002" s="287"/>
      <c r="I1002" s="198"/>
      <c r="J1002" s="198"/>
      <c r="K1002" s="198"/>
      <c r="L1002" s="198"/>
      <c r="M1002" s="198"/>
      <c r="N1002" s="198"/>
      <c r="O1002" s="198"/>
      <c r="P1002" s="198"/>
      <c r="Q1002" s="198"/>
      <c r="R1002" s="198"/>
      <c r="S1002" s="198"/>
      <c r="T1002" s="198"/>
      <c r="U1002" s="198"/>
      <c r="V1002" s="198"/>
      <c r="W1002" s="198"/>
      <c r="X1002" s="198"/>
      <c r="Y1002" s="198"/>
      <c r="Z1002" s="198"/>
      <c r="AA1002" s="198"/>
      <c r="AB1002" s="198"/>
      <c r="AC1002" s="198"/>
      <c r="AD1002" s="198"/>
    </row>
    <row r="1003">
      <c r="A1003" s="198"/>
      <c r="B1003" s="285"/>
      <c r="C1003" s="198"/>
      <c r="D1003" s="287"/>
      <c r="E1003" s="287"/>
      <c r="F1003" s="287"/>
      <c r="G1003" s="287"/>
      <c r="H1003" s="287"/>
      <c r="I1003" s="198"/>
      <c r="J1003" s="198"/>
      <c r="K1003" s="198"/>
      <c r="L1003" s="198"/>
      <c r="M1003" s="198"/>
      <c r="N1003" s="198"/>
      <c r="O1003" s="198"/>
      <c r="P1003" s="198"/>
      <c r="Q1003" s="198"/>
      <c r="R1003" s="198"/>
      <c r="S1003" s="198"/>
      <c r="T1003" s="198"/>
      <c r="U1003" s="198"/>
      <c r="V1003" s="198"/>
      <c r="W1003" s="198"/>
      <c r="X1003" s="198"/>
      <c r="Y1003" s="198"/>
      <c r="Z1003" s="198"/>
      <c r="AA1003" s="198"/>
      <c r="AB1003" s="198"/>
      <c r="AC1003" s="198"/>
      <c r="AD1003" s="198"/>
    </row>
    <row r="1004">
      <c r="A1004" s="198"/>
      <c r="B1004" s="285"/>
      <c r="C1004" s="198"/>
      <c r="D1004" s="287"/>
      <c r="E1004" s="287"/>
      <c r="F1004" s="287"/>
      <c r="G1004" s="287"/>
      <c r="H1004" s="287"/>
      <c r="I1004" s="198"/>
      <c r="J1004" s="198"/>
      <c r="K1004" s="198"/>
      <c r="L1004" s="198"/>
      <c r="M1004" s="198"/>
      <c r="N1004" s="198"/>
      <c r="O1004" s="198"/>
      <c r="P1004" s="198"/>
      <c r="Q1004" s="198"/>
      <c r="R1004" s="198"/>
      <c r="S1004" s="198"/>
      <c r="T1004" s="198"/>
      <c r="U1004" s="198"/>
      <c r="V1004" s="198"/>
      <c r="W1004" s="198"/>
      <c r="X1004" s="198"/>
      <c r="Y1004" s="198"/>
      <c r="Z1004" s="198"/>
      <c r="AA1004" s="198"/>
      <c r="AB1004" s="198"/>
      <c r="AC1004" s="198"/>
      <c r="AD1004" s="198"/>
    </row>
    <row r="1005">
      <c r="A1005" s="198"/>
      <c r="B1005" s="285"/>
      <c r="C1005" s="198"/>
      <c r="D1005" s="287"/>
      <c r="E1005" s="287"/>
      <c r="F1005" s="287"/>
      <c r="G1005" s="287"/>
      <c r="H1005" s="287"/>
      <c r="I1005" s="198"/>
      <c r="J1005" s="198"/>
      <c r="K1005" s="198"/>
      <c r="L1005" s="198"/>
      <c r="M1005" s="198"/>
      <c r="N1005" s="198"/>
      <c r="O1005" s="198"/>
      <c r="P1005" s="198"/>
      <c r="Q1005" s="198"/>
      <c r="R1005" s="198"/>
      <c r="S1005" s="198"/>
      <c r="T1005" s="198"/>
      <c r="U1005" s="198"/>
      <c r="V1005" s="198"/>
      <c r="W1005" s="198"/>
      <c r="X1005" s="198"/>
      <c r="Y1005" s="198"/>
      <c r="Z1005" s="198"/>
      <c r="AA1005" s="198"/>
      <c r="AB1005" s="198"/>
      <c r="AC1005" s="198"/>
      <c r="AD1005" s="198"/>
    </row>
    <row r="1006">
      <c r="A1006" s="198"/>
      <c r="B1006" s="285"/>
      <c r="C1006" s="198"/>
      <c r="D1006" s="287"/>
      <c r="E1006" s="287"/>
      <c r="F1006" s="287"/>
      <c r="G1006" s="287"/>
      <c r="H1006" s="287"/>
      <c r="I1006" s="198"/>
      <c r="J1006" s="198"/>
      <c r="K1006" s="198"/>
      <c r="L1006" s="198"/>
      <c r="M1006" s="198"/>
      <c r="N1006" s="198"/>
      <c r="O1006" s="198"/>
      <c r="P1006" s="198"/>
      <c r="Q1006" s="198"/>
      <c r="R1006" s="198"/>
      <c r="S1006" s="198"/>
      <c r="T1006" s="198"/>
      <c r="U1006" s="198"/>
      <c r="V1006" s="198"/>
      <c r="W1006" s="198"/>
      <c r="X1006" s="198"/>
      <c r="Y1006" s="198"/>
      <c r="Z1006" s="198"/>
      <c r="AA1006" s="198"/>
      <c r="AB1006" s="198"/>
      <c r="AC1006" s="198"/>
      <c r="AD1006" s="198"/>
    </row>
    <row r="1007">
      <c r="A1007" s="198"/>
      <c r="B1007" s="285"/>
      <c r="C1007" s="198"/>
      <c r="D1007" s="287"/>
      <c r="E1007" s="287"/>
      <c r="F1007" s="287"/>
      <c r="G1007" s="287"/>
      <c r="H1007" s="287"/>
      <c r="I1007" s="198"/>
      <c r="J1007" s="198"/>
      <c r="K1007" s="198"/>
      <c r="L1007" s="198"/>
      <c r="M1007" s="198"/>
      <c r="N1007" s="198"/>
      <c r="O1007" s="198"/>
      <c r="P1007" s="198"/>
      <c r="Q1007" s="198"/>
      <c r="R1007" s="198"/>
      <c r="S1007" s="198"/>
      <c r="T1007" s="198"/>
      <c r="U1007" s="198"/>
      <c r="V1007" s="198"/>
      <c r="W1007" s="198"/>
      <c r="X1007" s="198"/>
      <c r="Y1007" s="198"/>
      <c r="Z1007" s="198"/>
      <c r="AA1007" s="198"/>
      <c r="AB1007" s="198"/>
      <c r="AC1007" s="198"/>
      <c r="AD1007" s="198"/>
    </row>
    <row r="1008">
      <c r="A1008" s="198"/>
      <c r="B1008" s="285"/>
      <c r="C1008" s="198"/>
      <c r="D1008" s="287"/>
      <c r="E1008" s="287"/>
      <c r="F1008" s="287"/>
      <c r="G1008" s="287"/>
      <c r="H1008" s="287"/>
      <c r="I1008" s="198"/>
      <c r="J1008" s="198"/>
      <c r="K1008" s="198"/>
      <c r="L1008" s="198"/>
      <c r="M1008" s="198"/>
      <c r="N1008" s="198"/>
      <c r="O1008" s="198"/>
      <c r="P1008" s="198"/>
      <c r="Q1008" s="198"/>
      <c r="R1008" s="198"/>
      <c r="S1008" s="198"/>
      <c r="T1008" s="198"/>
      <c r="U1008" s="198"/>
      <c r="V1008" s="198"/>
      <c r="W1008" s="198"/>
      <c r="X1008" s="198"/>
      <c r="Y1008" s="198"/>
      <c r="Z1008" s="198"/>
      <c r="AA1008" s="198"/>
      <c r="AB1008" s="198"/>
      <c r="AC1008" s="198"/>
      <c r="AD1008" s="198"/>
    </row>
    <row r="1009">
      <c r="A1009" s="198"/>
      <c r="B1009" s="285"/>
      <c r="C1009" s="198"/>
      <c r="D1009" s="287"/>
      <c r="E1009" s="287"/>
      <c r="F1009" s="287"/>
      <c r="G1009" s="287"/>
      <c r="H1009" s="287"/>
      <c r="I1009" s="198"/>
      <c r="J1009" s="198"/>
      <c r="K1009" s="198"/>
      <c r="L1009" s="198"/>
      <c r="M1009" s="198"/>
      <c r="N1009" s="198"/>
      <c r="O1009" s="198"/>
      <c r="P1009" s="198"/>
      <c r="Q1009" s="198"/>
      <c r="R1009" s="198"/>
      <c r="S1009" s="198"/>
      <c r="T1009" s="198"/>
      <c r="U1009" s="198"/>
      <c r="V1009" s="198"/>
      <c r="W1009" s="198"/>
      <c r="X1009" s="198"/>
      <c r="Y1009" s="198"/>
      <c r="Z1009" s="198"/>
      <c r="AA1009" s="198"/>
      <c r="AB1009" s="198"/>
      <c r="AC1009" s="198"/>
      <c r="AD1009" s="198"/>
    </row>
    <row r="1010">
      <c r="A1010" s="198"/>
      <c r="B1010" s="285"/>
      <c r="C1010" s="198"/>
      <c r="D1010" s="287"/>
      <c r="E1010" s="287"/>
      <c r="F1010" s="287"/>
      <c r="G1010" s="287"/>
      <c r="H1010" s="287"/>
      <c r="I1010" s="198"/>
      <c r="J1010" s="198"/>
      <c r="K1010" s="198"/>
      <c r="L1010" s="198"/>
      <c r="M1010" s="198"/>
      <c r="N1010" s="198"/>
      <c r="O1010" s="198"/>
      <c r="P1010" s="198"/>
      <c r="Q1010" s="198"/>
      <c r="R1010" s="198"/>
      <c r="S1010" s="198"/>
      <c r="T1010" s="198"/>
      <c r="U1010" s="198"/>
      <c r="V1010" s="198"/>
      <c r="W1010" s="198"/>
      <c r="X1010" s="198"/>
      <c r="Y1010" s="198"/>
      <c r="Z1010" s="198"/>
      <c r="AA1010" s="198"/>
      <c r="AB1010" s="198"/>
      <c r="AC1010" s="198"/>
      <c r="AD1010" s="198"/>
    </row>
    <row r="1011">
      <c r="A1011" s="198"/>
      <c r="B1011" s="285"/>
      <c r="C1011" s="198"/>
      <c r="D1011" s="287"/>
      <c r="E1011" s="287"/>
      <c r="F1011" s="287"/>
      <c r="G1011" s="287"/>
      <c r="H1011" s="287"/>
      <c r="I1011" s="198"/>
      <c r="J1011" s="198"/>
      <c r="K1011" s="198"/>
      <c r="L1011" s="198"/>
      <c r="M1011" s="198"/>
      <c r="N1011" s="198"/>
      <c r="O1011" s="198"/>
      <c r="P1011" s="198"/>
      <c r="Q1011" s="198"/>
      <c r="R1011" s="198"/>
      <c r="S1011" s="198"/>
      <c r="T1011" s="198"/>
      <c r="U1011" s="198"/>
      <c r="V1011" s="198"/>
      <c r="W1011" s="198"/>
      <c r="X1011" s="198"/>
      <c r="Y1011" s="198"/>
      <c r="Z1011" s="198"/>
      <c r="AA1011" s="198"/>
      <c r="AB1011" s="198"/>
      <c r="AC1011" s="198"/>
      <c r="AD1011" s="198"/>
    </row>
    <row r="1012">
      <c r="A1012" s="198"/>
      <c r="B1012" s="285"/>
      <c r="C1012" s="198"/>
      <c r="D1012" s="287"/>
      <c r="E1012" s="287"/>
      <c r="F1012" s="287"/>
      <c r="G1012" s="287"/>
      <c r="H1012" s="287"/>
      <c r="I1012" s="198"/>
      <c r="J1012" s="198"/>
      <c r="K1012" s="198"/>
      <c r="L1012" s="198"/>
      <c r="M1012" s="198"/>
      <c r="N1012" s="198"/>
      <c r="O1012" s="198"/>
      <c r="P1012" s="198"/>
      <c r="Q1012" s="198"/>
      <c r="R1012" s="198"/>
      <c r="S1012" s="198"/>
      <c r="T1012" s="198"/>
      <c r="U1012" s="198"/>
      <c r="V1012" s="198"/>
      <c r="W1012" s="198"/>
      <c r="X1012" s="198"/>
      <c r="Y1012" s="198"/>
      <c r="Z1012" s="198"/>
      <c r="AA1012" s="198"/>
      <c r="AB1012" s="198"/>
      <c r="AC1012" s="198"/>
      <c r="AD1012" s="198"/>
    </row>
    <row r="1013">
      <c r="A1013" s="198"/>
      <c r="B1013" s="285"/>
      <c r="C1013" s="198"/>
      <c r="D1013" s="287"/>
      <c r="E1013" s="287"/>
      <c r="F1013" s="287"/>
      <c r="G1013" s="287"/>
      <c r="H1013" s="287"/>
      <c r="I1013" s="198"/>
      <c r="J1013" s="198"/>
      <c r="K1013" s="198"/>
      <c r="L1013" s="198"/>
      <c r="M1013" s="198"/>
      <c r="N1013" s="198"/>
      <c r="O1013" s="198"/>
      <c r="P1013" s="198"/>
      <c r="Q1013" s="198"/>
      <c r="R1013" s="198"/>
      <c r="S1013" s="198"/>
      <c r="T1013" s="198"/>
      <c r="U1013" s="198"/>
      <c r="V1013" s="198"/>
      <c r="W1013" s="198"/>
      <c r="X1013" s="198"/>
      <c r="Y1013" s="198"/>
      <c r="Z1013" s="198"/>
      <c r="AA1013" s="198"/>
      <c r="AB1013" s="198"/>
      <c r="AC1013" s="198"/>
      <c r="AD1013" s="198"/>
    </row>
    <row r="1014">
      <c r="A1014" s="198"/>
      <c r="B1014" s="285"/>
      <c r="C1014" s="198"/>
      <c r="D1014" s="287"/>
      <c r="E1014" s="287"/>
      <c r="F1014" s="287"/>
      <c r="G1014" s="287"/>
      <c r="H1014" s="287"/>
      <c r="I1014" s="198"/>
      <c r="J1014" s="198"/>
      <c r="K1014" s="198"/>
      <c r="L1014" s="198"/>
      <c r="M1014" s="198"/>
      <c r="N1014" s="198"/>
      <c r="O1014" s="198"/>
      <c r="P1014" s="198"/>
      <c r="Q1014" s="198"/>
      <c r="R1014" s="198"/>
      <c r="S1014" s="198"/>
      <c r="T1014" s="198"/>
      <c r="U1014" s="198"/>
      <c r="V1014" s="198"/>
      <c r="W1014" s="198"/>
      <c r="X1014" s="198"/>
      <c r="Y1014" s="198"/>
      <c r="Z1014" s="198"/>
      <c r="AA1014" s="198"/>
      <c r="AB1014" s="198"/>
      <c r="AC1014" s="198"/>
      <c r="AD1014" s="198"/>
    </row>
    <row r="1015">
      <c r="A1015" s="198"/>
      <c r="B1015" s="285"/>
      <c r="C1015" s="198"/>
      <c r="D1015" s="287"/>
      <c r="E1015" s="287"/>
      <c r="F1015" s="287"/>
      <c r="G1015" s="287"/>
      <c r="H1015" s="287"/>
      <c r="I1015" s="198"/>
      <c r="J1015" s="198"/>
      <c r="K1015" s="198"/>
      <c r="L1015" s="198"/>
      <c r="M1015" s="198"/>
      <c r="N1015" s="198"/>
      <c r="O1015" s="198"/>
      <c r="P1015" s="198"/>
      <c r="Q1015" s="198"/>
      <c r="R1015" s="198"/>
      <c r="S1015" s="198"/>
      <c r="T1015" s="198"/>
      <c r="U1015" s="198"/>
      <c r="V1015" s="198"/>
      <c r="W1015" s="198"/>
      <c r="X1015" s="198"/>
      <c r="Y1015" s="198"/>
      <c r="Z1015" s="198"/>
      <c r="AA1015" s="198"/>
      <c r="AB1015" s="198"/>
      <c r="AC1015" s="198"/>
      <c r="AD1015" s="198"/>
    </row>
    <row r="1016">
      <c r="A1016" s="198"/>
      <c r="B1016" s="285"/>
      <c r="C1016" s="198"/>
      <c r="D1016" s="287"/>
      <c r="E1016" s="287"/>
      <c r="F1016" s="287"/>
      <c r="G1016" s="287"/>
      <c r="H1016" s="287"/>
      <c r="I1016" s="198"/>
      <c r="J1016" s="198"/>
      <c r="K1016" s="198"/>
      <c r="L1016" s="198"/>
      <c r="M1016" s="198"/>
      <c r="N1016" s="198"/>
      <c r="O1016" s="198"/>
      <c r="P1016" s="198"/>
      <c r="Q1016" s="198"/>
      <c r="R1016" s="198"/>
      <c r="S1016" s="198"/>
      <c r="T1016" s="198"/>
      <c r="U1016" s="198"/>
      <c r="V1016" s="198"/>
      <c r="W1016" s="198"/>
      <c r="X1016" s="198"/>
      <c r="Y1016" s="198"/>
      <c r="Z1016" s="198"/>
      <c r="AA1016" s="198"/>
      <c r="AB1016" s="198"/>
      <c r="AC1016" s="198"/>
      <c r="AD1016" s="198"/>
    </row>
    <row r="1017">
      <c r="A1017" s="198"/>
      <c r="B1017" s="285"/>
      <c r="C1017" s="198"/>
      <c r="D1017" s="287"/>
      <c r="E1017" s="287"/>
      <c r="F1017" s="287"/>
      <c r="G1017" s="287"/>
      <c r="H1017" s="287"/>
      <c r="I1017" s="198"/>
      <c r="J1017" s="198"/>
      <c r="K1017" s="198"/>
      <c r="L1017" s="198"/>
      <c r="M1017" s="198"/>
      <c r="N1017" s="198"/>
      <c r="O1017" s="198"/>
      <c r="P1017" s="198"/>
      <c r="Q1017" s="198"/>
      <c r="R1017" s="198"/>
      <c r="S1017" s="198"/>
      <c r="T1017" s="198"/>
      <c r="U1017" s="198"/>
      <c r="V1017" s="198"/>
      <c r="W1017" s="198"/>
      <c r="X1017" s="198"/>
      <c r="Y1017" s="198"/>
      <c r="Z1017" s="198"/>
      <c r="AA1017" s="198"/>
      <c r="AB1017" s="198"/>
      <c r="AC1017" s="198"/>
      <c r="AD1017" s="198"/>
    </row>
    <row r="1018">
      <c r="A1018" s="198"/>
      <c r="B1018" s="285"/>
      <c r="C1018" s="198"/>
      <c r="D1018" s="287"/>
      <c r="E1018" s="287"/>
      <c r="F1018" s="287"/>
      <c r="G1018" s="287"/>
      <c r="H1018" s="287"/>
      <c r="I1018" s="198"/>
      <c r="J1018" s="198"/>
      <c r="K1018" s="198"/>
      <c r="L1018" s="198"/>
      <c r="M1018" s="198"/>
      <c r="N1018" s="198"/>
      <c r="O1018" s="198"/>
      <c r="P1018" s="198"/>
      <c r="Q1018" s="198"/>
      <c r="R1018" s="198"/>
      <c r="S1018" s="198"/>
      <c r="T1018" s="198"/>
      <c r="U1018" s="198"/>
      <c r="V1018" s="198"/>
      <c r="W1018" s="198"/>
      <c r="X1018" s="198"/>
      <c r="Y1018" s="198"/>
      <c r="Z1018" s="198"/>
      <c r="AA1018" s="198"/>
      <c r="AB1018" s="198"/>
      <c r="AC1018" s="198"/>
      <c r="AD1018" s="198"/>
    </row>
    <row r="1019">
      <c r="A1019" s="198"/>
      <c r="B1019" s="285"/>
      <c r="C1019" s="198"/>
      <c r="D1019" s="287"/>
      <c r="E1019" s="287"/>
      <c r="F1019" s="287"/>
      <c r="G1019" s="287"/>
      <c r="H1019" s="287"/>
      <c r="I1019" s="198"/>
      <c r="J1019" s="198"/>
      <c r="K1019" s="198"/>
      <c r="L1019" s="198"/>
      <c r="M1019" s="198"/>
      <c r="N1019" s="198"/>
      <c r="O1019" s="198"/>
      <c r="P1019" s="198"/>
      <c r="Q1019" s="198"/>
      <c r="R1019" s="198"/>
      <c r="S1019" s="198"/>
      <c r="T1019" s="198"/>
      <c r="U1019" s="198"/>
      <c r="V1019" s="198"/>
      <c r="W1019" s="198"/>
      <c r="X1019" s="198"/>
      <c r="Y1019" s="198"/>
      <c r="Z1019" s="198"/>
      <c r="AA1019" s="198"/>
      <c r="AB1019" s="198"/>
      <c r="AC1019" s="198"/>
      <c r="AD1019" s="198"/>
    </row>
    <row r="1020">
      <c r="A1020" s="198"/>
      <c r="B1020" s="285"/>
      <c r="C1020" s="198"/>
      <c r="D1020" s="287"/>
      <c r="E1020" s="287"/>
      <c r="F1020" s="287"/>
      <c r="G1020" s="287"/>
      <c r="H1020" s="287"/>
      <c r="I1020" s="198"/>
      <c r="J1020" s="198"/>
      <c r="K1020" s="198"/>
      <c r="L1020" s="198"/>
      <c r="M1020" s="198"/>
      <c r="N1020" s="198"/>
      <c r="O1020" s="198"/>
      <c r="P1020" s="198"/>
      <c r="Q1020" s="198"/>
      <c r="R1020" s="198"/>
      <c r="S1020" s="198"/>
      <c r="T1020" s="198"/>
      <c r="U1020" s="198"/>
      <c r="V1020" s="198"/>
      <c r="W1020" s="198"/>
      <c r="X1020" s="198"/>
      <c r="Y1020" s="198"/>
      <c r="Z1020" s="198"/>
      <c r="AA1020" s="198"/>
      <c r="AB1020" s="198"/>
      <c r="AC1020" s="198"/>
      <c r="AD1020" s="198"/>
    </row>
    <row r="1021">
      <c r="A1021" s="198"/>
      <c r="B1021" s="285"/>
      <c r="C1021" s="198"/>
      <c r="D1021" s="287"/>
      <c r="E1021" s="287"/>
      <c r="F1021" s="287"/>
      <c r="G1021" s="287"/>
      <c r="H1021" s="287"/>
      <c r="I1021" s="198"/>
      <c r="J1021" s="198"/>
      <c r="K1021" s="198"/>
      <c r="L1021" s="198"/>
      <c r="M1021" s="198"/>
      <c r="N1021" s="198"/>
      <c r="O1021" s="198"/>
      <c r="P1021" s="198"/>
      <c r="Q1021" s="198"/>
      <c r="R1021" s="198"/>
      <c r="S1021" s="198"/>
      <c r="T1021" s="198"/>
      <c r="U1021" s="198"/>
      <c r="V1021" s="198"/>
      <c r="W1021" s="198"/>
      <c r="X1021" s="198"/>
      <c r="Y1021" s="198"/>
      <c r="Z1021" s="198"/>
      <c r="AA1021" s="198"/>
      <c r="AB1021" s="198"/>
      <c r="AC1021" s="198"/>
      <c r="AD1021" s="198"/>
    </row>
    <row r="1022">
      <c r="A1022" s="198"/>
      <c r="B1022" s="285"/>
      <c r="C1022" s="198"/>
      <c r="D1022" s="287"/>
      <c r="E1022" s="287"/>
      <c r="F1022" s="287"/>
      <c r="G1022" s="287"/>
      <c r="H1022" s="287"/>
      <c r="I1022" s="198"/>
      <c r="J1022" s="198"/>
      <c r="K1022" s="198"/>
      <c r="L1022" s="198"/>
      <c r="M1022" s="198"/>
      <c r="N1022" s="198"/>
      <c r="O1022" s="198"/>
      <c r="P1022" s="198"/>
      <c r="Q1022" s="198"/>
      <c r="R1022" s="198"/>
      <c r="S1022" s="198"/>
      <c r="T1022" s="198"/>
      <c r="U1022" s="198"/>
      <c r="V1022" s="198"/>
      <c r="W1022" s="198"/>
      <c r="X1022" s="198"/>
      <c r="Y1022" s="198"/>
      <c r="Z1022" s="198"/>
      <c r="AA1022" s="198"/>
      <c r="AB1022" s="198"/>
      <c r="AC1022" s="198"/>
      <c r="AD1022" s="198"/>
    </row>
    <row r="1023">
      <c r="A1023" s="198"/>
      <c r="B1023" s="285"/>
      <c r="C1023" s="198"/>
      <c r="D1023" s="287"/>
      <c r="E1023" s="287"/>
      <c r="F1023" s="287"/>
      <c r="G1023" s="287"/>
      <c r="H1023" s="287"/>
      <c r="I1023" s="198"/>
      <c r="J1023" s="198"/>
      <c r="K1023" s="198"/>
      <c r="L1023" s="198"/>
      <c r="M1023" s="198"/>
      <c r="N1023" s="198"/>
      <c r="O1023" s="198"/>
      <c r="P1023" s="198"/>
      <c r="Q1023" s="198"/>
      <c r="R1023" s="198"/>
      <c r="S1023" s="198"/>
      <c r="T1023" s="198"/>
      <c r="U1023" s="198"/>
      <c r="V1023" s="198"/>
      <c r="W1023" s="198"/>
      <c r="X1023" s="198"/>
      <c r="Y1023" s="198"/>
      <c r="Z1023" s="198"/>
      <c r="AA1023" s="198"/>
      <c r="AB1023" s="198"/>
      <c r="AC1023" s="198"/>
      <c r="AD1023" s="198"/>
    </row>
    <row r="1024">
      <c r="A1024" s="198"/>
      <c r="B1024" s="285"/>
      <c r="C1024" s="198"/>
      <c r="D1024" s="287"/>
      <c r="E1024" s="287"/>
      <c r="F1024" s="287"/>
      <c r="G1024" s="287"/>
      <c r="H1024" s="287"/>
      <c r="I1024" s="198"/>
      <c r="J1024" s="198"/>
      <c r="K1024" s="198"/>
      <c r="L1024" s="198"/>
      <c r="M1024" s="198"/>
      <c r="N1024" s="198"/>
      <c r="O1024" s="198"/>
      <c r="P1024" s="198"/>
      <c r="Q1024" s="198"/>
      <c r="R1024" s="198"/>
      <c r="S1024" s="198"/>
      <c r="T1024" s="198"/>
      <c r="U1024" s="198"/>
      <c r="V1024" s="198"/>
      <c r="W1024" s="198"/>
      <c r="X1024" s="198"/>
      <c r="Y1024" s="198"/>
      <c r="Z1024" s="198"/>
      <c r="AA1024" s="198"/>
      <c r="AB1024" s="198"/>
      <c r="AC1024" s="198"/>
      <c r="AD1024" s="198"/>
    </row>
    <row r="1025">
      <c r="A1025" s="198"/>
      <c r="B1025" s="285"/>
      <c r="C1025" s="198"/>
      <c r="D1025" s="287"/>
      <c r="E1025" s="287"/>
      <c r="F1025" s="287"/>
      <c r="G1025" s="287"/>
      <c r="H1025" s="287"/>
      <c r="I1025" s="198"/>
      <c r="J1025" s="198"/>
      <c r="K1025" s="198"/>
      <c r="L1025" s="198"/>
      <c r="M1025" s="198"/>
      <c r="N1025" s="198"/>
      <c r="O1025" s="198"/>
      <c r="P1025" s="198"/>
      <c r="Q1025" s="198"/>
      <c r="R1025" s="198"/>
      <c r="S1025" s="198"/>
      <c r="T1025" s="198"/>
      <c r="U1025" s="198"/>
      <c r="V1025" s="198"/>
      <c r="W1025" s="198"/>
      <c r="X1025" s="198"/>
      <c r="Y1025" s="198"/>
      <c r="Z1025" s="198"/>
      <c r="AA1025" s="198"/>
      <c r="AB1025" s="198"/>
      <c r="AC1025" s="198"/>
      <c r="AD1025" s="198"/>
    </row>
    <row r="1026">
      <c r="A1026" s="198"/>
      <c r="B1026" s="285"/>
      <c r="C1026" s="198"/>
      <c r="D1026" s="287"/>
      <c r="E1026" s="287"/>
      <c r="F1026" s="287"/>
      <c r="G1026" s="287"/>
      <c r="H1026" s="287"/>
      <c r="I1026" s="198"/>
      <c r="J1026" s="198"/>
      <c r="K1026" s="198"/>
      <c r="L1026" s="198"/>
      <c r="M1026" s="198"/>
      <c r="N1026" s="198"/>
      <c r="O1026" s="198"/>
      <c r="P1026" s="198"/>
      <c r="Q1026" s="198"/>
      <c r="R1026" s="198"/>
      <c r="S1026" s="198"/>
      <c r="T1026" s="198"/>
      <c r="U1026" s="198"/>
      <c r="V1026" s="198"/>
      <c r="W1026" s="198"/>
      <c r="X1026" s="198"/>
      <c r="Y1026" s="198"/>
      <c r="Z1026" s="198"/>
      <c r="AA1026" s="198"/>
      <c r="AB1026" s="198"/>
      <c r="AC1026" s="198"/>
      <c r="AD1026" s="198"/>
    </row>
    <row r="1027">
      <c r="A1027" s="198"/>
      <c r="B1027" s="285"/>
      <c r="C1027" s="198"/>
      <c r="D1027" s="287"/>
      <c r="E1027" s="287"/>
      <c r="F1027" s="287"/>
      <c r="G1027" s="287"/>
      <c r="H1027" s="287"/>
      <c r="I1027" s="198"/>
      <c r="J1027" s="198"/>
      <c r="K1027" s="198"/>
      <c r="L1027" s="198"/>
      <c r="M1027" s="198"/>
      <c r="N1027" s="198"/>
      <c r="O1027" s="198"/>
      <c r="P1027" s="198"/>
      <c r="Q1027" s="198"/>
      <c r="R1027" s="198"/>
      <c r="S1027" s="198"/>
      <c r="T1027" s="198"/>
      <c r="U1027" s="198"/>
      <c r="V1027" s="198"/>
      <c r="W1027" s="198"/>
      <c r="X1027" s="198"/>
      <c r="Y1027" s="198"/>
      <c r="Z1027" s="198"/>
      <c r="AA1027" s="198"/>
      <c r="AB1027" s="198"/>
      <c r="AC1027" s="198"/>
      <c r="AD1027" s="198"/>
    </row>
    <row r="1028">
      <c r="A1028" s="198"/>
      <c r="B1028" s="285"/>
      <c r="C1028" s="198"/>
      <c r="D1028" s="287"/>
      <c r="E1028" s="287"/>
      <c r="F1028" s="287"/>
      <c r="G1028" s="287"/>
      <c r="H1028" s="287"/>
      <c r="I1028" s="198"/>
      <c r="J1028" s="198"/>
      <c r="K1028" s="198"/>
      <c r="L1028" s="198"/>
      <c r="M1028" s="198"/>
      <c r="N1028" s="198"/>
      <c r="O1028" s="198"/>
      <c r="P1028" s="198"/>
      <c r="Q1028" s="198"/>
      <c r="R1028" s="198"/>
      <c r="S1028" s="198"/>
      <c r="T1028" s="198"/>
      <c r="U1028" s="198"/>
      <c r="V1028" s="198"/>
      <c r="W1028" s="198"/>
      <c r="X1028" s="198"/>
      <c r="Y1028" s="198"/>
      <c r="Z1028" s="198"/>
      <c r="AA1028" s="198"/>
      <c r="AB1028" s="198"/>
      <c r="AC1028" s="198"/>
      <c r="AD1028" s="198"/>
    </row>
    <row r="1029">
      <c r="A1029" s="198"/>
      <c r="B1029" s="285"/>
      <c r="C1029" s="198"/>
      <c r="D1029" s="287"/>
      <c r="E1029" s="287"/>
      <c r="F1029" s="287"/>
      <c r="G1029" s="287"/>
      <c r="H1029" s="287"/>
      <c r="I1029" s="198"/>
      <c r="J1029" s="198"/>
      <c r="K1029" s="198"/>
      <c r="L1029" s="198"/>
      <c r="M1029" s="198"/>
      <c r="N1029" s="198"/>
      <c r="O1029" s="198"/>
      <c r="P1029" s="198"/>
      <c r="Q1029" s="198"/>
      <c r="R1029" s="198"/>
      <c r="S1029" s="198"/>
      <c r="T1029" s="198"/>
      <c r="U1029" s="198"/>
      <c r="V1029" s="198"/>
      <c r="W1029" s="198"/>
      <c r="X1029" s="198"/>
      <c r="Y1029" s="198"/>
      <c r="Z1029" s="198"/>
      <c r="AA1029" s="198"/>
      <c r="AB1029" s="198"/>
      <c r="AC1029" s="198"/>
      <c r="AD1029" s="198"/>
    </row>
    <row r="1030">
      <c r="A1030" s="198"/>
      <c r="B1030" s="285"/>
      <c r="C1030" s="198"/>
      <c r="D1030" s="287"/>
      <c r="E1030" s="287"/>
      <c r="F1030" s="287"/>
      <c r="G1030" s="287"/>
      <c r="H1030" s="287"/>
      <c r="I1030" s="198"/>
      <c r="J1030" s="198"/>
      <c r="K1030" s="198"/>
      <c r="L1030" s="198"/>
      <c r="M1030" s="198"/>
      <c r="N1030" s="198"/>
      <c r="O1030" s="198"/>
      <c r="P1030" s="198"/>
      <c r="Q1030" s="198"/>
      <c r="R1030" s="198"/>
      <c r="S1030" s="198"/>
      <c r="T1030" s="198"/>
      <c r="U1030" s="198"/>
      <c r="V1030" s="198"/>
      <c r="W1030" s="198"/>
      <c r="X1030" s="198"/>
      <c r="Y1030" s="198"/>
      <c r="Z1030" s="198"/>
      <c r="AA1030" s="198"/>
      <c r="AB1030" s="198"/>
      <c r="AC1030" s="198"/>
      <c r="AD1030" s="198"/>
    </row>
    <row r="1031">
      <c r="A1031" s="198"/>
      <c r="B1031" s="285"/>
      <c r="C1031" s="198"/>
      <c r="D1031" s="287"/>
      <c r="E1031" s="287"/>
      <c r="F1031" s="287"/>
      <c r="G1031" s="287"/>
      <c r="H1031" s="287"/>
      <c r="I1031" s="198"/>
      <c r="J1031" s="198"/>
      <c r="K1031" s="198"/>
      <c r="L1031" s="198"/>
      <c r="M1031" s="198"/>
      <c r="N1031" s="198"/>
      <c r="O1031" s="198"/>
      <c r="P1031" s="198"/>
      <c r="Q1031" s="198"/>
      <c r="R1031" s="198"/>
      <c r="S1031" s="198"/>
      <c r="T1031" s="198"/>
      <c r="U1031" s="198"/>
      <c r="V1031" s="198"/>
      <c r="W1031" s="198"/>
      <c r="X1031" s="198"/>
      <c r="Y1031" s="198"/>
      <c r="Z1031" s="198"/>
      <c r="AA1031" s="198"/>
      <c r="AB1031" s="198"/>
      <c r="AC1031" s="198"/>
      <c r="AD1031" s="198"/>
    </row>
    <row r="1032">
      <c r="A1032" s="198"/>
      <c r="B1032" s="285"/>
      <c r="C1032" s="198"/>
      <c r="D1032" s="287"/>
      <c r="E1032" s="287"/>
      <c r="F1032" s="287"/>
      <c r="G1032" s="287"/>
      <c r="H1032" s="287"/>
      <c r="I1032" s="198"/>
      <c r="J1032" s="198"/>
      <c r="K1032" s="198"/>
      <c r="L1032" s="198"/>
      <c r="M1032" s="198"/>
      <c r="N1032" s="198"/>
      <c r="O1032" s="198"/>
      <c r="P1032" s="198"/>
      <c r="Q1032" s="198"/>
      <c r="R1032" s="198"/>
      <c r="S1032" s="198"/>
      <c r="T1032" s="198"/>
      <c r="U1032" s="198"/>
      <c r="V1032" s="198"/>
      <c r="W1032" s="198"/>
      <c r="X1032" s="198"/>
      <c r="Y1032" s="198"/>
      <c r="Z1032" s="198"/>
      <c r="AA1032" s="198"/>
      <c r="AB1032" s="198"/>
      <c r="AC1032" s="198"/>
      <c r="AD1032" s="198"/>
    </row>
    <row r="1033">
      <c r="A1033" s="198"/>
      <c r="B1033" s="285"/>
      <c r="C1033" s="198"/>
      <c r="D1033" s="287"/>
      <c r="E1033" s="287"/>
      <c r="F1033" s="287"/>
      <c r="G1033" s="287"/>
      <c r="H1033" s="287"/>
      <c r="I1033" s="198"/>
      <c r="J1033" s="198"/>
      <c r="K1033" s="198"/>
      <c r="L1033" s="198"/>
      <c r="M1033" s="198"/>
      <c r="N1033" s="198"/>
      <c r="O1033" s="198"/>
      <c r="P1033" s="198"/>
      <c r="Q1033" s="198"/>
      <c r="R1033" s="198"/>
      <c r="S1033" s="198"/>
      <c r="T1033" s="198"/>
      <c r="U1033" s="198"/>
      <c r="V1033" s="198"/>
      <c r="W1033" s="198"/>
      <c r="X1033" s="198"/>
      <c r="Y1033" s="198"/>
      <c r="Z1033" s="198"/>
      <c r="AA1033" s="198"/>
      <c r="AB1033" s="198"/>
      <c r="AC1033" s="198"/>
      <c r="AD1033" s="198"/>
    </row>
    <row r="1034">
      <c r="A1034" s="198"/>
      <c r="B1034" s="285"/>
      <c r="C1034" s="198"/>
      <c r="D1034" s="287"/>
      <c r="E1034" s="287"/>
      <c r="F1034" s="287"/>
      <c r="G1034" s="287"/>
      <c r="H1034" s="287"/>
      <c r="I1034" s="198"/>
      <c r="J1034" s="198"/>
      <c r="K1034" s="198"/>
      <c r="L1034" s="198"/>
      <c r="M1034" s="198"/>
      <c r="N1034" s="198"/>
      <c r="O1034" s="198"/>
      <c r="P1034" s="198"/>
      <c r="Q1034" s="198"/>
      <c r="R1034" s="198"/>
      <c r="S1034" s="198"/>
      <c r="T1034" s="198"/>
      <c r="U1034" s="198"/>
      <c r="V1034" s="198"/>
      <c r="W1034" s="198"/>
      <c r="X1034" s="198"/>
      <c r="Y1034" s="198"/>
      <c r="Z1034" s="198"/>
      <c r="AA1034" s="198"/>
      <c r="AB1034" s="198"/>
      <c r="AC1034" s="198"/>
      <c r="AD1034" s="198"/>
    </row>
    <row r="1035">
      <c r="A1035" s="198"/>
      <c r="B1035" s="285"/>
      <c r="C1035" s="198"/>
      <c r="D1035" s="287"/>
      <c r="E1035" s="287"/>
      <c r="F1035" s="287"/>
      <c r="G1035" s="287"/>
      <c r="H1035" s="287"/>
      <c r="I1035" s="198"/>
      <c r="J1035" s="198"/>
      <c r="K1035" s="198"/>
      <c r="L1035" s="198"/>
      <c r="M1035" s="198"/>
      <c r="N1035" s="198"/>
      <c r="O1035" s="198"/>
      <c r="P1035" s="198"/>
      <c r="Q1035" s="198"/>
      <c r="R1035" s="198"/>
      <c r="S1035" s="198"/>
      <c r="T1035" s="198"/>
      <c r="U1035" s="198"/>
      <c r="V1035" s="198"/>
      <c r="W1035" s="198"/>
      <c r="X1035" s="198"/>
      <c r="Y1035" s="198"/>
      <c r="Z1035" s="198"/>
      <c r="AA1035" s="198"/>
      <c r="AB1035" s="198"/>
      <c r="AC1035" s="198"/>
      <c r="AD1035" s="198"/>
    </row>
    <row r="1036">
      <c r="A1036" s="198"/>
      <c r="B1036" s="285"/>
      <c r="C1036" s="198"/>
      <c r="D1036" s="287"/>
      <c r="E1036" s="287"/>
      <c r="F1036" s="287"/>
      <c r="G1036" s="287"/>
      <c r="H1036" s="287"/>
      <c r="I1036" s="198"/>
      <c r="J1036" s="198"/>
      <c r="K1036" s="198"/>
      <c r="L1036" s="198"/>
      <c r="M1036" s="198"/>
      <c r="N1036" s="198"/>
      <c r="O1036" s="198"/>
      <c r="P1036" s="198"/>
      <c r="Q1036" s="198"/>
      <c r="R1036" s="198"/>
      <c r="S1036" s="198"/>
      <c r="T1036" s="198"/>
      <c r="U1036" s="198"/>
      <c r="V1036" s="198"/>
      <c r="W1036" s="198"/>
      <c r="X1036" s="198"/>
      <c r="Y1036" s="198"/>
      <c r="Z1036" s="198"/>
      <c r="AA1036" s="198"/>
      <c r="AB1036" s="198"/>
      <c r="AC1036" s="198"/>
      <c r="AD1036" s="198"/>
    </row>
    <row r="1037">
      <c r="A1037" s="198"/>
      <c r="B1037" s="285"/>
      <c r="C1037" s="198"/>
      <c r="D1037" s="287"/>
      <c r="E1037" s="287"/>
      <c r="F1037" s="287"/>
      <c r="G1037" s="287"/>
      <c r="H1037" s="287"/>
      <c r="I1037" s="198"/>
      <c r="J1037" s="198"/>
      <c r="K1037" s="198"/>
      <c r="L1037" s="198"/>
      <c r="M1037" s="198"/>
      <c r="N1037" s="198"/>
      <c r="O1037" s="198"/>
      <c r="P1037" s="198"/>
      <c r="Q1037" s="198"/>
      <c r="R1037" s="198"/>
      <c r="S1037" s="198"/>
      <c r="T1037" s="198"/>
      <c r="U1037" s="198"/>
      <c r="V1037" s="198"/>
      <c r="W1037" s="198"/>
      <c r="X1037" s="198"/>
      <c r="Y1037" s="198"/>
      <c r="Z1037" s="198"/>
      <c r="AA1037" s="198"/>
      <c r="AB1037" s="198"/>
      <c r="AC1037" s="198"/>
      <c r="AD1037" s="198"/>
    </row>
    <row r="1038">
      <c r="A1038" s="198"/>
      <c r="B1038" s="285"/>
      <c r="C1038" s="198"/>
      <c r="D1038" s="287"/>
      <c r="E1038" s="287"/>
      <c r="F1038" s="287"/>
      <c r="G1038" s="287"/>
      <c r="H1038" s="287"/>
      <c r="I1038" s="198"/>
      <c r="J1038" s="198"/>
      <c r="K1038" s="198"/>
      <c r="L1038" s="198"/>
      <c r="M1038" s="198"/>
      <c r="N1038" s="198"/>
      <c r="O1038" s="198"/>
      <c r="P1038" s="198"/>
      <c r="Q1038" s="198"/>
      <c r="R1038" s="198"/>
      <c r="S1038" s="198"/>
      <c r="T1038" s="198"/>
      <c r="U1038" s="198"/>
      <c r="V1038" s="198"/>
      <c r="W1038" s="198"/>
      <c r="X1038" s="198"/>
      <c r="Y1038" s="198"/>
      <c r="Z1038" s="198"/>
      <c r="AA1038" s="198"/>
      <c r="AB1038" s="198"/>
      <c r="AC1038" s="198"/>
      <c r="AD1038" s="198"/>
    </row>
    <row r="1039">
      <c r="A1039" s="198"/>
      <c r="B1039" s="285"/>
      <c r="C1039" s="198"/>
      <c r="D1039" s="287"/>
      <c r="E1039" s="287"/>
      <c r="F1039" s="287"/>
      <c r="G1039" s="287"/>
      <c r="H1039" s="287"/>
      <c r="I1039" s="198"/>
      <c r="J1039" s="198"/>
      <c r="K1039" s="198"/>
      <c r="L1039" s="198"/>
      <c r="M1039" s="198"/>
      <c r="N1039" s="198"/>
      <c r="O1039" s="198"/>
      <c r="P1039" s="198"/>
      <c r="Q1039" s="198"/>
      <c r="R1039" s="198"/>
      <c r="S1039" s="198"/>
      <c r="T1039" s="198"/>
      <c r="U1039" s="198"/>
      <c r="V1039" s="198"/>
      <c r="W1039" s="198"/>
      <c r="X1039" s="198"/>
      <c r="Y1039" s="198"/>
      <c r="Z1039" s="198"/>
      <c r="AA1039" s="198"/>
      <c r="AB1039" s="198"/>
      <c r="AC1039" s="198"/>
      <c r="AD1039" s="198"/>
    </row>
    <row r="1040">
      <c r="A1040" s="198"/>
      <c r="B1040" s="285"/>
      <c r="C1040" s="198"/>
      <c r="D1040" s="287"/>
      <c r="E1040" s="287"/>
      <c r="F1040" s="287"/>
      <c r="G1040" s="287"/>
      <c r="H1040" s="287"/>
      <c r="I1040" s="198"/>
      <c r="J1040" s="198"/>
      <c r="K1040" s="198"/>
      <c r="L1040" s="198"/>
      <c r="M1040" s="198"/>
      <c r="N1040" s="198"/>
      <c r="O1040" s="198"/>
      <c r="P1040" s="198"/>
      <c r="Q1040" s="198"/>
      <c r="R1040" s="198"/>
      <c r="S1040" s="198"/>
      <c r="T1040" s="198"/>
      <c r="U1040" s="198"/>
      <c r="V1040" s="198"/>
      <c r="W1040" s="198"/>
      <c r="X1040" s="198"/>
      <c r="Y1040" s="198"/>
      <c r="Z1040" s="198"/>
      <c r="AA1040" s="198"/>
      <c r="AB1040" s="198"/>
      <c r="AC1040" s="198"/>
      <c r="AD1040" s="198"/>
    </row>
    <row r="1041">
      <c r="A1041" s="198"/>
      <c r="B1041" s="285"/>
      <c r="C1041" s="198"/>
      <c r="D1041" s="287"/>
      <c r="E1041" s="287"/>
      <c r="F1041" s="287"/>
      <c r="G1041" s="287"/>
      <c r="H1041" s="287"/>
      <c r="I1041" s="198"/>
      <c r="J1041" s="198"/>
      <c r="K1041" s="198"/>
      <c r="L1041" s="198"/>
      <c r="M1041" s="198"/>
      <c r="N1041" s="198"/>
      <c r="O1041" s="198"/>
      <c r="P1041" s="198"/>
      <c r="Q1041" s="198"/>
      <c r="R1041" s="198"/>
      <c r="S1041" s="198"/>
      <c r="T1041" s="198"/>
      <c r="U1041" s="198"/>
      <c r="V1041" s="198"/>
      <c r="W1041" s="198"/>
      <c r="X1041" s="198"/>
      <c r="Y1041" s="198"/>
      <c r="Z1041" s="198"/>
      <c r="AA1041" s="198"/>
      <c r="AB1041" s="198"/>
      <c r="AC1041" s="198"/>
      <c r="AD1041" s="198"/>
    </row>
    <row r="1042">
      <c r="A1042" s="198"/>
      <c r="B1042" s="285"/>
      <c r="C1042" s="198"/>
      <c r="D1042" s="287"/>
      <c r="E1042" s="287"/>
      <c r="F1042" s="287"/>
      <c r="G1042" s="287"/>
      <c r="H1042" s="287"/>
      <c r="I1042" s="198"/>
      <c r="J1042" s="198"/>
      <c r="K1042" s="198"/>
      <c r="L1042" s="198"/>
      <c r="M1042" s="198"/>
      <c r="N1042" s="198"/>
      <c r="O1042" s="198"/>
      <c r="P1042" s="198"/>
      <c r="Q1042" s="198"/>
      <c r="R1042" s="198"/>
      <c r="S1042" s="198"/>
      <c r="T1042" s="198"/>
      <c r="U1042" s="198"/>
      <c r="V1042" s="198"/>
      <c r="W1042" s="198"/>
      <c r="X1042" s="198"/>
      <c r="Y1042" s="198"/>
      <c r="Z1042" s="198"/>
      <c r="AA1042" s="198"/>
      <c r="AB1042" s="198"/>
      <c r="AC1042" s="198"/>
      <c r="AD1042" s="198"/>
    </row>
    <row r="1043">
      <c r="A1043" s="198"/>
      <c r="B1043" s="285"/>
      <c r="C1043" s="198"/>
      <c r="D1043" s="287"/>
      <c r="E1043" s="287"/>
      <c r="F1043" s="287"/>
      <c r="G1043" s="287"/>
      <c r="H1043" s="287"/>
      <c r="I1043" s="198"/>
      <c r="J1043" s="198"/>
      <c r="K1043" s="198"/>
      <c r="L1043" s="198"/>
      <c r="M1043" s="198"/>
      <c r="N1043" s="198"/>
      <c r="O1043" s="198"/>
      <c r="P1043" s="198"/>
      <c r="Q1043" s="198"/>
      <c r="R1043" s="198"/>
      <c r="S1043" s="198"/>
      <c r="T1043" s="198"/>
      <c r="U1043" s="198"/>
      <c r="V1043" s="198"/>
      <c r="W1043" s="198"/>
      <c r="X1043" s="198"/>
      <c r="Y1043" s="198"/>
      <c r="Z1043" s="198"/>
      <c r="AA1043" s="198"/>
      <c r="AB1043" s="198"/>
      <c r="AC1043" s="198"/>
      <c r="AD1043" s="198"/>
    </row>
    <row r="1044">
      <c r="A1044" s="198"/>
      <c r="B1044" s="285"/>
      <c r="C1044" s="198"/>
      <c r="D1044" s="287"/>
      <c r="E1044" s="287"/>
      <c r="F1044" s="287"/>
      <c r="G1044" s="287"/>
      <c r="H1044" s="287"/>
      <c r="I1044" s="198"/>
      <c r="J1044" s="198"/>
      <c r="K1044" s="198"/>
      <c r="L1044" s="198"/>
      <c r="M1044" s="198"/>
      <c r="N1044" s="198"/>
      <c r="O1044" s="198"/>
      <c r="P1044" s="198"/>
      <c r="Q1044" s="198"/>
      <c r="R1044" s="198"/>
      <c r="S1044" s="198"/>
      <c r="T1044" s="198"/>
      <c r="U1044" s="198"/>
      <c r="V1044" s="198"/>
      <c r="W1044" s="198"/>
      <c r="X1044" s="198"/>
      <c r="Y1044" s="198"/>
      <c r="Z1044" s="198"/>
      <c r="AA1044" s="198"/>
      <c r="AB1044" s="198"/>
      <c r="AC1044" s="198"/>
      <c r="AD1044" s="198"/>
    </row>
    <row r="1045">
      <c r="A1045" s="198"/>
      <c r="B1045" s="285"/>
      <c r="C1045" s="198"/>
      <c r="D1045" s="287"/>
      <c r="E1045" s="287"/>
      <c r="F1045" s="287"/>
      <c r="G1045" s="287"/>
      <c r="H1045" s="287"/>
      <c r="I1045" s="198"/>
      <c r="J1045" s="198"/>
      <c r="K1045" s="198"/>
      <c r="L1045" s="198"/>
      <c r="M1045" s="198"/>
      <c r="N1045" s="198"/>
      <c r="O1045" s="198"/>
      <c r="P1045" s="198"/>
      <c r="Q1045" s="198"/>
      <c r="R1045" s="198"/>
      <c r="S1045" s="198"/>
      <c r="T1045" s="198"/>
      <c r="U1045" s="198"/>
      <c r="V1045" s="198"/>
      <c r="W1045" s="198"/>
      <c r="X1045" s="198"/>
      <c r="Y1045" s="198"/>
      <c r="Z1045" s="198"/>
      <c r="AA1045" s="198"/>
      <c r="AB1045" s="198"/>
      <c r="AC1045" s="198"/>
      <c r="AD1045" s="198"/>
    </row>
    <row r="1046">
      <c r="A1046" s="198"/>
      <c r="B1046" s="285"/>
      <c r="C1046" s="198"/>
      <c r="D1046" s="287"/>
      <c r="E1046" s="287"/>
      <c r="F1046" s="287"/>
      <c r="G1046" s="287"/>
      <c r="H1046" s="287"/>
      <c r="I1046" s="198"/>
      <c r="J1046" s="198"/>
      <c r="K1046" s="198"/>
      <c r="L1046" s="198"/>
      <c r="M1046" s="198"/>
      <c r="N1046" s="198"/>
      <c r="O1046" s="198"/>
      <c r="P1046" s="198"/>
      <c r="Q1046" s="198"/>
      <c r="R1046" s="198"/>
      <c r="S1046" s="198"/>
      <c r="T1046" s="198"/>
      <c r="U1046" s="198"/>
      <c r="V1046" s="198"/>
      <c r="W1046" s="198"/>
      <c r="X1046" s="198"/>
      <c r="Y1046" s="198"/>
      <c r="Z1046" s="198"/>
      <c r="AA1046" s="198"/>
      <c r="AB1046" s="198"/>
      <c r="AC1046" s="198"/>
      <c r="AD1046" s="198"/>
    </row>
    <row r="1047">
      <c r="A1047" s="198"/>
      <c r="B1047" s="285"/>
      <c r="C1047" s="198"/>
      <c r="D1047" s="287"/>
      <c r="E1047" s="287"/>
      <c r="F1047" s="287"/>
      <c r="G1047" s="287"/>
      <c r="H1047" s="287"/>
      <c r="I1047" s="198"/>
      <c r="J1047" s="198"/>
      <c r="K1047" s="198"/>
      <c r="L1047" s="198"/>
      <c r="M1047" s="198"/>
      <c r="N1047" s="198"/>
      <c r="O1047" s="198"/>
      <c r="P1047" s="198"/>
      <c r="Q1047" s="198"/>
      <c r="R1047" s="198"/>
      <c r="S1047" s="198"/>
      <c r="T1047" s="198"/>
      <c r="U1047" s="198"/>
      <c r="V1047" s="198"/>
      <c r="W1047" s="198"/>
      <c r="X1047" s="198"/>
      <c r="Y1047" s="198"/>
      <c r="Z1047" s="198"/>
      <c r="AA1047" s="198"/>
      <c r="AB1047" s="198"/>
      <c r="AC1047" s="198"/>
      <c r="AD1047" s="198"/>
    </row>
    <row r="1048">
      <c r="A1048" s="198"/>
      <c r="B1048" s="285"/>
      <c r="C1048" s="198"/>
      <c r="D1048" s="287"/>
      <c r="E1048" s="287"/>
      <c r="F1048" s="287"/>
      <c r="G1048" s="287"/>
      <c r="H1048" s="287"/>
      <c r="I1048" s="198"/>
      <c r="J1048" s="198"/>
      <c r="K1048" s="198"/>
      <c r="L1048" s="198"/>
      <c r="M1048" s="198"/>
      <c r="N1048" s="198"/>
      <c r="O1048" s="198"/>
      <c r="P1048" s="198"/>
      <c r="Q1048" s="198"/>
      <c r="R1048" s="198"/>
      <c r="S1048" s="198"/>
      <c r="T1048" s="198"/>
      <c r="U1048" s="198"/>
      <c r="V1048" s="198"/>
      <c r="W1048" s="198"/>
      <c r="X1048" s="198"/>
      <c r="Y1048" s="198"/>
      <c r="Z1048" s="198"/>
      <c r="AA1048" s="198"/>
      <c r="AB1048" s="198"/>
      <c r="AC1048" s="198"/>
      <c r="AD1048" s="198"/>
    </row>
    <row r="1049">
      <c r="A1049" s="198"/>
      <c r="B1049" s="285"/>
      <c r="C1049" s="198"/>
      <c r="D1049" s="287"/>
      <c r="E1049" s="287"/>
      <c r="F1049" s="287"/>
      <c r="G1049" s="287"/>
      <c r="H1049" s="287"/>
      <c r="I1049" s="198"/>
      <c r="J1049" s="198"/>
      <c r="K1049" s="198"/>
      <c r="L1049" s="198"/>
      <c r="M1049" s="198"/>
      <c r="N1049" s="198"/>
      <c r="O1049" s="198"/>
      <c r="P1049" s="198"/>
      <c r="Q1049" s="198"/>
      <c r="R1049" s="198"/>
      <c r="S1049" s="198"/>
      <c r="T1049" s="198"/>
      <c r="U1049" s="198"/>
      <c r="V1049" s="198"/>
      <c r="W1049" s="198"/>
      <c r="X1049" s="198"/>
      <c r="Y1049" s="198"/>
      <c r="Z1049" s="198"/>
      <c r="AA1049" s="198"/>
      <c r="AB1049" s="198"/>
      <c r="AC1049" s="198"/>
      <c r="AD1049" s="198"/>
    </row>
    <row r="1050">
      <c r="A1050" s="198"/>
      <c r="B1050" s="285"/>
      <c r="C1050" s="198"/>
      <c r="D1050" s="287"/>
      <c r="E1050" s="287"/>
      <c r="F1050" s="287"/>
      <c r="G1050" s="287"/>
      <c r="H1050" s="287"/>
      <c r="I1050" s="198"/>
      <c r="J1050" s="198"/>
      <c r="K1050" s="198"/>
      <c r="L1050" s="198"/>
      <c r="M1050" s="198"/>
      <c r="N1050" s="198"/>
      <c r="O1050" s="198"/>
      <c r="P1050" s="198"/>
      <c r="Q1050" s="198"/>
      <c r="R1050" s="198"/>
      <c r="S1050" s="198"/>
      <c r="T1050" s="198"/>
      <c r="U1050" s="198"/>
      <c r="V1050" s="198"/>
      <c r="W1050" s="198"/>
      <c r="X1050" s="198"/>
      <c r="Y1050" s="198"/>
      <c r="Z1050" s="198"/>
      <c r="AA1050" s="198"/>
      <c r="AB1050" s="198"/>
      <c r="AC1050" s="198"/>
      <c r="AD1050" s="198"/>
    </row>
    <row r="1051">
      <c r="A1051" s="198"/>
      <c r="B1051" s="285"/>
      <c r="C1051" s="198"/>
      <c r="D1051" s="287"/>
      <c r="E1051" s="287"/>
      <c r="F1051" s="287"/>
      <c r="G1051" s="287"/>
      <c r="H1051" s="287"/>
      <c r="I1051" s="198"/>
      <c r="J1051" s="198"/>
      <c r="K1051" s="198"/>
      <c r="L1051" s="198"/>
      <c r="M1051" s="198"/>
      <c r="N1051" s="198"/>
      <c r="O1051" s="198"/>
      <c r="P1051" s="198"/>
      <c r="Q1051" s="198"/>
      <c r="R1051" s="198"/>
      <c r="S1051" s="198"/>
      <c r="T1051" s="198"/>
      <c r="U1051" s="198"/>
      <c r="V1051" s="198"/>
      <c r="W1051" s="198"/>
      <c r="X1051" s="198"/>
      <c r="Y1051" s="198"/>
      <c r="Z1051" s="198"/>
      <c r="AA1051" s="198"/>
      <c r="AB1051" s="198"/>
      <c r="AC1051" s="198"/>
      <c r="AD1051" s="198"/>
    </row>
    <row r="1052">
      <c r="A1052" s="198"/>
      <c r="B1052" s="285"/>
      <c r="C1052" s="198"/>
      <c r="D1052" s="287"/>
      <c r="E1052" s="287"/>
      <c r="F1052" s="287"/>
      <c r="G1052" s="287"/>
      <c r="H1052" s="287"/>
      <c r="I1052" s="198"/>
      <c r="J1052" s="198"/>
      <c r="K1052" s="198"/>
      <c r="L1052" s="198"/>
      <c r="M1052" s="198"/>
      <c r="N1052" s="198"/>
      <c r="O1052" s="198"/>
      <c r="P1052" s="198"/>
      <c r="Q1052" s="198"/>
      <c r="R1052" s="198"/>
      <c r="S1052" s="198"/>
      <c r="T1052" s="198"/>
      <c r="U1052" s="198"/>
      <c r="V1052" s="198"/>
      <c r="W1052" s="198"/>
      <c r="X1052" s="198"/>
      <c r="Y1052" s="198"/>
      <c r="Z1052" s="198"/>
      <c r="AA1052" s="198"/>
      <c r="AB1052" s="198"/>
      <c r="AC1052" s="198"/>
      <c r="AD1052" s="198"/>
    </row>
    <row r="1053">
      <c r="A1053" s="198"/>
      <c r="B1053" s="285"/>
      <c r="C1053" s="198"/>
      <c r="D1053" s="287"/>
      <c r="E1053" s="287"/>
      <c r="F1053" s="287"/>
      <c r="G1053" s="287"/>
      <c r="H1053" s="287"/>
      <c r="I1053" s="198"/>
      <c r="J1053" s="198"/>
      <c r="K1053" s="198"/>
      <c r="L1053" s="198"/>
      <c r="M1053" s="198"/>
      <c r="N1053" s="198"/>
      <c r="O1053" s="198"/>
      <c r="P1053" s="198"/>
      <c r="Q1053" s="198"/>
      <c r="R1053" s="198"/>
      <c r="S1053" s="198"/>
      <c r="T1053" s="198"/>
      <c r="U1053" s="198"/>
      <c r="V1053" s="198"/>
      <c r="W1053" s="198"/>
      <c r="X1053" s="198"/>
      <c r="Y1053" s="198"/>
      <c r="Z1053" s="198"/>
      <c r="AA1053" s="198"/>
      <c r="AB1053" s="198"/>
      <c r="AC1053" s="198"/>
      <c r="AD1053" s="198"/>
    </row>
    <row r="1054">
      <c r="A1054" s="198"/>
      <c r="B1054" s="285"/>
      <c r="C1054" s="198"/>
      <c r="D1054" s="287"/>
      <c r="E1054" s="287"/>
      <c r="F1054" s="287"/>
      <c r="G1054" s="287"/>
      <c r="H1054" s="287"/>
      <c r="I1054" s="198"/>
      <c r="J1054" s="198"/>
      <c r="K1054" s="198"/>
      <c r="L1054" s="198"/>
      <c r="M1054" s="198"/>
      <c r="N1054" s="198"/>
      <c r="O1054" s="198"/>
      <c r="P1054" s="198"/>
      <c r="Q1054" s="198"/>
      <c r="R1054" s="198"/>
      <c r="S1054" s="198"/>
      <c r="T1054" s="198"/>
      <c r="U1054" s="198"/>
      <c r="V1054" s="198"/>
      <c r="W1054" s="198"/>
      <c r="X1054" s="198"/>
      <c r="Y1054" s="198"/>
      <c r="Z1054" s="198"/>
      <c r="AA1054" s="198"/>
      <c r="AB1054" s="198"/>
      <c r="AC1054" s="198"/>
      <c r="AD1054" s="198"/>
    </row>
    <row r="1055">
      <c r="A1055" s="198"/>
      <c r="B1055" s="285"/>
      <c r="C1055" s="198"/>
      <c r="D1055" s="287"/>
      <c r="E1055" s="287"/>
      <c r="F1055" s="287"/>
      <c r="G1055" s="287"/>
      <c r="H1055" s="287"/>
      <c r="I1055" s="198"/>
      <c r="J1055" s="198"/>
      <c r="K1055" s="198"/>
      <c r="L1055" s="198"/>
      <c r="M1055" s="198"/>
      <c r="N1055" s="198"/>
      <c r="O1055" s="198"/>
      <c r="P1055" s="198"/>
      <c r="Q1055" s="198"/>
      <c r="R1055" s="198"/>
      <c r="S1055" s="198"/>
      <c r="T1055" s="198"/>
      <c r="U1055" s="198"/>
      <c r="V1055" s="198"/>
      <c r="W1055" s="198"/>
      <c r="X1055" s="198"/>
      <c r="Y1055" s="198"/>
      <c r="Z1055" s="198"/>
      <c r="AA1055" s="198"/>
      <c r="AB1055" s="198"/>
      <c r="AC1055" s="198"/>
      <c r="AD1055" s="198"/>
    </row>
    <row r="1056">
      <c r="A1056" s="198"/>
      <c r="B1056" s="285"/>
      <c r="C1056" s="198"/>
      <c r="D1056" s="287"/>
      <c r="E1056" s="287"/>
      <c r="F1056" s="287"/>
      <c r="G1056" s="287"/>
      <c r="H1056" s="287"/>
      <c r="I1056" s="198"/>
      <c r="J1056" s="198"/>
      <c r="K1056" s="198"/>
      <c r="L1056" s="198"/>
      <c r="M1056" s="198"/>
      <c r="N1056" s="198"/>
      <c r="O1056" s="198"/>
      <c r="P1056" s="198"/>
      <c r="Q1056" s="198"/>
      <c r="R1056" s="198"/>
      <c r="S1056" s="198"/>
      <c r="T1056" s="198"/>
      <c r="U1056" s="198"/>
      <c r="V1056" s="198"/>
      <c r="W1056" s="198"/>
      <c r="X1056" s="198"/>
      <c r="Y1056" s="198"/>
      <c r="Z1056" s="198"/>
      <c r="AA1056" s="198"/>
      <c r="AB1056" s="198"/>
      <c r="AC1056" s="198"/>
      <c r="AD1056" s="198"/>
    </row>
    <row r="1057">
      <c r="A1057" s="198"/>
      <c r="B1057" s="285"/>
      <c r="C1057" s="198"/>
      <c r="D1057" s="287"/>
      <c r="E1057" s="287"/>
      <c r="F1057" s="287"/>
      <c r="G1057" s="287"/>
      <c r="H1057" s="287"/>
      <c r="I1057" s="198"/>
      <c r="J1057" s="198"/>
      <c r="K1057" s="198"/>
      <c r="L1057" s="198"/>
      <c r="M1057" s="198"/>
      <c r="N1057" s="198"/>
      <c r="O1057" s="198"/>
      <c r="P1057" s="198"/>
      <c r="Q1057" s="198"/>
      <c r="R1057" s="198"/>
      <c r="S1057" s="198"/>
      <c r="T1057" s="198"/>
      <c r="U1057" s="198"/>
      <c r="V1057" s="198"/>
      <c r="W1057" s="198"/>
      <c r="X1057" s="198"/>
      <c r="Y1057" s="198"/>
      <c r="Z1057" s="198"/>
      <c r="AA1057" s="198"/>
      <c r="AB1057" s="198"/>
      <c r="AC1057" s="198"/>
      <c r="AD1057" s="198"/>
    </row>
    <row r="1058">
      <c r="A1058" s="198"/>
      <c r="B1058" s="285"/>
      <c r="C1058" s="198"/>
      <c r="D1058" s="287"/>
      <c r="E1058" s="287"/>
      <c r="F1058" s="287"/>
      <c r="G1058" s="287"/>
      <c r="H1058" s="287"/>
      <c r="I1058" s="198"/>
      <c r="J1058" s="198"/>
      <c r="K1058" s="198"/>
      <c r="L1058" s="198"/>
      <c r="M1058" s="198"/>
      <c r="N1058" s="198"/>
      <c r="O1058" s="198"/>
      <c r="P1058" s="198"/>
      <c r="Q1058" s="198"/>
      <c r="R1058" s="198"/>
      <c r="S1058" s="198"/>
      <c r="T1058" s="198"/>
      <c r="U1058" s="198"/>
      <c r="V1058" s="198"/>
      <c r="W1058" s="198"/>
      <c r="X1058" s="198"/>
      <c r="Y1058" s="198"/>
      <c r="Z1058" s="198"/>
      <c r="AA1058" s="198"/>
      <c r="AB1058" s="198"/>
      <c r="AC1058" s="198"/>
      <c r="AD1058" s="198"/>
    </row>
    <row r="1059">
      <c r="A1059" s="198"/>
      <c r="B1059" s="285"/>
      <c r="C1059" s="198"/>
      <c r="D1059" s="287"/>
      <c r="E1059" s="287"/>
      <c r="F1059" s="287"/>
      <c r="G1059" s="287"/>
      <c r="H1059" s="287"/>
      <c r="I1059" s="198"/>
      <c r="J1059" s="198"/>
      <c r="K1059" s="198"/>
      <c r="L1059" s="198"/>
      <c r="M1059" s="198"/>
      <c r="N1059" s="198"/>
      <c r="O1059" s="198"/>
      <c r="P1059" s="198"/>
      <c r="Q1059" s="198"/>
      <c r="R1059" s="198"/>
      <c r="S1059" s="198"/>
      <c r="T1059" s="198"/>
      <c r="U1059" s="198"/>
      <c r="V1059" s="198"/>
      <c r="W1059" s="198"/>
      <c r="X1059" s="198"/>
      <c r="Y1059" s="198"/>
      <c r="Z1059" s="198"/>
      <c r="AA1059" s="198"/>
      <c r="AB1059" s="198"/>
      <c r="AC1059" s="198"/>
      <c r="AD1059" s="198"/>
    </row>
    <row r="1060">
      <c r="A1060" s="198"/>
      <c r="B1060" s="285"/>
      <c r="C1060" s="198"/>
      <c r="D1060" s="287"/>
      <c r="E1060" s="287"/>
      <c r="F1060" s="287"/>
      <c r="G1060" s="287"/>
      <c r="H1060" s="287"/>
      <c r="I1060" s="198"/>
      <c r="J1060" s="198"/>
      <c r="K1060" s="198"/>
      <c r="L1060" s="198"/>
      <c r="M1060" s="198"/>
      <c r="N1060" s="198"/>
      <c r="O1060" s="198"/>
      <c r="P1060" s="198"/>
      <c r="Q1060" s="198"/>
      <c r="R1060" s="198"/>
      <c r="S1060" s="198"/>
      <c r="T1060" s="198"/>
      <c r="U1060" s="198"/>
      <c r="V1060" s="198"/>
      <c r="W1060" s="198"/>
      <c r="X1060" s="198"/>
      <c r="Y1060" s="198"/>
      <c r="Z1060" s="198"/>
      <c r="AA1060" s="198"/>
      <c r="AB1060" s="198"/>
      <c r="AC1060" s="198"/>
      <c r="AD1060" s="198"/>
    </row>
    <row r="1061">
      <c r="A1061" s="198"/>
      <c r="B1061" s="285"/>
      <c r="C1061" s="198"/>
      <c r="D1061" s="287"/>
      <c r="E1061" s="287"/>
      <c r="F1061" s="287"/>
      <c r="G1061" s="287"/>
      <c r="H1061" s="287"/>
      <c r="I1061" s="198"/>
      <c r="J1061" s="198"/>
      <c r="K1061" s="198"/>
      <c r="L1061" s="198"/>
      <c r="M1061" s="198"/>
      <c r="N1061" s="198"/>
      <c r="O1061" s="198"/>
      <c r="P1061" s="198"/>
      <c r="Q1061" s="198"/>
      <c r="R1061" s="198"/>
      <c r="S1061" s="198"/>
      <c r="T1061" s="198"/>
      <c r="U1061" s="198"/>
      <c r="V1061" s="198"/>
      <c r="W1061" s="198"/>
      <c r="X1061" s="198"/>
      <c r="Y1061" s="198"/>
      <c r="Z1061" s="198"/>
      <c r="AA1061" s="198"/>
      <c r="AB1061" s="198"/>
      <c r="AC1061" s="198"/>
      <c r="AD1061" s="198"/>
    </row>
    <row r="1062">
      <c r="A1062" s="198"/>
      <c r="B1062" s="285"/>
      <c r="C1062" s="198"/>
      <c r="D1062" s="287"/>
      <c r="E1062" s="287"/>
      <c r="F1062" s="287"/>
      <c r="G1062" s="287"/>
      <c r="H1062" s="287"/>
      <c r="I1062" s="198"/>
      <c r="J1062" s="198"/>
      <c r="K1062" s="198"/>
      <c r="L1062" s="198"/>
      <c r="M1062" s="198"/>
      <c r="N1062" s="198"/>
      <c r="O1062" s="198"/>
      <c r="P1062" s="198"/>
      <c r="Q1062" s="198"/>
      <c r="R1062" s="198"/>
      <c r="S1062" s="198"/>
      <c r="T1062" s="198"/>
      <c r="U1062" s="198"/>
      <c r="V1062" s="198"/>
      <c r="W1062" s="198"/>
      <c r="X1062" s="198"/>
      <c r="Y1062" s="198"/>
      <c r="Z1062" s="198"/>
      <c r="AA1062" s="198"/>
      <c r="AB1062" s="198"/>
      <c r="AC1062" s="198"/>
      <c r="AD1062" s="198"/>
    </row>
    <row r="1063">
      <c r="A1063" s="198"/>
      <c r="B1063" s="285"/>
      <c r="C1063" s="198"/>
      <c r="D1063" s="287"/>
      <c r="E1063" s="287"/>
      <c r="F1063" s="287"/>
      <c r="G1063" s="287"/>
      <c r="H1063" s="287"/>
      <c r="I1063" s="198"/>
      <c r="J1063" s="198"/>
      <c r="K1063" s="198"/>
      <c r="L1063" s="198"/>
      <c r="M1063" s="198"/>
      <c r="N1063" s="198"/>
      <c r="O1063" s="198"/>
      <c r="P1063" s="198"/>
      <c r="Q1063" s="198"/>
      <c r="R1063" s="198"/>
      <c r="S1063" s="198"/>
      <c r="T1063" s="198"/>
      <c r="U1063" s="198"/>
      <c r="V1063" s="198"/>
      <c r="W1063" s="198"/>
      <c r="X1063" s="198"/>
      <c r="Y1063" s="198"/>
      <c r="Z1063" s="198"/>
      <c r="AA1063" s="198"/>
      <c r="AB1063" s="198"/>
      <c r="AC1063" s="198"/>
      <c r="AD1063" s="198"/>
    </row>
    <row r="1064">
      <c r="A1064" s="198"/>
      <c r="B1064" s="285"/>
      <c r="C1064" s="198"/>
      <c r="D1064" s="287"/>
      <c r="E1064" s="287"/>
      <c r="F1064" s="287"/>
      <c r="G1064" s="287"/>
      <c r="H1064" s="287"/>
      <c r="I1064" s="198"/>
      <c r="J1064" s="198"/>
      <c r="K1064" s="198"/>
      <c r="L1064" s="198"/>
      <c r="M1064" s="198"/>
      <c r="N1064" s="198"/>
      <c r="O1064" s="198"/>
      <c r="P1064" s="198"/>
      <c r="Q1064" s="198"/>
      <c r="R1064" s="198"/>
      <c r="S1064" s="198"/>
      <c r="T1064" s="198"/>
      <c r="U1064" s="198"/>
      <c r="V1064" s="198"/>
      <c r="W1064" s="198"/>
      <c r="X1064" s="198"/>
      <c r="Y1064" s="198"/>
      <c r="Z1064" s="198"/>
      <c r="AA1064" s="198"/>
      <c r="AB1064" s="198"/>
      <c r="AC1064" s="198"/>
      <c r="AD1064" s="198"/>
    </row>
    <row r="1065">
      <c r="A1065" s="198"/>
      <c r="B1065" s="285"/>
      <c r="C1065" s="198"/>
      <c r="D1065" s="287"/>
      <c r="E1065" s="287"/>
      <c r="F1065" s="287"/>
      <c r="G1065" s="287"/>
      <c r="H1065" s="287"/>
      <c r="I1065" s="198"/>
      <c r="J1065" s="198"/>
      <c r="K1065" s="198"/>
      <c r="L1065" s="198"/>
      <c r="M1065" s="198"/>
      <c r="N1065" s="198"/>
      <c r="O1065" s="198"/>
      <c r="P1065" s="198"/>
      <c r="Q1065" s="198"/>
      <c r="R1065" s="198"/>
      <c r="S1065" s="198"/>
      <c r="T1065" s="198"/>
      <c r="U1065" s="198"/>
      <c r="V1065" s="198"/>
      <c r="W1065" s="198"/>
      <c r="X1065" s="198"/>
      <c r="Y1065" s="198"/>
      <c r="Z1065" s="198"/>
      <c r="AA1065" s="198"/>
      <c r="AB1065" s="198"/>
      <c r="AC1065" s="198"/>
      <c r="AD1065" s="198"/>
    </row>
    <row r="1066">
      <c r="A1066" s="198"/>
      <c r="B1066" s="285"/>
      <c r="C1066" s="198"/>
      <c r="D1066" s="287"/>
      <c r="E1066" s="287"/>
      <c r="F1066" s="287"/>
      <c r="G1066" s="287"/>
      <c r="H1066" s="287"/>
      <c r="I1066" s="198"/>
      <c r="J1066" s="198"/>
      <c r="K1066" s="198"/>
      <c r="L1066" s="198"/>
      <c r="M1066" s="198"/>
      <c r="N1066" s="198"/>
      <c r="O1066" s="198"/>
      <c r="P1066" s="198"/>
      <c r="Q1066" s="198"/>
      <c r="R1066" s="198"/>
      <c r="S1066" s="198"/>
      <c r="T1066" s="198"/>
      <c r="U1066" s="198"/>
      <c r="V1066" s="198"/>
      <c r="W1066" s="198"/>
      <c r="X1066" s="198"/>
      <c r="Y1066" s="198"/>
      <c r="Z1066" s="198"/>
      <c r="AA1066" s="198"/>
      <c r="AB1066" s="198"/>
      <c r="AC1066" s="198"/>
      <c r="AD1066" s="198"/>
    </row>
    <row r="1067">
      <c r="A1067" s="198"/>
      <c r="B1067" s="285"/>
      <c r="C1067" s="198"/>
      <c r="D1067" s="287"/>
      <c r="E1067" s="287"/>
      <c r="F1067" s="287"/>
      <c r="G1067" s="287"/>
      <c r="H1067" s="287"/>
      <c r="I1067" s="198"/>
      <c r="J1067" s="198"/>
      <c r="K1067" s="198"/>
      <c r="L1067" s="198"/>
      <c r="M1067" s="198"/>
      <c r="N1067" s="198"/>
      <c r="O1067" s="198"/>
      <c r="P1067" s="198"/>
      <c r="Q1067" s="198"/>
      <c r="R1067" s="198"/>
      <c r="S1067" s="198"/>
      <c r="T1067" s="198"/>
      <c r="U1067" s="198"/>
      <c r="V1067" s="198"/>
      <c r="W1067" s="198"/>
      <c r="X1067" s="198"/>
      <c r="Y1067" s="198"/>
      <c r="Z1067" s="198"/>
      <c r="AA1067" s="198"/>
      <c r="AB1067" s="198"/>
      <c r="AC1067" s="198"/>
      <c r="AD1067" s="198"/>
    </row>
    <row r="1068">
      <c r="A1068" s="198"/>
      <c r="B1068" s="285"/>
      <c r="C1068" s="198"/>
      <c r="D1068" s="287"/>
      <c r="E1068" s="287"/>
      <c r="F1068" s="287"/>
      <c r="G1068" s="287"/>
      <c r="H1068" s="287"/>
      <c r="I1068" s="198"/>
      <c r="J1068" s="198"/>
      <c r="K1068" s="198"/>
      <c r="L1068" s="198"/>
      <c r="M1068" s="198"/>
      <c r="N1068" s="198"/>
      <c r="O1068" s="198"/>
      <c r="P1068" s="198"/>
      <c r="Q1068" s="198"/>
      <c r="R1068" s="198"/>
      <c r="S1068" s="198"/>
      <c r="T1068" s="198"/>
      <c r="U1068" s="198"/>
      <c r="V1068" s="198"/>
      <c r="W1068" s="198"/>
      <c r="X1068" s="198"/>
      <c r="Y1068" s="198"/>
      <c r="Z1068" s="198"/>
      <c r="AA1068" s="198"/>
      <c r="AB1068" s="198"/>
      <c r="AC1068" s="198"/>
      <c r="AD1068" s="198"/>
    </row>
    <row r="1069">
      <c r="A1069" s="198"/>
      <c r="B1069" s="285"/>
      <c r="C1069" s="198"/>
      <c r="D1069" s="287"/>
      <c r="E1069" s="287"/>
      <c r="F1069" s="287"/>
      <c r="G1069" s="287"/>
      <c r="H1069" s="287"/>
      <c r="I1069" s="198"/>
      <c r="J1069" s="198"/>
      <c r="K1069" s="198"/>
      <c r="L1069" s="198"/>
      <c r="M1069" s="198"/>
      <c r="N1069" s="198"/>
      <c r="O1069" s="198"/>
      <c r="P1069" s="198"/>
      <c r="Q1069" s="198"/>
      <c r="R1069" s="198"/>
      <c r="S1069" s="198"/>
      <c r="T1069" s="198"/>
      <c r="U1069" s="198"/>
      <c r="V1069" s="198"/>
      <c r="W1069" s="198"/>
      <c r="X1069" s="198"/>
      <c r="Y1069" s="198"/>
      <c r="Z1069" s="198"/>
      <c r="AA1069" s="198"/>
      <c r="AB1069" s="198"/>
      <c r="AC1069" s="198"/>
      <c r="AD1069" s="198"/>
    </row>
    <row r="1070">
      <c r="A1070" s="198"/>
      <c r="B1070" s="285"/>
      <c r="C1070" s="198"/>
      <c r="D1070" s="287"/>
      <c r="E1070" s="287"/>
      <c r="F1070" s="287"/>
      <c r="G1070" s="287"/>
      <c r="H1070" s="287"/>
      <c r="I1070" s="198"/>
      <c r="J1070" s="198"/>
      <c r="K1070" s="198"/>
      <c r="L1070" s="198"/>
      <c r="M1070" s="198"/>
      <c r="N1070" s="198"/>
      <c r="O1070" s="198"/>
      <c r="P1070" s="198"/>
      <c r="Q1070" s="198"/>
      <c r="R1070" s="198"/>
      <c r="S1070" s="198"/>
      <c r="T1070" s="198"/>
      <c r="U1070" s="198"/>
      <c r="V1070" s="198"/>
      <c r="W1070" s="198"/>
      <c r="X1070" s="198"/>
      <c r="Y1070" s="198"/>
      <c r="Z1070" s="198"/>
      <c r="AA1070" s="198"/>
      <c r="AB1070" s="198"/>
      <c r="AC1070" s="198"/>
      <c r="AD1070" s="198"/>
    </row>
    <row r="1071">
      <c r="A1071" s="198"/>
      <c r="B1071" s="285"/>
      <c r="C1071" s="198"/>
      <c r="D1071" s="287"/>
      <c r="E1071" s="287"/>
      <c r="F1071" s="287"/>
      <c r="G1071" s="287"/>
      <c r="H1071" s="287"/>
      <c r="I1071" s="198"/>
      <c r="J1071" s="198"/>
      <c r="K1071" s="198"/>
      <c r="L1071" s="198"/>
      <c r="M1071" s="198"/>
      <c r="N1071" s="198"/>
      <c r="O1071" s="198"/>
      <c r="P1071" s="198"/>
      <c r="Q1071" s="198"/>
      <c r="R1071" s="198"/>
      <c r="S1071" s="198"/>
      <c r="T1071" s="198"/>
      <c r="U1071" s="198"/>
      <c r="V1071" s="198"/>
      <c r="W1071" s="198"/>
      <c r="X1071" s="198"/>
      <c r="Y1071" s="198"/>
      <c r="Z1071" s="198"/>
      <c r="AA1071" s="198"/>
      <c r="AB1071" s="198"/>
      <c r="AC1071" s="198"/>
      <c r="AD1071" s="198"/>
    </row>
    <row r="1072">
      <c r="A1072" s="198"/>
      <c r="B1072" s="285"/>
      <c r="C1072" s="198"/>
      <c r="D1072" s="287"/>
      <c r="E1072" s="287"/>
      <c r="F1072" s="287"/>
      <c r="G1072" s="287"/>
      <c r="H1072" s="287"/>
      <c r="I1072" s="198"/>
      <c r="J1072" s="198"/>
      <c r="K1072" s="198"/>
      <c r="L1072" s="198"/>
      <c r="M1072" s="198"/>
      <c r="N1072" s="198"/>
      <c r="O1072" s="198"/>
      <c r="P1072" s="198"/>
      <c r="Q1072" s="198"/>
      <c r="R1072" s="198"/>
      <c r="S1072" s="198"/>
      <c r="T1072" s="198"/>
      <c r="U1072" s="198"/>
      <c r="V1072" s="198"/>
      <c r="W1072" s="198"/>
      <c r="X1072" s="198"/>
      <c r="Y1072" s="198"/>
      <c r="Z1072" s="198"/>
      <c r="AA1072" s="198"/>
      <c r="AB1072" s="198"/>
      <c r="AC1072" s="198"/>
      <c r="AD1072" s="198"/>
    </row>
    <row r="1073">
      <c r="A1073" s="198"/>
      <c r="B1073" s="285"/>
      <c r="C1073" s="198"/>
      <c r="D1073" s="287"/>
      <c r="E1073" s="287"/>
      <c r="F1073" s="287"/>
      <c r="G1073" s="287"/>
      <c r="H1073" s="287"/>
      <c r="I1073" s="198"/>
      <c r="J1073" s="198"/>
      <c r="K1073" s="198"/>
      <c r="L1073" s="198"/>
      <c r="M1073" s="198"/>
      <c r="N1073" s="198"/>
      <c r="O1073" s="198"/>
      <c r="P1073" s="198"/>
      <c r="Q1073" s="198"/>
      <c r="R1073" s="198"/>
      <c r="S1073" s="198"/>
      <c r="T1073" s="198"/>
      <c r="U1073" s="198"/>
      <c r="V1073" s="198"/>
      <c r="W1073" s="198"/>
      <c r="X1073" s="198"/>
      <c r="Y1073" s="198"/>
      <c r="Z1073" s="198"/>
      <c r="AA1073" s="198"/>
      <c r="AB1073" s="198"/>
      <c r="AC1073" s="198"/>
      <c r="AD1073" s="198"/>
    </row>
    <row r="1074">
      <c r="A1074" s="198"/>
      <c r="B1074" s="285"/>
      <c r="C1074" s="198"/>
      <c r="D1074" s="287"/>
      <c r="E1074" s="287"/>
      <c r="F1074" s="287"/>
      <c r="G1074" s="287"/>
      <c r="H1074" s="287"/>
      <c r="I1074" s="198"/>
      <c r="J1074" s="198"/>
      <c r="K1074" s="198"/>
      <c r="L1074" s="198"/>
      <c r="M1074" s="198"/>
      <c r="N1074" s="198"/>
      <c r="O1074" s="198"/>
      <c r="P1074" s="198"/>
      <c r="Q1074" s="198"/>
      <c r="R1074" s="198"/>
      <c r="S1074" s="198"/>
      <c r="T1074" s="198"/>
      <c r="U1074" s="198"/>
      <c r="V1074" s="198"/>
      <c r="W1074" s="198"/>
      <c r="X1074" s="198"/>
      <c r="Y1074" s="198"/>
      <c r="Z1074" s="198"/>
      <c r="AA1074" s="198"/>
      <c r="AB1074" s="198"/>
      <c r="AC1074" s="198"/>
      <c r="AD1074" s="198"/>
    </row>
    <row r="1075">
      <c r="A1075" s="198"/>
      <c r="B1075" s="285"/>
      <c r="C1075" s="198"/>
      <c r="D1075" s="287"/>
      <c r="E1075" s="287"/>
      <c r="F1075" s="287"/>
      <c r="G1075" s="287"/>
      <c r="H1075" s="287"/>
      <c r="I1075" s="198"/>
      <c r="J1075" s="198"/>
      <c r="K1075" s="198"/>
      <c r="L1075" s="198"/>
      <c r="M1075" s="198"/>
      <c r="N1075" s="198"/>
      <c r="O1075" s="198"/>
      <c r="P1075" s="198"/>
      <c r="Q1075" s="198"/>
      <c r="R1075" s="198"/>
      <c r="S1075" s="198"/>
      <c r="T1075" s="198"/>
      <c r="U1075" s="198"/>
      <c r="V1075" s="198"/>
      <c r="W1075" s="198"/>
      <c r="X1075" s="198"/>
      <c r="Y1075" s="198"/>
      <c r="Z1075" s="198"/>
      <c r="AA1075" s="198"/>
      <c r="AB1075" s="198"/>
      <c r="AC1075" s="198"/>
      <c r="AD1075" s="198"/>
    </row>
    <row r="1076">
      <c r="A1076" s="198"/>
      <c r="B1076" s="285"/>
      <c r="C1076" s="198"/>
      <c r="D1076" s="287"/>
      <c r="E1076" s="287"/>
      <c r="F1076" s="287"/>
      <c r="G1076" s="287"/>
      <c r="H1076" s="287"/>
      <c r="I1076" s="198"/>
      <c r="J1076" s="198"/>
      <c r="K1076" s="198"/>
      <c r="L1076" s="198"/>
      <c r="M1076" s="198"/>
      <c r="N1076" s="198"/>
      <c r="O1076" s="198"/>
      <c r="P1076" s="198"/>
      <c r="Q1076" s="198"/>
      <c r="R1076" s="198"/>
      <c r="S1076" s="198"/>
      <c r="T1076" s="198"/>
      <c r="U1076" s="198"/>
      <c r="V1076" s="198"/>
      <c r="W1076" s="198"/>
      <c r="X1076" s="198"/>
      <c r="Y1076" s="198"/>
      <c r="Z1076" s="198"/>
      <c r="AA1076" s="198"/>
      <c r="AB1076" s="198"/>
      <c r="AC1076" s="198"/>
      <c r="AD1076" s="198"/>
    </row>
    <row r="1077">
      <c r="A1077" s="198"/>
      <c r="B1077" s="285"/>
      <c r="C1077" s="198"/>
      <c r="D1077" s="287"/>
      <c r="E1077" s="287"/>
      <c r="F1077" s="287"/>
      <c r="G1077" s="287"/>
      <c r="H1077" s="287"/>
      <c r="I1077" s="198"/>
      <c r="J1077" s="198"/>
      <c r="K1077" s="198"/>
      <c r="L1077" s="198"/>
      <c r="M1077" s="198"/>
      <c r="N1077" s="198"/>
      <c r="O1077" s="198"/>
      <c r="P1077" s="198"/>
      <c r="Q1077" s="198"/>
      <c r="R1077" s="198"/>
      <c r="S1077" s="198"/>
      <c r="T1077" s="198"/>
      <c r="U1077" s="198"/>
      <c r="V1077" s="198"/>
      <c r="W1077" s="198"/>
      <c r="X1077" s="198"/>
      <c r="Y1077" s="198"/>
      <c r="Z1077" s="198"/>
      <c r="AA1077" s="198"/>
      <c r="AB1077" s="198"/>
      <c r="AC1077" s="198"/>
      <c r="AD1077" s="198"/>
    </row>
    <row r="1078">
      <c r="A1078" s="198"/>
      <c r="B1078" s="285"/>
      <c r="C1078" s="198"/>
      <c r="D1078" s="287"/>
      <c r="E1078" s="287"/>
      <c r="F1078" s="287"/>
      <c r="G1078" s="287"/>
      <c r="H1078" s="287"/>
      <c r="I1078" s="198"/>
      <c r="J1078" s="198"/>
      <c r="K1078" s="198"/>
      <c r="L1078" s="198"/>
      <c r="M1078" s="198"/>
      <c r="N1078" s="198"/>
      <c r="O1078" s="198"/>
      <c r="P1078" s="198"/>
      <c r="Q1078" s="198"/>
      <c r="R1078" s="198"/>
      <c r="S1078" s="198"/>
      <c r="T1078" s="198"/>
      <c r="U1078" s="198"/>
      <c r="V1078" s="198"/>
      <c r="W1078" s="198"/>
      <c r="X1078" s="198"/>
      <c r="Y1078" s="198"/>
      <c r="Z1078" s="198"/>
      <c r="AA1078" s="198"/>
      <c r="AB1078" s="198"/>
      <c r="AC1078" s="198"/>
      <c r="AD1078" s="198"/>
    </row>
    <row r="1079">
      <c r="A1079" s="198"/>
      <c r="B1079" s="285"/>
      <c r="C1079" s="198"/>
      <c r="D1079" s="287"/>
      <c r="E1079" s="287"/>
      <c r="F1079" s="287"/>
      <c r="G1079" s="287"/>
      <c r="H1079" s="287"/>
      <c r="I1079" s="198"/>
      <c r="J1079" s="198"/>
      <c r="K1079" s="198"/>
      <c r="L1079" s="198"/>
      <c r="M1079" s="198"/>
      <c r="N1079" s="198"/>
      <c r="O1079" s="198"/>
      <c r="P1079" s="198"/>
      <c r="Q1079" s="198"/>
      <c r="R1079" s="198"/>
      <c r="S1079" s="198"/>
      <c r="T1079" s="198"/>
      <c r="U1079" s="198"/>
      <c r="V1079" s="198"/>
      <c r="W1079" s="198"/>
      <c r="X1079" s="198"/>
      <c r="Y1079" s="198"/>
      <c r="Z1079" s="198"/>
      <c r="AA1079" s="198"/>
      <c r="AB1079" s="198"/>
      <c r="AC1079" s="198"/>
      <c r="AD1079" s="198"/>
    </row>
    <row r="1080">
      <c r="A1080" s="198"/>
      <c r="B1080" s="285"/>
      <c r="C1080" s="198"/>
      <c r="D1080" s="287"/>
      <c r="E1080" s="287"/>
      <c r="F1080" s="287"/>
      <c r="G1080" s="287"/>
      <c r="H1080" s="287"/>
      <c r="I1080" s="198"/>
      <c r="J1080" s="198"/>
      <c r="K1080" s="198"/>
      <c r="L1080" s="198"/>
      <c r="M1080" s="198"/>
      <c r="N1080" s="198"/>
      <c r="O1080" s="198"/>
      <c r="P1080" s="198"/>
      <c r="Q1080" s="198"/>
      <c r="R1080" s="198"/>
      <c r="S1080" s="198"/>
      <c r="T1080" s="198"/>
      <c r="U1080" s="198"/>
      <c r="V1080" s="198"/>
      <c r="W1080" s="198"/>
      <c r="X1080" s="198"/>
      <c r="Y1080" s="198"/>
      <c r="Z1080" s="198"/>
      <c r="AA1080" s="198"/>
      <c r="AB1080" s="198"/>
      <c r="AC1080" s="198"/>
      <c r="AD1080" s="198"/>
    </row>
    <row r="1081">
      <c r="A1081" s="198"/>
      <c r="B1081" s="285"/>
      <c r="C1081" s="198"/>
      <c r="D1081" s="287"/>
      <c r="E1081" s="287"/>
      <c r="F1081" s="287"/>
      <c r="G1081" s="287"/>
      <c r="H1081" s="287"/>
      <c r="I1081" s="198"/>
      <c r="J1081" s="198"/>
      <c r="K1081" s="198"/>
      <c r="L1081" s="198"/>
      <c r="M1081" s="198"/>
      <c r="N1081" s="198"/>
      <c r="O1081" s="198"/>
      <c r="P1081" s="198"/>
      <c r="Q1081" s="198"/>
      <c r="R1081" s="198"/>
      <c r="S1081" s="198"/>
      <c r="T1081" s="198"/>
      <c r="U1081" s="198"/>
      <c r="V1081" s="198"/>
      <c r="W1081" s="198"/>
      <c r="X1081" s="198"/>
      <c r="Y1081" s="198"/>
      <c r="Z1081" s="198"/>
      <c r="AA1081" s="198"/>
      <c r="AB1081" s="198"/>
      <c r="AC1081" s="198"/>
      <c r="AD1081" s="198"/>
    </row>
    <row r="1082">
      <c r="A1082" s="198"/>
      <c r="B1082" s="285"/>
      <c r="C1082" s="198"/>
      <c r="D1082" s="287"/>
      <c r="E1082" s="287"/>
      <c r="F1082" s="287"/>
      <c r="G1082" s="287"/>
      <c r="H1082" s="287"/>
      <c r="I1082" s="198"/>
      <c r="J1082" s="198"/>
      <c r="K1082" s="198"/>
      <c r="L1082" s="198"/>
      <c r="M1082" s="198"/>
      <c r="N1082" s="198"/>
      <c r="O1082" s="198"/>
      <c r="P1082" s="198"/>
      <c r="Q1082" s="198"/>
      <c r="R1082" s="198"/>
      <c r="S1082" s="198"/>
      <c r="T1082" s="198"/>
      <c r="U1082" s="198"/>
      <c r="V1082" s="198"/>
      <c r="W1082" s="198"/>
      <c r="X1082" s="198"/>
      <c r="Y1082" s="198"/>
      <c r="Z1082" s="198"/>
      <c r="AA1082" s="198"/>
      <c r="AB1082" s="198"/>
      <c r="AC1082" s="198"/>
      <c r="AD1082" s="198"/>
    </row>
    <row r="1083">
      <c r="A1083" s="198"/>
      <c r="B1083" s="285"/>
      <c r="C1083" s="198"/>
      <c r="D1083" s="287"/>
      <c r="E1083" s="287"/>
      <c r="F1083" s="287"/>
      <c r="G1083" s="287"/>
      <c r="H1083" s="287"/>
      <c r="I1083" s="198"/>
      <c r="J1083" s="198"/>
      <c r="K1083" s="198"/>
      <c r="L1083" s="198"/>
      <c r="M1083" s="198"/>
      <c r="N1083" s="198"/>
      <c r="O1083" s="198"/>
      <c r="P1083" s="198"/>
      <c r="Q1083" s="198"/>
      <c r="R1083" s="198"/>
      <c r="S1083" s="198"/>
      <c r="T1083" s="198"/>
      <c r="U1083" s="198"/>
      <c r="V1083" s="198"/>
      <c r="W1083" s="198"/>
      <c r="X1083" s="198"/>
      <c r="Y1083" s="198"/>
      <c r="Z1083" s="198"/>
      <c r="AA1083" s="198"/>
      <c r="AB1083" s="198"/>
      <c r="AC1083" s="198"/>
      <c r="AD1083" s="198"/>
    </row>
    <row r="1084">
      <c r="A1084" s="198"/>
      <c r="B1084" s="285"/>
      <c r="C1084" s="198"/>
      <c r="D1084" s="287"/>
      <c r="E1084" s="287"/>
      <c r="F1084" s="287"/>
      <c r="G1084" s="287"/>
      <c r="H1084" s="287"/>
      <c r="I1084" s="198"/>
      <c r="J1084" s="198"/>
      <c r="K1084" s="198"/>
      <c r="L1084" s="198"/>
      <c r="M1084" s="198"/>
      <c r="N1084" s="198"/>
      <c r="O1084" s="198"/>
      <c r="P1084" s="198"/>
      <c r="Q1084" s="198"/>
      <c r="R1084" s="198"/>
      <c r="S1084" s="198"/>
      <c r="T1084" s="198"/>
      <c r="U1084" s="198"/>
      <c r="V1084" s="198"/>
      <c r="W1084" s="198"/>
      <c r="X1084" s="198"/>
      <c r="Y1084" s="198"/>
      <c r="Z1084" s="198"/>
      <c r="AA1084" s="198"/>
      <c r="AB1084" s="198"/>
      <c r="AC1084" s="198"/>
      <c r="AD1084" s="198"/>
    </row>
    <row r="1085">
      <c r="A1085" s="198"/>
      <c r="B1085" s="285"/>
      <c r="C1085" s="198"/>
      <c r="D1085" s="287"/>
      <c r="E1085" s="287"/>
      <c r="F1085" s="287"/>
      <c r="G1085" s="287"/>
      <c r="H1085" s="287"/>
      <c r="I1085" s="198"/>
      <c r="J1085" s="198"/>
      <c r="K1085" s="198"/>
      <c r="L1085" s="198"/>
      <c r="M1085" s="198"/>
      <c r="N1085" s="198"/>
      <c r="O1085" s="198"/>
      <c r="P1085" s="198"/>
      <c r="Q1085" s="198"/>
      <c r="R1085" s="198"/>
      <c r="S1085" s="198"/>
      <c r="T1085" s="198"/>
      <c r="U1085" s="198"/>
      <c r="V1085" s="198"/>
      <c r="W1085" s="198"/>
      <c r="X1085" s="198"/>
      <c r="Y1085" s="198"/>
      <c r="Z1085" s="198"/>
      <c r="AA1085" s="198"/>
      <c r="AB1085" s="198"/>
      <c r="AC1085" s="198"/>
      <c r="AD1085" s="198"/>
    </row>
    <row r="1086">
      <c r="A1086" s="198"/>
      <c r="B1086" s="285"/>
      <c r="C1086" s="198"/>
      <c r="D1086" s="287"/>
      <c r="E1086" s="287"/>
      <c r="F1086" s="287"/>
      <c r="G1086" s="287"/>
      <c r="H1086" s="287"/>
      <c r="I1086" s="198"/>
      <c r="J1086" s="198"/>
      <c r="K1086" s="198"/>
      <c r="L1086" s="198"/>
      <c r="M1086" s="198"/>
      <c r="N1086" s="198"/>
      <c r="O1086" s="198"/>
      <c r="P1086" s="198"/>
      <c r="Q1086" s="198"/>
      <c r="R1086" s="198"/>
      <c r="S1086" s="198"/>
      <c r="T1086" s="198"/>
      <c r="U1086" s="198"/>
      <c r="V1086" s="198"/>
      <c r="W1086" s="198"/>
      <c r="X1086" s="198"/>
      <c r="Y1086" s="198"/>
      <c r="Z1086" s="198"/>
      <c r="AA1086" s="198"/>
      <c r="AB1086" s="198"/>
      <c r="AC1086" s="198"/>
      <c r="AD1086" s="198"/>
    </row>
    <row r="1087">
      <c r="A1087" s="198"/>
      <c r="B1087" s="285"/>
      <c r="C1087" s="198"/>
      <c r="D1087" s="287"/>
      <c r="E1087" s="287"/>
      <c r="F1087" s="287"/>
      <c r="G1087" s="287"/>
      <c r="H1087" s="287"/>
      <c r="I1087" s="198"/>
      <c r="J1087" s="198"/>
      <c r="K1087" s="198"/>
      <c r="L1087" s="198"/>
      <c r="M1087" s="198"/>
      <c r="N1087" s="198"/>
      <c r="O1087" s="198"/>
      <c r="P1087" s="198"/>
      <c r="Q1087" s="198"/>
      <c r="R1087" s="198"/>
      <c r="S1087" s="198"/>
      <c r="T1087" s="198"/>
      <c r="U1087" s="198"/>
      <c r="V1087" s="198"/>
      <c r="W1087" s="198"/>
      <c r="X1087" s="198"/>
      <c r="Y1087" s="198"/>
      <c r="Z1087" s="198"/>
      <c r="AA1087" s="198"/>
      <c r="AB1087" s="198"/>
      <c r="AC1087" s="198"/>
      <c r="AD1087" s="198"/>
    </row>
    <row r="1088">
      <c r="A1088" s="198"/>
      <c r="B1088" s="285"/>
      <c r="C1088" s="198"/>
      <c r="D1088" s="287"/>
      <c r="E1088" s="287"/>
      <c r="F1088" s="287"/>
      <c r="G1088" s="287"/>
      <c r="H1088" s="287"/>
      <c r="I1088" s="198"/>
      <c r="J1088" s="198"/>
      <c r="K1088" s="198"/>
      <c r="L1088" s="198"/>
      <c r="M1088" s="198"/>
      <c r="N1088" s="198"/>
      <c r="O1088" s="198"/>
      <c r="P1088" s="198"/>
      <c r="Q1088" s="198"/>
      <c r="R1088" s="198"/>
      <c r="S1088" s="198"/>
      <c r="T1088" s="198"/>
      <c r="U1088" s="198"/>
      <c r="V1088" s="198"/>
      <c r="W1088" s="198"/>
      <c r="X1088" s="198"/>
      <c r="Y1088" s="198"/>
      <c r="Z1088" s="198"/>
      <c r="AA1088" s="198"/>
      <c r="AB1088" s="198"/>
      <c r="AC1088" s="198"/>
      <c r="AD1088" s="198"/>
    </row>
    <row r="1089">
      <c r="A1089" s="198"/>
      <c r="B1089" s="285"/>
      <c r="C1089" s="198"/>
      <c r="D1089" s="287"/>
      <c r="E1089" s="287"/>
      <c r="F1089" s="287"/>
      <c r="G1089" s="287"/>
      <c r="H1089" s="287"/>
      <c r="I1089" s="198"/>
      <c r="J1089" s="198"/>
      <c r="K1089" s="198"/>
      <c r="L1089" s="198"/>
      <c r="M1089" s="198"/>
      <c r="N1089" s="198"/>
      <c r="O1089" s="198"/>
      <c r="P1089" s="198"/>
      <c r="Q1089" s="198"/>
      <c r="R1089" s="198"/>
      <c r="S1089" s="198"/>
      <c r="T1089" s="198"/>
      <c r="U1089" s="198"/>
      <c r="V1089" s="198"/>
      <c r="W1089" s="198"/>
      <c r="X1089" s="198"/>
      <c r="Y1089" s="198"/>
      <c r="Z1089" s="198"/>
      <c r="AA1089" s="198"/>
      <c r="AB1089" s="198"/>
      <c r="AC1089" s="198"/>
      <c r="AD1089" s="198"/>
    </row>
    <row r="1090">
      <c r="A1090" s="198"/>
      <c r="B1090" s="285"/>
      <c r="C1090" s="198"/>
      <c r="D1090" s="287"/>
      <c r="E1090" s="287"/>
      <c r="F1090" s="287"/>
      <c r="G1090" s="287"/>
      <c r="H1090" s="287"/>
      <c r="I1090" s="198"/>
      <c r="J1090" s="198"/>
      <c r="K1090" s="198"/>
      <c r="L1090" s="198"/>
      <c r="M1090" s="198"/>
      <c r="N1090" s="198"/>
      <c r="O1090" s="198"/>
      <c r="P1090" s="198"/>
      <c r="Q1090" s="198"/>
      <c r="R1090" s="198"/>
      <c r="S1090" s="198"/>
      <c r="T1090" s="198"/>
      <c r="U1090" s="198"/>
      <c r="V1090" s="198"/>
      <c r="W1090" s="198"/>
      <c r="X1090" s="198"/>
      <c r="Y1090" s="198"/>
      <c r="Z1090" s="198"/>
      <c r="AA1090" s="198"/>
      <c r="AB1090" s="198"/>
      <c r="AC1090" s="198"/>
      <c r="AD1090" s="198"/>
    </row>
    <row r="1091">
      <c r="A1091" s="198"/>
      <c r="B1091" s="285"/>
      <c r="C1091" s="198"/>
      <c r="D1091" s="287"/>
      <c r="E1091" s="287"/>
      <c r="F1091" s="287"/>
      <c r="G1091" s="287"/>
      <c r="H1091" s="287"/>
      <c r="I1091" s="198"/>
      <c r="J1091" s="198"/>
      <c r="K1091" s="198"/>
      <c r="L1091" s="198"/>
      <c r="M1091" s="198"/>
      <c r="N1091" s="198"/>
      <c r="O1091" s="198"/>
      <c r="P1091" s="198"/>
      <c r="Q1091" s="198"/>
      <c r="R1091" s="198"/>
      <c r="S1091" s="198"/>
      <c r="T1091" s="198"/>
      <c r="U1091" s="198"/>
      <c r="V1091" s="198"/>
      <c r="W1091" s="198"/>
      <c r="X1091" s="198"/>
      <c r="Y1091" s="198"/>
      <c r="Z1091" s="198"/>
      <c r="AA1091" s="198"/>
      <c r="AB1091" s="198"/>
      <c r="AC1091" s="198"/>
      <c r="AD1091" s="198"/>
    </row>
    <row r="1092">
      <c r="A1092" s="198"/>
      <c r="B1092" s="285"/>
      <c r="C1092" s="198"/>
      <c r="D1092" s="287"/>
      <c r="E1092" s="287"/>
      <c r="F1092" s="287"/>
      <c r="G1092" s="287"/>
      <c r="H1092" s="287"/>
      <c r="I1092" s="198"/>
      <c r="J1092" s="198"/>
      <c r="K1092" s="198"/>
      <c r="L1092" s="198"/>
      <c r="M1092" s="198"/>
      <c r="N1092" s="198"/>
      <c r="O1092" s="198"/>
      <c r="P1092" s="198"/>
      <c r="Q1092" s="198"/>
      <c r="R1092" s="198"/>
      <c r="S1092" s="198"/>
      <c r="T1092" s="198"/>
      <c r="U1092" s="198"/>
      <c r="V1092" s="198"/>
      <c r="W1092" s="198"/>
      <c r="X1092" s="198"/>
      <c r="Y1092" s="198"/>
      <c r="Z1092" s="198"/>
      <c r="AA1092" s="198"/>
      <c r="AB1092" s="198"/>
      <c r="AC1092" s="198"/>
      <c r="AD1092" s="198"/>
    </row>
    <row r="1093">
      <c r="A1093" s="198"/>
      <c r="B1093" s="285"/>
      <c r="C1093" s="198"/>
      <c r="D1093" s="287"/>
      <c r="E1093" s="287"/>
      <c r="F1093" s="287"/>
      <c r="G1093" s="287"/>
      <c r="H1093" s="287"/>
      <c r="I1093" s="198"/>
      <c r="J1093" s="198"/>
      <c r="K1093" s="198"/>
      <c r="L1093" s="198"/>
      <c r="M1093" s="198"/>
      <c r="N1093" s="198"/>
      <c r="O1093" s="198"/>
      <c r="P1093" s="198"/>
      <c r="Q1093" s="198"/>
      <c r="R1093" s="198"/>
      <c r="S1093" s="198"/>
      <c r="T1093" s="198"/>
      <c r="U1093" s="198"/>
      <c r="V1093" s="198"/>
      <c r="W1093" s="198"/>
      <c r="X1093" s="198"/>
      <c r="Y1093" s="198"/>
      <c r="Z1093" s="198"/>
      <c r="AA1093" s="198"/>
      <c r="AB1093" s="198"/>
      <c r="AC1093" s="198"/>
      <c r="AD1093" s="198"/>
    </row>
    <row r="1094">
      <c r="A1094" s="198"/>
      <c r="B1094" s="285"/>
      <c r="C1094" s="198"/>
      <c r="D1094" s="287"/>
      <c r="E1094" s="287"/>
      <c r="F1094" s="287"/>
      <c r="G1094" s="287"/>
      <c r="H1094" s="287"/>
      <c r="I1094" s="198"/>
      <c r="J1094" s="198"/>
      <c r="K1094" s="198"/>
      <c r="L1094" s="198"/>
      <c r="M1094" s="198"/>
      <c r="N1094" s="198"/>
      <c r="O1094" s="198"/>
      <c r="P1094" s="198"/>
      <c r="Q1094" s="198"/>
      <c r="R1094" s="198"/>
      <c r="S1094" s="198"/>
      <c r="T1094" s="198"/>
      <c r="U1094" s="198"/>
      <c r="V1094" s="198"/>
      <c r="W1094" s="198"/>
      <c r="X1094" s="198"/>
      <c r="Y1094" s="198"/>
      <c r="Z1094" s="198"/>
      <c r="AA1094" s="198"/>
      <c r="AB1094" s="198"/>
      <c r="AC1094" s="198"/>
      <c r="AD1094" s="198"/>
    </row>
    <row r="1095">
      <c r="A1095" s="198"/>
      <c r="B1095" s="285"/>
      <c r="C1095" s="198"/>
      <c r="D1095" s="287"/>
      <c r="E1095" s="287"/>
      <c r="F1095" s="287"/>
      <c r="G1095" s="287"/>
      <c r="H1095" s="287"/>
      <c r="I1095" s="198"/>
      <c r="J1095" s="198"/>
      <c r="K1095" s="198"/>
      <c r="L1095" s="198"/>
      <c r="M1095" s="198"/>
      <c r="N1095" s="198"/>
      <c r="O1095" s="198"/>
      <c r="P1095" s="198"/>
      <c r="Q1095" s="198"/>
      <c r="R1095" s="198"/>
      <c r="S1095" s="198"/>
      <c r="T1095" s="198"/>
      <c r="U1095" s="198"/>
      <c r="V1095" s="198"/>
      <c r="W1095" s="198"/>
      <c r="X1095" s="198"/>
      <c r="Y1095" s="198"/>
      <c r="Z1095" s="198"/>
      <c r="AA1095" s="198"/>
      <c r="AB1095" s="198"/>
      <c r="AC1095" s="198"/>
      <c r="AD1095" s="198"/>
    </row>
    <row r="1096">
      <c r="A1096" s="198"/>
      <c r="B1096" s="285"/>
      <c r="C1096" s="198"/>
      <c r="D1096" s="287"/>
      <c r="E1096" s="287"/>
      <c r="F1096" s="287"/>
      <c r="G1096" s="287"/>
      <c r="H1096" s="287"/>
      <c r="I1096" s="198"/>
      <c r="J1096" s="198"/>
      <c r="K1096" s="198"/>
      <c r="L1096" s="198"/>
      <c r="M1096" s="198"/>
      <c r="N1096" s="198"/>
      <c r="O1096" s="198"/>
      <c r="P1096" s="198"/>
      <c r="Q1096" s="198"/>
      <c r="R1096" s="198"/>
      <c r="S1096" s="198"/>
      <c r="T1096" s="198"/>
      <c r="U1096" s="198"/>
      <c r="V1096" s="198"/>
      <c r="W1096" s="198"/>
      <c r="X1096" s="198"/>
      <c r="Y1096" s="198"/>
      <c r="Z1096" s="198"/>
      <c r="AA1096" s="198"/>
      <c r="AB1096" s="198"/>
      <c r="AC1096" s="198"/>
      <c r="AD1096" s="198"/>
    </row>
    <row r="1097">
      <c r="A1097" s="198"/>
      <c r="B1097" s="285"/>
      <c r="C1097" s="198"/>
      <c r="D1097" s="287"/>
      <c r="E1097" s="287"/>
      <c r="F1097" s="287"/>
      <c r="G1097" s="287"/>
      <c r="H1097" s="287"/>
      <c r="I1097" s="198"/>
      <c r="J1097" s="198"/>
      <c r="K1097" s="198"/>
      <c r="L1097" s="198"/>
      <c r="M1097" s="198"/>
      <c r="N1097" s="198"/>
      <c r="O1097" s="198"/>
      <c r="P1097" s="198"/>
      <c r="Q1097" s="198"/>
      <c r="R1097" s="198"/>
      <c r="S1097" s="198"/>
      <c r="T1097" s="198"/>
      <c r="U1097" s="198"/>
      <c r="V1097" s="198"/>
      <c r="W1097" s="198"/>
      <c r="X1097" s="198"/>
      <c r="Y1097" s="198"/>
      <c r="Z1097" s="198"/>
      <c r="AA1097" s="198"/>
      <c r="AB1097" s="198"/>
      <c r="AC1097" s="198"/>
      <c r="AD1097" s="198"/>
    </row>
    <row r="1098">
      <c r="A1098" s="198"/>
      <c r="B1098" s="285"/>
      <c r="C1098" s="198"/>
      <c r="D1098" s="287"/>
      <c r="E1098" s="287"/>
      <c r="F1098" s="287"/>
      <c r="G1098" s="287"/>
      <c r="H1098" s="287"/>
      <c r="I1098" s="198"/>
      <c r="J1098" s="198"/>
      <c r="K1098" s="198"/>
      <c r="L1098" s="198"/>
      <c r="M1098" s="198"/>
      <c r="N1098" s="198"/>
      <c r="O1098" s="198"/>
      <c r="P1098" s="198"/>
      <c r="Q1098" s="198"/>
      <c r="R1098" s="198"/>
      <c r="S1098" s="198"/>
      <c r="T1098" s="198"/>
      <c r="U1098" s="198"/>
      <c r="V1098" s="198"/>
      <c r="W1098" s="198"/>
      <c r="X1098" s="198"/>
      <c r="Y1098" s="198"/>
      <c r="Z1098" s="198"/>
      <c r="AA1098" s="198"/>
      <c r="AB1098" s="198"/>
      <c r="AC1098" s="198"/>
      <c r="AD1098" s="198"/>
    </row>
    <row r="1099">
      <c r="A1099" s="198"/>
      <c r="B1099" s="285"/>
      <c r="C1099" s="198"/>
      <c r="D1099" s="287"/>
      <c r="E1099" s="287"/>
      <c r="F1099" s="287"/>
      <c r="G1099" s="287"/>
      <c r="H1099" s="287"/>
      <c r="I1099" s="198"/>
      <c r="J1099" s="198"/>
      <c r="K1099" s="198"/>
      <c r="L1099" s="198"/>
      <c r="M1099" s="198"/>
      <c r="N1099" s="198"/>
      <c r="O1099" s="198"/>
      <c r="P1099" s="198"/>
      <c r="Q1099" s="198"/>
      <c r="R1099" s="198"/>
      <c r="S1099" s="198"/>
      <c r="T1099" s="198"/>
      <c r="U1099" s="198"/>
      <c r="V1099" s="198"/>
      <c r="W1099" s="198"/>
      <c r="X1099" s="198"/>
      <c r="Y1099" s="198"/>
      <c r="Z1099" s="198"/>
      <c r="AA1099" s="198"/>
      <c r="AB1099" s="198"/>
      <c r="AC1099" s="198"/>
      <c r="AD1099" s="198"/>
    </row>
    <row r="1100">
      <c r="A1100" s="198"/>
      <c r="B1100" s="285"/>
      <c r="C1100" s="198"/>
      <c r="D1100" s="287"/>
      <c r="E1100" s="287"/>
      <c r="F1100" s="287"/>
      <c r="G1100" s="287"/>
      <c r="H1100" s="287"/>
      <c r="I1100" s="198"/>
      <c r="J1100" s="198"/>
      <c r="K1100" s="198"/>
      <c r="L1100" s="198"/>
      <c r="M1100" s="198"/>
      <c r="N1100" s="198"/>
      <c r="O1100" s="198"/>
      <c r="P1100" s="198"/>
      <c r="Q1100" s="198"/>
      <c r="R1100" s="198"/>
      <c r="S1100" s="198"/>
      <c r="T1100" s="198"/>
      <c r="U1100" s="198"/>
      <c r="V1100" s="198"/>
      <c r="W1100" s="198"/>
      <c r="X1100" s="198"/>
      <c r="Y1100" s="198"/>
      <c r="Z1100" s="198"/>
      <c r="AA1100" s="198"/>
      <c r="AB1100" s="198"/>
      <c r="AC1100" s="198"/>
      <c r="AD1100" s="198"/>
    </row>
    <row r="1101">
      <c r="A1101" s="198"/>
      <c r="B1101" s="285"/>
      <c r="C1101" s="198"/>
      <c r="D1101" s="287"/>
      <c r="E1101" s="287"/>
      <c r="F1101" s="287"/>
      <c r="G1101" s="287"/>
      <c r="H1101" s="287"/>
      <c r="I1101" s="198"/>
      <c r="J1101" s="198"/>
      <c r="K1101" s="198"/>
      <c r="L1101" s="198"/>
      <c r="M1101" s="198"/>
      <c r="N1101" s="198"/>
      <c r="O1101" s="198"/>
      <c r="P1101" s="198"/>
      <c r="Q1101" s="198"/>
      <c r="R1101" s="198"/>
      <c r="S1101" s="198"/>
      <c r="T1101" s="198"/>
      <c r="U1101" s="198"/>
      <c r="V1101" s="198"/>
      <c r="W1101" s="198"/>
      <c r="X1101" s="198"/>
      <c r="Y1101" s="198"/>
      <c r="Z1101" s="198"/>
      <c r="AA1101" s="198"/>
      <c r="AB1101" s="198"/>
      <c r="AC1101" s="198"/>
      <c r="AD1101" s="198"/>
    </row>
    <row r="1102">
      <c r="A1102" s="198"/>
      <c r="B1102" s="285"/>
      <c r="C1102" s="198"/>
      <c r="D1102" s="287"/>
      <c r="E1102" s="287"/>
      <c r="F1102" s="287"/>
      <c r="G1102" s="287"/>
      <c r="H1102" s="287"/>
      <c r="I1102" s="198"/>
      <c r="J1102" s="198"/>
      <c r="K1102" s="198"/>
      <c r="L1102" s="198"/>
      <c r="M1102" s="198"/>
      <c r="N1102" s="198"/>
      <c r="O1102" s="198"/>
      <c r="P1102" s="198"/>
      <c r="Q1102" s="198"/>
      <c r="R1102" s="198"/>
      <c r="S1102" s="198"/>
      <c r="T1102" s="198"/>
      <c r="U1102" s="198"/>
      <c r="V1102" s="198"/>
      <c r="W1102" s="198"/>
      <c r="X1102" s="198"/>
      <c r="Y1102" s="198"/>
      <c r="Z1102" s="198"/>
      <c r="AA1102" s="198"/>
      <c r="AB1102" s="198"/>
      <c r="AC1102" s="198"/>
      <c r="AD1102" s="198"/>
    </row>
    <row r="1103">
      <c r="A1103" s="198"/>
      <c r="B1103" s="285"/>
      <c r="C1103" s="198"/>
      <c r="D1103" s="287"/>
      <c r="E1103" s="287"/>
      <c r="F1103" s="287"/>
      <c r="G1103" s="287"/>
      <c r="H1103" s="287"/>
      <c r="I1103" s="198"/>
      <c r="J1103" s="198"/>
      <c r="K1103" s="198"/>
      <c r="L1103" s="198"/>
      <c r="M1103" s="198"/>
      <c r="N1103" s="198"/>
      <c r="O1103" s="198"/>
      <c r="P1103" s="198"/>
      <c r="Q1103" s="198"/>
      <c r="R1103" s="198"/>
      <c r="S1103" s="198"/>
      <c r="T1103" s="198"/>
      <c r="U1103" s="198"/>
      <c r="V1103" s="198"/>
      <c r="W1103" s="198"/>
      <c r="X1103" s="198"/>
      <c r="Y1103" s="198"/>
      <c r="Z1103" s="198"/>
      <c r="AA1103" s="198"/>
      <c r="AB1103" s="198"/>
      <c r="AC1103" s="198"/>
      <c r="AD1103" s="198"/>
    </row>
    <row r="1104">
      <c r="A1104" s="198"/>
      <c r="B1104" s="285"/>
      <c r="C1104" s="198"/>
      <c r="D1104" s="287"/>
      <c r="E1104" s="287"/>
      <c r="F1104" s="287"/>
      <c r="G1104" s="287"/>
      <c r="H1104" s="287"/>
      <c r="I1104" s="198"/>
      <c r="J1104" s="198"/>
      <c r="K1104" s="198"/>
      <c r="L1104" s="198"/>
      <c r="M1104" s="198"/>
      <c r="N1104" s="198"/>
      <c r="O1104" s="198"/>
      <c r="P1104" s="198"/>
      <c r="Q1104" s="198"/>
      <c r="R1104" s="198"/>
      <c r="S1104" s="198"/>
      <c r="T1104" s="198"/>
      <c r="U1104" s="198"/>
      <c r="V1104" s="198"/>
      <c r="W1104" s="198"/>
      <c r="X1104" s="198"/>
      <c r="Y1104" s="198"/>
      <c r="Z1104" s="198"/>
      <c r="AA1104" s="198"/>
      <c r="AB1104" s="198"/>
      <c r="AC1104" s="198"/>
      <c r="AD1104" s="198"/>
    </row>
    <row r="1105">
      <c r="A1105" s="198"/>
      <c r="B1105" s="285"/>
      <c r="C1105" s="198"/>
      <c r="D1105" s="287"/>
      <c r="E1105" s="287"/>
      <c r="F1105" s="287"/>
      <c r="G1105" s="287"/>
      <c r="H1105" s="287"/>
      <c r="I1105" s="198"/>
      <c r="J1105" s="198"/>
      <c r="K1105" s="198"/>
      <c r="L1105" s="198"/>
      <c r="M1105" s="198"/>
      <c r="N1105" s="198"/>
      <c r="O1105" s="198"/>
      <c r="P1105" s="198"/>
      <c r="Q1105" s="198"/>
      <c r="R1105" s="198"/>
      <c r="S1105" s="198"/>
      <c r="T1105" s="198"/>
      <c r="U1105" s="198"/>
      <c r="V1105" s="198"/>
      <c r="W1105" s="198"/>
      <c r="X1105" s="198"/>
      <c r="Y1105" s="198"/>
      <c r="Z1105" s="198"/>
      <c r="AA1105" s="198"/>
      <c r="AB1105" s="198"/>
      <c r="AC1105" s="198"/>
      <c r="AD1105" s="198"/>
    </row>
    <row r="1106">
      <c r="A1106" s="198"/>
      <c r="B1106" s="285"/>
      <c r="C1106" s="198"/>
      <c r="D1106" s="287"/>
      <c r="E1106" s="287"/>
      <c r="F1106" s="287"/>
      <c r="G1106" s="287"/>
      <c r="H1106" s="287"/>
      <c r="I1106" s="198"/>
      <c r="J1106" s="198"/>
      <c r="K1106" s="198"/>
      <c r="L1106" s="198"/>
      <c r="M1106" s="198"/>
      <c r="N1106" s="198"/>
      <c r="O1106" s="198"/>
      <c r="P1106" s="198"/>
      <c r="Q1106" s="198"/>
      <c r="R1106" s="198"/>
      <c r="S1106" s="198"/>
      <c r="T1106" s="198"/>
      <c r="U1106" s="198"/>
      <c r="V1106" s="198"/>
      <c r="W1106" s="198"/>
      <c r="X1106" s="198"/>
      <c r="Y1106" s="198"/>
      <c r="Z1106" s="198"/>
      <c r="AA1106" s="198"/>
      <c r="AB1106" s="198"/>
      <c r="AC1106" s="198"/>
      <c r="AD1106" s="198"/>
    </row>
    <row r="1107">
      <c r="A1107" s="198"/>
      <c r="B1107" s="285"/>
      <c r="C1107" s="198"/>
      <c r="D1107" s="287"/>
      <c r="E1107" s="287"/>
      <c r="F1107" s="287"/>
      <c r="G1107" s="287"/>
      <c r="H1107" s="287"/>
      <c r="I1107" s="198"/>
      <c r="J1107" s="198"/>
      <c r="K1107" s="198"/>
      <c r="L1107" s="198"/>
      <c r="M1107" s="198"/>
      <c r="N1107" s="198"/>
      <c r="O1107" s="198"/>
      <c r="P1107" s="198"/>
      <c r="Q1107" s="198"/>
      <c r="R1107" s="198"/>
      <c r="S1107" s="198"/>
      <c r="T1107" s="198"/>
      <c r="U1107" s="198"/>
      <c r="V1107" s="198"/>
      <c r="W1107" s="198"/>
      <c r="X1107" s="198"/>
      <c r="Y1107" s="198"/>
      <c r="Z1107" s="198"/>
      <c r="AA1107" s="198"/>
      <c r="AB1107" s="198"/>
      <c r="AC1107" s="198"/>
      <c r="AD1107" s="198"/>
    </row>
    <row r="1108">
      <c r="A1108" s="198"/>
      <c r="B1108" s="285"/>
      <c r="C1108" s="198"/>
      <c r="D1108" s="287"/>
      <c r="E1108" s="287"/>
      <c r="F1108" s="287"/>
      <c r="G1108" s="287"/>
      <c r="H1108" s="287"/>
      <c r="I1108" s="198"/>
      <c r="J1108" s="198"/>
      <c r="K1108" s="198"/>
      <c r="L1108" s="198"/>
      <c r="M1108" s="198"/>
      <c r="N1108" s="198"/>
      <c r="O1108" s="198"/>
      <c r="P1108" s="198"/>
      <c r="Q1108" s="198"/>
      <c r="R1108" s="198"/>
      <c r="S1108" s="198"/>
      <c r="T1108" s="198"/>
      <c r="U1108" s="198"/>
      <c r="V1108" s="198"/>
      <c r="W1108" s="198"/>
      <c r="X1108" s="198"/>
      <c r="Y1108" s="198"/>
      <c r="Z1108" s="198"/>
      <c r="AA1108" s="198"/>
      <c r="AB1108" s="198"/>
      <c r="AC1108" s="198"/>
      <c r="AD1108" s="198"/>
    </row>
    <row r="1109">
      <c r="A1109" s="198"/>
      <c r="B1109" s="285"/>
      <c r="C1109" s="198"/>
      <c r="D1109" s="287"/>
      <c r="E1109" s="287"/>
      <c r="F1109" s="287"/>
      <c r="G1109" s="287"/>
      <c r="H1109" s="287"/>
      <c r="I1109" s="198"/>
      <c r="J1109" s="198"/>
      <c r="K1109" s="198"/>
      <c r="L1109" s="198"/>
      <c r="M1109" s="198"/>
      <c r="N1109" s="198"/>
      <c r="O1109" s="198"/>
      <c r="P1109" s="198"/>
      <c r="Q1109" s="198"/>
      <c r="R1109" s="198"/>
      <c r="S1109" s="198"/>
      <c r="T1109" s="198"/>
      <c r="U1109" s="198"/>
      <c r="V1109" s="198"/>
      <c r="W1109" s="198"/>
      <c r="X1109" s="198"/>
      <c r="Y1109" s="198"/>
      <c r="Z1109" s="198"/>
      <c r="AA1109" s="198"/>
      <c r="AB1109" s="198"/>
      <c r="AC1109" s="198"/>
      <c r="AD1109" s="198"/>
    </row>
    <row r="1110">
      <c r="A1110" s="198"/>
      <c r="B1110" s="285"/>
      <c r="C1110" s="198"/>
      <c r="D1110" s="287"/>
      <c r="E1110" s="287"/>
      <c r="F1110" s="287"/>
      <c r="G1110" s="287"/>
      <c r="H1110" s="287"/>
      <c r="I1110" s="198"/>
      <c r="J1110" s="198"/>
      <c r="K1110" s="198"/>
      <c r="L1110" s="198"/>
      <c r="M1110" s="198"/>
      <c r="N1110" s="198"/>
      <c r="O1110" s="198"/>
      <c r="P1110" s="198"/>
      <c r="Q1110" s="198"/>
      <c r="R1110" s="198"/>
      <c r="S1110" s="198"/>
      <c r="T1110" s="198"/>
      <c r="U1110" s="198"/>
      <c r="V1110" s="198"/>
      <c r="W1110" s="198"/>
      <c r="X1110" s="198"/>
      <c r="Y1110" s="198"/>
      <c r="Z1110" s="198"/>
      <c r="AA1110" s="198"/>
      <c r="AB1110" s="198"/>
      <c r="AC1110" s="198"/>
      <c r="AD1110" s="198"/>
    </row>
    <row r="1111">
      <c r="A1111" s="198"/>
      <c r="B1111" s="285"/>
      <c r="C1111" s="198"/>
      <c r="D1111" s="287"/>
      <c r="E1111" s="287"/>
      <c r="F1111" s="287"/>
      <c r="G1111" s="287"/>
      <c r="H1111" s="287"/>
      <c r="I1111" s="198"/>
      <c r="J1111" s="198"/>
      <c r="K1111" s="198"/>
      <c r="L1111" s="198"/>
      <c r="M1111" s="198"/>
      <c r="N1111" s="198"/>
      <c r="O1111" s="198"/>
      <c r="P1111" s="198"/>
      <c r="Q1111" s="198"/>
      <c r="R1111" s="198"/>
      <c r="S1111" s="198"/>
      <c r="T1111" s="198"/>
      <c r="U1111" s="198"/>
      <c r="V1111" s="198"/>
      <c r="W1111" s="198"/>
      <c r="X1111" s="198"/>
      <c r="Y1111" s="198"/>
      <c r="Z1111" s="198"/>
      <c r="AA1111" s="198"/>
      <c r="AB1111" s="198"/>
      <c r="AC1111" s="198"/>
      <c r="AD1111" s="198"/>
    </row>
    <row r="1112">
      <c r="A1112" s="198"/>
      <c r="B1112" s="285"/>
      <c r="C1112" s="198"/>
      <c r="D1112" s="287"/>
      <c r="E1112" s="287"/>
      <c r="F1112" s="287"/>
      <c r="G1112" s="287"/>
      <c r="H1112" s="287"/>
      <c r="I1112" s="198"/>
      <c r="J1112" s="198"/>
      <c r="K1112" s="198"/>
      <c r="L1112" s="198"/>
      <c r="M1112" s="198"/>
      <c r="N1112" s="198"/>
      <c r="O1112" s="198"/>
      <c r="P1112" s="198"/>
      <c r="Q1112" s="198"/>
      <c r="R1112" s="198"/>
      <c r="S1112" s="198"/>
      <c r="T1112" s="198"/>
      <c r="U1112" s="198"/>
      <c r="V1112" s="198"/>
      <c r="W1112" s="198"/>
      <c r="X1112" s="198"/>
      <c r="Y1112" s="198"/>
      <c r="Z1112" s="198"/>
      <c r="AA1112" s="198"/>
      <c r="AB1112" s="198"/>
      <c r="AC1112" s="198"/>
      <c r="AD1112" s="198"/>
    </row>
    <row r="1113">
      <c r="A1113" s="198"/>
      <c r="K1113" s="198"/>
      <c r="L1113" s="198"/>
      <c r="M1113" s="198"/>
      <c r="N1113" s="198"/>
      <c r="O1113" s="198"/>
      <c r="P1113" s="198"/>
      <c r="Q1113" s="198"/>
      <c r="R1113" s="198"/>
      <c r="S1113" s="198"/>
      <c r="T1113" s="198"/>
      <c r="U1113" s="198"/>
      <c r="V1113" s="198"/>
      <c r="W1113" s="198"/>
      <c r="X1113" s="198"/>
      <c r="Y1113" s="198"/>
      <c r="Z1113" s="198"/>
      <c r="AA1113" s="198"/>
      <c r="AB1113" s="198"/>
      <c r="AC1113" s="198"/>
      <c r="AD1113" s="198"/>
    </row>
    <row r="1114">
      <c r="A1114" s="198"/>
      <c r="K1114" s="198"/>
      <c r="L1114" s="198"/>
      <c r="M1114" s="198"/>
      <c r="N1114" s="198"/>
      <c r="O1114" s="198"/>
      <c r="P1114" s="198"/>
      <c r="Q1114" s="198"/>
      <c r="R1114" s="198"/>
      <c r="S1114" s="198"/>
      <c r="T1114" s="198"/>
      <c r="U1114" s="198"/>
      <c r="V1114" s="198"/>
      <c r="W1114" s="198"/>
      <c r="X1114" s="198"/>
      <c r="Y1114" s="198"/>
      <c r="Z1114" s="198"/>
      <c r="AA1114" s="198"/>
      <c r="AB1114" s="198"/>
      <c r="AC1114" s="198"/>
      <c r="AD1114" s="198"/>
    </row>
    <row r="1115">
      <c r="A1115" s="198"/>
      <c r="K1115" s="198"/>
      <c r="L1115" s="198"/>
      <c r="M1115" s="198"/>
      <c r="N1115" s="198"/>
      <c r="O1115" s="198"/>
      <c r="P1115" s="198"/>
      <c r="Q1115" s="198"/>
      <c r="R1115" s="198"/>
      <c r="S1115" s="198"/>
      <c r="T1115" s="198"/>
      <c r="U1115" s="198"/>
      <c r="V1115" s="198"/>
      <c r="W1115" s="198"/>
      <c r="X1115" s="198"/>
      <c r="Y1115" s="198"/>
      <c r="Z1115" s="198"/>
      <c r="AA1115" s="198"/>
      <c r="AB1115" s="198"/>
      <c r="AC1115" s="198"/>
      <c r="AD1115" s="198"/>
    </row>
    <row r="1116">
      <c r="A1116" s="198"/>
      <c r="K1116" s="198"/>
      <c r="L1116" s="198"/>
      <c r="M1116" s="198"/>
      <c r="N1116" s="198"/>
      <c r="O1116" s="198"/>
      <c r="P1116" s="198"/>
      <c r="Q1116" s="198"/>
      <c r="R1116" s="198"/>
      <c r="S1116" s="198"/>
      <c r="T1116" s="198"/>
      <c r="U1116" s="198"/>
      <c r="V1116" s="198"/>
      <c r="W1116" s="198"/>
      <c r="X1116" s="198"/>
      <c r="Y1116" s="198"/>
      <c r="Z1116" s="198"/>
      <c r="AA1116" s="198"/>
      <c r="AB1116" s="198"/>
      <c r="AC1116" s="198"/>
      <c r="AD1116" s="198"/>
    </row>
    <row r="1117">
      <c r="A1117" s="198"/>
      <c r="K1117" s="198"/>
      <c r="L1117" s="198"/>
      <c r="M1117" s="198"/>
      <c r="N1117" s="198"/>
      <c r="O1117" s="198"/>
      <c r="P1117" s="198"/>
      <c r="Q1117" s="198"/>
      <c r="R1117" s="198"/>
      <c r="S1117" s="198"/>
      <c r="T1117" s="198"/>
      <c r="U1117" s="198"/>
      <c r="V1117" s="198"/>
      <c r="W1117" s="198"/>
      <c r="X1117" s="198"/>
      <c r="Y1117" s="198"/>
      <c r="Z1117" s="198"/>
      <c r="AA1117" s="198"/>
      <c r="AB1117" s="198"/>
      <c r="AC1117" s="198"/>
      <c r="AD1117" s="198"/>
    </row>
    <row r="1118">
      <c r="A1118" s="198"/>
      <c r="K1118" s="198"/>
      <c r="L1118" s="198"/>
      <c r="M1118" s="198"/>
      <c r="N1118" s="198"/>
      <c r="O1118" s="198"/>
      <c r="P1118" s="198"/>
      <c r="Q1118" s="198"/>
      <c r="R1118" s="198"/>
      <c r="S1118" s="198"/>
      <c r="T1118" s="198"/>
      <c r="U1118" s="198"/>
      <c r="V1118" s="198"/>
      <c r="W1118" s="198"/>
      <c r="X1118" s="198"/>
      <c r="Y1118" s="198"/>
      <c r="Z1118" s="198"/>
      <c r="AA1118" s="198"/>
      <c r="AB1118" s="198"/>
      <c r="AC1118" s="198"/>
      <c r="AD1118" s="198"/>
    </row>
    <row r="1119">
      <c r="A1119" s="198"/>
      <c r="K1119" s="198"/>
      <c r="L1119" s="198"/>
      <c r="M1119" s="198"/>
      <c r="N1119" s="198"/>
      <c r="O1119" s="198"/>
      <c r="P1119" s="198"/>
      <c r="Q1119" s="198"/>
      <c r="R1119" s="198"/>
      <c r="S1119" s="198"/>
      <c r="T1119" s="198"/>
      <c r="U1119" s="198"/>
      <c r="V1119" s="198"/>
      <c r="W1119" s="198"/>
      <c r="X1119" s="198"/>
      <c r="Y1119" s="198"/>
      <c r="Z1119" s="198"/>
      <c r="AA1119" s="198"/>
      <c r="AB1119" s="198"/>
      <c r="AC1119" s="198"/>
      <c r="AD1119" s="198"/>
    </row>
    <row r="1120">
      <c r="A1120" s="198"/>
      <c r="K1120" s="198"/>
      <c r="L1120" s="198"/>
      <c r="M1120" s="198"/>
      <c r="N1120" s="198"/>
      <c r="O1120" s="198"/>
      <c r="P1120" s="198"/>
      <c r="Q1120" s="198"/>
      <c r="R1120" s="198"/>
      <c r="S1120" s="198"/>
      <c r="T1120" s="198"/>
      <c r="U1120" s="198"/>
      <c r="V1120" s="198"/>
      <c r="W1120" s="198"/>
      <c r="X1120" s="198"/>
      <c r="Y1120" s="198"/>
      <c r="Z1120" s="198"/>
      <c r="AA1120" s="198"/>
      <c r="AB1120" s="198"/>
      <c r="AC1120" s="198"/>
      <c r="AD1120" s="198"/>
    </row>
    <row r="1121">
      <c r="A1121" s="198"/>
      <c r="K1121" s="198"/>
      <c r="L1121" s="198"/>
      <c r="M1121" s="198"/>
      <c r="N1121" s="198"/>
      <c r="O1121" s="198"/>
      <c r="P1121" s="198"/>
      <c r="Q1121" s="198"/>
      <c r="R1121" s="198"/>
      <c r="S1121" s="198"/>
      <c r="T1121" s="198"/>
      <c r="U1121" s="198"/>
      <c r="V1121" s="198"/>
      <c r="W1121" s="198"/>
      <c r="X1121" s="198"/>
      <c r="Y1121" s="198"/>
      <c r="Z1121" s="198"/>
      <c r="AA1121" s="198"/>
      <c r="AB1121" s="198"/>
      <c r="AC1121" s="198"/>
      <c r="AD1121" s="198"/>
    </row>
    <row r="1122">
      <c r="A1122" s="198"/>
      <c r="K1122" s="198"/>
      <c r="L1122" s="198"/>
      <c r="M1122" s="198"/>
      <c r="N1122" s="198"/>
      <c r="O1122" s="198"/>
      <c r="P1122" s="198"/>
      <c r="Q1122" s="198"/>
      <c r="R1122" s="198"/>
      <c r="S1122" s="198"/>
      <c r="T1122" s="198"/>
      <c r="U1122" s="198"/>
      <c r="V1122" s="198"/>
      <c r="W1122" s="198"/>
      <c r="X1122" s="198"/>
      <c r="Y1122" s="198"/>
      <c r="Z1122" s="198"/>
      <c r="AA1122" s="198"/>
      <c r="AB1122" s="198"/>
      <c r="AC1122" s="198"/>
      <c r="AD1122" s="198"/>
    </row>
    <row r="1123">
      <c r="A1123" s="198"/>
      <c r="K1123" s="198"/>
      <c r="L1123" s="198"/>
      <c r="M1123" s="198"/>
      <c r="N1123" s="198"/>
      <c r="O1123" s="198"/>
      <c r="P1123" s="198"/>
      <c r="Q1123" s="198"/>
      <c r="R1123" s="198"/>
      <c r="S1123" s="198"/>
      <c r="T1123" s="198"/>
      <c r="U1123" s="198"/>
      <c r="V1123" s="198"/>
      <c r="W1123" s="198"/>
      <c r="X1123" s="198"/>
      <c r="Y1123" s="198"/>
      <c r="Z1123" s="198"/>
      <c r="AA1123" s="198"/>
      <c r="AB1123" s="198"/>
      <c r="AC1123" s="198"/>
      <c r="AD1123" s="198"/>
    </row>
    <row r="1124">
      <c r="A1124" s="198"/>
      <c r="K1124" s="198"/>
      <c r="L1124" s="198"/>
      <c r="M1124" s="198"/>
      <c r="N1124" s="198"/>
      <c r="O1124" s="198"/>
      <c r="P1124" s="198"/>
      <c r="Q1124" s="198"/>
      <c r="R1124" s="198"/>
      <c r="S1124" s="198"/>
      <c r="T1124" s="198"/>
      <c r="U1124" s="198"/>
      <c r="V1124" s="198"/>
      <c r="W1124" s="198"/>
      <c r="X1124" s="198"/>
      <c r="Y1124" s="198"/>
      <c r="Z1124" s="198"/>
      <c r="AA1124" s="198"/>
      <c r="AB1124" s="198"/>
      <c r="AC1124" s="198"/>
      <c r="AD1124" s="198"/>
    </row>
    <row r="1125">
      <c r="A1125" s="198"/>
      <c r="K1125" s="198"/>
      <c r="L1125" s="198"/>
      <c r="M1125" s="198"/>
      <c r="N1125" s="198"/>
      <c r="O1125" s="198"/>
      <c r="P1125" s="198"/>
      <c r="Q1125" s="198"/>
      <c r="R1125" s="198"/>
      <c r="S1125" s="198"/>
      <c r="T1125" s="198"/>
      <c r="U1125" s="198"/>
      <c r="V1125" s="198"/>
      <c r="W1125" s="198"/>
      <c r="X1125" s="198"/>
      <c r="Y1125" s="198"/>
      <c r="Z1125" s="198"/>
      <c r="AA1125" s="198"/>
      <c r="AB1125" s="198"/>
      <c r="AC1125" s="198"/>
      <c r="AD1125" s="198"/>
    </row>
    <row r="1126">
      <c r="A1126" s="198"/>
      <c r="K1126" s="198"/>
      <c r="L1126" s="198"/>
      <c r="M1126" s="198"/>
      <c r="N1126" s="198"/>
      <c r="O1126" s="198"/>
      <c r="P1126" s="198"/>
      <c r="Q1126" s="198"/>
      <c r="R1126" s="198"/>
      <c r="S1126" s="198"/>
      <c r="T1126" s="198"/>
      <c r="U1126" s="198"/>
      <c r="V1126" s="198"/>
      <c r="W1126" s="198"/>
      <c r="X1126" s="198"/>
      <c r="Y1126" s="198"/>
      <c r="Z1126" s="198"/>
      <c r="AA1126" s="198"/>
      <c r="AB1126" s="198"/>
      <c r="AC1126" s="198"/>
      <c r="AD1126" s="198"/>
    </row>
    <row r="1127">
      <c r="A1127" s="198"/>
      <c r="K1127" s="198"/>
      <c r="L1127" s="198"/>
      <c r="M1127" s="198"/>
      <c r="N1127" s="198"/>
      <c r="O1127" s="198"/>
      <c r="P1127" s="198"/>
      <c r="Q1127" s="198"/>
      <c r="R1127" s="198"/>
      <c r="S1127" s="198"/>
      <c r="T1127" s="198"/>
      <c r="U1127" s="198"/>
      <c r="V1127" s="198"/>
      <c r="W1127" s="198"/>
      <c r="X1127" s="198"/>
      <c r="Y1127" s="198"/>
      <c r="Z1127" s="198"/>
      <c r="AA1127" s="198"/>
      <c r="AB1127" s="198"/>
      <c r="AC1127" s="198"/>
      <c r="AD1127" s="198"/>
    </row>
    <row r="1128">
      <c r="A1128" s="198"/>
      <c r="K1128" s="198"/>
      <c r="L1128" s="198"/>
      <c r="M1128" s="198"/>
      <c r="N1128" s="198"/>
      <c r="O1128" s="198"/>
      <c r="P1128" s="198"/>
      <c r="Q1128" s="198"/>
      <c r="R1128" s="198"/>
      <c r="S1128" s="198"/>
      <c r="T1128" s="198"/>
      <c r="U1128" s="198"/>
      <c r="V1128" s="198"/>
      <c r="W1128" s="198"/>
      <c r="X1128" s="198"/>
      <c r="Y1128" s="198"/>
      <c r="Z1128" s="198"/>
      <c r="AA1128" s="198"/>
      <c r="AB1128" s="198"/>
      <c r="AC1128" s="198"/>
      <c r="AD1128" s="198"/>
    </row>
    <row r="1129">
      <c r="A1129" s="198"/>
      <c r="K1129" s="198"/>
      <c r="L1129" s="198"/>
      <c r="M1129" s="198"/>
      <c r="N1129" s="198"/>
      <c r="O1129" s="198"/>
      <c r="P1129" s="198"/>
      <c r="Q1129" s="198"/>
      <c r="R1129" s="198"/>
      <c r="S1129" s="198"/>
      <c r="T1129" s="198"/>
      <c r="U1129" s="198"/>
      <c r="V1129" s="198"/>
      <c r="W1129" s="198"/>
      <c r="X1129" s="198"/>
      <c r="Y1129" s="198"/>
      <c r="Z1129" s="198"/>
      <c r="AA1129" s="198"/>
      <c r="AB1129" s="198"/>
      <c r="AC1129" s="198"/>
      <c r="AD1129" s="198"/>
    </row>
    <row r="1130">
      <c r="A1130" s="198"/>
      <c r="K1130" s="198"/>
      <c r="L1130" s="198"/>
      <c r="M1130" s="198"/>
      <c r="N1130" s="198"/>
      <c r="O1130" s="198"/>
      <c r="P1130" s="198"/>
      <c r="Q1130" s="198"/>
      <c r="R1130" s="198"/>
      <c r="S1130" s="198"/>
      <c r="T1130" s="198"/>
      <c r="U1130" s="198"/>
      <c r="V1130" s="198"/>
      <c r="W1130" s="198"/>
      <c r="X1130" s="198"/>
      <c r="Y1130" s="198"/>
      <c r="Z1130" s="198"/>
      <c r="AA1130" s="198"/>
      <c r="AB1130" s="198"/>
      <c r="AC1130" s="198"/>
      <c r="AD1130" s="198"/>
    </row>
    <row r="1131">
      <c r="A1131" s="198"/>
      <c r="K1131" s="198"/>
      <c r="L1131" s="198"/>
      <c r="M1131" s="198"/>
      <c r="N1131" s="198"/>
      <c r="O1131" s="198"/>
      <c r="P1131" s="198"/>
      <c r="Q1131" s="198"/>
      <c r="R1131" s="198"/>
      <c r="S1131" s="198"/>
      <c r="T1131" s="198"/>
      <c r="U1131" s="198"/>
      <c r="V1131" s="198"/>
      <c r="W1131" s="198"/>
      <c r="X1131" s="198"/>
      <c r="Y1131" s="198"/>
      <c r="Z1131" s="198"/>
      <c r="AA1131" s="198"/>
      <c r="AB1131" s="198"/>
      <c r="AC1131" s="198"/>
      <c r="AD1131" s="198"/>
    </row>
    <row r="1132">
      <c r="A1132" s="198"/>
      <c r="K1132" s="198"/>
      <c r="L1132" s="198"/>
      <c r="M1132" s="198"/>
      <c r="N1132" s="198"/>
      <c r="O1132" s="198"/>
      <c r="P1132" s="198"/>
      <c r="Q1132" s="198"/>
      <c r="R1132" s="198"/>
      <c r="S1132" s="198"/>
      <c r="T1132" s="198"/>
      <c r="U1132" s="198"/>
      <c r="V1132" s="198"/>
      <c r="W1132" s="198"/>
      <c r="X1132" s="198"/>
      <c r="Y1132" s="198"/>
      <c r="Z1132" s="198"/>
      <c r="AA1132" s="198"/>
      <c r="AB1132" s="198"/>
      <c r="AC1132" s="198"/>
      <c r="AD1132" s="198"/>
    </row>
    <row r="1133">
      <c r="A1133" s="198"/>
      <c r="K1133" s="198"/>
      <c r="L1133" s="198"/>
      <c r="M1133" s="198"/>
      <c r="N1133" s="198"/>
      <c r="O1133" s="198"/>
      <c r="P1133" s="198"/>
      <c r="Q1133" s="198"/>
      <c r="R1133" s="198"/>
      <c r="S1133" s="198"/>
      <c r="T1133" s="198"/>
      <c r="U1133" s="198"/>
      <c r="V1133" s="198"/>
      <c r="W1133" s="198"/>
      <c r="X1133" s="198"/>
      <c r="Y1133" s="198"/>
      <c r="Z1133" s="198"/>
      <c r="AA1133" s="198"/>
      <c r="AB1133" s="198"/>
      <c r="AC1133" s="198"/>
      <c r="AD1133" s="198"/>
    </row>
    <row r="1134">
      <c r="A1134" s="198"/>
      <c r="K1134" s="198"/>
      <c r="L1134" s="198"/>
      <c r="M1134" s="198"/>
      <c r="N1134" s="198"/>
      <c r="O1134" s="198"/>
      <c r="P1134" s="198"/>
      <c r="Q1134" s="198"/>
      <c r="R1134" s="198"/>
      <c r="S1134" s="198"/>
      <c r="T1134" s="198"/>
      <c r="U1134" s="198"/>
      <c r="V1134" s="198"/>
      <c r="W1134" s="198"/>
      <c r="X1134" s="198"/>
      <c r="Y1134" s="198"/>
      <c r="Z1134" s="198"/>
      <c r="AA1134" s="198"/>
      <c r="AB1134" s="198"/>
      <c r="AC1134" s="198"/>
      <c r="AD1134" s="198"/>
    </row>
    <row r="1135">
      <c r="A1135" s="198"/>
      <c r="K1135" s="198"/>
      <c r="L1135" s="198"/>
      <c r="M1135" s="198"/>
      <c r="N1135" s="198"/>
      <c r="O1135" s="198"/>
      <c r="P1135" s="198"/>
      <c r="Q1135" s="198"/>
      <c r="R1135" s="198"/>
      <c r="S1135" s="198"/>
      <c r="T1135" s="198"/>
      <c r="U1135" s="198"/>
      <c r="V1135" s="198"/>
      <c r="W1135" s="198"/>
      <c r="X1135" s="198"/>
      <c r="Y1135" s="198"/>
      <c r="Z1135" s="198"/>
      <c r="AA1135" s="198"/>
      <c r="AB1135" s="198"/>
      <c r="AC1135" s="198"/>
      <c r="AD1135" s="198"/>
    </row>
    <row r="1136">
      <c r="A1136" s="198"/>
      <c r="K1136" s="198"/>
      <c r="L1136" s="198"/>
      <c r="M1136" s="198"/>
      <c r="N1136" s="198"/>
      <c r="O1136" s="198"/>
      <c r="P1136" s="198"/>
      <c r="Q1136" s="198"/>
      <c r="R1136" s="198"/>
      <c r="S1136" s="198"/>
      <c r="T1136" s="198"/>
      <c r="U1136" s="198"/>
      <c r="V1136" s="198"/>
      <c r="W1136" s="198"/>
      <c r="X1136" s="198"/>
      <c r="Y1136" s="198"/>
      <c r="Z1136" s="198"/>
      <c r="AA1136" s="198"/>
      <c r="AB1136" s="198"/>
      <c r="AC1136" s="198"/>
      <c r="AD1136" s="198"/>
    </row>
    <row r="1137">
      <c r="A1137" s="198"/>
      <c r="K1137" s="198"/>
      <c r="L1137" s="198"/>
      <c r="M1137" s="198"/>
      <c r="N1137" s="198"/>
      <c r="O1137" s="198"/>
      <c r="P1137" s="198"/>
      <c r="Q1137" s="198"/>
      <c r="R1137" s="198"/>
      <c r="S1137" s="198"/>
      <c r="T1137" s="198"/>
      <c r="U1137" s="198"/>
      <c r="V1137" s="198"/>
      <c r="W1137" s="198"/>
      <c r="X1137" s="198"/>
      <c r="Y1137" s="198"/>
      <c r="Z1137" s="198"/>
      <c r="AA1137" s="198"/>
      <c r="AB1137" s="198"/>
      <c r="AC1137" s="198"/>
      <c r="AD1137" s="198"/>
    </row>
    <row r="1138">
      <c r="A1138" s="198"/>
      <c r="K1138" s="198"/>
      <c r="L1138" s="198"/>
      <c r="M1138" s="198"/>
      <c r="N1138" s="198"/>
      <c r="O1138" s="198"/>
      <c r="P1138" s="198"/>
      <c r="Q1138" s="198"/>
      <c r="R1138" s="198"/>
      <c r="S1138" s="198"/>
      <c r="T1138" s="198"/>
      <c r="U1138" s="198"/>
      <c r="V1138" s="198"/>
      <c r="W1138" s="198"/>
      <c r="X1138" s="198"/>
      <c r="Y1138" s="198"/>
      <c r="Z1138" s="198"/>
      <c r="AA1138" s="198"/>
      <c r="AB1138" s="198"/>
      <c r="AC1138" s="198"/>
      <c r="AD1138" s="198"/>
    </row>
    <row r="1139">
      <c r="A1139" s="198"/>
      <c r="K1139" s="198"/>
      <c r="L1139" s="198"/>
      <c r="M1139" s="198"/>
      <c r="N1139" s="198"/>
      <c r="O1139" s="198"/>
      <c r="P1139" s="198"/>
      <c r="Q1139" s="198"/>
      <c r="R1139" s="198"/>
      <c r="S1139" s="198"/>
      <c r="T1139" s="198"/>
      <c r="U1139" s="198"/>
      <c r="V1139" s="198"/>
      <c r="W1139" s="198"/>
      <c r="X1139" s="198"/>
      <c r="Y1139" s="198"/>
      <c r="Z1139" s="198"/>
      <c r="AA1139" s="198"/>
      <c r="AB1139" s="198"/>
      <c r="AC1139" s="198"/>
      <c r="AD1139" s="198"/>
    </row>
    <row r="1140">
      <c r="A1140" s="198"/>
      <c r="K1140" s="198"/>
      <c r="L1140" s="198"/>
      <c r="M1140" s="198"/>
      <c r="N1140" s="198"/>
      <c r="O1140" s="198"/>
      <c r="P1140" s="198"/>
      <c r="Q1140" s="198"/>
      <c r="R1140" s="198"/>
      <c r="S1140" s="198"/>
      <c r="T1140" s="198"/>
      <c r="U1140" s="198"/>
      <c r="V1140" s="198"/>
      <c r="W1140" s="198"/>
      <c r="X1140" s="198"/>
      <c r="Y1140" s="198"/>
      <c r="Z1140" s="198"/>
      <c r="AA1140" s="198"/>
      <c r="AB1140" s="198"/>
      <c r="AC1140" s="198"/>
      <c r="AD1140" s="198"/>
    </row>
    <row r="1141">
      <c r="A1141" s="198"/>
      <c r="K1141" s="198"/>
      <c r="L1141" s="198"/>
      <c r="M1141" s="198"/>
      <c r="N1141" s="198"/>
      <c r="O1141" s="198"/>
      <c r="P1141" s="198"/>
      <c r="Q1141" s="198"/>
      <c r="R1141" s="198"/>
      <c r="S1141" s="198"/>
      <c r="T1141" s="198"/>
      <c r="U1141" s="198"/>
      <c r="V1141" s="198"/>
      <c r="W1141" s="198"/>
      <c r="X1141" s="198"/>
      <c r="Y1141" s="198"/>
      <c r="Z1141" s="198"/>
      <c r="AA1141" s="198"/>
      <c r="AB1141" s="198"/>
      <c r="AC1141" s="198"/>
      <c r="AD1141" s="198"/>
    </row>
    <row r="1142">
      <c r="A1142" s="198"/>
      <c r="K1142" s="198"/>
      <c r="L1142" s="198"/>
      <c r="M1142" s="198"/>
      <c r="N1142" s="198"/>
      <c r="O1142" s="198"/>
      <c r="P1142" s="198"/>
      <c r="Q1142" s="198"/>
      <c r="R1142" s="198"/>
      <c r="S1142" s="198"/>
      <c r="T1142" s="198"/>
      <c r="U1142" s="198"/>
      <c r="V1142" s="198"/>
      <c r="W1142" s="198"/>
      <c r="X1142" s="198"/>
      <c r="Y1142" s="198"/>
      <c r="Z1142" s="198"/>
      <c r="AA1142" s="198"/>
      <c r="AB1142" s="198"/>
      <c r="AC1142" s="198"/>
      <c r="AD1142" s="198"/>
    </row>
    <row r="1143">
      <c r="A1143" s="198"/>
      <c r="K1143" s="198"/>
      <c r="L1143" s="198"/>
      <c r="M1143" s="198"/>
      <c r="N1143" s="198"/>
      <c r="O1143" s="198"/>
      <c r="P1143" s="198"/>
      <c r="Q1143" s="198"/>
      <c r="R1143" s="198"/>
      <c r="S1143" s="198"/>
      <c r="T1143" s="198"/>
      <c r="U1143" s="198"/>
      <c r="V1143" s="198"/>
      <c r="W1143" s="198"/>
      <c r="X1143" s="198"/>
      <c r="Y1143" s="198"/>
      <c r="Z1143" s="198"/>
      <c r="AA1143" s="198"/>
      <c r="AB1143" s="198"/>
      <c r="AC1143" s="198"/>
      <c r="AD1143" s="198"/>
    </row>
    <row r="1144">
      <c r="A1144" s="198"/>
      <c r="K1144" s="198"/>
      <c r="L1144" s="198"/>
      <c r="M1144" s="198"/>
      <c r="N1144" s="198"/>
      <c r="O1144" s="198"/>
      <c r="P1144" s="198"/>
      <c r="Q1144" s="198"/>
      <c r="R1144" s="198"/>
      <c r="S1144" s="198"/>
      <c r="T1144" s="198"/>
      <c r="U1144" s="198"/>
      <c r="V1144" s="198"/>
      <c r="W1144" s="198"/>
      <c r="X1144" s="198"/>
      <c r="Y1144" s="198"/>
      <c r="Z1144" s="198"/>
      <c r="AA1144" s="198"/>
      <c r="AB1144" s="198"/>
      <c r="AC1144" s="198"/>
      <c r="AD1144" s="198"/>
    </row>
    <row r="1145">
      <c r="A1145" s="198"/>
      <c r="K1145" s="198"/>
      <c r="L1145" s="198"/>
      <c r="M1145" s="198"/>
      <c r="N1145" s="198"/>
      <c r="O1145" s="198"/>
      <c r="P1145" s="198"/>
      <c r="Q1145" s="198"/>
      <c r="R1145" s="198"/>
      <c r="S1145" s="198"/>
      <c r="T1145" s="198"/>
      <c r="U1145" s="198"/>
      <c r="V1145" s="198"/>
      <c r="W1145" s="198"/>
      <c r="X1145" s="198"/>
      <c r="Y1145" s="198"/>
      <c r="Z1145" s="198"/>
      <c r="AA1145" s="198"/>
      <c r="AB1145" s="198"/>
      <c r="AC1145" s="198"/>
      <c r="AD1145" s="198"/>
    </row>
    <row r="1146">
      <c r="A1146" s="198"/>
      <c r="K1146" s="198"/>
      <c r="L1146" s="198"/>
      <c r="M1146" s="198"/>
      <c r="N1146" s="198"/>
      <c r="O1146" s="198"/>
      <c r="P1146" s="198"/>
      <c r="Q1146" s="198"/>
      <c r="R1146" s="198"/>
      <c r="S1146" s="198"/>
      <c r="T1146" s="198"/>
      <c r="U1146" s="198"/>
      <c r="V1146" s="198"/>
      <c r="W1146" s="198"/>
      <c r="X1146" s="198"/>
      <c r="Y1146" s="198"/>
      <c r="Z1146" s="198"/>
      <c r="AA1146" s="198"/>
      <c r="AB1146" s="198"/>
      <c r="AC1146" s="198"/>
      <c r="AD1146" s="198"/>
    </row>
    <row r="1147">
      <c r="A1147" s="198"/>
      <c r="K1147" s="198"/>
      <c r="L1147" s="198"/>
      <c r="M1147" s="198"/>
      <c r="N1147" s="198"/>
      <c r="O1147" s="198"/>
      <c r="P1147" s="198"/>
      <c r="Q1147" s="198"/>
      <c r="R1147" s="198"/>
      <c r="S1147" s="198"/>
      <c r="T1147" s="198"/>
      <c r="U1147" s="198"/>
      <c r="V1147" s="198"/>
      <c r="W1147" s="198"/>
      <c r="X1147" s="198"/>
      <c r="Y1147" s="198"/>
      <c r="Z1147" s="198"/>
      <c r="AA1147" s="198"/>
      <c r="AB1147" s="198"/>
      <c r="AC1147" s="198"/>
      <c r="AD1147" s="198"/>
    </row>
    <row r="1148">
      <c r="A1148" s="198"/>
      <c r="K1148" s="198"/>
      <c r="L1148" s="198"/>
      <c r="M1148" s="198"/>
      <c r="N1148" s="198"/>
      <c r="O1148" s="198"/>
      <c r="P1148" s="198"/>
      <c r="Q1148" s="198"/>
      <c r="R1148" s="198"/>
      <c r="S1148" s="198"/>
      <c r="T1148" s="198"/>
      <c r="U1148" s="198"/>
      <c r="V1148" s="198"/>
      <c r="W1148" s="198"/>
      <c r="X1148" s="198"/>
      <c r="Y1148" s="198"/>
      <c r="Z1148" s="198"/>
      <c r="AA1148" s="198"/>
      <c r="AB1148" s="198"/>
      <c r="AC1148" s="198"/>
      <c r="AD1148" s="198"/>
    </row>
    <row r="1149">
      <c r="A1149" s="198"/>
      <c r="K1149" s="198"/>
      <c r="L1149" s="198"/>
      <c r="M1149" s="198"/>
      <c r="N1149" s="198"/>
      <c r="O1149" s="198"/>
      <c r="P1149" s="198"/>
      <c r="Q1149" s="198"/>
      <c r="R1149" s="198"/>
      <c r="S1149" s="198"/>
      <c r="T1149" s="198"/>
      <c r="U1149" s="198"/>
      <c r="V1149" s="198"/>
      <c r="W1149" s="198"/>
      <c r="X1149" s="198"/>
      <c r="Y1149" s="198"/>
      <c r="Z1149" s="198"/>
      <c r="AA1149" s="198"/>
      <c r="AB1149" s="198"/>
      <c r="AC1149" s="198"/>
      <c r="AD1149" s="198"/>
    </row>
  </sheetData>
  <mergeCells count="669">
    <mergeCell ref="C184:G184"/>
    <mergeCell ref="C185:G185"/>
    <mergeCell ref="C187:H187"/>
    <mergeCell ref="I187:J187"/>
    <mergeCell ref="C189:G189"/>
    <mergeCell ref="C190:G190"/>
    <mergeCell ref="C191:G191"/>
    <mergeCell ref="C192:G192"/>
    <mergeCell ref="C193:G193"/>
    <mergeCell ref="C194:G194"/>
    <mergeCell ref="C196:H196"/>
    <mergeCell ref="I196:J196"/>
    <mergeCell ref="C198:G198"/>
    <mergeCell ref="C199:G199"/>
    <mergeCell ref="C110:G110"/>
    <mergeCell ref="C111:G111"/>
    <mergeCell ref="C112:G112"/>
    <mergeCell ref="C113:G113"/>
    <mergeCell ref="C114:G114"/>
    <mergeCell ref="C115:G115"/>
    <mergeCell ref="C116:G116"/>
    <mergeCell ref="C118:H118"/>
    <mergeCell ref="I118:J118"/>
    <mergeCell ref="C120:G120"/>
    <mergeCell ref="C121:G121"/>
    <mergeCell ref="C122:G122"/>
    <mergeCell ref="C123:G123"/>
    <mergeCell ref="C124:G124"/>
    <mergeCell ref="C126:H126"/>
    <mergeCell ref="I126:J126"/>
    <mergeCell ref="C128:G128"/>
    <mergeCell ref="C129:G129"/>
    <mergeCell ref="C130:G130"/>
    <mergeCell ref="C131:G131"/>
    <mergeCell ref="I133:J133"/>
    <mergeCell ref="C133:H133"/>
    <mergeCell ref="C135:G135"/>
    <mergeCell ref="C136:G136"/>
    <mergeCell ref="C137:G137"/>
    <mergeCell ref="C138:G138"/>
    <mergeCell ref="C140:H140"/>
    <mergeCell ref="I140:J140"/>
    <mergeCell ref="C142:G142"/>
    <mergeCell ref="C143:G143"/>
    <mergeCell ref="C144:G144"/>
    <mergeCell ref="C145:G145"/>
    <mergeCell ref="C146:G146"/>
    <mergeCell ref="C148:H148"/>
    <mergeCell ref="I148:J148"/>
    <mergeCell ref="C150:G150"/>
    <mergeCell ref="C151:G151"/>
    <mergeCell ref="C152:G152"/>
    <mergeCell ref="C153:G153"/>
    <mergeCell ref="C154:G154"/>
    <mergeCell ref="C155:G155"/>
    <mergeCell ref="C156:G156"/>
    <mergeCell ref="C200:G200"/>
    <mergeCell ref="C202:H202"/>
    <mergeCell ref="I202:J202"/>
    <mergeCell ref="C204:G204"/>
    <mergeCell ref="C205:G205"/>
    <mergeCell ref="C207:H207"/>
    <mergeCell ref="I207:J207"/>
    <mergeCell ref="C315:G315"/>
    <mergeCell ref="C316:G316"/>
    <mergeCell ref="C317:G317"/>
    <mergeCell ref="C318:G318"/>
    <mergeCell ref="C320:H320"/>
    <mergeCell ref="I320:J320"/>
    <mergeCell ref="C322:G322"/>
    <mergeCell ref="C323:G323"/>
    <mergeCell ref="C325:H325"/>
    <mergeCell ref="I325:J325"/>
    <mergeCell ref="C327:G327"/>
    <mergeCell ref="C328:G328"/>
    <mergeCell ref="C329:G329"/>
    <mergeCell ref="C330:G330"/>
    <mergeCell ref="C266:H266"/>
    <mergeCell ref="C268:G268"/>
    <mergeCell ref="C269:G269"/>
    <mergeCell ref="C270:G270"/>
    <mergeCell ref="C271:G271"/>
    <mergeCell ref="C272:G272"/>
    <mergeCell ref="C273:G273"/>
    <mergeCell ref="C274:G274"/>
    <mergeCell ref="C276:H276"/>
    <mergeCell ref="I276:J276"/>
    <mergeCell ref="C278:G278"/>
    <mergeCell ref="C279:G279"/>
    <mergeCell ref="C281:H281"/>
    <mergeCell ref="I281:J281"/>
    <mergeCell ref="C283:G283"/>
    <mergeCell ref="C284:G284"/>
    <mergeCell ref="C285:G285"/>
    <mergeCell ref="C286:G286"/>
    <mergeCell ref="C287:G287"/>
    <mergeCell ref="C288:G288"/>
    <mergeCell ref="C289:G289"/>
    <mergeCell ref="C291:H291"/>
    <mergeCell ref="I291:J291"/>
    <mergeCell ref="C293:G293"/>
    <mergeCell ref="C294:G294"/>
    <mergeCell ref="C295:G295"/>
    <mergeCell ref="C297:H297"/>
    <mergeCell ref="I297:J297"/>
    <mergeCell ref="C299:G299"/>
    <mergeCell ref="C300:G300"/>
    <mergeCell ref="C301:G301"/>
    <mergeCell ref="C302:G302"/>
    <mergeCell ref="C304:H304"/>
    <mergeCell ref="I304:J304"/>
    <mergeCell ref="C306:G306"/>
    <mergeCell ref="C307:G307"/>
    <mergeCell ref="C308:G308"/>
    <mergeCell ref="C309:G309"/>
    <mergeCell ref="C311:H311"/>
    <mergeCell ref="I311:J311"/>
    <mergeCell ref="C313:G313"/>
    <mergeCell ref="C314:G314"/>
    <mergeCell ref="C331:G331"/>
    <mergeCell ref="C332:G332"/>
    <mergeCell ref="C333:G333"/>
    <mergeCell ref="C383:G383"/>
    <mergeCell ref="C384:G384"/>
    <mergeCell ref="C385:G385"/>
    <mergeCell ref="C387:H387"/>
    <mergeCell ref="I387:J387"/>
    <mergeCell ref="C389:G389"/>
    <mergeCell ref="C390:G390"/>
    <mergeCell ref="C391:G391"/>
    <mergeCell ref="C392:G392"/>
    <mergeCell ref="C394:H394"/>
    <mergeCell ref="I394:J394"/>
    <mergeCell ref="C396:G396"/>
    <mergeCell ref="C397:G397"/>
    <mergeCell ref="C398:G398"/>
    <mergeCell ref="C335:H335"/>
    <mergeCell ref="I335:J335"/>
    <mergeCell ref="C337:G337"/>
    <mergeCell ref="C338:G338"/>
    <mergeCell ref="C339:G339"/>
    <mergeCell ref="C340:G340"/>
    <mergeCell ref="I342:J342"/>
    <mergeCell ref="C342:H342"/>
    <mergeCell ref="C344:G344"/>
    <mergeCell ref="C345:G345"/>
    <mergeCell ref="C346:G346"/>
    <mergeCell ref="C347:G347"/>
    <mergeCell ref="C349:H349"/>
    <mergeCell ref="I349:J349"/>
    <mergeCell ref="C351:G351"/>
    <mergeCell ref="C352:G352"/>
    <mergeCell ref="C353:G353"/>
    <mergeCell ref="C354:G354"/>
    <mergeCell ref="C356:H356"/>
    <mergeCell ref="I356:J356"/>
    <mergeCell ref="C358:G358"/>
    <mergeCell ref="C359:G359"/>
    <mergeCell ref="C360:G360"/>
    <mergeCell ref="C361:G361"/>
    <mergeCell ref="C362:G362"/>
    <mergeCell ref="C363:G363"/>
    <mergeCell ref="C365:H365"/>
    <mergeCell ref="I365:J365"/>
    <mergeCell ref="C367:G367"/>
    <mergeCell ref="C368:G368"/>
    <mergeCell ref="C370:H370"/>
    <mergeCell ref="I370:J370"/>
    <mergeCell ref="C372:G372"/>
    <mergeCell ref="C373:G373"/>
    <mergeCell ref="C374:G374"/>
    <mergeCell ref="C375:G375"/>
    <mergeCell ref="C376:G376"/>
    <mergeCell ref="C377:G377"/>
    <mergeCell ref="C378:G378"/>
    <mergeCell ref="C380:H380"/>
    <mergeCell ref="I380:J380"/>
    <mergeCell ref="C382:G382"/>
    <mergeCell ref="C399:G399"/>
    <mergeCell ref="C401:H401"/>
    <mergeCell ref="I401:J401"/>
    <mergeCell ref="C455:H455"/>
    <mergeCell ref="C457:G457"/>
    <mergeCell ref="C458:G458"/>
    <mergeCell ref="C459:G459"/>
    <mergeCell ref="C461:H461"/>
    <mergeCell ref="I461:J461"/>
    <mergeCell ref="C463:G463"/>
    <mergeCell ref="C464:G464"/>
    <mergeCell ref="C465:G465"/>
    <mergeCell ref="C466:G466"/>
    <mergeCell ref="C467:G467"/>
    <mergeCell ref="C469:H469"/>
    <mergeCell ref="I469:J469"/>
    <mergeCell ref="C471:G471"/>
    <mergeCell ref="C403:G403"/>
    <mergeCell ref="C404:G404"/>
    <mergeCell ref="C405:G405"/>
    <mergeCell ref="C406:G406"/>
    <mergeCell ref="C408:H408"/>
    <mergeCell ref="I408:J408"/>
    <mergeCell ref="C410:G410"/>
    <mergeCell ref="C411:G411"/>
    <mergeCell ref="C413:H413"/>
    <mergeCell ref="I413:J413"/>
    <mergeCell ref="C415:G415"/>
    <mergeCell ref="C416:G416"/>
    <mergeCell ref="C417:G417"/>
    <mergeCell ref="I419:J419"/>
    <mergeCell ref="C419:H419"/>
    <mergeCell ref="C421:G421"/>
    <mergeCell ref="C422:G422"/>
    <mergeCell ref="C423:G423"/>
    <mergeCell ref="C424:G424"/>
    <mergeCell ref="C426:H426"/>
    <mergeCell ref="I426:J426"/>
    <mergeCell ref="C428:G428"/>
    <mergeCell ref="C429:G429"/>
    <mergeCell ref="C430:G430"/>
    <mergeCell ref="C432:H432"/>
    <mergeCell ref="I432:J432"/>
    <mergeCell ref="C434:G434"/>
    <mergeCell ref="C435:G435"/>
    <mergeCell ref="C436:G436"/>
    <mergeCell ref="C437:G437"/>
    <mergeCell ref="C439:H439"/>
    <mergeCell ref="I439:J439"/>
    <mergeCell ref="C441:G441"/>
    <mergeCell ref="C442:G442"/>
    <mergeCell ref="C443:G443"/>
    <mergeCell ref="C445:H445"/>
    <mergeCell ref="I445:J445"/>
    <mergeCell ref="C447:G447"/>
    <mergeCell ref="C448:G448"/>
    <mergeCell ref="C449:G449"/>
    <mergeCell ref="C450:G450"/>
    <mergeCell ref="I455:J455"/>
    <mergeCell ref="C472:G472"/>
    <mergeCell ref="C473:G473"/>
    <mergeCell ref="C474:G474"/>
    <mergeCell ref="B476:B477"/>
    <mergeCell ref="B483:B484"/>
    <mergeCell ref="B493:B494"/>
    <mergeCell ref="B503:B504"/>
    <mergeCell ref="B513:B514"/>
    <mergeCell ref="B517:B518"/>
    <mergeCell ref="B524:B525"/>
    <mergeCell ref="B531:B532"/>
    <mergeCell ref="B539:B540"/>
    <mergeCell ref="B546:B547"/>
    <mergeCell ref="B553:B554"/>
    <mergeCell ref="B560:B561"/>
    <mergeCell ref="B568:B569"/>
    <mergeCell ref="B575:B576"/>
    <mergeCell ref="B632:B633"/>
    <mergeCell ref="B642:B643"/>
    <mergeCell ref="B648:B649"/>
    <mergeCell ref="B654:B655"/>
    <mergeCell ref="B660:B661"/>
    <mergeCell ref="B667:B668"/>
    <mergeCell ref="B673:B674"/>
    <mergeCell ref="B582:B583"/>
    <mergeCell ref="B589:B590"/>
    <mergeCell ref="B597:B598"/>
    <mergeCell ref="B604:B605"/>
    <mergeCell ref="B611:B612"/>
    <mergeCell ref="B618:B619"/>
    <mergeCell ref="B625:B626"/>
    <mergeCell ref="B118:B119"/>
    <mergeCell ref="B126:B127"/>
    <mergeCell ref="B133:B134"/>
    <mergeCell ref="B140:B141"/>
    <mergeCell ref="B148:B149"/>
    <mergeCell ref="B159:B160"/>
    <mergeCell ref="B166:B167"/>
    <mergeCell ref="B173:B174"/>
    <mergeCell ref="B178:B179"/>
    <mergeCell ref="B187:B188"/>
    <mergeCell ref="B196:B197"/>
    <mergeCell ref="B202:B203"/>
    <mergeCell ref="B207:B208"/>
    <mergeCell ref="B214:B215"/>
    <mergeCell ref="B221:B222"/>
    <mergeCell ref="B228:B229"/>
    <mergeCell ref="B237:B238"/>
    <mergeCell ref="B246:B247"/>
    <mergeCell ref="B252:B253"/>
    <mergeCell ref="B259:B260"/>
    <mergeCell ref="B266:B267"/>
    <mergeCell ref="B276:B277"/>
    <mergeCell ref="B281:B282"/>
    <mergeCell ref="B291:B292"/>
    <mergeCell ref="B297:B298"/>
    <mergeCell ref="B304:B305"/>
    <mergeCell ref="B311:B312"/>
    <mergeCell ref="B320:B321"/>
    <mergeCell ref="B325:B326"/>
    <mergeCell ref="B335:B336"/>
    <mergeCell ref="B342:B343"/>
    <mergeCell ref="B349:B350"/>
    <mergeCell ref="B356:B357"/>
    <mergeCell ref="B365:B366"/>
    <mergeCell ref="B370:B371"/>
    <mergeCell ref="B380:B381"/>
    <mergeCell ref="B387:B388"/>
    <mergeCell ref="B394:B395"/>
    <mergeCell ref="B401:B402"/>
    <mergeCell ref="B408:B409"/>
    <mergeCell ref="B413:B414"/>
    <mergeCell ref="B419:B420"/>
    <mergeCell ref="B426:B427"/>
    <mergeCell ref="B432:B433"/>
    <mergeCell ref="B439:B440"/>
    <mergeCell ref="B445:B446"/>
    <mergeCell ref="B455:B456"/>
    <mergeCell ref="B461:B462"/>
    <mergeCell ref="B469:B470"/>
    <mergeCell ref="C579:G579"/>
    <mergeCell ref="C580:G580"/>
    <mergeCell ref="C582:H582"/>
    <mergeCell ref="I582:J582"/>
    <mergeCell ref="C584:G584"/>
    <mergeCell ref="C585:G585"/>
    <mergeCell ref="C586:G586"/>
    <mergeCell ref="C587:G587"/>
    <mergeCell ref="C589:H589"/>
    <mergeCell ref="I589:J589"/>
    <mergeCell ref="C591:G591"/>
    <mergeCell ref="C592:G592"/>
    <mergeCell ref="C593:G593"/>
    <mergeCell ref="C594:G594"/>
    <mergeCell ref="C531:H531"/>
    <mergeCell ref="I531:J531"/>
    <mergeCell ref="C533:G533"/>
    <mergeCell ref="C534:G534"/>
    <mergeCell ref="C535:G535"/>
    <mergeCell ref="C536:G536"/>
    <mergeCell ref="C537:G537"/>
    <mergeCell ref="C539:H539"/>
    <mergeCell ref="I539:J539"/>
    <mergeCell ref="C541:G541"/>
    <mergeCell ref="C542:G542"/>
    <mergeCell ref="C543:G543"/>
    <mergeCell ref="C544:G544"/>
    <mergeCell ref="I546:J546"/>
    <mergeCell ref="C546:H546"/>
    <mergeCell ref="C548:G548"/>
    <mergeCell ref="C549:G549"/>
    <mergeCell ref="C550:G550"/>
    <mergeCell ref="C551:G551"/>
    <mergeCell ref="C553:H553"/>
    <mergeCell ref="I553:J553"/>
    <mergeCell ref="C555:G555"/>
    <mergeCell ref="C556:G556"/>
    <mergeCell ref="C557:G557"/>
    <mergeCell ref="C558:G558"/>
    <mergeCell ref="C560:H560"/>
    <mergeCell ref="I560:J560"/>
    <mergeCell ref="C562:G562"/>
    <mergeCell ref="C563:G563"/>
    <mergeCell ref="C564:G564"/>
    <mergeCell ref="C565:G565"/>
    <mergeCell ref="C566:G566"/>
    <mergeCell ref="C568:H568"/>
    <mergeCell ref="I568:J568"/>
    <mergeCell ref="C570:G570"/>
    <mergeCell ref="C571:G571"/>
    <mergeCell ref="C572:G572"/>
    <mergeCell ref="C573:G573"/>
    <mergeCell ref="C575:H575"/>
    <mergeCell ref="I575:J575"/>
    <mergeCell ref="C577:G577"/>
    <mergeCell ref="C578:G578"/>
    <mergeCell ref="C595:G595"/>
    <mergeCell ref="C597:H597"/>
    <mergeCell ref="I597:J597"/>
    <mergeCell ref="C599:G599"/>
    <mergeCell ref="C600:G600"/>
    <mergeCell ref="C601:G601"/>
    <mergeCell ref="C602:G602"/>
    <mergeCell ref="C654:H654"/>
    <mergeCell ref="C656:G656"/>
    <mergeCell ref="C657:G657"/>
    <mergeCell ref="C658:G658"/>
    <mergeCell ref="C660:H660"/>
    <mergeCell ref="I660:J660"/>
    <mergeCell ref="C662:G662"/>
    <mergeCell ref="C663:G663"/>
    <mergeCell ref="C665:G665"/>
    <mergeCell ref="C667:H667"/>
    <mergeCell ref="I667:J667"/>
    <mergeCell ref="C669:G669"/>
    <mergeCell ref="C670:G670"/>
    <mergeCell ref="C671:G671"/>
    <mergeCell ref="C604:H604"/>
    <mergeCell ref="I604:J604"/>
    <mergeCell ref="C606:G606"/>
    <mergeCell ref="C607:G607"/>
    <mergeCell ref="C608:G608"/>
    <mergeCell ref="C609:G609"/>
    <mergeCell ref="I611:J611"/>
    <mergeCell ref="C611:H611"/>
    <mergeCell ref="C613:G613"/>
    <mergeCell ref="C614:G614"/>
    <mergeCell ref="C615:G615"/>
    <mergeCell ref="C616:G616"/>
    <mergeCell ref="C618:H618"/>
    <mergeCell ref="I618:J618"/>
    <mergeCell ref="C621:G621"/>
    <mergeCell ref="C622:G622"/>
    <mergeCell ref="C623:G623"/>
    <mergeCell ref="C624:G624"/>
    <mergeCell ref="C625:H625"/>
    <mergeCell ref="I625:J625"/>
    <mergeCell ref="C627:G627"/>
    <mergeCell ref="C628:G628"/>
    <mergeCell ref="C629:G629"/>
    <mergeCell ref="C630:G630"/>
    <mergeCell ref="C631:G631"/>
    <mergeCell ref="C632:H632"/>
    <mergeCell ref="I632:J632"/>
    <mergeCell ref="C634:G634"/>
    <mergeCell ref="C635:G635"/>
    <mergeCell ref="C636:G636"/>
    <mergeCell ref="C637:G637"/>
    <mergeCell ref="C642:H642"/>
    <mergeCell ref="I642:J642"/>
    <mergeCell ref="C644:G644"/>
    <mergeCell ref="C645:G645"/>
    <mergeCell ref="C646:G646"/>
    <mergeCell ref="C648:H648"/>
    <mergeCell ref="I648:J648"/>
    <mergeCell ref="C650:G650"/>
    <mergeCell ref="C651:G651"/>
    <mergeCell ref="C652:G652"/>
    <mergeCell ref="I654:J654"/>
    <mergeCell ref="C673:H673"/>
    <mergeCell ref="I673:J673"/>
    <mergeCell ref="C675:G675"/>
    <mergeCell ref="C676:G676"/>
    <mergeCell ref="C677:G677"/>
    <mergeCell ref="C51:H51"/>
    <mergeCell ref="I51:J51"/>
    <mergeCell ref="B45:B46"/>
    <mergeCell ref="C45:H45"/>
    <mergeCell ref="I45:J45"/>
    <mergeCell ref="C47:G47"/>
    <mergeCell ref="C48:G48"/>
    <mergeCell ref="C49:G49"/>
    <mergeCell ref="B51:B52"/>
    <mergeCell ref="B3:B4"/>
    <mergeCell ref="C3:H3"/>
    <mergeCell ref="I3:J3"/>
    <mergeCell ref="C5:G5"/>
    <mergeCell ref="C6:G6"/>
    <mergeCell ref="C7:G7"/>
    <mergeCell ref="C8:G8"/>
    <mergeCell ref="C9:G9"/>
    <mergeCell ref="C10:G10"/>
    <mergeCell ref="C11:G11"/>
    <mergeCell ref="C12:G12"/>
    <mergeCell ref="C13:G13"/>
    <mergeCell ref="C14:G14"/>
    <mergeCell ref="C15:G15"/>
    <mergeCell ref="B17:B18"/>
    <mergeCell ref="C17:H17"/>
    <mergeCell ref="I17:J17"/>
    <mergeCell ref="C19:G19"/>
    <mergeCell ref="C20:G20"/>
    <mergeCell ref="C21:G21"/>
    <mergeCell ref="C22:G22"/>
    <mergeCell ref="C23:G23"/>
    <mergeCell ref="C24:G24"/>
    <mergeCell ref="B26:B27"/>
    <mergeCell ref="C26:H26"/>
    <mergeCell ref="I26:J26"/>
    <mergeCell ref="C28:G28"/>
    <mergeCell ref="C29:G29"/>
    <mergeCell ref="C30:G30"/>
    <mergeCell ref="C31:G31"/>
    <mergeCell ref="C32:G32"/>
    <mergeCell ref="C33:G33"/>
    <mergeCell ref="C34:G34"/>
    <mergeCell ref="B36:B37"/>
    <mergeCell ref="I36:J36"/>
    <mergeCell ref="C36:H36"/>
    <mergeCell ref="C38:G38"/>
    <mergeCell ref="C39:G39"/>
    <mergeCell ref="C40:G40"/>
    <mergeCell ref="C41:G41"/>
    <mergeCell ref="C42:G42"/>
    <mergeCell ref="C43:G43"/>
    <mergeCell ref="C53:G53"/>
    <mergeCell ref="C54:G54"/>
    <mergeCell ref="C55:G55"/>
    <mergeCell ref="B57:B58"/>
    <mergeCell ref="C57:H57"/>
    <mergeCell ref="I57:J57"/>
    <mergeCell ref="C59:G59"/>
    <mergeCell ref="C60:G60"/>
    <mergeCell ref="C61:G61"/>
    <mergeCell ref="C62:G62"/>
    <mergeCell ref="C63:G63"/>
    <mergeCell ref="C64:G64"/>
    <mergeCell ref="C65:G65"/>
    <mergeCell ref="C66:G66"/>
    <mergeCell ref="B68:B69"/>
    <mergeCell ref="C68:H68"/>
    <mergeCell ref="I68:J68"/>
    <mergeCell ref="C70:G70"/>
    <mergeCell ref="C71:G71"/>
    <mergeCell ref="C72:G72"/>
    <mergeCell ref="C73:G73"/>
    <mergeCell ref="C74:G74"/>
    <mergeCell ref="C75:G75"/>
    <mergeCell ref="B77:B78"/>
    <mergeCell ref="C77:H77"/>
    <mergeCell ref="I77:J77"/>
    <mergeCell ref="C79:G79"/>
    <mergeCell ref="C80:G80"/>
    <mergeCell ref="C81:G81"/>
    <mergeCell ref="C82:G82"/>
    <mergeCell ref="B84:B85"/>
    <mergeCell ref="C84:H84"/>
    <mergeCell ref="I84:J84"/>
    <mergeCell ref="C86:G86"/>
    <mergeCell ref="C87:G87"/>
    <mergeCell ref="C88:G88"/>
    <mergeCell ref="C89:G89"/>
    <mergeCell ref="B91:B92"/>
    <mergeCell ref="C91:H91"/>
    <mergeCell ref="I91:J91"/>
    <mergeCell ref="C93:G93"/>
    <mergeCell ref="C94:G94"/>
    <mergeCell ref="C95:G95"/>
    <mergeCell ref="C96:G96"/>
    <mergeCell ref="B99:B100"/>
    <mergeCell ref="C99:H99"/>
    <mergeCell ref="I99:J99"/>
    <mergeCell ref="C101:G101"/>
    <mergeCell ref="C102:G102"/>
    <mergeCell ref="C103:G103"/>
    <mergeCell ref="C104:G104"/>
    <mergeCell ref="C105:G105"/>
    <mergeCell ref="B107:B108"/>
    <mergeCell ref="C107:H107"/>
    <mergeCell ref="I107:J107"/>
    <mergeCell ref="C109:G109"/>
    <mergeCell ref="C166:H166"/>
    <mergeCell ref="I166:J166"/>
    <mergeCell ref="C157:G157"/>
    <mergeCell ref="C159:H159"/>
    <mergeCell ref="I159:J159"/>
    <mergeCell ref="C161:G161"/>
    <mergeCell ref="C162:G162"/>
    <mergeCell ref="C163:G163"/>
    <mergeCell ref="C164:G164"/>
    <mergeCell ref="C168:G168"/>
    <mergeCell ref="C169:G169"/>
    <mergeCell ref="C170:G170"/>
    <mergeCell ref="C171:G171"/>
    <mergeCell ref="C173:H173"/>
    <mergeCell ref="I173:J173"/>
    <mergeCell ref="C175:G175"/>
    <mergeCell ref="C176:G176"/>
    <mergeCell ref="C178:H178"/>
    <mergeCell ref="I178:J178"/>
    <mergeCell ref="C180:G180"/>
    <mergeCell ref="C181:G181"/>
    <mergeCell ref="C182:G182"/>
    <mergeCell ref="C183:G183"/>
    <mergeCell ref="C209:G209"/>
    <mergeCell ref="C210:G210"/>
    <mergeCell ref="C211:G211"/>
    <mergeCell ref="C212:G212"/>
    <mergeCell ref="C214:H214"/>
    <mergeCell ref="I214:J214"/>
    <mergeCell ref="C216:G216"/>
    <mergeCell ref="C217:G217"/>
    <mergeCell ref="C218:G218"/>
    <mergeCell ref="C219:G219"/>
    <mergeCell ref="C221:H221"/>
    <mergeCell ref="I221:J221"/>
    <mergeCell ref="C223:G223"/>
    <mergeCell ref="C224:G224"/>
    <mergeCell ref="C225:G225"/>
    <mergeCell ref="C226:G226"/>
    <mergeCell ref="C228:H228"/>
    <mergeCell ref="I228:J228"/>
    <mergeCell ref="C230:G230"/>
    <mergeCell ref="C231:G231"/>
    <mergeCell ref="C232:G232"/>
    <mergeCell ref="C233:G233"/>
    <mergeCell ref="C234:G234"/>
    <mergeCell ref="C235:G235"/>
    <mergeCell ref="C237:H237"/>
    <mergeCell ref="I237:J237"/>
    <mergeCell ref="C239:G239"/>
    <mergeCell ref="C240:G240"/>
    <mergeCell ref="C241:G241"/>
    <mergeCell ref="C242:G242"/>
    <mergeCell ref="C243:G243"/>
    <mergeCell ref="C246:H246"/>
    <mergeCell ref="I246:J246"/>
    <mergeCell ref="C248:G248"/>
    <mergeCell ref="C249:G249"/>
    <mergeCell ref="C250:G250"/>
    <mergeCell ref="C252:H252"/>
    <mergeCell ref="I252:J252"/>
    <mergeCell ref="C254:G254"/>
    <mergeCell ref="C255:G255"/>
    <mergeCell ref="C256:G256"/>
    <mergeCell ref="C257:G257"/>
    <mergeCell ref="C259:H259"/>
    <mergeCell ref="I259:J259"/>
    <mergeCell ref="C261:G261"/>
    <mergeCell ref="C262:G262"/>
    <mergeCell ref="C263:G263"/>
    <mergeCell ref="C264:G264"/>
    <mergeCell ref="I266:J266"/>
    <mergeCell ref="C476:H476"/>
    <mergeCell ref="I476:J476"/>
    <mergeCell ref="C478:G478"/>
    <mergeCell ref="C479:G479"/>
    <mergeCell ref="C480:G480"/>
    <mergeCell ref="C481:G481"/>
    <mergeCell ref="I483:J483"/>
    <mergeCell ref="C483:H483"/>
    <mergeCell ref="C485:G485"/>
    <mergeCell ref="C486:G486"/>
    <mergeCell ref="C487:G487"/>
    <mergeCell ref="C488:G488"/>
    <mergeCell ref="C489:G489"/>
    <mergeCell ref="C490:G490"/>
    <mergeCell ref="C491:G491"/>
    <mergeCell ref="C492:G492"/>
    <mergeCell ref="C493:H493"/>
    <mergeCell ref="I493:J493"/>
    <mergeCell ref="C495:G495"/>
    <mergeCell ref="C496:G496"/>
    <mergeCell ref="C497:G497"/>
    <mergeCell ref="C498:G498"/>
    <mergeCell ref="C499:G499"/>
    <mergeCell ref="C500:G500"/>
    <mergeCell ref="C501:G501"/>
    <mergeCell ref="C503:H503"/>
    <mergeCell ref="I503:J503"/>
    <mergeCell ref="C505:G505"/>
    <mergeCell ref="C506:G506"/>
    <mergeCell ref="C507:G507"/>
    <mergeCell ref="C508:G508"/>
    <mergeCell ref="C509:G509"/>
    <mergeCell ref="C510:G510"/>
    <mergeCell ref="C511:G511"/>
    <mergeCell ref="I513:J513"/>
    <mergeCell ref="C513:H513"/>
    <mergeCell ref="C515:G515"/>
    <mergeCell ref="C517:H517"/>
    <mergeCell ref="I517:J517"/>
    <mergeCell ref="C519:G519"/>
    <mergeCell ref="C520:G520"/>
    <mergeCell ref="C521:G521"/>
    <mergeCell ref="C522:G522"/>
    <mergeCell ref="C524:H524"/>
    <mergeCell ref="I524:J524"/>
    <mergeCell ref="C526:G526"/>
    <mergeCell ref="C527:G527"/>
    <mergeCell ref="C528:G528"/>
    <mergeCell ref="C529:G52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9.86"/>
    <col customWidth="1" min="2" max="2" width="26.43"/>
    <col customWidth="1" min="3" max="3" width="30.14"/>
    <col customWidth="1" min="4" max="4" width="21.71"/>
    <col customWidth="1" min="5" max="5" width="48.57"/>
    <col customWidth="1" min="6" max="6" width="41.43"/>
    <col customWidth="1" min="7" max="7" width="65.29"/>
    <col customWidth="1" min="8" max="8" width="19.43"/>
    <col customWidth="1" min="9" max="9" width="55.57"/>
    <col customWidth="1" min="10" max="10" width="26.57"/>
  </cols>
  <sheetData>
    <row r="1">
      <c r="A1" s="420"/>
      <c r="D1" s="421"/>
    </row>
    <row r="2">
      <c r="A2" s="422" t="s">
        <v>1426</v>
      </c>
      <c r="B2" s="422" t="s">
        <v>1427</v>
      </c>
      <c r="C2" s="423" t="s">
        <v>1428</v>
      </c>
      <c r="D2" s="424" t="s">
        <v>1429</v>
      </c>
      <c r="E2" s="425" t="s">
        <v>1430</v>
      </c>
      <c r="F2" s="425" t="s">
        <v>1431</v>
      </c>
      <c r="G2" s="426" t="s">
        <v>1432</v>
      </c>
      <c r="H2" s="427" t="s">
        <v>1433</v>
      </c>
      <c r="I2" s="31"/>
      <c r="J2" s="425" t="s">
        <v>4</v>
      </c>
    </row>
    <row r="3">
      <c r="A3" s="428" t="s">
        <v>1434</v>
      </c>
      <c r="B3" s="429"/>
      <c r="C3" s="430"/>
      <c r="D3" s="428" t="s">
        <v>1435</v>
      </c>
      <c r="E3" s="431" t="s">
        <v>1436</v>
      </c>
      <c r="F3" s="431" t="s">
        <v>1437</v>
      </c>
      <c r="G3" s="431" t="s">
        <v>1438</v>
      </c>
      <c r="H3" s="428" t="s">
        <v>1439</v>
      </c>
      <c r="I3" s="432" t="s">
        <v>1440</v>
      </c>
      <c r="J3" s="433"/>
    </row>
    <row r="4">
      <c r="A4" s="428" t="s">
        <v>1441</v>
      </c>
      <c r="B4" s="429"/>
      <c r="C4" s="430"/>
      <c r="D4" s="428" t="s">
        <v>1442</v>
      </c>
      <c r="E4" s="431" t="s">
        <v>1443</v>
      </c>
      <c r="F4" s="431"/>
      <c r="G4" s="431"/>
      <c r="H4" s="428" t="s">
        <v>1442</v>
      </c>
      <c r="I4" s="431" t="s">
        <v>1444</v>
      </c>
      <c r="J4" s="433"/>
    </row>
    <row r="5">
      <c r="A5" s="434" t="s">
        <v>523</v>
      </c>
      <c r="B5" s="435" t="s">
        <v>1445</v>
      </c>
      <c r="C5" s="436"/>
      <c r="D5" s="437" t="s">
        <v>523</v>
      </c>
      <c r="E5" s="438" t="s">
        <v>1446</v>
      </c>
      <c r="F5" s="438" t="s">
        <v>1447</v>
      </c>
      <c r="G5" s="438" t="s">
        <v>1448</v>
      </c>
      <c r="H5" s="72"/>
      <c r="I5" s="72"/>
      <c r="J5" s="433"/>
    </row>
    <row r="6">
      <c r="A6" s="434" t="s">
        <v>1449</v>
      </c>
      <c r="B6" s="435" t="s">
        <v>1450</v>
      </c>
      <c r="C6" s="439" t="s">
        <v>1451</v>
      </c>
      <c r="D6" s="437" t="s">
        <v>1452</v>
      </c>
      <c r="E6" s="438" t="s">
        <v>1453</v>
      </c>
      <c r="F6" s="438" t="s">
        <v>1454</v>
      </c>
      <c r="G6" s="438" t="s">
        <v>1455</v>
      </c>
      <c r="H6" s="440" t="s">
        <v>1456</v>
      </c>
      <c r="I6" s="438" t="s">
        <v>1457</v>
      </c>
      <c r="J6" s="441"/>
    </row>
    <row r="7">
      <c r="A7" s="434"/>
      <c r="B7" s="442"/>
      <c r="C7" s="436"/>
      <c r="D7" s="437" t="s">
        <v>653</v>
      </c>
      <c r="E7" s="438" t="s">
        <v>1458</v>
      </c>
      <c r="F7" s="438" t="s">
        <v>1459</v>
      </c>
      <c r="G7" s="443" t="s">
        <v>1460</v>
      </c>
      <c r="H7" s="444"/>
      <c r="I7" s="72"/>
      <c r="J7" s="445"/>
    </row>
    <row r="8">
      <c r="A8" s="434" t="s">
        <v>1461</v>
      </c>
      <c r="B8" s="442" t="s">
        <v>1462</v>
      </c>
      <c r="C8" s="436"/>
      <c r="D8" s="437" t="s">
        <v>1463</v>
      </c>
      <c r="E8" s="438" t="s">
        <v>386</v>
      </c>
      <c r="F8" s="438" t="s">
        <v>1464</v>
      </c>
      <c r="G8" s="446"/>
      <c r="H8" s="447" t="s">
        <v>1465</v>
      </c>
      <c r="I8" s="91" t="s">
        <v>1466</v>
      </c>
      <c r="J8" s="448"/>
    </row>
    <row r="9">
      <c r="A9" s="434" t="s">
        <v>1467</v>
      </c>
      <c r="B9" s="442" t="s">
        <v>1468</v>
      </c>
      <c r="C9" s="436"/>
      <c r="D9" s="449" t="s">
        <v>759</v>
      </c>
      <c r="E9" s="438" t="s">
        <v>1469</v>
      </c>
      <c r="F9" s="446"/>
      <c r="G9" s="446"/>
      <c r="H9" s="440" t="s">
        <v>1470</v>
      </c>
      <c r="I9" s="438" t="s">
        <v>1471</v>
      </c>
      <c r="J9" s="446"/>
    </row>
    <row r="10">
      <c r="A10" s="434" t="s">
        <v>1472</v>
      </c>
      <c r="B10" s="442" t="s">
        <v>1473</v>
      </c>
      <c r="C10" s="436"/>
      <c r="D10" s="437" t="s">
        <v>1474</v>
      </c>
      <c r="E10" s="438" t="s">
        <v>1475</v>
      </c>
      <c r="F10" s="450" t="s">
        <v>1476</v>
      </c>
      <c r="G10" s="451" t="s">
        <v>1477</v>
      </c>
      <c r="H10" s="440" t="s">
        <v>1478</v>
      </c>
      <c r="I10" s="438" t="s">
        <v>1479</v>
      </c>
      <c r="J10" s="446"/>
    </row>
    <row r="11">
      <c r="A11" s="434" t="s">
        <v>1480</v>
      </c>
      <c r="B11" s="452" t="s">
        <v>1481</v>
      </c>
      <c r="C11" s="436"/>
      <c r="D11" s="437" t="s">
        <v>1482</v>
      </c>
      <c r="E11" s="438" t="s">
        <v>1483</v>
      </c>
      <c r="F11" s="453" t="s">
        <v>1484</v>
      </c>
      <c r="G11" s="438" t="s">
        <v>1485</v>
      </c>
      <c r="H11" s="440" t="s">
        <v>1486</v>
      </c>
      <c r="I11" s="454" t="s">
        <v>1487</v>
      </c>
      <c r="J11" s="446"/>
    </row>
    <row r="12">
      <c r="A12" s="434" t="s">
        <v>1488</v>
      </c>
      <c r="B12" s="442" t="s">
        <v>1489</v>
      </c>
      <c r="C12" s="436"/>
      <c r="D12" s="437" t="s">
        <v>1490</v>
      </c>
      <c r="E12" s="438" t="s">
        <v>1491</v>
      </c>
      <c r="F12" s="438" t="s">
        <v>1492</v>
      </c>
      <c r="G12" s="446"/>
      <c r="H12" s="438"/>
      <c r="I12" s="438"/>
      <c r="J12" s="446"/>
    </row>
    <row r="13">
      <c r="A13" s="434" t="s">
        <v>1493</v>
      </c>
      <c r="B13" s="442" t="s">
        <v>1494</v>
      </c>
      <c r="C13" s="436"/>
      <c r="D13" s="437" t="s">
        <v>1495</v>
      </c>
      <c r="E13" s="438" t="s">
        <v>1491</v>
      </c>
      <c r="F13" s="438" t="s">
        <v>1496</v>
      </c>
      <c r="G13" s="438" t="s">
        <v>1497</v>
      </c>
      <c r="H13" s="438" t="s">
        <v>1498</v>
      </c>
      <c r="I13" s="438" t="s">
        <v>1499</v>
      </c>
      <c r="J13" s="446"/>
    </row>
    <row r="14">
      <c r="A14" s="434" t="s">
        <v>1500</v>
      </c>
      <c r="B14" s="442" t="s">
        <v>1501</v>
      </c>
      <c r="C14" s="436"/>
      <c r="D14" s="437" t="s">
        <v>1502</v>
      </c>
      <c r="E14" s="438" t="s">
        <v>1503</v>
      </c>
      <c r="F14" s="455" t="s">
        <v>1504</v>
      </c>
      <c r="G14" s="438"/>
      <c r="H14" s="438"/>
      <c r="I14" s="438" t="s">
        <v>1505</v>
      </c>
      <c r="J14" s="446"/>
    </row>
    <row r="15">
      <c r="A15" s="434" t="s">
        <v>1506</v>
      </c>
      <c r="B15" s="442" t="s">
        <v>1507</v>
      </c>
      <c r="C15" s="436"/>
      <c r="D15" s="437"/>
      <c r="E15" s="438"/>
      <c r="F15" s="438"/>
      <c r="G15" s="438"/>
      <c r="H15" s="438" t="s">
        <v>1508</v>
      </c>
      <c r="I15" s="438" t="s">
        <v>1509</v>
      </c>
      <c r="J15" s="446"/>
    </row>
    <row r="16">
      <c r="A16" s="434" t="s">
        <v>1510</v>
      </c>
      <c r="B16" s="442" t="s">
        <v>1511</v>
      </c>
      <c r="C16" s="436"/>
      <c r="D16" s="437"/>
      <c r="F16" s="438"/>
      <c r="G16" s="438"/>
      <c r="H16" s="438"/>
      <c r="I16" s="438" t="s">
        <v>1512</v>
      </c>
      <c r="J16" s="446"/>
    </row>
    <row r="17">
      <c r="A17" s="434" t="s">
        <v>1513</v>
      </c>
      <c r="B17" s="442" t="s">
        <v>1514</v>
      </c>
      <c r="C17" s="436"/>
      <c r="D17" s="437" t="s">
        <v>1515</v>
      </c>
      <c r="E17" s="456" t="s">
        <v>1516</v>
      </c>
      <c r="F17" s="457" t="s">
        <v>1517</v>
      </c>
      <c r="G17" s="438" t="s">
        <v>1518</v>
      </c>
      <c r="H17" s="438"/>
      <c r="I17" s="438" t="s">
        <v>1519</v>
      </c>
      <c r="J17" s="446"/>
    </row>
    <row r="18">
      <c r="A18" s="434" t="s">
        <v>1520</v>
      </c>
      <c r="B18" s="442" t="s">
        <v>1521</v>
      </c>
      <c r="C18" s="436"/>
      <c r="D18" s="458" t="s">
        <v>1522</v>
      </c>
      <c r="E18" s="438"/>
      <c r="F18" s="438"/>
      <c r="G18" s="446"/>
      <c r="H18" s="440" t="s">
        <v>1523</v>
      </c>
      <c r="I18" s="438" t="s">
        <v>1524</v>
      </c>
      <c r="J18" s="446"/>
    </row>
    <row r="19">
      <c r="A19" s="434" t="s">
        <v>1525</v>
      </c>
      <c r="B19" s="452" t="s">
        <v>1526</v>
      </c>
      <c r="C19" s="436"/>
      <c r="D19" s="458" t="s">
        <v>1522</v>
      </c>
      <c r="E19" s="446"/>
      <c r="F19" s="446"/>
      <c r="G19" s="446"/>
      <c r="H19" s="440"/>
      <c r="I19" s="438"/>
      <c r="J19" s="446"/>
    </row>
    <row r="20">
      <c r="A20" s="434" t="s">
        <v>1527</v>
      </c>
      <c r="B20" s="435"/>
      <c r="C20" s="436" t="s">
        <v>1528</v>
      </c>
      <c r="D20" s="458" t="s">
        <v>1522</v>
      </c>
      <c r="E20" s="446"/>
      <c r="F20" s="446"/>
      <c r="G20" s="446"/>
      <c r="H20" s="440" t="s">
        <v>1529</v>
      </c>
      <c r="I20" s="438" t="s">
        <v>1530</v>
      </c>
      <c r="J20" s="446"/>
    </row>
    <row r="21">
      <c r="A21" s="434" t="s">
        <v>1531</v>
      </c>
      <c r="B21" s="452" t="s">
        <v>1532</v>
      </c>
      <c r="C21" s="436"/>
      <c r="D21" s="459"/>
      <c r="E21" s="446"/>
      <c r="F21" s="446"/>
      <c r="G21" s="446"/>
      <c r="H21" s="446"/>
      <c r="I21" s="446"/>
      <c r="J21" s="446"/>
    </row>
    <row r="22">
      <c r="A22" s="434" t="s">
        <v>1533</v>
      </c>
      <c r="B22" s="452" t="s">
        <v>1534</v>
      </c>
      <c r="C22" s="436"/>
      <c r="D22" s="459"/>
      <c r="E22" s="446"/>
      <c r="F22" s="446"/>
      <c r="G22" s="446"/>
      <c r="H22" s="446"/>
      <c r="I22" s="446"/>
      <c r="J22" s="446"/>
    </row>
    <row r="26">
      <c r="A26" s="460" t="s">
        <v>434</v>
      </c>
      <c r="B26" s="461" t="s">
        <v>1535</v>
      </c>
      <c r="I26" s="8" t="s">
        <v>1536</v>
      </c>
    </row>
    <row r="27">
      <c r="G27" s="462"/>
    </row>
    <row r="28">
      <c r="G28" s="462"/>
    </row>
    <row r="30">
      <c r="A30" s="463" t="s">
        <v>1537</v>
      </c>
      <c r="B30" s="463" t="s">
        <v>585</v>
      </c>
      <c r="C30" s="463" t="s">
        <v>1538</v>
      </c>
      <c r="D30" s="464"/>
      <c r="E30" s="72"/>
      <c r="F30" s="91"/>
    </row>
    <row r="31">
      <c r="A31" s="465" t="s">
        <v>1449</v>
      </c>
      <c r="B31" s="465" t="s">
        <v>1539</v>
      </c>
      <c r="C31" s="465" t="s">
        <v>1451</v>
      </c>
      <c r="D31" s="464"/>
      <c r="E31" s="72"/>
      <c r="F31" s="91" t="s">
        <v>1540</v>
      </c>
    </row>
    <row r="32">
      <c r="A32" s="465" t="s">
        <v>1461</v>
      </c>
      <c r="B32" s="465" t="s">
        <v>1541</v>
      </c>
      <c r="C32" s="466" t="s">
        <v>1542</v>
      </c>
      <c r="D32" s="464"/>
      <c r="E32" s="72"/>
      <c r="F32" s="91" t="s">
        <v>1543</v>
      </c>
    </row>
    <row r="33">
      <c r="A33" s="465" t="s">
        <v>1544</v>
      </c>
      <c r="B33" s="465" t="s">
        <v>1545</v>
      </c>
      <c r="C33" s="465"/>
      <c r="D33" s="464"/>
      <c r="E33" s="72"/>
      <c r="F33" s="91" t="s">
        <v>1546</v>
      </c>
    </row>
    <row r="34">
      <c r="A34" s="465" t="s">
        <v>1547</v>
      </c>
      <c r="B34" s="465" t="s">
        <v>1548</v>
      </c>
      <c r="C34" s="465"/>
      <c r="D34" s="464"/>
      <c r="E34" s="72"/>
      <c r="F34" s="91" t="s">
        <v>1549</v>
      </c>
    </row>
    <row r="35">
      <c r="A35" s="465" t="s">
        <v>1550</v>
      </c>
      <c r="B35" s="465" t="s">
        <v>1551</v>
      </c>
      <c r="C35" s="467" t="s">
        <v>1552</v>
      </c>
      <c r="D35" s="464"/>
      <c r="E35" s="72"/>
      <c r="F35" s="91" t="s">
        <v>1553</v>
      </c>
    </row>
    <row r="36">
      <c r="A36" s="465" t="s">
        <v>1554</v>
      </c>
      <c r="B36" s="465" t="s">
        <v>1555</v>
      </c>
      <c r="C36" s="465"/>
      <c r="D36" s="464"/>
      <c r="E36" s="72"/>
      <c r="F36" s="91" t="s">
        <v>1556</v>
      </c>
    </row>
    <row r="37">
      <c r="A37" s="465" t="s">
        <v>1557</v>
      </c>
      <c r="B37" s="465" t="s">
        <v>1558</v>
      </c>
      <c r="C37" s="465" t="s">
        <v>1559</v>
      </c>
      <c r="D37" s="464"/>
      <c r="E37" s="72"/>
      <c r="F37" s="91" t="s">
        <v>1560</v>
      </c>
    </row>
    <row r="38">
      <c r="A38" s="465" t="s">
        <v>1480</v>
      </c>
      <c r="B38" s="465" t="s">
        <v>1561</v>
      </c>
      <c r="C38" s="465" t="s">
        <v>1562</v>
      </c>
      <c r="D38" s="464"/>
      <c r="E38" s="72"/>
      <c r="F38" s="91" t="s">
        <v>1563</v>
      </c>
    </row>
    <row r="39">
      <c r="A39" s="465" t="s">
        <v>1564</v>
      </c>
      <c r="B39" s="465" t="s">
        <v>1565</v>
      </c>
      <c r="C39" s="468" t="s">
        <v>1566</v>
      </c>
      <c r="D39" s="464"/>
      <c r="E39" s="72"/>
      <c r="F39" s="91" t="s">
        <v>1567</v>
      </c>
    </row>
    <row r="40">
      <c r="A40" s="465" t="s">
        <v>1500</v>
      </c>
      <c r="B40" s="465" t="s">
        <v>1568</v>
      </c>
      <c r="C40" s="465" t="s">
        <v>1569</v>
      </c>
      <c r="D40" s="464"/>
      <c r="E40" s="72"/>
      <c r="F40" s="91" t="s">
        <v>1570</v>
      </c>
    </row>
    <row r="41">
      <c r="A41" s="465" t="s">
        <v>1571</v>
      </c>
      <c r="B41" s="465" t="s">
        <v>1572</v>
      </c>
      <c r="C41" s="465" t="s">
        <v>1573</v>
      </c>
      <c r="D41" s="464"/>
      <c r="E41" s="72"/>
      <c r="F41" s="91" t="s">
        <v>1574</v>
      </c>
    </row>
    <row r="42">
      <c r="A42" s="465" t="s">
        <v>1575</v>
      </c>
      <c r="B42" s="465" t="s">
        <v>1576</v>
      </c>
      <c r="C42" s="465" t="s">
        <v>1577</v>
      </c>
      <c r="D42" s="464"/>
      <c r="E42" s="72"/>
      <c r="F42" s="91" t="s">
        <v>1578</v>
      </c>
    </row>
    <row r="43">
      <c r="A43" s="465" t="s">
        <v>1579</v>
      </c>
      <c r="B43" s="465" t="s">
        <v>1580</v>
      </c>
      <c r="C43" s="469" t="s">
        <v>1581</v>
      </c>
      <c r="D43" s="464"/>
      <c r="E43" s="72"/>
      <c r="F43" s="91" t="s">
        <v>1582</v>
      </c>
    </row>
    <row r="44">
      <c r="A44" s="464"/>
      <c r="B44" s="464"/>
      <c r="C44" s="72"/>
      <c r="D44" s="464"/>
      <c r="E44" s="72"/>
      <c r="F44" s="91" t="s">
        <v>1583</v>
      </c>
    </row>
    <row r="45">
      <c r="A45" s="464"/>
      <c r="B45" s="464"/>
      <c r="C45" s="72"/>
      <c r="D45" s="464"/>
      <c r="E45" s="72"/>
      <c r="F45" s="91" t="s">
        <v>1584</v>
      </c>
      <c r="G45" s="9"/>
      <c r="H45" s="9"/>
      <c r="I45" s="9"/>
      <c r="J45" s="9"/>
    </row>
    <row r="46">
      <c r="A46" s="464"/>
      <c r="B46" s="464"/>
      <c r="C46" s="470"/>
      <c r="D46" s="464"/>
      <c r="E46" s="470"/>
      <c r="F46" s="470" t="s">
        <v>1585</v>
      </c>
      <c r="G46" s="9"/>
      <c r="H46" s="9"/>
      <c r="I46" s="9"/>
      <c r="J46" s="9"/>
    </row>
    <row r="47">
      <c r="A47" s="464"/>
      <c r="B47" s="464"/>
      <c r="C47" s="72"/>
      <c r="D47" s="464"/>
      <c r="E47" s="72"/>
      <c r="F47" s="91" t="s">
        <v>1586</v>
      </c>
      <c r="G47" s="9"/>
      <c r="H47" s="9"/>
      <c r="I47" s="9"/>
      <c r="J47" s="9"/>
    </row>
    <row r="48">
      <c r="A48" s="464"/>
      <c r="B48" s="464"/>
      <c r="C48" s="72"/>
      <c r="D48" s="464"/>
      <c r="E48" s="72"/>
      <c r="F48" s="72"/>
      <c r="G48" s="9"/>
      <c r="H48" s="9"/>
      <c r="I48" s="9"/>
      <c r="J48" s="9"/>
    </row>
    <row r="49">
      <c r="A49" s="464"/>
      <c r="B49" s="464"/>
      <c r="C49" s="72"/>
      <c r="D49" s="464"/>
      <c r="E49" s="72"/>
      <c r="F49" s="72"/>
      <c r="G49" s="9"/>
      <c r="H49" s="9"/>
      <c r="I49" s="9"/>
      <c r="J49" s="9"/>
    </row>
    <row r="50">
      <c r="A50" s="464"/>
      <c r="B50" s="464"/>
      <c r="C50" s="72"/>
      <c r="D50" s="464"/>
      <c r="E50" s="72"/>
      <c r="F50" s="72"/>
      <c r="G50" s="9"/>
      <c r="H50" s="9"/>
      <c r="I50" s="9"/>
      <c r="J50" s="9"/>
    </row>
    <row r="51">
      <c r="A51" s="464"/>
      <c r="B51" s="464"/>
      <c r="C51" s="72"/>
      <c r="D51" s="464"/>
      <c r="E51" s="72"/>
      <c r="F51" s="72"/>
      <c r="G51" s="9"/>
      <c r="H51" s="9"/>
      <c r="I51" s="9"/>
      <c r="J51" s="9"/>
    </row>
    <row r="52">
      <c r="A52" s="465"/>
      <c r="B52" s="465"/>
      <c r="C52" s="465"/>
      <c r="D52" s="464"/>
      <c r="E52" s="72"/>
      <c r="F52" s="72"/>
    </row>
    <row r="53">
      <c r="A53" s="465"/>
      <c r="B53" s="465"/>
      <c r="C53" s="465"/>
      <c r="D53" s="464"/>
      <c r="E53" s="72"/>
      <c r="F53" s="72"/>
    </row>
    <row r="54">
      <c r="A54" s="465"/>
      <c r="B54" s="465"/>
      <c r="C54" s="471"/>
      <c r="D54" s="464"/>
      <c r="E54" s="72"/>
      <c r="F54" s="72"/>
    </row>
    <row r="55">
      <c r="A55" s="465"/>
      <c r="B55" s="465"/>
      <c r="C55" s="465"/>
      <c r="D55" s="464"/>
      <c r="E55" s="72"/>
      <c r="F55" s="72"/>
    </row>
    <row r="56">
      <c r="A56" s="465"/>
      <c r="B56" s="465"/>
      <c r="C56" s="465"/>
      <c r="D56" s="464"/>
      <c r="E56" s="72"/>
      <c r="F56" s="72"/>
    </row>
    <row r="57">
      <c r="A57" s="465"/>
      <c r="B57" s="465"/>
      <c r="C57" s="465"/>
      <c r="D57" s="464"/>
      <c r="E57" s="72"/>
      <c r="F57" s="72"/>
    </row>
    <row r="70">
      <c r="A70" s="472"/>
      <c r="B70" s="473"/>
      <c r="C70" s="473"/>
      <c r="D70" s="474"/>
      <c r="E70" s="473"/>
      <c r="F70" s="473"/>
    </row>
    <row r="71">
      <c r="A71" s="475" t="s">
        <v>1587</v>
      </c>
      <c r="B71" s="476" t="s">
        <v>1588</v>
      </c>
      <c r="C71" s="476" t="s">
        <v>1589</v>
      </c>
      <c r="D71" s="476" t="s">
        <v>750</v>
      </c>
      <c r="E71" s="446"/>
      <c r="F71" s="446"/>
    </row>
    <row r="72">
      <c r="A72" s="477" t="s">
        <v>1452</v>
      </c>
      <c r="B72" s="438" t="s">
        <v>523</v>
      </c>
      <c r="C72" s="438" t="s">
        <v>1590</v>
      </c>
      <c r="D72" s="438" t="s">
        <v>1591</v>
      </c>
      <c r="E72" s="446"/>
      <c r="F72" s="446"/>
    </row>
    <row r="73">
      <c r="A73" s="477" t="s">
        <v>1592</v>
      </c>
      <c r="B73" s="438" t="s">
        <v>1593</v>
      </c>
      <c r="C73" s="438" t="s">
        <v>1594</v>
      </c>
      <c r="D73" s="438" t="s">
        <v>1595</v>
      </c>
      <c r="E73" s="446"/>
      <c r="F73" s="446"/>
    </row>
    <row r="74">
      <c r="A74" s="478"/>
      <c r="B74" s="438" t="s">
        <v>1596</v>
      </c>
      <c r="C74" s="438" t="s">
        <v>1597</v>
      </c>
      <c r="D74" s="438" t="s">
        <v>1598</v>
      </c>
      <c r="E74" s="446"/>
      <c r="F74" s="446"/>
    </row>
    <row r="75">
      <c r="A75" s="478"/>
      <c r="B75" s="438"/>
      <c r="C75" s="438" t="s">
        <v>1599</v>
      </c>
      <c r="D75" s="438" t="s">
        <v>1600</v>
      </c>
      <c r="E75" s="446"/>
      <c r="F75" s="446"/>
    </row>
    <row r="76">
      <c r="A76" s="478"/>
      <c r="B76" s="446"/>
      <c r="C76" s="438" t="s">
        <v>1601</v>
      </c>
      <c r="D76" s="438" t="s">
        <v>1602</v>
      </c>
      <c r="E76" s="446"/>
      <c r="F76" s="446"/>
    </row>
    <row r="77">
      <c r="A77" s="478"/>
      <c r="B77" s="446"/>
      <c r="C77" s="438" t="s">
        <v>1076</v>
      </c>
      <c r="D77" s="446"/>
      <c r="E77" s="446"/>
      <c r="F77" s="446"/>
    </row>
    <row r="78">
      <c r="A78" s="478"/>
      <c r="B78" s="446"/>
      <c r="C78" s="438" t="s">
        <v>1603</v>
      </c>
      <c r="D78" s="446"/>
      <c r="E78" s="446"/>
      <c r="F78" s="446"/>
    </row>
    <row r="79">
      <c r="A79" s="478"/>
      <c r="B79" s="446"/>
      <c r="C79" s="438" t="s">
        <v>1461</v>
      </c>
      <c r="D79" s="446"/>
      <c r="E79" s="446"/>
      <c r="F79" s="446"/>
    </row>
    <row r="80">
      <c r="A80" s="478"/>
      <c r="B80" s="446"/>
      <c r="C80" s="438" t="s">
        <v>1604</v>
      </c>
      <c r="D80" s="446"/>
      <c r="E80" s="446"/>
      <c r="F80" s="446"/>
    </row>
    <row r="81">
      <c r="A81" s="479"/>
      <c r="B81" s="480"/>
      <c r="C81" s="481" t="s">
        <v>1605</v>
      </c>
      <c r="D81" s="480"/>
      <c r="E81" s="480"/>
      <c r="F81" s="480"/>
    </row>
    <row r="108">
      <c r="A108" s="482"/>
      <c r="B108" s="9"/>
      <c r="C108" s="9"/>
      <c r="D108" s="483"/>
      <c r="E108" s="9"/>
      <c r="F108" s="9"/>
    </row>
    <row r="109">
      <c r="A109" s="484"/>
      <c r="B109" s="9"/>
      <c r="C109" s="9"/>
      <c r="D109" s="483"/>
      <c r="E109" s="9"/>
      <c r="F109" s="9"/>
    </row>
    <row r="110">
      <c r="A110" s="485"/>
      <c r="C110" s="9"/>
      <c r="D110" s="483"/>
      <c r="E110" s="9"/>
      <c r="F110" s="9"/>
    </row>
    <row r="111">
      <c r="A111" s="485"/>
      <c r="C111" s="9"/>
      <c r="D111" s="483"/>
      <c r="E111" s="9"/>
      <c r="F111" s="9"/>
    </row>
    <row r="112">
      <c r="A112" s="485"/>
      <c r="C112" s="9"/>
      <c r="D112" s="483"/>
      <c r="E112" s="9"/>
      <c r="F112" s="9"/>
    </row>
    <row r="113">
      <c r="A113" s="485"/>
      <c r="C113" s="9"/>
      <c r="D113" s="483"/>
      <c r="E113" s="9"/>
      <c r="F113" s="9"/>
    </row>
    <row r="114">
      <c r="A114" s="485"/>
      <c r="C114" s="9"/>
      <c r="D114" s="483"/>
      <c r="E114" s="9"/>
      <c r="F114" s="9"/>
    </row>
    <row r="143">
      <c r="A143" s="486"/>
      <c r="D143" s="487"/>
    </row>
    <row r="144">
      <c r="A144" s="486"/>
      <c r="D144" s="487"/>
    </row>
    <row r="145">
      <c r="A145" s="486"/>
      <c r="D145" s="487"/>
    </row>
    <row r="146">
      <c r="A146" s="486"/>
      <c r="D146" s="487"/>
    </row>
    <row r="147">
      <c r="A147" s="486"/>
      <c r="D147" s="487"/>
    </row>
    <row r="148">
      <c r="A148" s="486"/>
      <c r="D148" s="487"/>
    </row>
    <row r="149">
      <c r="A149" s="486"/>
      <c r="D149" s="487"/>
    </row>
    <row r="150">
      <c r="A150" s="486"/>
      <c r="D150" s="487"/>
    </row>
    <row r="151">
      <c r="A151" s="486"/>
      <c r="D151" s="487"/>
    </row>
    <row r="152">
      <c r="A152" s="486"/>
      <c r="D152" s="487"/>
    </row>
    <row r="153">
      <c r="A153" s="486"/>
      <c r="D153" s="487"/>
    </row>
    <row r="154">
      <c r="A154" s="486"/>
      <c r="D154" s="487"/>
    </row>
    <row r="155">
      <c r="A155" s="486"/>
      <c r="D155" s="487"/>
    </row>
    <row r="156">
      <c r="A156" s="486"/>
      <c r="D156" s="487"/>
    </row>
    <row r="157">
      <c r="A157" s="486"/>
      <c r="D157" s="487"/>
    </row>
    <row r="158">
      <c r="A158" s="486"/>
      <c r="D158" s="487"/>
    </row>
    <row r="159">
      <c r="A159" s="486"/>
      <c r="D159" s="487"/>
    </row>
    <row r="160">
      <c r="A160" s="486"/>
      <c r="D160" s="487"/>
    </row>
    <row r="161">
      <c r="A161" s="486"/>
      <c r="D161" s="487"/>
    </row>
    <row r="162">
      <c r="A162" s="486"/>
      <c r="D162" s="487"/>
    </row>
    <row r="163">
      <c r="A163" s="486"/>
      <c r="D163" s="487"/>
    </row>
    <row r="164">
      <c r="A164" s="486"/>
      <c r="D164" s="487"/>
    </row>
    <row r="165">
      <c r="A165" s="486"/>
      <c r="D165" s="487"/>
    </row>
    <row r="166">
      <c r="A166" s="486"/>
      <c r="D166" s="487"/>
    </row>
    <row r="167">
      <c r="A167" s="486"/>
      <c r="D167" s="487"/>
    </row>
    <row r="168">
      <c r="A168" s="486"/>
      <c r="D168" s="487"/>
    </row>
    <row r="169">
      <c r="A169" s="486"/>
      <c r="D169" s="487"/>
    </row>
    <row r="170">
      <c r="A170" s="486"/>
      <c r="D170" s="487"/>
    </row>
    <row r="171">
      <c r="A171" s="486"/>
      <c r="D171" s="487"/>
    </row>
    <row r="172">
      <c r="A172" s="486"/>
      <c r="D172" s="487"/>
    </row>
    <row r="173">
      <c r="A173" s="486"/>
      <c r="D173" s="487"/>
    </row>
    <row r="174">
      <c r="A174" s="486"/>
      <c r="D174" s="487"/>
    </row>
    <row r="175">
      <c r="A175" s="486"/>
      <c r="D175" s="487"/>
    </row>
    <row r="176">
      <c r="A176" s="486"/>
      <c r="D176" s="487"/>
    </row>
    <row r="177">
      <c r="A177" s="486"/>
      <c r="D177" s="487"/>
    </row>
    <row r="178">
      <c r="A178" s="486"/>
      <c r="D178" s="487"/>
    </row>
    <row r="179">
      <c r="A179" s="486"/>
      <c r="D179" s="487"/>
    </row>
    <row r="180">
      <c r="A180" s="486"/>
      <c r="D180" s="487"/>
    </row>
    <row r="181">
      <c r="A181" s="486"/>
      <c r="D181" s="487"/>
    </row>
    <row r="182">
      <c r="A182" s="486"/>
      <c r="D182" s="487"/>
    </row>
    <row r="183">
      <c r="A183" s="486"/>
      <c r="D183" s="487"/>
    </row>
    <row r="184">
      <c r="A184" s="486"/>
      <c r="D184" s="487"/>
    </row>
    <row r="185">
      <c r="A185" s="486"/>
      <c r="D185" s="487"/>
    </row>
    <row r="186">
      <c r="A186" s="486"/>
      <c r="D186" s="487"/>
    </row>
    <row r="187">
      <c r="A187" s="486"/>
      <c r="D187" s="487"/>
    </row>
    <row r="188">
      <c r="A188" s="486"/>
      <c r="D188" s="487"/>
    </row>
    <row r="189">
      <c r="A189" s="486"/>
      <c r="D189" s="487"/>
    </row>
    <row r="190">
      <c r="A190" s="486"/>
      <c r="D190" s="487"/>
    </row>
    <row r="191">
      <c r="A191" s="486"/>
      <c r="D191" s="487"/>
    </row>
    <row r="192">
      <c r="A192" s="486"/>
      <c r="D192" s="487"/>
    </row>
    <row r="193">
      <c r="A193" s="486"/>
      <c r="D193" s="487"/>
    </row>
    <row r="194">
      <c r="A194" s="486"/>
      <c r="D194" s="487"/>
    </row>
    <row r="195">
      <c r="A195" s="486"/>
      <c r="D195" s="487"/>
    </row>
    <row r="196">
      <c r="A196" s="486"/>
      <c r="D196" s="487"/>
    </row>
    <row r="197">
      <c r="A197" s="486"/>
      <c r="D197" s="487"/>
    </row>
    <row r="198">
      <c r="A198" s="486"/>
      <c r="D198" s="487"/>
    </row>
    <row r="199">
      <c r="A199" s="486"/>
      <c r="D199" s="487"/>
    </row>
    <row r="200">
      <c r="A200" s="486"/>
      <c r="D200" s="487"/>
    </row>
    <row r="201">
      <c r="A201" s="486"/>
      <c r="D201" s="487"/>
    </row>
    <row r="202">
      <c r="A202" s="486"/>
      <c r="D202" s="487"/>
    </row>
    <row r="203">
      <c r="A203" s="486"/>
      <c r="D203" s="487"/>
    </row>
    <row r="204">
      <c r="A204" s="486"/>
      <c r="D204" s="487"/>
    </row>
    <row r="205">
      <c r="A205" s="486"/>
      <c r="D205" s="487"/>
    </row>
    <row r="206">
      <c r="A206" s="486"/>
      <c r="D206" s="487"/>
    </row>
    <row r="207">
      <c r="A207" s="486"/>
      <c r="D207" s="487"/>
    </row>
    <row r="208">
      <c r="A208" s="486"/>
      <c r="D208" s="487"/>
    </row>
    <row r="209">
      <c r="A209" s="486"/>
      <c r="D209" s="487"/>
    </row>
    <row r="210">
      <c r="A210" s="486"/>
      <c r="D210" s="487"/>
    </row>
    <row r="211">
      <c r="A211" s="486"/>
      <c r="D211" s="487"/>
    </row>
    <row r="212">
      <c r="A212" s="486"/>
      <c r="D212" s="487"/>
    </row>
    <row r="213">
      <c r="A213" s="486"/>
      <c r="D213" s="487"/>
    </row>
    <row r="214">
      <c r="A214" s="486"/>
      <c r="D214" s="487"/>
    </row>
    <row r="215">
      <c r="A215" s="486"/>
      <c r="D215" s="487"/>
    </row>
    <row r="216">
      <c r="A216" s="486"/>
      <c r="D216" s="487"/>
    </row>
    <row r="217">
      <c r="A217" s="486"/>
      <c r="D217" s="487"/>
    </row>
    <row r="218">
      <c r="A218" s="486"/>
      <c r="D218" s="487"/>
    </row>
    <row r="219">
      <c r="A219" s="486"/>
      <c r="D219" s="487"/>
    </row>
    <row r="220">
      <c r="A220" s="486"/>
      <c r="D220" s="487"/>
    </row>
    <row r="221">
      <c r="A221" s="486"/>
      <c r="D221" s="487"/>
    </row>
    <row r="222">
      <c r="A222" s="486"/>
      <c r="D222" s="487"/>
    </row>
    <row r="223">
      <c r="A223" s="486"/>
      <c r="D223" s="487"/>
    </row>
    <row r="224">
      <c r="A224" s="486"/>
      <c r="D224" s="487"/>
    </row>
    <row r="225">
      <c r="A225" s="486"/>
      <c r="D225" s="487"/>
    </row>
    <row r="226">
      <c r="A226" s="486"/>
      <c r="D226" s="487"/>
    </row>
    <row r="227">
      <c r="A227" s="486"/>
      <c r="D227" s="487"/>
    </row>
    <row r="228">
      <c r="A228" s="486"/>
      <c r="D228" s="487"/>
    </row>
    <row r="229">
      <c r="A229" s="486"/>
      <c r="D229" s="487"/>
    </row>
    <row r="230">
      <c r="A230" s="486"/>
      <c r="D230" s="487"/>
    </row>
    <row r="231">
      <c r="A231" s="486"/>
      <c r="D231" s="487"/>
    </row>
    <row r="232">
      <c r="A232" s="486"/>
      <c r="D232" s="487"/>
    </row>
    <row r="233">
      <c r="A233" s="486"/>
      <c r="D233" s="487"/>
    </row>
    <row r="234">
      <c r="A234" s="486"/>
      <c r="D234" s="487"/>
    </row>
    <row r="235">
      <c r="A235" s="486"/>
      <c r="D235" s="487"/>
    </row>
    <row r="236">
      <c r="A236" s="486"/>
      <c r="D236" s="487"/>
    </row>
    <row r="237">
      <c r="A237" s="486"/>
      <c r="D237" s="487"/>
    </row>
    <row r="238">
      <c r="A238" s="486"/>
      <c r="D238" s="487"/>
    </row>
    <row r="239">
      <c r="A239" s="486"/>
      <c r="D239" s="487"/>
    </row>
    <row r="240">
      <c r="A240" s="486"/>
      <c r="D240" s="487"/>
    </row>
    <row r="241">
      <c r="A241" s="486"/>
      <c r="D241" s="487"/>
    </row>
    <row r="242">
      <c r="A242" s="486"/>
      <c r="D242" s="487"/>
    </row>
    <row r="243">
      <c r="A243" s="486"/>
      <c r="D243" s="487"/>
    </row>
    <row r="244">
      <c r="A244" s="486"/>
      <c r="D244" s="487"/>
    </row>
    <row r="245">
      <c r="A245" s="486"/>
      <c r="D245" s="487"/>
    </row>
    <row r="246">
      <c r="A246" s="486"/>
      <c r="D246" s="487"/>
    </row>
    <row r="247">
      <c r="A247" s="486"/>
      <c r="D247" s="487"/>
    </row>
    <row r="248">
      <c r="A248" s="486"/>
      <c r="D248" s="487"/>
    </row>
    <row r="249">
      <c r="A249" s="486"/>
      <c r="D249" s="487"/>
    </row>
    <row r="250">
      <c r="A250" s="486"/>
      <c r="D250" s="487"/>
    </row>
    <row r="251">
      <c r="A251" s="486"/>
      <c r="D251" s="487"/>
    </row>
    <row r="252">
      <c r="A252" s="486"/>
      <c r="D252" s="487"/>
    </row>
    <row r="253">
      <c r="A253" s="486"/>
      <c r="D253" s="487"/>
    </row>
    <row r="254">
      <c r="A254" s="486"/>
      <c r="D254" s="487"/>
    </row>
    <row r="255">
      <c r="A255" s="486"/>
      <c r="D255" s="487"/>
    </row>
    <row r="256">
      <c r="A256" s="486"/>
      <c r="D256" s="487"/>
    </row>
    <row r="257">
      <c r="A257" s="486"/>
      <c r="D257" s="487"/>
    </row>
    <row r="258">
      <c r="A258" s="486"/>
      <c r="D258" s="487"/>
    </row>
    <row r="259">
      <c r="A259" s="486"/>
      <c r="D259" s="487"/>
    </row>
    <row r="260">
      <c r="A260" s="486"/>
      <c r="D260" s="487"/>
    </row>
    <row r="261">
      <c r="A261" s="486"/>
      <c r="D261" s="487"/>
    </row>
    <row r="262">
      <c r="A262" s="486"/>
      <c r="D262" s="487"/>
    </row>
    <row r="263">
      <c r="A263" s="486"/>
      <c r="D263" s="487"/>
    </row>
    <row r="264">
      <c r="A264" s="486"/>
      <c r="D264" s="487"/>
    </row>
    <row r="265">
      <c r="A265" s="486"/>
      <c r="D265" s="487"/>
    </row>
    <row r="266">
      <c r="A266" s="486"/>
      <c r="D266" s="487"/>
    </row>
    <row r="267">
      <c r="A267" s="486"/>
      <c r="D267" s="487"/>
    </row>
    <row r="268">
      <c r="A268" s="486"/>
      <c r="D268" s="487"/>
    </row>
    <row r="269">
      <c r="A269" s="486"/>
      <c r="D269" s="487"/>
    </row>
    <row r="270">
      <c r="A270" s="486"/>
      <c r="D270" s="487"/>
    </row>
    <row r="271">
      <c r="A271" s="486"/>
      <c r="D271" s="487"/>
    </row>
    <row r="272">
      <c r="A272" s="486"/>
      <c r="D272" s="487"/>
    </row>
    <row r="273">
      <c r="A273" s="486"/>
      <c r="D273" s="487"/>
    </row>
    <row r="274">
      <c r="A274" s="486"/>
      <c r="D274" s="487"/>
    </row>
    <row r="275">
      <c r="A275" s="486"/>
      <c r="D275" s="487"/>
    </row>
    <row r="276">
      <c r="A276" s="486"/>
      <c r="D276" s="487"/>
    </row>
    <row r="277">
      <c r="A277" s="486"/>
      <c r="D277" s="487"/>
    </row>
    <row r="278">
      <c r="A278" s="486"/>
      <c r="D278" s="487"/>
    </row>
    <row r="279">
      <c r="A279" s="486"/>
      <c r="D279" s="487"/>
    </row>
    <row r="280">
      <c r="A280" s="486"/>
      <c r="D280" s="487"/>
    </row>
    <row r="281">
      <c r="A281" s="486"/>
      <c r="D281" s="487"/>
    </row>
    <row r="282">
      <c r="A282" s="486"/>
      <c r="D282" s="487"/>
    </row>
    <row r="283">
      <c r="A283" s="486"/>
      <c r="D283" s="487"/>
    </row>
    <row r="284">
      <c r="A284" s="486"/>
      <c r="D284" s="487"/>
    </row>
    <row r="285">
      <c r="A285" s="486"/>
      <c r="D285" s="487"/>
    </row>
    <row r="286">
      <c r="A286" s="486"/>
      <c r="D286" s="487"/>
    </row>
    <row r="287">
      <c r="A287" s="486"/>
      <c r="D287" s="487"/>
    </row>
    <row r="288">
      <c r="A288" s="486"/>
      <c r="D288" s="487"/>
    </row>
    <row r="289">
      <c r="A289" s="486"/>
      <c r="D289" s="487"/>
    </row>
    <row r="290">
      <c r="A290" s="486"/>
      <c r="D290" s="487"/>
    </row>
    <row r="291">
      <c r="A291" s="486"/>
      <c r="D291" s="487"/>
    </row>
    <row r="292">
      <c r="A292" s="486"/>
      <c r="D292" s="487"/>
    </row>
    <row r="293">
      <c r="A293" s="486"/>
      <c r="D293" s="487"/>
    </row>
    <row r="294">
      <c r="A294" s="486"/>
      <c r="D294" s="487"/>
    </row>
    <row r="295">
      <c r="A295" s="486"/>
      <c r="D295" s="487"/>
    </row>
    <row r="296">
      <c r="A296" s="486"/>
      <c r="D296" s="487"/>
    </row>
    <row r="297">
      <c r="A297" s="486"/>
      <c r="D297" s="487"/>
    </row>
    <row r="298">
      <c r="A298" s="486"/>
      <c r="D298" s="487"/>
    </row>
    <row r="299">
      <c r="A299" s="486"/>
      <c r="D299" s="487"/>
    </row>
    <row r="300">
      <c r="A300" s="486"/>
      <c r="D300" s="487"/>
    </row>
    <row r="301">
      <c r="A301" s="486"/>
      <c r="D301" s="487"/>
    </row>
    <row r="302">
      <c r="A302" s="486"/>
      <c r="D302" s="487"/>
    </row>
    <row r="303">
      <c r="A303" s="486"/>
      <c r="D303" s="487"/>
    </row>
    <row r="304">
      <c r="A304" s="486"/>
      <c r="D304" s="487"/>
    </row>
    <row r="305">
      <c r="A305" s="486"/>
      <c r="D305" s="487"/>
    </row>
    <row r="306">
      <c r="A306" s="486"/>
      <c r="D306" s="487"/>
    </row>
    <row r="307">
      <c r="A307" s="486"/>
      <c r="D307" s="487"/>
    </row>
    <row r="308">
      <c r="A308" s="486"/>
      <c r="D308" s="487"/>
    </row>
    <row r="309">
      <c r="A309" s="486"/>
      <c r="D309" s="487"/>
    </row>
    <row r="310">
      <c r="A310" s="486"/>
      <c r="D310" s="487"/>
    </row>
    <row r="311">
      <c r="A311" s="486"/>
      <c r="D311" s="487"/>
    </row>
    <row r="312">
      <c r="A312" s="486"/>
      <c r="D312" s="487"/>
    </row>
    <row r="313">
      <c r="A313" s="486"/>
      <c r="D313" s="487"/>
    </row>
    <row r="314">
      <c r="A314" s="486"/>
      <c r="D314" s="487"/>
    </row>
    <row r="315">
      <c r="A315" s="486"/>
      <c r="D315" s="487"/>
    </row>
    <row r="316">
      <c r="A316" s="486"/>
      <c r="D316" s="487"/>
    </row>
    <row r="317">
      <c r="A317" s="486"/>
      <c r="D317" s="487"/>
    </row>
    <row r="318">
      <c r="A318" s="486"/>
      <c r="D318" s="487"/>
    </row>
    <row r="319">
      <c r="A319" s="486"/>
      <c r="D319" s="487"/>
    </row>
    <row r="320">
      <c r="A320" s="486"/>
      <c r="D320" s="487"/>
    </row>
    <row r="321">
      <c r="A321" s="486"/>
      <c r="D321" s="487"/>
    </row>
    <row r="322">
      <c r="A322" s="486"/>
      <c r="D322" s="487"/>
    </row>
    <row r="323">
      <c r="A323" s="486"/>
      <c r="D323" s="487"/>
    </row>
    <row r="324">
      <c r="A324" s="486"/>
      <c r="D324" s="487"/>
    </row>
    <row r="325">
      <c r="A325" s="486"/>
      <c r="D325" s="487"/>
    </row>
    <row r="326">
      <c r="A326" s="486"/>
      <c r="D326" s="487"/>
    </row>
    <row r="327">
      <c r="A327" s="486"/>
      <c r="D327" s="487"/>
    </row>
    <row r="328">
      <c r="A328" s="486"/>
      <c r="D328" s="487"/>
    </row>
    <row r="329">
      <c r="A329" s="486"/>
      <c r="D329" s="487"/>
    </row>
    <row r="330">
      <c r="A330" s="486"/>
      <c r="D330" s="487"/>
    </row>
    <row r="331">
      <c r="A331" s="486"/>
      <c r="D331" s="487"/>
    </row>
    <row r="332">
      <c r="A332" s="486"/>
      <c r="D332" s="487"/>
    </row>
    <row r="333">
      <c r="A333" s="486"/>
      <c r="D333" s="487"/>
    </row>
    <row r="334">
      <c r="A334" s="486"/>
      <c r="D334" s="487"/>
    </row>
    <row r="335">
      <c r="A335" s="486"/>
      <c r="D335" s="487"/>
    </row>
    <row r="336">
      <c r="A336" s="486"/>
      <c r="D336" s="487"/>
    </row>
    <row r="337">
      <c r="A337" s="486"/>
      <c r="D337" s="487"/>
    </row>
    <row r="338">
      <c r="A338" s="486"/>
      <c r="D338" s="487"/>
    </row>
    <row r="339">
      <c r="A339" s="486"/>
      <c r="D339" s="487"/>
    </row>
    <row r="340">
      <c r="A340" s="486"/>
      <c r="D340" s="487"/>
    </row>
    <row r="341">
      <c r="A341" s="486"/>
      <c r="D341" s="487"/>
    </row>
    <row r="342">
      <c r="A342" s="486"/>
      <c r="D342" s="487"/>
    </row>
    <row r="343">
      <c r="A343" s="486"/>
      <c r="D343" s="487"/>
    </row>
    <row r="344">
      <c r="A344" s="486"/>
      <c r="D344" s="487"/>
    </row>
    <row r="345">
      <c r="A345" s="486"/>
      <c r="D345" s="487"/>
    </row>
    <row r="346">
      <c r="A346" s="486"/>
      <c r="D346" s="487"/>
    </row>
    <row r="347">
      <c r="A347" s="486"/>
      <c r="D347" s="487"/>
    </row>
    <row r="348">
      <c r="A348" s="486"/>
      <c r="D348" s="487"/>
    </row>
    <row r="349">
      <c r="A349" s="486"/>
      <c r="D349" s="487"/>
    </row>
    <row r="350">
      <c r="A350" s="486"/>
      <c r="D350" s="487"/>
    </row>
    <row r="351">
      <c r="A351" s="486"/>
      <c r="D351" s="487"/>
    </row>
    <row r="352">
      <c r="A352" s="486"/>
      <c r="D352" s="487"/>
    </row>
    <row r="353">
      <c r="A353" s="486"/>
      <c r="D353" s="487"/>
    </row>
    <row r="354">
      <c r="A354" s="486"/>
      <c r="D354" s="487"/>
    </row>
    <row r="355">
      <c r="A355" s="486"/>
      <c r="D355" s="487"/>
    </row>
    <row r="356">
      <c r="A356" s="486"/>
      <c r="D356" s="487"/>
    </row>
    <row r="357">
      <c r="A357" s="486"/>
      <c r="D357" s="487"/>
    </row>
    <row r="358">
      <c r="A358" s="486"/>
      <c r="D358" s="487"/>
    </row>
    <row r="359">
      <c r="A359" s="486"/>
      <c r="D359" s="487"/>
    </row>
    <row r="360">
      <c r="A360" s="486"/>
      <c r="D360" s="487"/>
    </row>
    <row r="361">
      <c r="A361" s="486"/>
      <c r="D361" s="487"/>
    </row>
    <row r="362">
      <c r="A362" s="486"/>
      <c r="D362" s="487"/>
    </row>
    <row r="363">
      <c r="A363" s="486"/>
      <c r="D363" s="487"/>
    </row>
    <row r="364">
      <c r="A364" s="486"/>
      <c r="D364" s="487"/>
    </row>
    <row r="365">
      <c r="A365" s="486"/>
      <c r="D365" s="487"/>
    </row>
    <row r="366">
      <c r="A366" s="486"/>
      <c r="D366" s="487"/>
    </row>
    <row r="367">
      <c r="A367" s="486"/>
      <c r="D367" s="487"/>
    </row>
    <row r="368">
      <c r="A368" s="486"/>
      <c r="D368" s="487"/>
    </row>
    <row r="369">
      <c r="A369" s="486"/>
      <c r="D369" s="487"/>
    </row>
    <row r="370">
      <c r="A370" s="486"/>
      <c r="D370" s="487"/>
    </row>
    <row r="371">
      <c r="A371" s="486"/>
      <c r="D371" s="487"/>
    </row>
    <row r="372">
      <c r="A372" s="486"/>
      <c r="D372" s="487"/>
    </row>
    <row r="373">
      <c r="A373" s="486"/>
      <c r="D373" s="487"/>
    </row>
    <row r="374">
      <c r="A374" s="486"/>
      <c r="D374" s="487"/>
    </row>
    <row r="375">
      <c r="A375" s="486"/>
      <c r="D375" s="487"/>
    </row>
    <row r="376">
      <c r="A376" s="486"/>
      <c r="D376" s="487"/>
    </row>
    <row r="377">
      <c r="A377" s="486"/>
      <c r="D377" s="487"/>
    </row>
    <row r="378">
      <c r="A378" s="486"/>
      <c r="D378" s="487"/>
    </row>
    <row r="379">
      <c r="A379" s="486"/>
      <c r="D379" s="487"/>
    </row>
    <row r="380">
      <c r="A380" s="486"/>
      <c r="D380" s="487"/>
    </row>
    <row r="381">
      <c r="A381" s="486"/>
      <c r="D381" s="487"/>
    </row>
    <row r="382">
      <c r="A382" s="486"/>
      <c r="D382" s="487"/>
    </row>
    <row r="383">
      <c r="A383" s="486"/>
      <c r="D383" s="487"/>
    </row>
    <row r="384">
      <c r="A384" s="486"/>
      <c r="D384" s="487"/>
    </row>
    <row r="385">
      <c r="A385" s="486"/>
      <c r="D385" s="487"/>
    </row>
    <row r="386">
      <c r="A386" s="486"/>
      <c r="D386" s="487"/>
    </row>
    <row r="387">
      <c r="A387" s="486"/>
      <c r="D387" s="487"/>
    </row>
    <row r="388">
      <c r="A388" s="486"/>
      <c r="D388" s="487"/>
    </row>
    <row r="389">
      <c r="A389" s="486"/>
      <c r="D389" s="487"/>
    </row>
    <row r="390">
      <c r="A390" s="486"/>
      <c r="D390" s="487"/>
    </row>
    <row r="391">
      <c r="A391" s="486"/>
      <c r="D391" s="487"/>
    </row>
    <row r="392">
      <c r="A392" s="486"/>
      <c r="D392" s="487"/>
    </row>
    <row r="393">
      <c r="A393" s="486"/>
      <c r="D393" s="487"/>
    </row>
    <row r="394">
      <c r="A394" s="486"/>
      <c r="D394" s="487"/>
    </row>
    <row r="395">
      <c r="A395" s="486"/>
      <c r="D395" s="487"/>
    </row>
    <row r="396">
      <c r="A396" s="486"/>
      <c r="D396" s="487"/>
    </row>
    <row r="397">
      <c r="A397" s="486"/>
      <c r="D397" s="487"/>
    </row>
    <row r="398">
      <c r="A398" s="486"/>
      <c r="D398" s="487"/>
    </row>
    <row r="399">
      <c r="A399" s="486"/>
      <c r="D399" s="487"/>
    </row>
    <row r="400">
      <c r="A400" s="486"/>
      <c r="D400" s="487"/>
    </row>
    <row r="401">
      <c r="A401" s="486"/>
      <c r="D401" s="487"/>
    </row>
    <row r="402">
      <c r="A402" s="486"/>
      <c r="D402" s="487"/>
    </row>
    <row r="403">
      <c r="A403" s="486"/>
      <c r="D403" s="487"/>
    </row>
    <row r="404">
      <c r="A404" s="486"/>
      <c r="D404" s="487"/>
    </row>
    <row r="405">
      <c r="A405" s="486"/>
      <c r="D405" s="487"/>
    </row>
    <row r="406">
      <c r="A406" s="486"/>
      <c r="D406" s="487"/>
    </row>
    <row r="407">
      <c r="A407" s="486"/>
      <c r="D407" s="487"/>
    </row>
    <row r="408">
      <c r="A408" s="486"/>
      <c r="D408" s="487"/>
    </row>
    <row r="409">
      <c r="A409" s="486"/>
      <c r="D409" s="487"/>
    </row>
    <row r="410">
      <c r="A410" s="486"/>
      <c r="D410" s="487"/>
    </row>
    <row r="411">
      <c r="A411" s="486"/>
      <c r="D411" s="487"/>
    </row>
    <row r="412">
      <c r="A412" s="486"/>
      <c r="D412" s="487"/>
    </row>
    <row r="413">
      <c r="A413" s="486"/>
      <c r="D413" s="487"/>
    </row>
    <row r="414">
      <c r="A414" s="486"/>
      <c r="D414" s="487"/>
    </row>
    <row r="415">
      <c r="A415" s="486"/>
      <c r="D415" s="487"/>
    </row>
    <row r="416">
      <c r="A416" s="486"/>
      <c r="D416" s="487"/>
    </row>
    <row r="417">
      <c r="A417" s="486"/>
      <c r="D417" s="487"/>
    </row>
    <row r="418">
      <c r="A418" s="486"/>
      <c r="D418" s="487"/>
    </row>
    <row r="419">
      <c r="A419" s="486"/>
      <c r="D419" s="487"/>
    </row>
    <row r="420">
      <c r="A420" s="486"/>
      <c r="D420" s="487"/>
    </row>
    <row r="421">
      <c r="A421" s="486"/>
      <c r="D421" s="487"/>
    </row>
    <row r="422">
      <c r="A422" s="486"/>
      <c r="D422" s="487"/>
    </row>
    <row r="423">
      <c r="A423" s="486"/>
      <c r="D423" s="487"/>
    </row>
    <row r="424">
      <c r="A424" s="486"/>
      <c r="D424" s="487"/>
    </row>
    <row r="425">
      <c r="A425" s="486"/>
      <c r="D425" s="487"/>
    </row>
    <row r="426">
      <c r="A426" s="486"/>
      <c r="D426" s="487"/>
    </row>
    <row r="427">
      <c r="A427" s="486"/>
      <c r="D427" s="487"/>
    </row>
    <row r="428">
      <c r="A428" s="486"/>
      <c r="D428" s="487"/>
    </row>
    <row r="429">
      <c r="A429" s="486"/>
      <c r="D429" s="487"/>
    </row>
    <row r="430">
      <c r="A430" s="486"/>
      <c r="D430" s="487"/>
    </row>
    <row r="431">
      <c r="A431" s="486"/>
      <c r="D431" s="487"/>
    </row>
    <row r="432">
      <c r="A432" s="486"/>
      <c r="D432" s="487"/>
    </row>
    <row r="433">
      <c r="A433" s="486"/>
      <c r="D433" s="487"/>
    </row>
    <row r="434">
      <c r="A434" s="486"/>
      <c r="D434" s="487"/>
    </row>
    <row r="435">
      <c r="A435" s="486"/>
      <c r="D435" s="487"/>
    </row>
    <row r="436">
      <c r="A436" s="486"/>
      <c r="D436" s="487"/>
    </row>
    <row r="437">
      <c r="A437" s="486"/>
      <c r="D437" s="487"/>
    </row>
    <row r="438">
      <c r="A438" s="486"/>
      <c r="D438" s="487"/>
    </row>
    <row r="439">
      <c r="A439" s="486"/>
      <c r="D439" s="487"/>
    </row>
    <row r="440">
      <c r="A440" s="486"/>
      <c r="D440" s="487"/>
    </row>
    <row r="441">
      <c r="A441" s="486"/>
      <c r="D441" s="487"/>
    </row>
    <row r="442">
      <c r="A442" s="486"/>
      <c r="D442" s="487"/>
    </row>
    <row r="443">
      <c r="A443" s="486"/>
      <c r="D443" s="487"/>
    </row>
    <row r="444">
      <c r="A444" s="486"/>
      <c r="D444" s="487"/>
    </row>
    <row r="445">
      <c r="A445" s="486"/>
      <c r="D445" s="487"/>
    </row>
    <row r="446">
      <c r="A446" s="486"/>
      <c r="D446" s="487"/>
    </row>
    <row r="447">
      <c r="A447" s="486"/>
      <c r="D447" s="487"/>
    </row>
    <row r="448">
      <c r="A448" s="486"/>
      <c r="D448" s="487"/>
    </row>
    <row r="449">
      <c r="A449" s="486"/>
      <c r="D449" s="487"/>
    </row>
    <row r="450">
      <c r="A450" s="486"/>
      <c r="D450" s="487"/>
    </row>
    <row r="451">
      <c r="A451" s="486"/>
      <c r="D451" s="487"/>
    </row>
    <row r="452">
      <c r="A452" s="486"/>
      <c r="D452" s="487"/>
    </row>
    <row r="453">
      <c r="A453" s="486"/>
      <c r="D453" s="487"/>
    </row>
    <row r="454">
      <c r="A454" s="486"/>
      <c r="D454" s="487"/>
    </row>
    <row r="455">
      <c r="A455" s="486"/>
      <c r="D455" s="487"/>
    </row>
    <row r="456">
      <c r="A456" s="486"/>
      <c r="D456" s="487"/>
    </row>
    <row r="457">
      <c r="A457" s="486"/>
      <c r="D457" s="487"/>
    </row>
    <row r="458">
      <c r="A458" s="486"/>
      <c r="D458" s="487"/>
    </row>
    <row r="459">
      <c r="A459" s="486"/>
      <c r="D459" s="487"/>
    </row>
    <row r="460">
      <c r="A460" s="486"/>
      <c r="D460" s="487"/>
    </row>
    <row r="461">
      <c r="A461" s="486"/>
      <c r="D461" s="487"/>
    </row>
    <row r="462">
      <c r="A462" s="486"/>
      <c r="D462" s="487"/>
    </row>
    <row r="463">
      <c r="A463" s="486"/>
      <c r="D463" s="487"/>
    </row>
    <row r="464">
      <c r="A464" s="486"/>
      <c r="D464" s="487"/>
    </row>
    <row r="465">
      <c r="A465" s="486"/>
      <c r="D465" s="487"/>
    </row>
    <row r="466">
      <c r="A466" s="486"/>
      <c r="D466" s="487"/>
    </row>
    <row r="467">
      <c r="A467" s="486"/>
      <c r="D467" s="487"/>
    </row>
    <row r="468">
      <c r="A468" s="486"/>
      <c r="D468" s="487"/>
    </row>
    <row r="469">
      <c r="A469" s="486"/>
      <c r="D469" s="487"/>
    </row>
    <row r="470">
      <c r="A470" s="486"/>
      <c r="D470" s="487"/>
    </row>
    <row r="471">
      <c r="A471" s="486"/>
      <c r="D471" s="487"/>
    </row>
    <row r="472">
      <c r="A472" s="486"/>
      <c r="D472" s="487"/>
    </row>
    <row r="473">
      <c r="A473" s="486"/>
      <c r="D473" s="487"/>
    </row>
    <row r="474">
      <c r="A474" s="486"/>
      <c r="D474" s="487"/>
    </row>
    <row r="475">
      <c r="A475" s="486"/>
      <c r="D475" s="487"/>
    </row>
    <row r="476">
      <c r="A476" s="486"/>
      <c r="D476" s="487"/>
    </row>
    <row r="477">
      <c r="A477" s="486"/>
      <c r="D477" s="487"/>
    </row>
    <row r="478">
      <c r="A478" s="486"/>
      <c r="D478" s="487"/>
    </row>
    <row r="479">
      <c r="A479" s="486"/>
      <c r="D479" s="487"/>
    </row>
    <row r="480">
      <c r="A480" s="486"/>
      <c r="D480" s="487"/>
    </row>
    <row r="481">
      <c r="A481" s="486"/>
      <c r="D481" s="487"/>
    </row>
    <row r="482">
      <c r="A482" s="486"/>
      <c r="D482" s="487"/>
    </row>
    <row r="483">
      <c r="A483" s="486"/>
      <c r="D483" s="487"/>
    </row>
    <row r="484">
      <c r="A484" s="486"/>
      <c r="D484" s="487"/>
    </row>
    <row r="485">
      <c r="A485" s="486"/>
      <c r="D485" s="487"/>
    </row>
    <row r="486">
      <c r="A486" s="486"/>
      <c r="D486" s="487"/>
    </row>
    <row r="487">
      <c r="A487" s="486"/>
      <c r="D487" s="487"/>
    </row>
    <row r="488">
      <c r="A488" s="486"/>
      <c r="D488" s="487"/>
    </row>
    <row r="489">
      <c r="A489" s="486"/>
      <c r="D489" s="487"/>
    </row>
    <row r="490">
      <c r="A490" s="486"/>
      <c r="D490" s="487"/>
    </row>
    <row r="491">
      <c r="A491" s="486"/>
      <c r="D491" s="487"/>
    </row>
    <row r="492">
      <c r="A492" s="486"/>
      <c r="D492" s="487"/>
    </row>
    <row r="493">
      <c r="A493" s="486"/>
      <c r="D493" s="487"/>
    </row>
    <row r="494">
      <c r="A494" s="486"/>
      <c r="D494" s="487"/>
    </row>
    <row r="495">
      <c r="A495" s="486"/>
      <c r="D495" s="487"/>
    </row>
    <row r="496">
      <c r="A496" s="486"/>
      <c r="D496" s="487"/>
    </row>
    <row r="497">
      <c r="A497" s="486"/>
      <c r="D497" s="487"/>
    </row>
    <row r="498">
      <c r="A498" s="486"/>
      <c r="D498" s="487"/>
    </row>
    <row r="499">
      <c r="A499" s="486"/>
      <c r="D499" s="487"/>
    </row>
    <row r="500">
      <c r="A500" s="486"/>
      <c r="D500" s="487"/>
    </row>
    <row r="501">
      <c r="A501" s="486"/>
      <c r="D501" s="487"/>
    </row>
    <row r="502">
      <c r="A502" s="486"/>
      <c r="D502" s="487"/>
    </row>
    <row r="503">
      <c r="A503" s="486"/>
      <c r="D503" s="487"/>
    </row>
    <row r="504">
      <c r="A504" s="486"/>
      <c r="D504" s="487"/>
    </row>
    <row r="505">
      <c r="A505" s="486"/>
      <c r="D505" s="487"/>
    </row>
    <row r="506">
      <c r="A506" s="486"/>
      <c r="D506" s="487"/>
    </row>
    <row r="507">
      <c r="A507" s="486"/>
      <c r="D507" s="487"/>
    </row>
    <row r="508">
      <c r="A508" s="486"/>
      <c r="D508" s="487"/>
    </row>
    <row r="509">
      <c r="A509" s="486"/>
      <c r="D509" s="487"/>
    </row>
    <row r="510">
      <c r="A510" s="486"/>
      <c r="D510" s="487"/>
    </row>
    <row r="511">
      <c r="A511" s="486"/>
      <c r="D511" s="487"/>
    </row>
    <row r="512">
      <c r="A512" s="486"/>
      <c r="D512" s="487"/>
    </row>
    <row r="513">
      <c r="A513" s="486"/>
      <c r="D513" s="487"/>
    </row>
    <row r="514">
      <c r="A514" s="486"/>
      <c r="D514" s="487"/>
    </row>
    <row r="515">
      <c r="A515" s="486"/>
      <c r="D515" s="487"/>
    </row>
    <row r="516">
      <c r="A516" s="486"/>
      <c r="D516" s="487"/>
    </row>
    <row r="517">
      <c r="A517" s="486"/>
      <c r="D517" s="487"/>
    </row>
    <row r="518">
      <c r="A518" s="486"/>
      <c r="D518" s="487"/>
    </row>
    <row r="519">
      <c r="A519" s="486"/>
      <c r="D519" s="487"/>
    </row>
    <row r="520">
      <c r="A520" s="486"/>
      <c r="D520" s="487"/>
    </row>
    <row r="521">
      <c r="A521" s="486"/>
      <c r="D521" s="487"/>
    </row>
    <row r="522">
      <c r="A522" s="486"/>
      <c r="D522" s="487"/>
    </row>
    <row r="523">
      <c r="A523" s="486"/>
      <c r="D523" s="487"/>
    </row>
    <row r="524">
      <c r="A524" s="486"/>
      <c r="D524" s="487"/>
    </row>
    <row r="525">
      <c r="A525" s="486"/>
      <c r="D525" s="487"/>
    </row>
    <row r="526">
      <c r="A526" s="486"/>
      <c r="D526" s="487"/>
    </row>
    <row r="527">
      <c r="A527" s="486"/>
      <c r="D527" s="487"/>
    </row>
    <row r="528">
      <c r="A528" s="486"/>
      <c r="D528" s="487"/>
    </row>
    <row r="529">
      <c r="A529" s="486"/>
      <c r="D529" s="487"/>
    </row>
    <row r="530">
      <c r="A530" s="486"/>
      <c r="D530" s="487"/>
    </row>
    <row r="531">
      <c r="A531" s="486"/>
      <c r="D531" s="487"/>
    </row>
    <row r="532">
      <c r="A532" s="486"/>
      <c r="D532" s="487"/>
    </row>
    <row r="533">
      <c r="A533" s="486"/>
      <c r="D533" s="487"/>
    </row>
    <row r="534">
      <c r="A534" s="486"/>
      <c r="D534" s="487"/>
    </row>
    <row r="535">
      <c r="A535" s="486"/>
      <c r="D535" s="487"/>
    </row>
    <row r="536">
      <c r="A536" s="486"/>
      <c r="D536" s="487"/>
    </row>
    <row r="537">
      <c r="A537" s="486"/>
      <c r="D537" s="487"/>
    </row>
    <row r="538">
      <c r="A538" s="486"/>
      <c r="D538" s="487"/>
    </row>
    <row r="539">
      <c r="A539" s="486"/>
      <c r="D539" s="487"/>
    </row>
    <row r="540">
      <c r="A540" s="486"/>
      <c r="D540" s="487"/>
    </row>
    <row r="541">
      <c r="A541" s="486"/>
      <c r="D541" s="487"/>
    </row>
    <row r="542">
      <c r="A542" s="486"/>
      <c r="D542" s="487"/>
    </row>
    <row r="543">
      <c r="A543" s="486"/>
      <c r="D543" s="487"/>
    </row>
    <row r="544">
      <c r="A544" s="486"/>
      <c r="D544" s="487"/>
    </row>
    <row r="545">
      <c r="A545" s="486"/>
      <c r="D545" s="487"/>
    </row>
    <row r="546">
      <c r="A546" s="486"/>
      <c r="D546" s="487"/>
    </row>
    <row r="547">
      <c r="A547" s="486"/>
      <c r="D547" s="487"/>
    </row>
    <row r="548">
      <c r="A548" s="486"/>
      <c r="D548" s="487"/>
    </row>
    <row r="549">
      <c r="A549" s="486"/>
      <c r="D549" s="487"/>
    </row>
    <row r="550">
      <c r="A550" s="486"/>
      <c r="D550" s="487"/>
    </row>
    <row r="551">
      <c r="A551" s="486"/>
      <c r="D551" s="487"/>
    </row>
    <row r="552">
      <c r="A552" s="486"/>
      <c r="D552" s="487"/>
    </row>
    <row r="553">
      <c r="A553" s="486"/>
      <c r="D553" s="487"/>
    </row>
    <row r="554">
      <c r="A554" s="486"/>
      <c r="D554" s="487"/>
    </row>
    <row r="555">
      <c r="A555" s="486"/>
      <c r="D555" s="487"/>
    </row>
    <row r="556">
      <c r="A556" s="486"/>
      <c r="D556" s="487"/>
    </row>
    <row r="557">
      <c r="A557" s="486"/>
      <c r="D557" s="487"/>
    </row>
    <row r="558">
      <c r="A558" s="486"/>
      <c r="D558" s="487"/>
    </row>
    <row r="559">
      <c r="A559" s="486"/>
      <c r="D559" s="487"/>
    </row>
    <row r="560">
      <c r="A560" s="486"/>
      <c r="D560" s="487"/>
    </row>
    <row r="561">
      <c r="A561" s="486"/>
      <c r="D561" s="487"/>
    </row>
    <row r="562">
      <c r="A562" s="486"/>
      <c r="D562" s="487"/>
    </row>
    <row r="563">
      <c r="A563" s="486"/>
      <c r="D563" s="487"/>
    </row>
    <row r="564">
      <c r="A564" s="486"/>
      <c r="D564" s="487"/>
    </row>
    <row r="565">
      <c r="A565" s="486"/>
      <c r="D565" s="487"/>
    </row>
    <row r="566">
      <c r="A566" s="486"/>
      <c r="D566" s="487"/>
    </row>
    <row r="567">
      <c r="A567" s="486"/>
      <c r="D567" s="487"/>
    </row>
    <row r="568">
      <c r="A568" s="486"/>
      <c r="D568" s="487"/>
    </row>
    <row r="569">
      <c r="A569" s="486"/>
      <c r="D569" s="487"/>
    </row>
    <row r="570">
      <c r="A570" s="486"/>
      <c r="D570" s="487"/>
    </row>
    <row r="571">
      <c r="A571" s="486"/>
      <c r="D571" s="487"/>
    </row>
    <row r="572">
      <c r="A572" s="486"/>
      <c r="D572" s="487"/>
    </row>
    <row r="573">
      <c r="A573" s="486"/>
      <c r="D573" s="487"/>
    </row>
    <row r="574">
      <c r="A574" s="486"/>
      <c r="D574" s="487"/>
    </row>
    <row r="575">
      <c r="A575" s="486"/>
      <c r="D575" s="487"/>
    </row>
    <row r="576">
      <c r="A576" s="486"/>
      <c r="D576" s="487"/>
    </row>
    <row r="577">
      <c r="A577" s="486"/>
      <c r="D577" s="487"/>
    </row>
    <row r="578">
      <c r="A578" s="486"/>
      <c r="D578" s="487"/>
    </row>
    <row r="579">
      <c r="A579" s="486"/>
      <c r="D579" s="487"/>
    </row>
    <row r="580">
      <c r="A580" s="486"/>
      <c r="D580" s="487"/>
    </row>
    <row r="581">
      <c r="A581" s="486"/>
      <c r="D581" s="487"/>
    </row>
    <row r="582">
      <c r="A582" s="486"/>
      <c r="D582" s="487"/>
    </row>
    <row r="583">
      <c r="A583" s="486"/>
      <c r="D583" s="487"/>
    </row>
    <row r="584">
      <c r="A584" s="486"/>
      <c r="D584" s="487"/>
    </row>
    <row r="585">
      <c r="A585" s="486"/>
      <c r="D585" s="487"/>
    </row>
    <row r="586">
      <c r="A586" s="486"/>
      <c r="D586" s="487"/>
    </row>
    <row r="587">
      <c r="A587" s="486"/>
      <c r="D587" s="487"/>
    </row>
    <row r="588">
      <c r="A588" s="486"/>
      <c r="D588" s="487"/>
    </row>
    <row r="589">
      <c r="A589" s="486"/>
      <c r="D589" s="487"/>
    </row>
    <row r="590">
      <c r="A590" s="486"/>
      <c r="D590" s="487"/>
    </row>
    <row r="591">
      <c r="A591" s="486"/>
      <c r="D591" s="487"/>
    </row>
    <row r="592">
      <c r="A592" s="486"/>
      <c r="D592" s="487"/>
    </row>
    <row r="593">
      <c r="A593" s="486"/>
      <c r="D593" s="487"/>
    </row>
    <row r="594">
      <c r="A594" s="486"/>
      <c r="D594" s="487"/>
    </row>
    <row r="595">
      <c r="A595" s="486"/>
      <c r="D595" s="487"/>
    </row>
    <row r="596">
      <c r="A596" s="486"/>
      <c r="D596" s="487"/>
    </row>
    <row r="597">
      <c r="A597" s="486"/>
      <c r="D597" s="487"/>
    </row>
    <row r="598">
      <c r="A598" s="486"/>
      <c r="D598" s="487"/>
    </row>
    <row r="599">
      <c r="A599" s="486"/>
      <c r="D599" s="487"/>
    </row>
    <row r="600">
      <c r="A600" s="486"/>
      <c r="D600" s="487"/>
    </row>
    <row r="601">
      <c r="A601" s="486"/>
      <c r="D601" s="487"/>
    </row>
    <row r="602">
      <c r="A602" s="486"/>
      <c r="D602" s="487"/>
    </row>
    <row r="603">
      <c r="A603" s="486"/>
      <c r="D603" s="487"/>
    </row>
    <row r="604">
      <c r="A604" s="486"/>
      <c r="D604" s="487"/>
    </row>
    <row r="605">
      <c r="A605" s="486"/>
      <c r="D605" s="487"/>
    </row>
    <row r="606">
      <c r="A606" s="486"/>
      <c r="D606" s="487"/>
    </row>
    <row r="607">
      <c r="A607" s="486"/>
      <c r="D607" s="487"/>
    </row>
    <row r="608">
      <c r="A608" s="486"/>
      <c r="D608" s="487"/>
    </row>
    <row r="609">
      <c r="A609" s="486"/>
      <c r="D609" s="487"/>
    </row>
    <row r="610">
      <c r="A610" s="486"/>
      <c r="D610" s="487"/>
    </row>
    <row r="611">
      <c r="A611" s="486"/>
      <c r="D611" s="487"/>
    </row>
    <row r="612">
      <c r="A612" s="486"/>
      <c r="D612" s="487"/>
    </row>
    <row r="613">
      <c r="A613" s="486"/>
      <c r="D613" s="487"/>
    </row>
    <row r="614">
      <c r="A614" s="486"/>
      <c r="D614" s="487"/>
    </row>
    <row r="615">
      <c r="A615" s="486"/>
      <c r="D615" s="487"/>
    </row>
    <row r="616">
      <c r="A616" s="486"/>
      <c r="D616" s="487"/>
    </row>
    <row r="617">
      <c r="A617" s="486"/>
      <c r="D617" s="487"/>
    </row>
    <row r="618">
      <c r="A618" s="486"/>
      <c r="D618" s="487"/>
    </row>
    <row r="619">
      <c r="A619" s="486"/>
      <c r="D619" s="487"/>
    </row>
    <row r="620">
      <c r="A620" s="486"/>
      <c r="D620" s="487"/>
    </row>
    <row r="621">
      <c r="A621" s="486"/>
      <c r="D621" s="487"/>
    </row>
    <row r="622">
      <c r="A622" s="486"/>
      <c r="D622" s="487"/>
    </row>
    <row r="623">
      <c r="A623" s="486"/>
      <c r="D623" s="487"/>
    </row>
    <row r="624">
      <c r="A624" s="486"/>
      <c r="D624" s="487"/>
    </row>
    <row r="625">
      <c r="A625" s="486"/>
      <c r="D625" s="487"/>
    </row>
    <row r="626">
      <c r="A626" s="486"/>
      <c r="D626" s="487"/>
    </row>
    <row r="627">
      <c r="A627" s="486"/>
      <c r="D627" s="487"/>
    </row>
    <row r="628">
      <c r="A628" s="486"/>
      <c r="D628" s="487"/>
    </row>
    <row r="629">
      <c r="A629" s="486"/>
      <c r="D629" s="487"/>
    </row>
    <row r="630">
      <c r="A630" s="486"/>
      <c r="D630" s="487"/>
    </row>
    <row r="631">
      <c r="A631" s="486"/>
      <c r="D631" s="487"/>
    </row>
    <row r="632">
      <c r="A632" s="486"/>
      <c r="D632" s="487"/>
    </row>
    <row r="633">
      <c r="A633" s="486"/>
      <c r="D633" s="487"/>
    </row>
    <row r="634">
      <c r="A634" s="486"/>
      <c r="D634" s="487"/>
    </row>
    <row r="635">
      <c r="A635" s="486"/>
      <c r="D635" s="487"/>
    </row>
    <row r="636">
      <c r="A636" s="486"/>
      <c r="D636" s="487"/>
    </row>
    <row r="637">
      <c r="A637" s="486"/>
      <c r="D637" s="487"/>
    </row>
    <row r="638">
      <c r="A638" s="486"/>
      <c r="D638" s="487"/>
    </row>
    <row r="639">
      <c r="A639" s="486"/>
      <c r="D639" s="487"/>
    </row>
    <row r="640">
      <c r="A640" s="486"/>
      <c r="D640" s="487"/>
    </row>
    <row r="641">
      <c r="A641" s="486"/>
      <c r="D641" s="487"/>
    </row>
    <row r="642">
      <c r="A642" s="486"/>
      <c r="D642" s="487"/>
    </row>
    <row r="643">
      <c r="A643" s="486"/>
      <c r="D643" s="487"/>
    </row>
    <row r="644">
      <c r="A644" s="486"/>
      <c r="D644" s="487"/>
    </row>
    <row r="645">
      <c r="A645" s="486"/>
      <c r="D645" s="487"/>
    </row>
    <row r="646">
      <c r="A646" s="486"/>
      <c r="D646" s="487"/>
    </row>
    <row r="647">
      <c r="A647" s="486"/>
      <c r="D647" s="487"/>
    </row>
    <row r="648">
      <c r="A648" s="486"/>
      <c r="D648" s="487"/>
    </row>
    <row r="649">
      <c r="A649" s="486"/>
      <c r="D649" s="487"/>
    </row>
    <row r="650">
      <c r="A650" s="486"/>
      <c r="D650" s="487"/>
    </row>
    <row r="651">
      <c r="A651" s="486"/>
      <c r="D651" s="487"/>
    </row>
    <row r="652">
      <c r="A652" s="486"/>
      <c r="D652" s="487"/>
    </row>
    <row r="653">
      <c r="A653" s="486"/>
      <c r="D653" s="487"/>
    </row>
    <row r="654">
      <c r="A654" s="486"/>
      <c r="D654" s="487"/>
    </row>
    <row r="655">
      <c r="A655" s="486"/>
      <c r="D655" s="487"/>
    </row>
    <row r="656">
      <c r="A656" s="486"/>
      <c r="D656" s="487"/>
    </row>
    <row r="657">
      <c r="A657" s="486"/>
      <c r="D657" s="487"/>
    </row>
    <row r="658">
      <c r="A658" s="486"/>
      <c r="D658" s="487"/>
    </row>
    <row r="659">
      <c r="A659" s="486"/>
      <c r="D659" s="487"/>
    </row>
    <row r="660">
      <c r="A660" s="486"/>
      <c r="D660" s="487"/>
    </row>
    <row r="661">
      <c r="A661" s="486"/>
      <c r="D661" s="487"/>
    </row>
    <row r="662">
      <c r="A662" s="486"/>
      <c r="D662" s="487"/>
    </row>
    <row r="663">
      <c r="A663" s="486"/>
      <c r="D663" s="487"/>
    </row>
    <row r="664">
      <c r="A664" s="486"/>
      <c r="D664" s="487"/>
    </row>
    <row r="665">
      <c r="A665" s="486"/>
      <c r="D665" s="487"/>
    </row>
    <row r="666">
      <c r="A666" s="486"/>
      <c r="D666" s="487"/>
    </row>
    <row r="667">
      <c r="A667" s="486"/>
      <c r="D667" s="487"/>
    </row>
    <row r="668">
      <c r="A668" s="486"/>
      <c r="D668" s="487"/>
    </row>
    <row r="669">
      <c r="A669" s="486"/>
      <c r="D669" s="487"/>
    </row>
    <row r="670">
      <c r="A670" s="486"/>
      <c r="D670" s="487"/>
    </row>
    <row r="671">
      <c r="A671" s="486"/>
      <c r="D671" s="487"/>
    </row>
    <row r="672">
      <c r="A672" s="486"/>
      <c r="D672" s="487"/>
    </row>
    <row r="673">
      <c r="A673" s="486"/>
      <c r="D673" s="487"/>
    </row>
    <row r="674">
      <c r="A674" s="486"/>
      <c r="D674" s="487"/>
    </row>
    <row r="675">
      <c r="A675" s="486"/>
      <c r="D675" s="487"/>
    </row>
    <row r="676">
      <c r="A676" s="486"/>
      <c r="D676" s="487"/>
    </row>
    <row r="677">
      <c r="A677" s="486"/>
      <c r="D677" s="487"/>
    </row>
    <row r="678">
      <c r="A678" s="486"/>
      <c r="D678" s="487"/>
    </row>
    <row r="679">
      <c r="A679" s="486"/>
      <c r="D679" s="487"/>
    </row>
    <row r="680">
      <c r="A680" s="486"/>
      <c r="D680" s="487"/>
    </row>
    <row r="681">
      <c r="A681" s="486"/>
      <c r="D681" s="487"/>
    </row>
    <row r="682">
      <c r="A682" s="486"/>
      <c r="D682" s="487"/>
    </row>
    <row r="683">
      <c r="A683" s="486"/>
      <c r="D683" s="487"/>
    </row>
    <row r="684">
      <c r="A684" s="486"/>
      <c r="D684" s="487"/>
    </row>
    <row r="685">
      <c r="A685" s="486"/>
      <c r="D685" s="487"/>
    </row>
    <row r="686">
      <c r="A686" s="486"/>
      <c r="D686" s="487"/>
    </row>
    <row r="687">
      <c r="A687" s="486"/>
      <c r="D687" s="487"/>
    </row>
    <row r="688">
      <c r="A688" s="486"/>
      <c r="D688" s="487"/>
    </row>
    <row r="689">
      <c r="A689" s="486"/>
      <c r="D689" s="487"/>
    </row>
    <row r="690">
      <c r="A690" s="486"/>
      <c r="D690" s="487"/>
    </row>
    <row r="691">
      <c r="A691" s="486"/>
      <c r="D691" s="487"/>
    </row>
    <row r="692">
      <c r="A692" s="486"/>
      <c r="D692" s="487"/>
    </row>
    <row r="693">
      <c r="A693" s="486"/>
      <c r="D693" s="487"/>
    </row>
    <row r="694">
      <c r="A694" s="486"/>
      <c r="D694" s="487"/>
    </row>
    <row r="695">
      <c r="A695" s="486"/>
      <c r="D695" s="487"/>
    </row>
    <row r="696">
      <c r="A696" s="486"/>
      <c r="D696" s="487"/>
    </row>
    <row r="697">
      <c r="A697" s="486"/>
      <c r="D697" s="487"/>
    </row>
    <row r="698">
      <c r="A698" s="486"/>
      <c r="D698" s="487"/>
    </row>
    <row r="699">
      <c r="A699" s="486"/>
      <c r="D699" s="487"/>
    </row>
    <row r="700">
      <c r="A700" s="486"/>
      <c r="D700" s="487"/>
    </row>
    <row r="701">
      <c r="A701" s="486"/>
      <c r="D701" s="487"/>
    </row>
    <row r="702">
      <c r="A702" s="486"/>
      <c r="D702" s="487"/>
    </row>
    <row r="703">
      <c r="A703" s="486"/>
      <c r="D703" s="487"/>
    </row>
    <row r="704">
      <c r="A704" s="486"/>
      <c r="D704" s="487"/>
    </row>
    <row r="705">
      <c r="A705" s="486"/>
      <c r="D705" s="487"/>
    </row>
    <row r="706">
      <c r="A706" s="486"/>
      <c r="D706" s="487"/>
    </row>
    <row r="707">
      <c r="A707" s="486"/>
      <c r="D707" s="487"/>
    </row>
    <row r="708">
      <c r="A708" s="486"/>
      <c r="D708" s="487"/>
    </row>
    <row r="709">
      <c r="A709" s="486"/>
      <c r="D709" s="487"/>
    </row>
    <row r="710">
      <c r="A710" s="486"/>
      <c r="D710" s="487"/>
    </row>
    <row r="711">
      <c r="A711" s="486"/>
      <c r="D711" s="487"/>
    </row>
    <row r="712">
      <c r="A712" s="486"/>
      <c r="D712" s="487"/>
    </row>
    <row r="713">
      <c r="A713" s="486"/>
      <c r="D713" s="487"/>
    </row>
    <row r="714">
      <c r="A714" s="486"/>
      <c r="D714" s="487"/>
    </row>
    <row r="715">
      <c r="A715" s="486"/>
      <c r="D715" s="487"/>
    </row>
    <row r="716">
      <c r="A716" s="486"/>
      <c r="D716" s="487"/>
    </row>
    <row r="717">
      <c r="A717" s="486"/>
      <c r="D717" s="487"/>
    </row>
    <row r="718">
      <c r="A718" s="486"/>
      <c r="D718" s="487"/>
    </row>
    <row r="719">
      <c r="A719" s="486"/>
      <c r="D719" s="487"/>
    </row>
    <row r="720">
      <c r="A720" s="486"/>
      <c r="D720" s="487"/>
    </row>
    <row r="721">
      <c r="A721" s="486"/>
      <c r="D721" s="487"/>
    </row>
    <row r="722">
      <c r="A722" s="486"/>
      <c r="D722" s="487"/>
    </row>
    <row r="723">
      <c r="A723" s="486"/>
      <c r="D723" s="487"/>
    </row>
    <row r="724">
      <c r="A724" s="486"/>
      <c r="D724" s="487"/>
    </row>
    <row r="725">
      <c r="A725" s="486"/>
      <c r="D725" s="487"/>
    </row>
    <row r="726">
      <c r="A726" s="486"/>
      <c r="D726" s="487"/>
    </row>
    <row r="727">
      <c r="A727" s="486"/>
      <c r="D727" s="487"/>
    </row>
    <row r="728">
      <c r="A728" s="486"/>
      <c r="D728" s="487"/>
    </row>
    <row r="729">
      <c r="A729" s="486"/>
      <c r="D729" s="487"/>
    </row>
    <row r="730">
      <c r="A730" s="486"/>
      <c r="D730" s="487"/>
    </row>
    <row r="731">
      <c r="A731" s="486"/>
      <c r="D731" s="487"/>
    </row>
    <row r="732">
      <c r="A732" s="486"/>
      <c r="D732" s="487"/>
    </row>
    <row r="733">
      <c r="A733" s="486"/>
      <c r="D733" s="487"/>
    </row>
    <row r="734">
      <c r="A734" s="486"/>
      <c r="D734" s="487"/>
    </row>
    <row r="735">
      <c r="A735" s="486"/>
      <c r="D735" s="487"/>
    </row>
    <row r="736">
      <c r="A736" s="486"/>
      <c r="D736" s="487"/>
    </row>
    <row r="737">
      <c r="A737" s="486"/>
      <c r="D737" s="487"/>
    </row>
    <row r="738">
      <c r="A738" s="486"/>
      <c r="D738" s="487"/>
    </row>
    <row r="739">
      <c r="A739" s="486"/>
      <c r="D739" s="487"/>
    </row>
    <row r="740">
      <c r="A740" s="486"/>
      <c r="D740" s="487"/>
    </row>
    <row r="741">
      <c r="A741" s="486"/>
      <c r="D741" s="487"/>
    </row>
    <row r="742">
      <c r="A742" s="486"/>
      <c r="D742" s="487"/>
    </row>
    <row r="743">
      <c r="A743" s="486"/>
      <c r="D743" s="487"/>
    </row>
    <row r="744">
      <c r="A744" s="486"/>
      <c r="D744" s="487"/>
    </row>
    <row r="745">
      <c r="A745" s="486"/>
      <c r="D745" s="487"/>
    </row>
    <row r="746">
      <c r="A746" s="486"/>
      <c r="D746" s="487"/>
    </row>
    <row r="747">
      <c r="A747" s="486"/>
      <c r="D747" s="487"/>
    </row>
    <row r="748">
      <c r="A748" s="486"/>
      <c r="D748" s="487"/>
    </row>
    <row r="749">
      <c r="A749" s="486"/>
      <c r="D749" s="487"/>
    </row>
    <row r="750">
      <c r="A750" s="486"/>
      <c r="D750" s="487"/>
    </row>
    <row r="751">
      <c r="A751" s="486"/>
      <c r="D751" s="487"/>
    </row>
    <row r="752">
      <c r="A752" s="486"/>
      <c r="D752" s="487"/>
    </row>
    <row r="753">
      <c r="A753" s="486"/>
      <c r="D753" s="487"/>
    </row>
    <row r="754">
      <c r="A754" s="486"/>
      <c r="D754" s="487"/>
    </row>
    <row r="755">
      <c r="A755" s="486"/>
      <c r="D755" s="487"/>
    </row>
    <row r="756">
      <c r="A756" s="486"/>
      <c r="D756" s="487"/>
    </row>
    <row r="757">
      <c r="A757" s="486"/>
      <c r="D757" s="487"/>
    </row>
    <row r="758">
      <c r="A758" s="486"/>
      <c r="D758" s="487"/>
    </row>
    <row r="759">
      <c r="A759" s="486"/>
      <c r="D759" s="487"/>
    </row>
    <row r="760">
      <c r="A760" s="486"/>
      <c r="D760" s="487"/>
    </row>
    <row r="761">
      <c r="A761" s="486"/>
      <c r="D761" s="487"/>
    </row>
    <row r="762">
      <c r="A762" s="486"/>
      <c r="D762" s="487"/>
    </row>
    <row r="763">
      <c r="A763" s="486"/>
      <c r="D763" s="487"/>
    </row>
    <row r="764">
      <c r="A764" s="486"/>
      <c r="D764" s="487"/>
    </row>
    <row r="765">
      <c r="A765" s="486"/>
      <c r="D765" s="487"/>
    </row>
    <row r="766">
      <c r="A766" s="486"/>
      <c r="D766" s="487"/>
    </row>
    <row r="767">
      <c r="A767" s="486"/>
      <c r="D767" s="487"/>
    </row>
    <row r="768">
      <c r="A768" s="486"/>
      <c r="D768" s="487"/>
    </row>
    <row r="769">
      <c r="A769" s="486"/>
      <c r="D769" s="487"/>
    </row>
    <row r="770">
      <c r="A770" s="486"/>
      <c r="D770" s="487"/>
    </row>
    <row r="771">
      <c r="A771" s="486"/>
      <c r="D771" s="487"/>
    </row>
    <row r="772">
      <c r="A772" s="486"/>
      <c r="D772" s="487"/>
    </row>
    <row r="773">
      <c r="A773" s="486"/>
      <c r="D773" s="487"/>
    </row>
    <row r="774">
      <c r="A774" s="486"/>
      <c r="D774" s="487"/>
    </row>
    <row r="775">
      <c r="A775" s="486"/>
      <c r="D775" s="487"/>
    </row>
    <row r="776">
      <c r="A776" s="486"/>
      <c r="D776" s="487"/>
    </row>
    <row r="777">
      <c r="A777" s="486"/>
      <c r="D777" s="487"/>
    </row>
    <row r="778">
      <c r="A778" s="486"/>
      <c r="D778" s="487"/>
    </row>
    <row r="779">
      <c r="A779" s="486"/>
      <c r="D779" s="487"/>
    </row>
    <row r="780">
      <c r="A780" s="486"/>
      <c r="D780" s="487"/>
    </row>
    <row r="781">
      <c r="A781" s="486"/>
      <c r="D781" s="487"/>
    </row>
    <row r="782">
      <c r="A782" s="486"/>
      <c r="D782" s="487"/>
    </row>
    <row r="783">
      <c r="A783" s="486"/>
      <c r="D783" s="487"/>
    </row>
    <row r="784">
      <c r="A784" s="486"/>
      <c r="D784" s="487"/>
    </row>
    <row r="785">
      <c r="A785" s="486"/>
      <c r="D785" s="487"/>
    </row>
    <row r="786">
      <c r="A786" s="486"/>
      <c r="D786" s="487"/>
    </row>
    <row r="787">
      <c r="A787" s="486"/>
      <c r="D787" s="487"/>
    </row>
    <row r="788">
      <c r="A788" s="486"/>
      <c r="D788" s="487"/>
    </row>
    <row r="789">
      <c r="A789" s="486"/>
      <c r="D789" s="487"/>
    </row>
    <row r="790">
      <c r="A790" s="486"/>
      <c r="D790" s="487"/>
    </row>
    <row r="791">
      <c r="A791" s="486"/>
      <c r="D791" s="487"/>
    </row>
    <row r="792">
      <c r="A792" s="486"/>
      <c r="D792" s="487"/>
    </row>
    <row r="793">
      <c r="A793" s="486"/>
      <c r="D793" s="487"/>
    </row>
    <row r="794">
      <c r="A794" s="486"/>
      <c r="D794" s="487"/>
    </row>
    <row r="795">
      <c r="A795" s="486"/>
      <c r="D795" s="487"/>
    </row>
    <row r="796">
      <c r="A796" s="486"/>
      <c r="D796" s="487"/>
    </row>
    <row r="797">
      <c r="A797" s="486"/>
      <c r="D797" s="487"/>
    </row>
    <row r="798">
      <c r="A798" s="486"/>
      <c r="D798" s="487"/>
    </row>
    <row r="799">
      <c r="A799" s="486"/>
      <c r="D799" s="487"/>
    </row>
    <row r="800">
      <c r="A800" s="486"/>
      <c r="D800" s="487"/>
    </row>
    <row r="801">
      <c r="A801" s="486"/>
      <c r="D801" s="487"/>
    </row>
    <row r="802">
      <c r="A802" s="486"/>
      <c r="D802" s="487"/>
    </row>
    <row r="803">
      <c r="A803" s="486"/>
      <c r="D803" s="487"/>
    </row>
    <row r="804">
      <c r="A804" s="486"/>
      <c r="D804" s="487"/>
    </row>
    <row r="805">
      <c r="A805" s="486"/>
      <c r="D805" s="487"/>
    </row>
    <row r="806">
      <c r="A806" s="486"/>
      <c r="D806" s="487"/>
    </row>
    <row r="807">
      <c r="A807" s="486"/>
      <c r="D807" s="487"/>
    </row>
    <row r="808">
      <c r="A808" s="486"/>
      <c r="D808" s="487"/>
    </row>
    <row r="809">
      <c r="A809" s="486"/>
      <c r="D809" s="487"/>
    </row>
    <row r="810">
      <c r="A810" s="486"/>
      <c r="D810" s="487"/>
    </row>
    <row r="811">
      <c r="A811" s="486"/>
      <c r="D811" s="487"/>
    </row>
    <row r="812">
      <c r="A812" s="486"/>
      <c r="D812" s="487"/>
    </row>
    <row r="813">
      <c r="A813" s="486"/>
      <c r="D813" s="487"/>
    </row>
    <row r="814">
      <c r="A814" s="486"/>
      <c r="D814" s="487"/>
    </row>
    <row r="815">
      <c r="A815" s="486"/>
      <c r="D815" s="487"/>
    </row>
    <row r="816">
      <c r="A816" s="486"/>
      <c r="D816" s="487"/>
    </row>
    <row r="817">
      <c r="A817" s="486"/>
      <c r="D817" s="487"/>
    </row>
    <row r="818">
      <c r="A818" s="486"/>
      <c r="D818" s="487"/>
    </row>
    <row r="819">
      <c r="A819" s="486"/>
      <c r="D819" s="487"/>
    </row>
    <row r="820">
      <c r="A820" s="486"/>
      <c r="D820" s="487"/>
    </row>
    <row r="821">
      <c r="A821" s="486"/>
      <c r="D821" s="487"/>
    </row>
    <row r="822">
      <c r="A822" s="486"/>
      <c r="D822" s="487"/>
    </row>
    <row r="823">
      <c r="A823" s="486"/>
      <c r="D823" s="487"/>
    </row>
    <row r="824">
      <c r="A824" s="486"/>
      <c r="D824" s="487"/>
    </row>
    <row r="825">
      <c r="A825" s="486"/>
      <c r="D825" s="487"/>
    </row>
    <row r="826">
      <c r="A826" s="486"/>
      <c r="D826" s="487"/>
    </row>
    <row r="827">
      <c r="A827" s="486"/>
      <c r="D827" s="487"/>
    </row>
    <row r="828">
      <c r="A828" s="486"/>
      <c r="D828" s="487"/>
    </row>
    <row r="829">
      <c r="A829" s="486"/>
      <c r="D829" s="487"/>
    </row>
    <row r="830">
      <c r="A830" s="486"/>
      <c r="D830" s="487"/>
    </row>
    <row r="831">
      <c r="A831" s="486"/>
      <c r="D831" s="487"/>
    </row>
    <row r="832">
      <c r="A832" s="486"/>
      <c r="D832" s="487"/>
    </row>
    <row r="833">
      <c r="A833" s="486"/>
      <c r="D833" s="487"/>
    </row>
    <row r="834">
      <c r="A834" s="486"/>
      <c r="D834" s="487"/>
    </row>
    <row r="835">
      <c r="A835" s="486"/>
      <c r="D835" s="487"/>
    </row>
    <row r="836">
      <c r="A836" s="486"/>
      <c r="D836" s="487"/>
    </row>
    <row r="837">
      <c r="A837" s="486"/>
      <c r="D837" s="487"/>
    </row>
    <row r="838">
      <c r="A838" s="486"/>
      <c r="D838" s="487"/>
    </row>
    <row r="839">
      <c r="A839" s="486"/>
      <c r="D839" s="487"/>
    </row>
    <row r="840">
      <c r="A840" s="486"/>
      <c r="D840" s="487"/>
    </row>
    <row r="841">
      <c r="A841" s="486"/>
      <c r="D841" s="487"/>
    </row>
    <row r="842">
      <c r="A842" s="486"/>
      <c r="D842" s="487"/>
    </row>
    <row r="843">
      <c r="A843" s="486"/>
      <c r="D843" s="487"/>
    </row>
    <row r="844">
      <c r="A844" s="486"/>
      <c r="D844" s="487"/>
    </row>
    <row r="845">
      <c r="A845" s="486"/>
      <c r="D845" s="487"/>
    </row>
    <row r="846">
      <c r="A846" s="486"/>
      <c r="D846" s="487"/>
    </row>
    <row r="847">
      <c r="A847" s="486"/>
      <c r="D847" s="487"/>
    </row>
    <row r="848">
      <c r="A848" s="486"/>
      <c r="D848" s="487"/>
    </row>
    <row r="849">
      <c r="A849" s="486"/>
      <c r="D849" s="487"/>
    </row>
    <row r="850">
      <c r="A850" s="486"/>
      <c r="D850" s="487"/>
    </row>
    <row r="851">
      <c r="A851" s="486"/>
      <c r="D851" s="487"/>
    </row>
    <row r="852">
      <c r="A852" s="486"/>
      <c r="D852" s="487"/>
    </row>
    <row r="853">
      <c r="A853" s="486"/>
      <c r="D853" s="487"/>
    </row>
    <row r="854">
      <c r="A854" s="486"/>
      <c r="D854" s="487"/>
    </row>
    <row r="855">
      <c r="A855" s="486"/>
      <c r="D855" s="487"/>
    </row>
    <row r="856">
      <c r="A856" s="486"/>
      <c r="D856" s="487"/>
    </row>
    <row r="857">
      <c r="A857" s="486"/>
      <c r="D857" s="487"/>
    </row>
    <row r="858">
      <c r="A858" s="486"/>
      <c r="D858" s="487"/>
    </row>
    <row r="859">
      <c r="A859" s="486"/>
      <c r="D859" s="487"/>
    </row>
    <row r="860">
      <c r="A860" s="486"/>
      <c r="D860" s="487"/>
    </row>
    <row r="861">
      <c r="A861" s="486"/>
      <c r="D861" s="487"/>
    </row>
    <row r="862">
      <c r="A862" s="486"/>
      <c r="D862" s="487"/>
    </row>
    <row r="863">
      <c r="A863" s="486"/>
      <c r="D863" s="487"/>
    </row>
    <row r="864">
      <c r="A864" s="486"/>
      <c r="D864" s="487"/>
    </row>
    <row r="865">
      <c r="A865" s="486"/>
      <c r="D865" s="487"/>
    </row>
    <row r="866">
      <c r="A866" s="486"/>
      <c r="D866" s="487"/>
    </row>
    <row r="867">
      <c r="A867" s="486"/>
      <c r="D867" s="487"/>
    </row>
    <row r="868">
      <c r="A868" s="486"/>
      <c r="D868" s="487"/>
    </row>
    <row r="869">
      <c r="A869" s="486"/>
      <c r="D869" s="487"/>
    </row>
    <row r="870">
      <c r="A870" s="486"/>
      <c r="D870" s="487"/>
    </row>
    <row r="871">
      <c r="A871" s="486"/>
      <c r="D871" s="487"/>
    </row>
    <row r="872">
      <c r="A872" s="486"/>
      <c r="D872" s="487"/>
    </row>
    <row r="873">
      <c r="A873" s="486"/>
      <c r="D873" s="487"/>
    </row>
    <row r="874">
      <c r="A874" s="486"/>
      <c r="D874" s="487"/>
    </row>
    <row r="875">
      <c r="A875" s="486"/>
      <c r="D875" s="487"/>
    </row>
    <row r="876">
      <c r="A876" s="486"/>
      <c r="D876" s="487"/>
    </row>
    <row r="877">
      <c r="A877" s="486"/>
      <c r="D877" s="487"/>
    </row>
    <row r="878">
      <c r="A878" s="486"/>
      <c r="D878" s="487"/>
    </row>
    <row r="879">
      <c r="A879" s="486"/>
      <c r="D879" s="487"/>
    </row>
    <row r="880">
      <c r="A880" s="486"/>
      <c r="D880" s="487"/>
    </row>
    <row r="881">
      <c r="A881" s="486"/>
      <c r="D881" s="487"/>
    </row>
    <row r="882">
      <c r="A882" s="486"/>
      <c r="D882" s="487"/>
    </row>
    <row r="883">
      <c r="A883" s="486"/>
      <c r="D883" s="487"/>
    </row>
    <row r="884">
      <c r="A884" s="486"/>
      <c r="D884" s="487"/>
    </row>
    <row r="885">
      <c r="A885" s="486"/>
      <c r="D885" s="487"/>
    </row>
    <row r="886">
      <c r="A886" s="486"/>
      <c r="D886" s="487"/>
    </row>
    <row r="887">
      <c r="A887" s="486"/>
      <c r="D887" s="487"/>
    </row>
    <row r="888">
      <c r="A888" s="486"/>
      <c r="D888" s="487"/>
    </row>
    <row r="889">
      <c r="A889" s="486"/>
      <c r="D889" s="487"/>
    </row>
    <row r="890">
      <c r="A890" s="486"/>
      <c r="D890" s="487"/>
    </row>
    <row r="891">
      <c r="A891" s="486"/>
      <c r="D891" s="487"/>
    </row>
    <row r="892">
      <c r="A892" s="486"/>
      <c r="D892" s="487"/>
    </row>
    <row r="893">
      <c r="A893" s="486"/>
      <c r="D893" s="487"/>
    </row>
    <row r="894">
      <c r="A894" s="486"/>
      <c r="D894" s="487"/>
    </row>
    <row r="895">
      <c r="A895" s="486"/>
      <c r="D895" s="487"/>
    </row>
    <row r="896">
      <c r="A896" s="486"/>
      <c r="D896" s="487"/>
    </row>
    <row r="897">
      <c r="A897" s="486"/>
      <c r="D897" s="487"/>
    </row>
    <row r="898">
      <c r="A898" s="486"/>
      <c r="D898" s="487"/>
    </row>
    <row r="899">
      <c r="A899" s="486"/>
      <c r="D899" s="487"/>
    </row>
    <row r="900">
      <c r="A900" s="486"/>
      <c r="D900" s="487"/>
    </row>
    <row r="901">
      <c r="A901" s="486"/>
      <c r="D901" s="487"/>
    </row>
    <row r="902">
      <c r="A902" s="486"/>
      <c r="D902" s="487"/>
    </row>
    <row r="903">
      <c r="A903" s="486"/>
      <c r="D903" s="487"/>
    </row>
    <row r="904">
      <c r="A904" s="486"/>
      <c r="D904" s="487"/>
    </row>
    <row r="905">
      <c r="A905" s="486"/>
      <c r="D905" s="487"/>
    </row>
    <row r="906">
      <c r="A906" s="486"/>
      <c r="D906" s="487"/>
    </row>
    <row r="907">
      <c r="A907" s="486"/>
      <c r="D907" s="487"/>
    </row>
    <row r="908">
      <c r="A908" s="486"/>
      <c r="D908" s="487"/>
    </row>
    <row r="909">
      <c r="A909" s="486"/>
      <c r="D909" s="487"/>
    </row>
    <row r="910">
      <c r="A910" s="486"/>
      <c r="D910" s="487"/>
    </row>
    <row r="911">
      <c r="A911" s="486"/>
      <c r="D911" s="487"/>
    </row>
    <row r="912">
      <c r="A912" s="486"/>
      <c r="D912" s="487"/>
    </row>
    <row r="913">
      <c r="A913" s="486"/>
      <c r="D913" s="487"/>
    </row>
    <row r="914">
      <c r="A914" s="486"/>
      <c r="D914" s="487"/>
    </row>
    <row r="915">
      <c r="A915" s="486"/>
      <c r="D915" s="487"/>
    </row>
    <row r="916">
      <c r="A916" s="486"/>
      <c r="D916" s="487"/>
    </row>
    <row r="917">
      <c r="A917" s="486"/>
      <c r="D917" s="487"/>
    </row>
    <row r="918">
      <c r="A918" s="486"/>
      <c r="D918" s="487"/>
    </row>
    <row r="919">
      <c r="A919" s="486"/>
      <c r="D919" s="487"/>
    </row>
    <row r="920">
      <c r="A920" s="486"/>
      <c r="D920" s="487"/>
    </row>
    <row r="921">
      <c r="A921" s="486"/>
      <c r="D921" s="487"/>
    </row>
    <row r="922">
      <c r="A922" s="486"/>
      <c r="D922" s="487"/>
    </row>
    <row r="923">
      <c r="A923" s="486"/>
      <c r="D923" s="487"/>
    </row>
    <row r="924">
      <c r="A924" s="486"/>
      <c r="D924" s="487"/>
    </row>
    <row r="925">
      <c r="A925" s="486"/>
      <c r="D925" s="487"/>
    </row>
    <row r="926">
      <c r="A926" s="486"/>
      <c r="D926" s="487"/>
    </row>
    <row r="927">
      <c r="A927" s="486"/>
      <c r="D927" s="487"/>
    </row>
    <row r="928">
      <c r="A928" s="486"/>
      <c r="D928" s="487"/>
    </row>
    <row r="929">
      <c r="A929" s="486"/>
      <c r="D929" s="487"/>
    </row>
    <row r="930">
      <c r="A930" s="486"/>
      <c r="D930" s="487"/>
    </row>
    <row r="931">
      <c r="A931" s="486"/>
      <c r="D931" s="487"/>
    </row>
    <row r="932">
      <c r="A932" s="486"/>
      <c r="D932" s="487"/>
    </row>
    <row r="933">
      <c r="A933" s="486"/>
      <c r="D933" s="487"/>
    </row>
    <row r="934">
      <c r="A934" s="486"/>
      <c r="D934" s="487"/>
    </row>
    <row r="935">
      <c r="A935" s="486"/>
      <c r="D935" s="487"/>
    </row>
    <row r="936">
      <c r="A936" s="486"/>
      <c r="D936" s="487"/>
    </row>
    <row r="937">
      <c r="A937" s="486"/>
      <c r="D937" s="487"/>
    </row>
    <row r="938">
      <c r="A938" s="486"/>
      <c r="D938" s="487"/>
    </row>
    <row r="939">
      <c r="A939" s="486"/>
      <c r="D939" s="487"/>
    </row>
    <row r="940">
      <c r="A940" s="486"/>
      <c r="D940" s="487"/>
    </row>
    <row r="941">
      <c r="A941" s="486"/>
      <c r="D941" s="487"/>
    </row>
    <row r="942">
      <c r="A942" s="486"/>
      <c r="D942" s="487"/>
    </row>
    <row r="943">
      <c r="A943" s="486"/>
      <c r="D943" s="487"/>
    </row>
    <row r="944">
      <c r="A944" s="486"/>
      <c r="D944" s="487"/>
    </row>
    <row r="945">
      <c r="A945" s="486"/>
      <c r="D945" s="487"/>
    </row>
    <row r="946">
      <c r="A946" s="486"/>
      <c r="D946" s="487"/>
    </row>
    <row r="947">
      <c r="A947" s="486"/>
      <c r="D947" s="487"/>
    </row>
    <row r="948">
      <c r="A948" s="486"/>
      <c r="D948" s="487"/>
    </row>
    <row r="949">
      <c r="A949" s="486"/>
      <c r="D949" s="487"/>
    </row>
    <row r="950">
      <c r="A950" s="486"/>
      <c r="D950" s="487"/>
    </row>
    <row r="951">
      <c r="A951" s="486"/>
      <c r="D951" s="487"/>
    </row>
    <row r="952">
      <c r="A952" s="486"/>
      <c r="D952" s="487"/>
    </row>
    <row r="953">
      <c r="A953" s="486"/>
      <c r="D953" s="487"/>
    </row>
    <row r="954">
      <c r="A954" s="486"/>
      <c r="D954" s="487"/>
    </row>
    <row r="955">
      <c r="A955" s="486"/>
      <c r="D955" s="487"/>
    </row>
    <row r="956">
      <c r="A956" s="486"/>
      <c r="D956" s="487"/>
    </row>
    <row r="957">
      <c r="A957" s="486"/>
      <c r="D957" s="487"/>
    </row>
    <row r="958">
      <c r="A958" s="486"/>
      <c r="D958" s="487"/>
    </row>
    <row r="959">
      <c r="A959" s="486"/>
      <c r="D959" s="487"/>
    </row>
    <row r="960">
      <c r="A960" s="486"/>
      <c r="D960" s="487"/>
    </row>
    <row r="961">
      <c r="A961" s="486"/>
      <c r="D961" s="487"/>
    </row>
    <row r="962">
      <c r="A962" s="486"/>
      <c r="D962" s="487"/>
    </row>
    <row r="963">
      <c r="A963" s="486"/>
      <c r="D963" s="487"/>
    </row>
    <row r="964">
      <c r="A964" s="486"/>
      <c r="D964" s="487"/>
    </row>
    <row r="965">
      <c r="A965" s="486"/>
      <c r="D965" s="487"/>
    </row>
    <row r="966">
      <c r="A966" s="486"/>
      <c r="D966" s="487"/>
    </row>
    <row r="967">
      <c r="A967" s="486"/>
      <c r="D967" s="487"/>
    </row>
    <row r="968">
      <c r="A968" s="486"/>
      <c r="D968" s="487"/>
    </row>
    <row r="969">
      <c r="A969" s="486"/>
      <c r="D969" s="487"/>
    </row>
    <row r="970">
      <c r="A970" s="486"/>
      <c r="D970" s="487"/>
    </row>
  </sheetData>
  <mergeCells count="3">
    <mergeCell ref="A1:C1"/>
    <mergeCell ref="D1:J1"/>
    <mergeCell ref="H2:I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4.43" defaultRowHeight="15.75"/>
  <cols>
    <col customWidth="1" min="1" max="1" width="7.86"/>
    <col customWidth="1" min="2" max="2" width="15.86"/>
    <col customWidth="1" min="3" max="3" width="22.0"/>
    <col customWidth="1" min="4" max="4" width="34.29"/>
    <col customWidth="1" min="5" max="5" width="25.71"/>
    <col customWidth="1" min="6" max="6" width="12.43"/>
    <col customWidth="1" min="7" max="7" width="107.86"/>
    <col customWidth="1" min="8" max="8" width="116.57"/>
    <col customWidth="1" min="9" max="9" width="179.86"/>
    <col customWidth="1" min="10" max="11" width="19.0"/>
    <col customWidth="1" min="12" max="12" width="17.14"/>
    <col customWidth="1" min="13" max="13" width="20.71"/>
    <col customWidth="1" min="14" max="14" width="17.43"/>
    <col customWidth="1" min="17" max="17" width="47.14"/>
  </cols>
  <sheetData>
    <row r="1">
      <c r="A1" s="488" t="s">
        <v>397</v>
      </c>
      <c r="B1" s="42"/>
      <c r="C1" s="42"/>
      <c r="D1" s="42"/>
      <c r="E1" s="42"/>
      <c r="F1" s="42"/>
      <c r="G1" s="42"/>
      <c r="H1" s="42"/>
      <c r="I1" s="42"/>
      <c r="J1" s="42"/>
      <c r="K1" s="31"/>
      <c r="L1" s="489" t="s">
        <v>436</v>
      </c>
      <c r="M1" s="42"/>
      <c r="N1" s="42"/>
      <c r="O1" s="42"/>
      <c r="P1" s="31"/>
      <c r="Q1" s="72"/>
      <c r="R1" s="72"/>
      <c r="S1" s="72"/>
      <c r="T1" s="72"/>
    </row>
    <row r="2">
      <c r="A2" s="490"/>
      <c r="B2" s="490"/>
      <c r="C2" s="490"/>
      <c r="D2" s="490"/>
      <c r="E2" s="491"/>
      <c r="F2" s="490"/>
      <c r="G2" s="490"/>
      <c r="H2" s="490"/>
      <c r="I2" s="490"/>
      <c r="J2" s="490"/>
      <c r="K2" s="490"/>
      <c r="L2" s="492" t="s">
        <v>435</v>
      </c>
      <c r="M2" s="493" t="s">
        <v>1606</v>
      </c>
      <c r="N2" s="42"/>
      <c r="O2" s="31"/>
      <c r="P2" s="492" t="s">
        <v>434</v>
      </c>
      <c r="Q2" s="72"/>
      <c r="R2" s="72"/>
      <c r="S2" s="72"/>
      <c r="T2" s="72"/>
    </row>
    <row r="3">
      <c r="A3" s="494" t="s">
        <v>1607</v>
      </c>
      <c r="B3" s="494" t="s">
        <v>1608</v>
      </c>
      <c r="C3" s="494" t="s">
        <v>1609</v>
      </c>
      <c r="D3" s="494" t="s">
        <v>1610</v>
      </c>
      <c r="E3" s="494" t="s">
        <v>1611</v>
      </c>
      <c r="F3" s="494" t="s">
        <v>305</v>
      </c>
      <c r="G3" s="495" t="s">
        <v>1612</v>
      </c>
      <c r="H3" s="495" t="s">
        <v>1157</v>
      </c>
      <c r="I3" s="495" t="s">
        <v>1538</v>
      </c>
      <c r="J3" s="494" t="s">
        <v>1613</v>
      </c>
      <c r="K3" s="494" t="s">
        <v>1614</v>
      </c>
      <c r="L3" s="496" t="s">
        <v>1046</v>
      </c>
      <c r="M3" s="496" t="s">
        <v>1615</v>
      </c>
      <c r="N3" s="496" t="s">
        <v>1616</v>
      </c>
      <c r="O3" s="497" t="s">
        <v>1617</v>
      </c>
      <c r="P3" s="497" t="s">
        <v>434</v>
      </c>
      <c r="Q3" s="72"/>
      <c r="R3" s="72"/>
      <c r="S3" s="72"/>
      <c r="T3" s="72"/>
    </row>
    <row r="4">
      <c r="A4" s="498" t="s">
        <v>1618</v>
      </c>
      <c r="B4" s="499" t="s">
        <v>1619</v>
      </c>
      <c r="C4" s="500" t="s">
        <v>1620</v>
      </c>
      <c r="D4" s="501" t="s">
        <v>1621</v>
      </c>
      <c r="E4" s="502" t="s">
        <v>1622</v>
      </c>
      <c r="F4" s="503" t="s">
        <v>265</v>
      </c>
      <c r="G4" s="504" t="s">
        <v>1623</v>
      </c>
      <c r="H4" s="504" t="s">
        <v>1624</v>
      </c>
      <c r="I4" s="504"/>
      <c r="J4" s="505"/>
      <c r="K4" s="505"/>
      <c r="L4" s="506"/>
      <c r="M4" s="506"/>
      <c r="N4" s="507"/>
      <c r="O4" s="507"/>
      <c r="P4" s="507" t="s">
        <v>1625</v>
      </c>
    </row>
    <row r="5">
      <c r="A5" s="508" t="s">
        <v>1626</v>
      </c>
      <c r="B5" s="499" t="s">
        <v>1619</v>
      </c>
      <c r="C5" s="500" t="s">
        <v>1620</v>
      </c>
      <c r="D5" s="501" t="s">
        <v>1627</v>
      </c>
      <c r="E5" s="502" t="s">
        <v>1628</v>
      </c>
      <c r="F5" s="503" t="s">
        <v>265</v>
      </c>
      <c r="G5" s="504" t="s">
        <v>1629</v>
      </c>
      <c r="H5" s="504" t="s">
        <v>1630</v>
      </c>
      <c r="I5" s="504"/>
      <c r="J5" s="505"/>
      <c r="K5" s="505"/>
      <c r="L5" s="506"/>
      <c r="M5" s="506"/>
      <c r="N5" s="507"/>
      <c r="O5" s="507"/>
      <c r="P5" s="507" t="s">
        <v>1625</v>
      </c>
    </row>
    <row r="6">
      <c r="A6" s="508" t="s">
        <v>1631</v>
      </c>
      <c r="B6" s="499" t="s">
        <v>1619</v>
      </c>
      <c r="C6" s="500" t="s">
        <v>1620</v>
      </c>
      <c r="D6" s="501" t="s">
        <v>1632</v>
      </c>
      <c r="E6" s="502" t="s">
        <v>1633</v>
      </c>
      <c r="F6" s="503" t="s">
        <v>265</v>
      </c>
      <c r="G6" s="504" t="s">
        <v>1634</v>
      </c>
      <c r="H6" s="504" t="s">
        <v>1635</v>
      </c>
      <c r="I6" s="504"/>
      <c r="J6" s="505"/>
      <c r="K6" s="505"/>
      <c r="L6" s="506"/>
      <c r="M6" s="507"/>
      <c r="N6" s="507"/>
      <c r="O6" s="509"/>
      <c r="P6" s="507" t="s">
        <v>1625</v>
      </c>
    </row>
    <row r="7">
      <c r="A7" s="508" t="s">
        <v>1636</v>
      </c>
      <c r="B7" s="499" t="s">
        <v>1619</v>
      </c>
      <c r="C7" s="500" t="s">
        <v>1620</v>
      </c>
      <c r="D7" s="501" t="s">
        <v>1637</v>
      </c>
      <c r="E7" s="502" t="s">
        <v>1638</v>
      </c>
      <c r="F7" s="503" t="s">
        <v>265</v>
      </c>
      <c r="G7" s="504" t="s">
        <v>1639</v>
      </c>
      <c r="H7" s="504" t="s">
        <v>1640</v>
      </c>
      <c r="I7" s="504"/>
      <c r="J7" s="505"/>
      <c r="K7" s="505"/>
      <c r="L7" s="506"/>
      <c r="M7" s="507"/>
      <c r="N7" s="507"/>
      <c r="O7" s="509"/>
      <c r="P7" s="507" t="s">
        <v>1625</v>
      </c>
    </row>
    <row r="8">
      <c r="A8" s="508" t="s">
        <v>1641</v>
      </c>
      <c r="B8" s="499" t="s">
        <v>1619</v>
      </c>
      <c r="C8" s="500" t="s">
        <v>1620</v>
      </c>
      <c r="D8" s="501" t="s">
        <v>1642</v>
      </c>
      <c r="E8" s="502" t="s">
        <v>749</v>
      </c>
      <c r="F8" s="503" t="s">
        <v>265</v>
      </c>
      <c r="G8" s="504" t="s">
        <v>1643</v>
      </c>
      <c r="H8" s="504" t="s">
        <v>1644</v>
      </c>
      <c r="I8" s="504"/>
      <c r="J8" s="505"/>
      <c r="K8" s="505"/>
      <c r="L8" s="507" t="s">
        <v>1625</v>
      </c>
      <c r="M8" s="507" t="s">
        <v>1625</v>
      </c>
      <c r="N8" s="507"/>
      <c r="O8" s="509"/>
      <c r="P8" s="509"/>
    </row>
    <row r="9">
      <c r="A9" s="508" t="s">
        <v>1645</v>
      </c>
      <c r="B9" s="499" t="s">
        <v>1646</v>
      </c>
      <c r="C9" s="500" t="s">
        <v>760</v>
      </c>
      <c r="D9" s="510" t="s">
        <v>1647</v>
      </c>
      <c r="E9" s="502" t="s">
        <v>1648</v>
      </c>
      <c r="F9" s="503" t="s">
        <v>265</v>
      </c>
      <c r="G9" s="504" t="s">
        <v>1649</v>
      </c>
      <c r="H9" s="504" t="s">
        <v>1650</v>
      </c>
      <c r="I9" s="504"/>
      <c r="J9" s="505"/>
      <c r="K9" s="505"/>
      <c r="L9" s="506" t="s">
        <v>1625</v>
      </c>
      <c r="M9" s="507" t="s">
        <v>1625</v>
      </c>
      <c r="N9" s="507"/>
      <c r="O9" s="509"/>
      <c r="P9" s="509"/>
    </row>
    <row r="10">
      <c r="A10" s="508" t="s">
        <v>1651</v>
      </c>
      <c r="B10" s="499" t="s">
        <v>1646</v>
      </c>
      <c r="C10" s="500" t="s">
        <v>760</v>
      </c>
      <c r="D10" s="510" t="s">
        <v>1652</v>
      </c>
      <c r="E10" s="502" t="s">
        <v>1653</v>
      </c>
      <c r="F10" s="503" t="s">
        <v>265</v>
      </c>
      <c r="G10" s="504" t="s">
        <v>1654</v>
      </c>
      <c r="H10" s="504" t="s">
        <v>1655</v>
      </c>
      <c r="I10" s="504"/>
      <c r="J10" s="505"/>
      <c r="K10" s="505"/>
      <c r="L10" s="506" t="s">
        <v>1625</v>
      </c>
      <c r="M10" s="507" t="s">
        <v>1625</v>
      </c>
      <c r="N10" s="507"/>
      <c r="O10" s="509"/>
      <c r="P10" s="509"/>
    </row>
    <row r="11">
      <c r="A11" s="508" t="s">
        <v>1656</v>
      </c>
      <c r="B11" s="499" t="s">
        <v>1646</v>
      </c>
      <c r="C11" s="500" t="s">
        <v>760</v>
      </c>
      <c r="D11" s="510" t="s">
        <v>1657</v>
      </c>
      <c r="E11" s="502" t="s">
        <v>1658</v>
      </c>
      <c r="F11" s="503" t="s">
        <v>265</v>
      </c>
      <c r="G11" s="504" t="s">
        <v>1659</v>
      </c>
      <c r="H11" s="504" t="s">
        <v>1660</v>
      </c>
      <c r="I11" s="504"/>
      <c r="J11" s="505"/>
      <c r="K11" s="505"/>
      <c r="L11" s="506" t="s">
        <v>1625</v>
      </c>
      <c r="M11" s="507" t="s">
        <v>1625</v>
      </c>
      <c r="N11" s="507"/>
      <c r="O11" s="509"/>
      <c r="P11" s="509"/>
    </row>
    <row r="12">
      <c r="A12" s="508" t="s">
        <v>1661</v>
      </c>
      <c r="B12" s="499" t="s">
        <v>1646</v>
      </c>
      <c r="C12" s="500" t="s">
        <v>760</v>
      </c>
      <c r="D12" s="510" t="s">
        <v>1662</v>
      </c>
      <c r="E12" s="502" t="s">
        <v>1663</v>
      </c>
      <c r="F12" s="503" t="s">
        <v>265</v>
      </c>
      <c r="G12" s="504" t="s">
        <v>1664</v>
      </c>
      <c r="H12" s="504" t="s">
        <v>1665</v>
      </c>
      <c r="I12" s="504"/>
      <c r="J12" s="505"/>
      <c r="K12" s="505"/>
      <c r="L12" s="506" t="s">
        <v>1625</v>
      </c>
      <c r="M12" s="507" t="s">
        <v>1625</v>
      </c>
      <c r="N12" s="507"/>
      <c r="O12" s="509"/>
      <c r="P12" s="509"/>
    </row>
    <row r="13">
      <c r="A13" s="508" t="s">
        <v>1666</v>
      </c>
      <c r="B13" s="499" t="s">
        <v>1646</v>
      </c>
      <c r="C13" s="500" t="s">
        <v>760</v>
      </c>
      <c r="D13" s="510" t="s">
        <v>1667</v>
      </c>
      <c r="E13" s="502" t="s">
        <v>1668</v>
      </c>
      <c r="F13" s="503" t="s">
        <v>265</v>
      </c>
      <c r="G13" s="504" t="s">
        <v>1669</v>
      </c>
      <c r="H13" s="504" t="s">
        <v>1670</v>
      </c>
      <c r="I13" s="504"/>
      <c r="J13" s="505"/>
      <c r="K13" s="505"/>
      <c r="L13" s="506" t="s">
        <v>1625</v>
      </c>
      <c r="M13" s="507" t="s">
        <v>1625</v>
      </c>
      <c r="N13" s="507"/>
      <c r="O13" s="509"/>
      <c r="P13" s="509"/>
    </row>
    <row r="14">
      <c r="A14" s="508" t="s">
        <v>1671</v>
      </c>
      <c r="B14" s="499" t="s">
        <v>1646</v>
      </c>
      <c r="C14" s="500" t="s">
        <v>760</v>
      </c>
      <c r="D14" s="510" t="s">
        <v>1672</v>
      </c>
      <c r="E14" s="502" t="s">
        <v>1673</v>
      </c>
      <c r="F14" s="503" t="s">
        <v>265</v>
      </c>
      <c r="G14" s="504" t="s">
        <v>1674</v>
      </c>
      <c r="H14" s="504" t="s">
        <v>1675</v>
      </c>
      <c r="I14" s="504"/>
      <c r="J14" s="505"/>
      <c r="K14" s="505"/>
      <c r="L14" s="506" t="s">
        <v>1625</v>
      </c>
      <c r="M14" s="507" t="s">
        <v>1625</v>
      </c>
      <c r="N14" s="507"/>
      <c r="O14" s="509"/>
      <c r="P14" s="509"/>
    </row>
    <row r="15">
      <c r="A15" s="508" t="s">
        <v>1676</v>
      </c>
      <c r="B15" s="499" t="s">
        <v>1646</v>
      </c>
      <c r="C15" s="500" t="s">
        <v>760</v>
      </c>
      <c r="D15" s="511" t="s">
        <v>1677</v>
      </c>
      <c r="E15" s="502" t="s">
        <v>759</v>
      </c>
      <c r="F15" s="503" t="s">
        <v>265</v>
      </c>
      <c r="G15" s="504" t="s">
        <v>1678</v>
      </c>
      <c r="H15" s="504" t="s">
        <v>1679</v>
      </c>
      <c r="I15" s="504"/>
      <c r="J15" s="505"/>
      <c r="K15" s="505"/>
      <c r="L15" s="506"/>
      <c r="M15" s="507"/>
      <c r="N15" s="507"/>
      <c r="O15" s="509"/>
      <c r="P15" s="507" t="s">
        <v>1625</v>
      </c>
    </row>
    <row r="16">
      <c r="A16" s="508" t="s">
        <v>1680</v>
      </c>
      <c r="B16" s="499" t="s">
        <v>1646</v>
      </c>
      <c r="C16" s="500" t="s">
        <v>760</v>
      </c>
      <c r="D16" s="512" t="s">
        <v>1681</v>
      </c>
      <c r="E16" s="502" t="s">
        <v>1682</v>
      </c>
      <c r="F16" s="503" t="s">
        <v>265</v>
      </c>
      <c r="G16" s="504" t="s">
        <v>1683</v>
      </c>
      <c r="H16" s="504" t="s">
        <v>1684</v>
      </c>
      <c r="I16" s="504"/>
      <c r="J16" s="505"/>
      <c r="K16" s="505"/>
      <c r="L16" s="506"/>
      <c r="M16" s="507"/>
      <c r="N16" s="507"/>
      <c r="O16" s="509"/>
      <c r="P16" s="507" t="s">
        <v>1625</v>
      </c>
    </row>
    <row r="17">
      <c r="A17" s="508" t="s">
        <v>1685</v>
      </c>
      <c r="B17" s="499" t="s">
        <v>1646</v>
      </c>
      <c r="C17" s="500" t="s">
        <v>760</v>
      </c>
      <c r="D17" s="512" t="s">
        <v>1686</v>
      </c>
      <c r="E17" s="502" t="s">
        <v>1687</v>
      </c>
      <c r="F17" s="503" t="s">
        <v>265</v>
      </c>
      <c r="G17" s="504" t="s">
        <v>1688</v>
      </c>
      <c r="H17" s="504" t="s">
        <v>1689</v>
      </c>
      <c r="I17" s="504" t="s">
        <v>1690</v>
      </c>
      <c r="J17" s="505"/>
      <c r="K17" s="505"/>
      <c r="L17" s="506" t="s">
        <v>1625</v>
      </c>
      <c r="M17" s="507" t="s">
        <v>1625</v>
      </c>
      <c r="N17" s="507" t="s">
        <v>1625</v>
      </c>
      <c r="O17" s="509"/>
      <c r="P17" s="509"/>
    </row>
    <row r="18">
      <c r="A18" s="508" t="s">
        <v>1691</v>
      </c>
      <c r="B18" s="499" t="s">
        <v>1646</v>
      </c>
      <c r="C18" s="500" t="s">
        <v>760</v>
      </c>
      <c r="D18" s="513" t="s">
        <v>1692</v>
      </c>
      <c r="E18" s="502" t="s">
        <v>1693</v>
      </c>
      <c r="F18" s="503" t="s">
        <v>265</v>
      </c>
      <c r="G18" s="514" t="s">
        <v>1694</v>
      </c>
      <c r="H18" s="504" t="s">
        <v>1695</v>
      </c>
      <c r="I18" s="504"/>
      <c r="J18" s="505"/>
      <c r="K18" s="505"/>
      <c r="L18" s="506" t="s">
        <v>1625</v>
      </c>
      <c r="M18" s="506" t="s">
        <v>1625</v>
      </c>
      <c r="N18" s="506" t="s">
        <v>1625</v>
      </c>
      <c r="O18" s="509"/>
      <c r="P18" s="509"/>
    </row>
    <row r="19">
      <c r="A19" s="508" t="s">
        <v>1696</v>
      </c>
      <c r="B19" s="499" t="s">
        <v>1646</v>
      </c>
      <c r="C19" s="500" t="s">
        <v>760</v>
      </c>
      <c r="D19" s="513" t="s">
        <v>1697</v>
      </c>
      <c r="E19" s="502" t="s">
        <v>1698</v>
      </c>
      <c r="F19" s="503" t="s">
        <v>265</v>
      </c>
      <c r="G19" s="504" t="s">
        <v>1699</v>
      </c>
      <c r="H19" s="504" t="s">
        <v>1700</v>
      </c>
      <c r="I19" s="504"/>
      <c r="J19" s="505"/>
      <c r="K19" s="505"/>
      <c r="L19" s="506" t="s">
        <v>1625</v>
      </c>
      <c r="M19" s="506" t="s">
        <v>1625</v>
      </c>
      <c r="N19" s="506" t="s">
        <v>1625</v>
      </c>
      <c r="O19" s="509"/>
      <c r="P19" s="509"/>
    </row>
    <row r="20">
      <c r="A20" s="508" t="s">
        <v>1701</v>
      </c>
      <c r="B20" s="499" t="s">
        <v>1646</v>
      </c>
      <c r="C20" s="500" t="s">
        <v>760</v>
      </c>
      <c r="D20" s="513" t="s">
        <v>1702</v>
      </c>
      <c r="E20" s="502" t="s">
        <v>1703</v>
      </c>
      <c r="F20" s="503" t="s">
        <v>265</v>
      </c>
      <c r="G20" s="504" t="s">
        <v>1704</v>
      </c>
      <c r="H20" s="504" t="s">
        <v>1705</v>
      </c>
      <c r="I20" s="504"/>
      <c r="J20" s="505"/>
      <c r="K20" s="505"/>
      <c r="L20" s="506" t="s">
        <v>1625</v>
      </c>
      <c r="M20" s="506" t="s">
        <v>1625</v>
      </c>
      <c r="N20" s="506" t="s">
        <v>1625</v>
      </c>
      <c r="O20" s="509"/>
      <c r="P20" s="509"/>
    </row>
    <row r="21">
      <c r="A21" s="508" t="s">
        <v>1706</v>
      </c>
      <c r="B21" s="499" t="s">
        <v>1646</v>
      </c>
      <c r="C21" s="500" t="s">
        <v>760</v>
      </c>
      <c r="D21" s="513" t="s">
        <v>1707</v>
      </c>
      <c r="E21" s="502" t="s">
        <v>1708</v>
      </c>
      <c r="F21" s="503" t="s">
        <v>265</v>
      </c>
      <c r="G21" s="504" t="s">
        <v>1709</v>
      </c>
      <c r="H21" s="504" t="s">
        <v>1710</v>
      </c>
      <c r="I21" s="504"/>
      <c r="J21" s="505"/>
      <c r="K21" s="505"/>
      <c r="L21" s="506" t="s">
        <v>1625</v>
      </c>
      <c r="M21" s="506" t="s">
        <v>1625</v>
      </c>
      <c r="N21" s="506" t="s">
        <v>1625</v>
      </c>
      <c r="O21" s="509"/>
      <c r="P21" s="509"/>
    </row>
    <row r="22">
      <c r="A22" s="508" t="s">
        <v>1711</v>
      </c>
      <c r="B22" s="499" t="s">
        <v>1646</v>
      </c>
      <c r="C22" s="500" t="s">
        <v>760</v>
      </c>
      <c r="D22" s="513" t="s">
        <v>1712</v>
      </c>
      <c r="E22" s="502" t="s">
        <v>1713</v>
      </c>
      <c r="F22" s="503" t="s">
        <v>265</v>
      </c>
      <c r="G22" s="504" t="s">
        <v>1714</v>
      </c>
      <c r="H22" s="504" t="s">
        <v>1715</v>
      </c>
      <c r="I22" s="515"/>
      <c r="J22" s="505"/>
      <c r="K22" s="505"/>
      <c r="L22" s="506" t="s">
        <v>1625</v>
      </c>
      <c r="M22" s="507" t="s">
        <v>1625</v>
      </c>
      <c r="N22" s="507" t="s">
        <v>1625</v>
      </c>
      <c r="O22" s="509"/>
      <c r="P22" s="509"/>
    </row>
    <row r="23">
      <c r="A23" s="508" t="s">
        <v>1716</v>
      </c>
      <c r="B23" s="499" t="s">
        <v>1717</v>
      </c>
      <c r="C23" s="500" t="s">
        <v>1718</v>
      </c>
      <c r="D23" s="516" t="s">
        <v>1719</v>
      </c>
      <c r="E23" s="502" t="s">
        <v>1720</v>
      </c>
      <c r="F23" s="503" t="s">
        <v>265</v>
      </c>
      <c r="G23" s="504" t="s">
        <v>1721</v>
      </c>
      <c r="H23" s="504" t="s">
        <v>1722</v>
      </c>
      <c r="I23" s="504" t="s">
        <v>1723</v>
      </c>
      <c r="J23" s="505"/>
      <c r="K23" s="505"/>
      <c r="L23" s="507"/>
      <c r="M23" s="507"/>
      <c r="N23" s="507"/>
      <c r="O23" s="507"/>
      <c r="P23" s="507" t="s">
        <v>1625</v>
      </c>
    </row>
    <row r="24">
      <c r="A24" s="508" t="s">
        <v>1724</v>
      </c>
      <c r="B24" s="499" t="s">
        <v>1717</v>
      </c>
      <c r="C24" s="500" t="s">
        <v>1718</v>
      </c>
      <c r="D24" s="517" t="s">
        <v>1725</v>
      </c>
      <c r="E24" s="502" t="s">
        <v>1726</v>
      </c>
      <c r="F24" s="503" t="s">
        <v>265</v>
      </c>
      <c r="G24" s="504" t="s">
        <v>1727</v>
      </c>
      <c r="H24" s="504" t="s">
        <v>1728</v>
      </c>
      <c r="I24" s="504" t="s">
        <v>1729</v>
      </c>
      <c r="J24" s="505"/>
      <c r="K24" s="505"/>
      <c r="L24" s="507"/>
      <c r="M24" s="507"/>
      <c r="N24" s="507"/>
      <c r="O24" s="507"/>
      <c r="P24" s="507" t="s">
        <v>1625</v>
      </c>
    </row>
    <row r="25">
      <c r="A25" s="508" t="s">
        <v>1730</v>
      </c>
      <c r="B25" s="499" t="s">
        <v>1717</v>
      </c>
      <c r="C25" s="500" t="s">
        <v>1718</v>
      </c>
      <c r="D25" s="517" t="s">
        <v>1731</v>
      </c>
      <c r="E25" s="502" t="s">
        <v>1732</v>
      </c>
      <c r="F25" s="503" t="s">
        <v>265</v>
      </c>
      <c r="G25" s="504" t="s">
        <v>1733</v>
      </c>
      <c r="H25" s="504" t="s">
        <v>1734</v>
      </c>
      <c r="I25" s="504" t="s">
        <v>1723</v>
      </c>
      <c r="J25" s="505"/>
      <c r="K25" s="505"/>
      <c r="L25" s="507"/>
      <c r="M25" s="507"/>
      <c r="N25" s="507"/>
      <c r="O25" s="507"/>
      <c r="P25" s="507" t="s">
        <v>1625</v>
      </c>
    </row>
    <row r="26">
      <c r="A26" s="508" t="s">
        <v>1735</v>
      </c>
      <c r="B26" s="499" t="s">
        <v>1717</v>
      </c>
      <c r="C26" s="500" t="s">
        <v>1718</v>
      </c>
      <c r="D26" s="517" t="s">
        <v>1736</v>
      </c>
      <c r="E26" s="502" t="s">
        <v>1737</v>
      </c>
      <c r="F26" s="503" t="s">
        <v>265</v>
      </c>
      <c r="G26" s="504" t="s">
        <v>1738</v>
      </c>
      <c r="H26" s="504" t="s">
        <v>1739</v>
      </c>
      <c r="I26" s="504" t="s">
        <v>1723</v>
      </c>
      <c r="J26" s="505"/>
      <c r="K26" s="505"/>
      <c r="L26" s="507"/>
      <c r="M26" s="507"/>
      <c r="N26" s="507"/>
      <c r="O26" s="507"/>
      <c r="P26" s="507" t="s">
        <v>1625</v>
      </c>
    </row>
    <row r="27">
      <c r="A27" s="508" t="s">
        <v>1740</v>
      </c>
      <c r="B27" s="499" t="s">
        <v>1741</v>
      </c>
      <c r="C27" s="500" t="s">
        <v>1742</v>
      </c>
      <c r="D27" s="518" t="s">
        <v>1743</v>
      </c>
      <c r="E27" s="502" t="s">
        <v>1742</v>
      </c>
      <c r="F27" s="503" t="s">
        <v>265</v>
      </c>
      <c r="G27" s="519" t="s">
        <v>1744</v>
      </c>
      <c r="H27" s="504" t="s">
        <v>1745</v>
      </c>
      <c r="I27" s="504" t="s">
        <v>1746</v>
      </c>
      <c r="J27" s="505"/>
      <c r="K27" s="505"/>
      <c r="L27" s="506"/>
      <c r="M27" s="507" t="s">
        <v>1625</v>
      </c>
      <c r="N27" s="507" t="s">
        <v>1625</v>
      </c>
      <c r="O27" s="507" t="s">
        <v>1625</v>
      </c>
      <c r="P27" s="507"/>
    </row>
    <row r="28" ht="57.0" customHeight="1">
      <c r="A28" s="508" t="s">
        <v>1747</v>
      </c>
      <c r="B28" s="499" t="s">
        <v>1748</v>
      </c>
      <c r="C28" s="500" t="s">
        <v>523</v>
      </c>
      <c r="D28" s="520" t="s">
        <v>1749</v>
      </c>
      <c r="E28" s="521" t="s">
        <v>523</v>
      </c>
      <c r="F28" s="522" t="s">
        <v>267</v>
      </c>
      <c r="G28" s="523" t="s">
        <v>1750</v>
      </c>
      <c r="H28" s="524" t="s">
        <v>1751</v>
      </c>
      <c r="I28" s="504"/>
      <c r="J28" s="505"/>
      <c r="K28" s="505"/>
      <c r="L28" s="506"/>
      <c r="M28" s="507"/>
      <c r="N28" s="507"/>
      <c r="O28" s="507"/>
      <c r="P28" s="507" t="s">
        <v>1625</v>
      </c>
    </row>
    <row r="29" ht="45.75" customHeight="1">
      <c r="A29" s="508" t="s">
        <v>1752</v>
      </c>
      <c r="B29" s="499" t="s">
        <v>1748</v>
      </c>
      <c r="C29" s="500" t="s">
        <v>523</v>
      </c>
      <c r="D29" s="520" t="s">
        <v>1753</v>
      </c>
      <c r="E29" s="521" t="s">
        <v>1754</v>
      </c>
      <c r="F29" s="522" t="s">
        <v>267</v>
      </c>
      <c r="G29" s="523" t="s">
        <v>1755</v>
      </c>
      <c r="H29" s="524" t="s">
        <v>1756</v>
      </c>
      <c r="I29" s="504"/>
      <c r="J29" s="505"/>
      <c r="K29" s="505"/>
      <c r="L29" s="506"/>
      <c r="M29" s="507"/>
      <c r="N29" s="507"/>
      <c r="O29" s="507"/>
      <c r="P29" s="507" t="s">
        <v>1625</v>
      </c>
    </row>
    <row r="30" ht="31.5" customHeight="1">
      <c r="A30" s="508" t="s">
        <v>1757</v>
      </c>
      <c r="B30" s="499" t="s">
        <v>1748</v>
      </c>
      <c r="C30" s="500" t="s">
        <v>523</v>
      </c>
      <c r="D30" s="520" t="s">
        <v>1758</v>
      </c>
      <c r="E30" s="521" t="s">
        <v>1759</v>
      </c>
      <c r="F30" s="522" t="s">
        <v>267</v>
      </c>
      <c r="G30" s="523" t="s">
        <v>1760</v>
      </c>
      <c r="H30" s="523" t="s">
        <v>1761</v>
      </c>
      <c r="I30" s="509"/>
      <c r="J30" s="505"/>
      <c r="K30" s="505"/>
      <c r="L30" s="506"/>
      <c r="M30" s="507" t="s">
        <v>1625</v>
      </c>
      <c r="N30" s="507" t="s">
        <v>1625</v>
      </c>
      <c r="O30" s="507" t="s">
        <v>1625</v>
      </c>
      <c r="P30" s="509"/>
    </row>
    <row r="31" ht="84.0" customHeight="1">
      <c r="A31" s="508" t="s">
        <v>1762</v>
      </c>
      <c r="B31" s="499" t="s">
        <v>1748</v>
      </c>
      <c r="C31" s="500" t="s">
        <v>523</v>
      </c>
      <c r="D31" s="520" t="s">
        <v>1763</v>
      </c>
      <c r="E31" s="521" t="s">
        <v>1764</v>
      </c>
      <c r="F31" s="522" t="s">
        <v>267</v>
      </c>
      <c r="G31" s="524" t="s">
        <v>1765</v>
      </c>
      <c r="H31" s="524" t="s">
        <v>1766</v>
      </c>
      <c r="I31" s="504"/>
      <c r="J31" s="505"/>
      <c r="K31" s="505"/>
      <c r="L31" s="506"/>
      <c r="M31" s="507" t="s">
        <v>1625</v>
      </c>
      <c r="N31" s="507" t="s">
        <v>1625</v>
      </c>
      <c r="O31" s="507" t="s">
        <v>1625</v>
      </c>
      <c r="P31" s="507"/>
    </row>
    <row r="32" ht="71.25" customHeight="1">
      <c r="A32" s="508" t="s">
        <v>1767</v>
      </c>
      <c r="B32" s="499" t="s">
        <v>1748</v>
      </c>
      <c r="C32" s="500" t="s">
        <v>523</v>
      </c>
      <c r="D32" s="520" t="s">
        <v>1768</v>
      </c>
      <c r="E32" s="521" t="s">
        <v>1769</v>
      </c>
      <c r="F32" s="522" t="s">
        <v>267</v>
      </c>
      <c r="G32" s="524" t="s">
        <v>1770</v>
      </c>
      <c r="H32" s="524" t="s">
        <v>1771</v>
      </c>
      <c r="I32" s="504"/>
      <c r="J32" s="505"/>
      <c r="K32" s="505"/>
      <c r="L32" s="506"/>
      <c r="M32" s="507" t="s">
        <v>1625</v>
      </c>
      <c r="N32" s="507" t="s">
        <v>1625</v>
      </c>
      <c r="O32" s="507" t="s">
        <v>1625</v>
      </c>
      <c r="P32" s="507"/>
    </row>
    <row r="33" ht="99.75" customHeight="1">
      <c r="A33" s="508" t="s">
        <v>1772</v>
      </c>
      <c r="B33" s="499" t="s">
        <v>1748</v>
      </c>
      <c r="C33" s="500" t="s">
        <v>523</v>
      </c>
      <c r="D33" s="520" t="s">
        <v>1773</v>
      </c>
      <c r="E33" s="521" t="s">
        <v>1774</v>
      </c>
      <c r="F33" s="522" t="s">
        <v>267</v>
      </c>
      <c r="G33" s="523" t="s">
        <v>1775</v>
      </c>
      <c r="H33" s="524" t="s">
        <v>1776</v>
      </c>
      <c r="I33" s="504"/>
      <c r="J33" s="505"/>
      <c r="K33" s="505"/>
      <c r="L33" s="506"/>
      <c r="M33" s="507" t="s">
        <v>1625</v>
      </c>
      <c r="N33" s="507" t="s">
        <v>1625</v>
      </c>
      <c r="O33" s="507" t="s">
        <v>1625</v>
      </c>
      <c r="P33" s="509"/>
    </row>
    <row r="34" ht="98.25" customHeight="1">
      <c r="A34" s="508" t="s">
        <v>1777</v>
      </c>
      <c r="B34" s="499" t="s">
        <v>1778</v>
      </c>
      <c r="C34" s="525" t="s">
        <v>653</v>
      </c>
      <c r="D34" s="510" t="s">
        <v>1779</v>
      </c>
      <c r="E34" s="526" t="s">
        <v>1780</v>
      </c>
      <c r="F34" s="527" t="s">
        <v>267</v>
      </c>
      <c r="G34" s="524" t="s">
        <v>1781</v>
      </c>
      <c r="H34" s="524" t="s">
        <v>1782</v>
      </c>
      <c r="I34" s="504"/>
      <c r="J34" s="505"/>
      <c r="K34" s="505"/>
      <c r="L34" s="506"/>
      <c r="M34" s="507"/>
      <c r="N34" s="507"/>
      <c r="O34" s="507"/>
      <c r="P34" s="507" t="s">
        <v>1625</v>
      </c>
    </row>
    <row r="35" ht="98.25" customHeight="1">
      <c r="A35" s="508" t="s">
        <v>1783</v>
      </c>
      <c r="B35" s="499" t="s">
        <v>1778</v>
      </c>
      <c r="C35" s="525" t="s">
        <v>653</v>
      </c>
      <c r="D35" s="510" t="s">
        <v>1784</v>
      </c>
      <c r="E35" s="526" t="s">
        <v>1785</v>
      </c>
      <c r="F35" s="522" t="s">
        <v>267</v>
      </c>
      <c r="G35" s="523" t="s">
        <v>1786</v>
      </c>
      <c r="H35" s="524" t="s">
        <v>1787</v>
      </c>
      <c r="I35" s="504"/>
      <c r="J35" s="505"/>
      <c r="K35" s="505"/>
      <c r="L35" s="506"/>
      <c r="M35" s="507"/>
      <c r="N35" s="507"/>
      <c r="O35" s="507"/>
      <c r="P35" s="507" t="s">
        <v>1625</v>
      </c>
    </row>
    <row r="36" ht="99.0" customHeight="1">
      <c r="A36" s="508" t="s">
        <v>1788</v>
      </c>
      <c r="B36" s="499" t="s">
        <v>1778</v>
      </c>
      <c r="C36" s="525" t="s">
        <v>653</v>
      </c>
      <c r="D36" s="510" t="s">
        <v>1789</v>
      </c>
      <c r="E36" s="521" t="s">
        <v>1790</v>
      </c>
      <c r="F36" s="522" t="s">
        <v>267</v>
      </c>
      <c r="G36" s="524" t="s">
        <v>1791</v>
      </c>
      <c r="H36" s="524" t="s">
        <v>1792</v>
      </c>
      <c r="I36" s="504"/>
      <c r="J36" s="505"/>
      <c r="K36" s="505"/>
      <c r="L36" s="506"/>
      <c r="M36" s="507"/>
      <c r="N36" s="507"/>
      <c r="O36" s="507"/>
      <c r="P36" s="507" t="s">
        <v>1625</v>
      </c>
    </row>
    <row r="37">
      <c r="A37" s="508" t="s">
        <v>1793</v>
      </c>
      <c r="B37" s="499" t="s">
        <v>1778</v>
      </c>
      <c r="C37" s="525" t="s">
        <v>653</v>
      </c>
      <c r="D37" s="510" t="s">
        <v>1794</v>
      </c>
      <c r="E37" s="526" t="s">
        <v>1795</v>
      </c>
      <c r="F37" s="522" t="s">
        <v>267</v>
      </c>
      <c r="G37" s="523" t="s">
        <v>1796</v>
      </c>
      <c r="H37" s="524" t="s">
        <v>1797</v>
      </c>
      <c r="I37" s="504"/>
      <c r="J37" s="505"/>
      <c r="K37" s="505"/>
      <c r="L37" s="506"/>
      <c r="M37" s="507"/>
      <c r="N37" s="507"/>
      <c r="O37" s="507"/>
      <c r="P37" s="507" t="s">
        <v>1625</v>
      </c>
    </row>
    <row r="38" ht="145.5" customHeight="1">
      <c r="A38" s="508" t="s">
        <v>1798</v>
      </c>
      <c r="B38" s="499" t="s">
        <v>1778</v>
      </c>
      <c r="C38" s="525" t="s">
        <v>653</v>
      </c>
      <c r="D38" s="510" t="s">
        <v>1799</v>
      </c>
      <c r="E38" s="526" t="s">
        <v>1800</v>
      </c>
      <c r="F38" s="522" t="s">
        <v>267</v>
      </c>
      <c r="G38" s="523" t="s">
        <v>1801</v>
      </c>
      <c r="H38" s="524" t="s">
        <v>1802</v>
      </c>
      <c r="I38" s="504"/>
      <c r="J38" s="505"/>
      <c r="K38" s="505"/>
      <c r="L38" s="506"/>
      <c r="M38" s="507"/>
      <c r="N38" s="507"/>
      <c r="O38" s="507"/>
      <c r="P38" s="507" t="s">
        <v>1625</v>
      </c>
    </row>
    <row r="39" ht="98.25" customHeight="1">
      <c r="A39" s="508" t="s">
        <v>1803</v>
      </c>
      <c r="B39" s="499" t="s">
        <v>1778</v>
      </c>
      <c r="C39" s="525" t="s">
        <v>653</v>
      </c>
      <c r="D39" s="510" t="s">
        <v>1804</v>
      </c>
      <c r="E39" s="526" t="s">
        <v>1805</v>
      </c>
      <c r="F39" s="522" t="s">
        <v>267</v>
      </c>
      <c r="G39" s="523" t="s">
        <v>1806</v>
      </c>
      <c r="H39" s="524" t="s">
        <v>1807</v>
      </c>
      <c r="I39" s="504"/>
      <c r="J39" s="505"/>
      <c r="K39" s="505"/>
      <c r="L39" s="506"/>
      <c r="M39" s="507"/>
      <c r="N39" s="507"/>
      <c r="O39" s="507"/>
      <c r="P39" s="507" t="s">
        <v>1625</v>
      </c>
    </row>
    <row r="40" ht="81.75" customHeight="1">
      <c r="A40" s="508" t="s">
        <v>1808</v>
      </c>
      <c r="B40" s="499" t="s">
        <v>1778</v>
      </c>
      <c r="C40" s="525" t="s">
        <v>653</v>
      </c>
      <c r="D40" s="516" t="s">
        <v>1809</v>
      </c>
      <c r="E40" s="526" t="s">
        <v>1810</v>
      </c>
      <c r="F40" s="522" t="s">
        <v>267</v>
      </c>
      <c r="G40" s="524" t="s">
        <v>1811</v>
      </c>
      <c r="H40" s="528" t="s">
        <v>1812</v>
      </c>
      <c r="I40" s="504"/>
      <c r="J40" s="505"/>
      <c r="K40" s="505"/>
      <c r="L40" s="506"/>
      <c r="M40" s="507"/>
      <c r="N40" s="507"/>
      <c r="O40" s="507"/>
      <c r="P40" s="507" t="s">
        <v>1625</v>
      </c>
    </row>
    <row r="41" ht="81.75" customHeight="1">
      <c r="A41" s="508" t="s">
        <v>1813</v>
      </c>
      <c r="B41" s="499" t="s">
        <v>1778</v>
      </c>
      <c r="C41" s="525" t="s">
        <v>653</v>
      </c>
      <c r="D41" s="516" t="s">
        <v>1814</v>
      </c>
      <c r="E41" s="526" t="s">
        <v>1815</v>
      </c>
      <c r="F41" s="522" t="s">
        <v>267</v>
      </c>
      <c r="G41" s="523" t="s">
        <v>1816</v>
      </c>
      <c r="H41" s="528" t="s">
        <v>1817</v>
      </c>
      <c r="I41" s="504"/>
      <c r="J41" s="505"/>
      <c r="K41" s="505"/>
      <c r="L41" s="506"/>
      <c r="M41" s="507"/>
      <c r="N41" s="507"/>
      <c r="O41" s="507"/>
      <c r="P41" s="507" t="s">
        <v>1625</v>
      </c>
    </row>
    <row r="42" ht="102.0" customHeight="1">
      <c r="A42" s="508" t="s">
        <v>1818</v>
      </c>
      <c r="B42" s="499" t="s">
        <v>1778</v>
      </c>
      <c r="C42" s="525" t="s">
        <v>653</v>
      </c>
      <c r="D42" s="516" t="s">
        <v>1819</v>
      </c>
      <c r="E42" s="526" t="s">
        <v>1820</v>
      </c>
      <c r="F42" s="522" t="s">
        <v>267</v>
      </c>
      <c r="G42" s="524" t="s">
        <v>1821</v>
      </c>
      <c r="H42" s="524" t="s">
        <v>1822</v>
      </c>
      <c r="I42" s="504"/>
      <c r="J42" s="505"/>
      <c r="K42" s="505"/>
      <c r="L42" s="506"/>
      <c r="M42" s="507"/>
      <c r="N42" s="507"/>
      <c r="O42" s="507"/>
      <c r="P42" s="507" t="s">
        <v>1625</v>
      </c>
    </row>
    <row r="43">
      <c r="A43" s="508" t="s">
        <v>1823</v>
      </c>
      <c r="B43" s="499" t="s">
        <v>1778</v>
      </c>
      <c r="C43" s="525" t="s">
        <v>653</v>
      </c>
      <c r="D43" s="516" t="s">
        <v>1824</v>
      </c>
      <c r="E43" s="526" t="s">
        <v>1825</v>
      </c>
      <c r="F43" s="522" t="s">
        <v>267</v>
      </c>
      <c r="G43" s="523" t="s">
        <v>1826</v>
      </c>
      <c r="H43" s="528" t="s">
        <v>1827</v>
      </c>
      <c r="I43" s="504"/>
      <c r="J43" s="505"/>
      <c r="K43" s="505"/>
      <c r="L43" s="506"/>
      <c r="M43" s="507"/>
      <c r="N43" s="507"/>
      <c r="O43" s="507"/>
      <c r="P43" s="507" t="s">
        <v>1625</v>
      </c>
    </row>
    <row r="44" ht="138.0" customHeight="1">
      <c r="A44" s="508" t="s">
        <v>1828</v>
      </c>
      <c r="B44" s="499" t="s">
        <v>1778</v>
      </c>
      <c r="C44" s="525" t="s">
        <v>653</v>
      </c>
      <c r="D44" s="516" t="s">
        <v>1829</v>
      </c>
      <c r="E44" s="526" t="s">
        <v>1830</v>
      </c>
      <c r="F44" s="522" t="s">
        <v>267</v>
      </c>
      <c r="G44" s="523" t="s">
        <v>1831</v>
      </c>
      <c r="H44" s="528" t="s">
        <v>1832</v>
      </c>
      <c r="I44" s="504"/>
      <c r="J44" s="505"/>
      <c r="K44" s="505"/>
      <c r="L44" s="506"/>
      <c r="M44" s="507"/>
      <c r="N44" s="507"/>
      <c r="O44" s="507"/>
      <c r="P44" s="507" t="s">
        <v>1625</v>
      </c>
    </row>
    <row r="45" ht="84.0" customHeight="1">
      <c r="A45" s="508" t="s">
        <v>1833</v>
      </c>
      <c r="B45" s="499" t="s">
        <v>1778</v>
      </c>
      <c r="C45" s="525" t="s">
        <v>653</v>
      </c>
      <c r="D45" s="513" t="s">
        <v>1834</v>
      </c>
      <c r="E45" s="526" t="s">
        <v>1835</v>
      </c>
      <c r="F45" s="522" t="s">
        <v>267</v>
      </c>
      <c r="G45" s="523" t="s">
        <v>1836</v>
      </c>
      <c r="H45" s="524" t="s">
        <v>1837</v>
      </c>
      <c r="I45" s="504"/>
      <c r="J45" s="505"/>
      <c r="K45" s="505"/>
      <c r="L45" s="506"/>
      <c r="M45" s="507"/>
      <c r="N45" s="507"/>
      <c r="O45" s="507"/>
      <c r="P45" s="507" t="s">
        <v>1625</v>
      </c>
    </row>
    <row r="46" ht="78.75" customHeight="1">
      <c r="A46" s="508" t="s">
        <v>1838</v>
      </c>
      <c r="B46" s="499" t="s">
        <v>1778</v>
      </c>
      <c r="C46" s="500" t="s">
        <v>653</v>
      </c>
      <c r="D46" s="529" t="s">
        <v>1839</v>
      </c>
      <c r="E46" s="502" t="s">
        <v>1840</v>
      </c>
      <c r="F46" s="530" t="s">
        <v>267</v>
      </c>
      <c r="G46" s="529" t="s">
        <v>1841</v>
      </c>
      <c r="H46" s="504" t="s">
        <v>1842</v>
      </c>
      <c r="I46" s="504"/>
      <c r="J46" s="505"/>
      <c r="K46" s="505"/>
      <c r="L46" s="506"/>
      <c r="M46" s="507"/>
      <c r="N46" s="507"/>
      <c r="O46" s="507"/>
      <c r="P46" s="507" t="s">
        <v>1625</v>
      </c>
    </row>
    <row r="47" ht="78.75" customHeight="1">
      <c r="A47" s="508" t="s">
        <v>1843</v>
      </c>
      <c r="B47" s="499" t="s">
        <v>1778</v>
      </c>
      <c r="C47" s="500" t="s">
        <v>653</v>
      </c>
      <c r="D47" s="529" t="s">
        <v>1844</v>
      </c>
      <c r="E47" s="502" t="s">
        <v>1845</v>
      </c>
      <c r="F47" s="530" t="s">
        <v>267</v>
      </c>
      <c r="G47" s="529" t="s">
        <v>1846</v>
      </c>
      <c r="H47" s="504" t="s">
        <v>1847</v>
      </c>
      <c r="I47" s="504"/>
      <c r="J47" s="505"/>
      <c r="K47" s="505"/>
      <c r="L47" s="506"/>
      <c r="M47" s="507"/>
      <c r="N47" s="507"/>
      <c r="O47" s="507"/>
      <c r="P47" s="507" t="s">
        <v>1625</v>
      </c>
    </row>
    <row r="48" ht="66.75" customHeight="1">
      <c r="A48" s="508" t="s">
        <v>1848</v>
      </c>
      <c r="B48" s="499" t="s">
        <v>1778</v>
      </c>
      <c r="C48" s="525" t="s">
        <v>653</v>
      </c>
      <c r="D48" s="529" t="s">
        <v>1849</v>
      </c>
      <c r="E48" s="502" t="s">
        <v>1850</v>
      </c>
      <c r="F48" s="530" t="s">
        <v>267</v>
      </c>
      <c r="G48" s="524" t="s">
        <v>1851</v>
      </c>
      <c r="H48" s="524" t="s">
        <v>1852</v>
      </c>
      <c r="I48" s="504"/>
      <c r="J48" s="505"/>
      <c r="K48" s="505"/>
      <c r="L48" s="506"/>
      <c r="M48" s="507" t="s">
        <v>1625</v>
      </c>
      <c r="N48" s="507" t="s">
        <v>1625</v>
      </c>
      <c r="O48" s="509"/>
      <c r="P48" s="509"/>
    </row>
    <row r="49" ht="96.0" customHeight="1">
      <c r="A49" s="508" t="s">
        <v>1853</v>
      </c>
      <c r="B49" s="499" t="s">
        <v>1778</v>
      </c>
      <c r="C49" s="525" t="s">
        <v>653</v>
      </c>
      <c r="D49" s="529" t="s">
        <v>1854</v>
      </c>
      <c r="E49" s="502" t="s">
        <v>1855</v>
      </c>
      <c r="F49" s="530" t="s">
        <v>267</v>
      </c>
      <c r="G49" s="529" t="s">
        <v>1856</v>
      </c>
      <c r="H49" s="504" t="s">
        <v>1857</v>
      </c>
      <c r="I49" s="504"/>
      <c r="J49" s="505"/>
      <c r="K49" s="505"/>
      <c r="L49" s="506"/>
      <c r="M49" s="507"/>
      <c r="N49" s="507"/>
      <c r="O49" s="507"/>
      <c r="P49" s="507" t="s">
        <v>1625</v>
      </c>
    </row>
    <row r="50" ht="36.75" customHeight="1">
      <c r="A50" s="508" t="s">
        <v>1858</v>
      </c>
      <c r="B50" s="499" t="s">
        <v>1778</v>
      </c>
      <c r="C50" s="525" t="s">
        <v>653</v>
      </c>
      <c r="D50" s="529" t="s">
        <v>1859</v>
      </c>
      <c r="E50" s="502" t="s">
        <v>1860</v>
      </c>
      <c r="F50" s="530" t="s">
        <v>267</v>
      </c>
      <c r="G50" s="529" t="s">
        <v>1861</v>
      </c>
      <c r="H50" s="504" t="s">
        <v>1862</v>
      </c>
      <c r="I50" s="504"/>
      <c r="J50" s="505"/>
      <c r="K50" s="505"/>
      <c r="L50" s="506"/>
      <c r="M50" s="507"/>
      <c r="N50" s="507"/>
      <c r="O50" s="507"/>
      <c r="P50" s="507" t="s">
        <v>1625</v>
      </c>
    </row>
    <row r="51" ht="61.5" customHeight="1">
      <c r="A51" s="508" t="s">
        <v>1863</v>
      </c>
      <c r="B51" s="499" t="s">
        <v>1864</v>
      </c>
      <c r="C51" s="500" t="s">
        <v>702</v>
      </c>
      <c r="D51" s="529" t="s">
        <v>1865</v>
      </c>
      <c r="E51" s="502" t="s">
        <v>702</v>
      </c>
      <c r="F51" s="530" t="s">
        <v>267</v>
      </c>
      <c r="G51" s="529" t="s">
        <v>1866</v>
      </c>
      <c r="H51" s="504" t="s">
        <v>1867</v>
      </c>
      <c r="I51" s="504"/>
      <c r="J51" s="505"/>
      <c r="K51" s="505"/>
      <c r="L51" s="506"/>
      <c r="M51" s="507"/>
      <c r="N51" s="507"/>
      <c r="O51" s="507"/>
      <c r="P51" s="507" t="s">
        <v>1625</v>
      </c>
    </row>
    <row r="52" ht="90.75" customHeight="1">
      <c r="A52" s="508" t="s">
        <v>1868</v>
      </c>
      <c r="B52" s="499" t="s">
        <v>1778</v>
      </c>
      <c r="C52" s="500" t="s">
        <v>653</v>
      </c>
      <c r="D52" s="529" t="s">
        <v>1869</v>
      </c>
      <c r="E52" s="502" t="s">
        <v>565</v>
      </c>
      <c r="F52" s="530" t="s">
        <v>267</v>
      </c>
      <c r="G52" s="504" t="s">
        <v>1870</v>
      </c>
      <c r="H52" s="504" t="s">
        <v>1871</v>
      </c>
      <c r="I52" s="504"/>
      <c r="J52" s="505"/>
      <c r="K52" s="505"/>
      <c r="L52" s="506"/>
      <c r="M52" s="507"/>
      <c r="N52" s="507"/>
      <c r="O52" s="507"/>
      <c r="P52" s="507" t="s">
        <v>1625</v>
      </c>
    </row>
    <row r="53" ht="80.25" customHeight="1">
      <c r="A53" s="508" t="s">
        <v>1872</v>
      </c>
      <c r="B53" s="499" t="s">
        <v>1778</v>
      </c>
      <c r="C53" s="500" t="s">
        <v>653</v>
      </c>
      <c r="D53" s="529" t="s">
        <v>1873</v>
      </c>
      <c r="E53" s="502" t="s">
        <v>1874</v>
      </c>
      <c r="F53" s="530" t="s">
        <v>267</v>
      </c>
      <c r="G53" s="504" t="s">
        <v>1875</v>
      </c>
      <c r="H53" s="504" t="s">
        <v>1876</v>
      </c>
      <c r="I53" s="504"/>
      <c r="J53" s="505"/>
      <c r="K53" s="505"/>
      <c r="L53" s="506"/>
      <c r="M53" s="507"/>
      <c r="N53" s="507"/>
      <c r="O53" s="507"/>
      <c r="P53" s="507" t="s">
        <v>1625</v>
      </c>
    </row>
    <row r="54" ht="108.75" customHeight="1">
      <c r="A54" s="508" t="s">
        <v>1877</v>
      </c>
      <c r="B54" s="499" t="s">
        <v>1778</v>
      </c>
      <c r="C54" s="500" t="s">
        <v>653</v>
      </c>
      <c r="D54" s="529" t="s">
        <v>1878</v>
      </c>
      <c r="E54" s="526" t="s">
        <v>1879</v>
      </c>
      <c r="F54" s="522" t="s">
        <v>267</v>
      </c>
      <c r="G54" s="524" t="s">
        <v>1880</v>
      </c>
      <c r="H54" s="504" t="s">
        <v>1881</v>
      </c>
      <c r="I54" s="531"/>
      <c r="J54" s="532"/>
      <c r="K54" s="532"/>
      <c r="L54" s="531"/>
      <c r="M54" s="507" t="s">
        <v>1625</v>
      </c>
      <c r="N54" s="532"/>
      <c r="O54" s="532"/>
      <c r="P54" s="532"/>
      <c r="U54" s="533"/>
      <c r="V54" s="533"/>
      <c r="W54" s="533"/>
      <c r="X54" s="533"/>
      <c r="Y54" s="533"/>
      <c r="Z54" s="533"/>
      <c r="AA54" s="533"/>
      <c r="AB54" s="533"/>
      <c r="AC54" s="533"/>
      <c r="AD54" s="533"/>
      <c r="AE54" s="533"/>
      <c r="AF54" s="533"/>
      <c r="AG54" s="533"/>
      <c r="AH54" s="533"/>
      <c r="AI54" s="533"/>
    </row>
    <row r="55">
      <c r="A55" s="508" t="s">
        <v>1882</v>
      </c>
      <c r="B55" s="534" t="s">
        <v>1883</v>
      </c>
      <c r="C55" s="535" t="s">
        <v>1884</v>
      </c>
      <c r="D55" s="536" t="s">
        <v>1885</v>
      </c>
      <c r="E55" s="521" t="s">
        <v>1886</v>
      </c>
      <c r="F55" s="537" t="s">
        <v>266</v>
      </c>
      <c r="G55" s="523" t="s">
        <v>1887</v>
      </c>
      <c r="H55" s="538" t="s">
        <v>1888</v>
      </c>
      <c r="I55" s="504"/>
      <c r="J55" s="505"/>
      <c r="K55" s="505"/>
      <c r="L55" s="506" t="s">
        <v>1625</v>
      </c>
      <c r="M55" s="506"/>
      <c r="N55" s="506"/>
      <c r="O55" s="506"/>
      <c r="P55" s="506"/>
    </row>
    <row r="56">
      <c r="A56" s="508" t="s">
        <v>1889</v>
      </c>
      <c r="B56" s="539" t="s">
        <v>1883</v>
      </c>
      <c r="C56" s="540" t="s">
        <v>1884</v>
      </c>
      <c r="D56" s="541" t="s">
        <v>1890</v>
      </c>
      <c r="E56" s="542" t="s">
        <v>1891</v>
      </c>
      <c r="F56" s="537" t="s">
        <v>266</v>
      </c>
      <c r="G56" s="543" t="s">
        <v>1892</v>
      </c>
      <c r="H56" s="544" t="s">
        <v>1893</v>
      </c>
      <c r="I56" s="504"/>
      <c r="J56" s="505"/>
      <c r="K56" s="505"/>
      <c r="L56" s="506" t="s">
        <v>1625</v>
      </c>
      <c r="M56" s="506"/>
      <c r="N56" s="506"/>
      <c r="O56" s="506"/>
      <c r="P56" s="506"/>
    </row>
    <row r="57">
      <c r="A57" s="508" t="s">
        <v>1894</v>
      </c>
      <c r="B57" s="539" t="s">
        <v>1883</v>
      </c>
      <c r="C57" s="540" t="s">
        <v>1884</v>
      </c>
      <c r="D57" s="541" t="s">
        <v>1895</v>
      </c>
      <c r="E57" s="542" t="s">
        <v>1896</v>
      </c>
      <c r="F57" s="537" t="s">
        <v>266</v>
      </c>
      <c r="G57" s="543" t="s">
        <v>1897</v>
      </c>
      <c r="H57" s="545" t="s">
        <v>1898</v>
      </c>
      <c r="I57" s="504"/>
      <c r="J57" s="505"/>
      <c r="K57" s="505"/>
      <c r="L57" s="506" t="s">
        <v>1625</v>
      </c>
      <c r="M57" s="506"/>
      <c r="N57" s="506"/>
      <c r="O57" s="506"/>
      <c r="P57" s="506"/>
    </row>
    <row r="58">
      <c r="A58" s="508" t="s">
        <v>1899</v>
      </c>
      <c r="B58" s="534" t="s">
        <v>1883</v>
      </c>
      <c r="C58" s="535" t="s">
        <v>1884</v>
      </c>
      <c r="D58" s="541" t="s">
        <v>1900</v>
      </c>
      <c r="E58" s="542" t="s">
        <v>1901</v>
      </c>
      <c r="F58" s="537" t="s">
        <v>266</v>
      </c>
      <c r="G58" s="543" t="s">
        <v>1902</v>
      </c>
      <c r="H58" s="546" t="s">
        <v>1903</v>
      </c>
      <c r="I58" s="504"/>
      <c r="J58" s="505"/>
      <c r="K58" s="505"/>
      <c r="L58" s="506" t="s">
        <v>1625</v>
      </c>
      <c r="M58" s="506"/>
      <c r="N58" s="506"/>
      <c r="O58" s="506"/>
      <c r="P58" s="506"/>
    </row>
    <row r="59">
      <c r="A59" s="508" t="s">
        <v>1904</v>
      </c>
      <c r="B59" s="534" t="s">
        <v>1883</v>
      </c>
      <c r="C59" s="535" t="s">
        <v>1884</v>
      </c>
      <c r="D59" s="541" t="s">
        <v>1905</v>
      </c>
      <c r="E59" s="542" t="s">
        <v>1906</v>
      </c>
      <c r="F59" s="537" t="s">
        <v>266</v>
      </c>
      <c r="G59" s="543" t="s">
        <v>1907</v>
      </c>
      <c r="H59" s="546" t="s">
        <v>1908</v>
      </c>
      <c r="I59" s="504"/>
      <c r="J59" s="505"/>
      <c r="K59" s="505"/>
      <c r="L59" s="506" t="s">
        <v>1625</v>
      </c>
      <c r="M59" s="506"/>
      <c r="N59" s="506"/>
      <c r="O59" s="506"/>
      <c r="P59" s="506"/>
    </row>
    <row r="60">
      <c r="A60" s="508" t="s">
        <v>1909</v>
      </c>
      <c r="B60" s="534" t="s">
        <v>1883</v>
      </c>
      <c r="C60" s="535" t="s">
        <v>1910</v>
      </c>
      <c r="D60" s="547" t="s">
        <v>1911</v>
      </c>
      <c r="E60" s="548" t="s">
        <v>1912</v>
      </c>
      <c r="F60" s="537" t="s">
        <v>266</v>
      </c>
      <c r="G60" s="523" t="s">
        <v>1913</v>
      </c>
      <c r="H60" s="523" t="s">
        <v>1914</v>
      </c>
      <c r="I60" s="549"/>
      <c r="J60" s="505"/>
      <c r="K60" s="505"/>
      <c r="L60" s="506" t="s">
        <v>1625</v>
      </c>
      <c r="M60" s="506"/>
      <c r="N60" s="506"/>
      <c r="O60" s="506"/>
      <c r="P60" s="506"/>
    </row>
    <row r="61">
      <c r="A61" s="508" t="s">
        <v>1915</v>
      </c>
      <c r="B61" s="539" t="s">
        <v>1883</v>
      </c>
      <c r="C61" s="540" t="s">
        <v>1910</v>
      </c>
      <c r="D61" s="550" t="s">
        <v>1916</v>
      </c>
      <c r="E61" s="551" t="s">
        <v>1917</v>
      </c>
      <c r="F61" s="537" t="s">
        <v>266</v>
      </c>
      <c r="G61" s="552" t="s">
        <v>1918</v>
      </c>
      <c r="H61" s="543" t="s">
        <v>1919</v>
      </c>
      <c r="I61" s="549"/>
      <c r="J61" s="505"/>
      <c r="K61" s="505"/>
      <c r="L61" s="506" t="s">
        <v>1625</v>
      </c>
      <c r="M61" s="506"/>
      <c r="N61" s="506"/>
      <c r="O61" s="506"/>
      <c r="P61" s="506"/>
    </row>
    <row r="62">
      <c r="A62" s="508" t="s">
        <v>1920</v>
      </c>
      <c r="B62" s="539" t="s">
        <v>1883</v>
      </c>
      <c r="C62" s="540" t="s">
        <v>1910</v>
      </c>
      <c r="D62" s="550" t="s">
        <v>1921</v>
      </c>
      <c r="E62" s="551" t="s">
        <v>1922</v>
      </c>
      <c r="F62" s="537" t="s">
        <v>266</v>
      </c>
      <c r="G62" s="543" t="s">
        <v>1923</v>
      </c>
      <c r="H62" s="543" t="s">
        <v>1924</v>
      </c>
      <c r="I62" s="549"/>
      <c r="J62" s="505"/>
      <c r="K62" s="505"/>
      <c r="L62" s="506" t="s">
        <v>1625</v>
      </c>
      <c r="M62" s="506"/>
      <c r="N62" s="506"/>
      <c r="O62" s="506"/>
      <c r="P62" s="506"/>
    </row>
    <row r="63">
      <c r="A63" s="508" t="s">
        <v>1925</v>
      </c>
      <c r="B63" s="539" t="s">
        <v>1883</v>
      </c>
      <c r="C63" s="540" t="s">
        <v>1910</v>
      </c>
      <c r="D63" s="550" t="s">
        <v>1926</v>
      </c>
      <c r="E63" s="551" t="s">
        <v>1927</v>
      </c>
      <c r="F63" s="537" t="s">
        <v>266</v>
      </c>
      <c r="G63" s="553" t="s">
        <v>1928</v>
      </c>
      <c r="H63" s="543" t="s">
        <v>1929</v>
      </c>
      <c r="I63" s="549"/>
      <c r="J63" s="505"/>
      <c r="K63" s="505"/>
      <c r="L63" s="506" t="s">
        <v>1625</v>
      </c>
      <c r="M63" s="506"/>
      <c r="N63" s="506"/>
      <c r="O63" s="506"/>
      <c r="P63" s="506"/>
    </row>
    <row r="64">
      <c r="A64" s="508" t="s">
        <v>1930</v>
      </c>
      <c r="B64" s="534" t="s">
        <v>1883</v>
      </c>
      <c r="C64" s="535" t="s">
        <v>1931</v>
      </c>
      <c r="D64" s="554" t="s">
        <v>1932</v>
      </c>
      <c r="E64" s="548" t="s">
        <v>773</v>
      </c>
      <c r="F64" s="537" t="s">
        <v>266</v>
      </c>
      <c r="G64" s="523" t="s">
        <v>1933</v>
      </c>
      <c r="H64" s="555" t="s">
        <v>1934</v>
      </c>
      <c r="I64" s="549"/>
      <c r="J64" s="505"/>
      <c r="K64" s="505"/>
      <c r="L64" s="506" t="s">
        <v>1625</v>
      </c>
      <c r="M64" s="506"/>
      <c r="N64" s="506"/>
      <c r="O64" s="506"/>
      <c r="P64" s="506"/>
    </row>
    <row r="65">
      <c r="A65" s="508" t="s">
        <v>1935</v>
      </c>
      <c r="B65" s="539" t="s">
        <v>1883</v>
      </c>
      <c r="C65" s="540" t="s">
        <v>1931</v>
      </c>
      <c r="D65" s="556" t="s">
        <v>1936</v>
      </c>
      <c r="E65" s="551" t="s">
        <v>1224</v>
      </c>
      <c r="F65" s="537" t="s">
        <v>266</v>
      </c>
      <c r="G65" s="543" t="s">
        <v>1937</v>
      </c>
      <c r="H65" s="557" t="s">
        <v>1938</v>
      </c>
      <c r="I65" s="549"/>
      <c r="J65" s="505"/>
      <c r="K65" s="505"/>
      <c r="L65" s="506" t="s">
        <v>1625</v>
      </c>
      <c r="M65" s="506"/>
      <c r="N65" s="506"/>
      <c r="O65" s="506"/>
      <c r="P65" s="506"/>
    </row>
    <row r="66">
      <c r="A66" s="508" t="s">
        <v>1939</v>
      </c>
      <c r="B66" s="534" t="s">
        <v>1883</v>
      </c>
      <c r="C66" s="535" t="s">
        <v>1940</v>
      </c>
      <c r="D66" s="558" t="s">
        <v>1941</v>
      </c>
      <c r="E66" s="548" t="s">
        <v>1942</v>
      </c>
      <c r="F66" s="537" t="s">
        <v>266</v>
      </c>
      <c r="G66" s="523" t="s">
        <v>1943</v>
      </c>
      <c r="H66" s="555" t="s">
        <v>1944</v>
      </c>
      <c r="I66" s="504"/>
      <c r="J66" s="505"/>
      <c r="K66" s="505"/>
      <c r="L66" s="506" t="s">
        <v>1625</v>
      </c>
      <c r="M66" s="506"/>
      <c r="N66" s="506"/>
      <c r="O66" s="506"/>
      <c r="P66" s="506"/>
    </row>
    <row r="67">
      <c r="A67" s="508" t="s">
        <v>1945</v>
      </c>
      <c r="B67" s="539" t="s">
        <v>1883</v>
      </c>
      <c r="C67" s="540" t="s">
        <v>1940</v>
      </c>
      <c r="D67" s="559" t="s">
        <v>1946</v>
      </c>
      <c r="E67" s="551" t="s">
        <v>1947</v>
      </c>
      <c r="F67" s="537" t="s">
        <v>266</v>
      </c>
      <c r="G67" s="543" t="s">
        <v>1948</v>
      </c>
      <c r="H67" s="557" t="s">
        <v>1949</v>
      </c>
      <c r="I67" s="504"/>
      <c r="J67" s="505"/>
      <c r="K67" s="505"/>
      <c r="L67" s="506" t="s">
        <v>1625</v>
      </c>
      <c r="M67" s="506"/>
      <c r="N67" s="506"/>
      <c r="O67" s="506"/>
      <c r="P67" s="506"/>
    </row>
    <row r="68">
      <c r="A68" s="508" t="s">
        <v>1950</v>
      </c>
      <c r="B68" s="539" t="s">
        <v>1883</v>
      </c>
      <c r="C68" s="540" t="s">
        <v>1940</v>
      </c>
      <c r="D68" s="559" t="s">
        <v>1951</v>
      </c>
      <c r="E68" s="551" t="s">
        <v>1952</v>
      </c>
      <c r="F68" s="537" t="s">
        <v>266</v>
      </c>
      <c r="G68" s="543" t="s">
        <v>1953</v>
      </c>
      <c r="H68" s="557" t="s">
        <v>1954</v>
      </c>
      <c r="I68" s="504"/>
      <c r="J68" s="505"/>
      <c r="K68" s="505"/>
      <c r="L68" s="506" t="s">
        <v>1625</v>
      </c>
      <c r="M68" s="506"/>
      <c r="N68" s="506"/>
      <c r="O68" s="506"/>
      <c r="P68" s="506"/>
    </row>
    <row r="69">
      <c r="A69" s="508" t="s">
        <v>1955</v>
      </c>
      <c r="B69" s="539" t="s">
        <v>1883</v>
      </c>
      <c r="C69" s="540" t="s">
        <v>1956</v>
      </c>
      <c r="D69" s="560" t="s">
        <v>1957</v>
      </c>
      <c r="E69" s="551" t="s">
        <v>1958</v>
      </c>
      <c r="F69" s="537" t="s">
        <v>266</v>
      </c>
      <c r="G69" s="543" t="s">
        <v>1959</v>
      </c>
      <c r="H69" s="561" t="s">
        <v>1960</v>
      </c>
      <c r="I69" s="504"/>
      <c r="J69" s="505"/>
      <c r="K69" s="505"/>
      <c r="L69" s="506" t="s">
        <v>1625</v>
      </c>
      <c r="M69" s="506"/>
      <c r="N69" s="506"/>
      <c r="O69" s="506"/>
      <c r="P69" s="506"/>
    </row>
    <row r="70" ht="262.5" customHeight="1">
      <c r="A70" s="508" t="s">
        <v>1961</v>
      </c>
      <c r="B70" s="499" t="s">
        <v>1646</v>
      </c>
      <c r="C70" s="500" t="s">
        <v>760</v>
      </c>
      <c r="D70" s="516" t="s">
        <v>1962</v>
      </c>
      <c r="E70" s="502" t="s">
        <v>1963</v>
      </c>
      <c r="F70" s="537" t="s">
        <v>266</v>
      </c>
      <c r="G70" s="504" t="s">
        <v>1964</v>
      </c>
      <c r="H70" s="562" t="s">
        <v>1965</v>
      </c>
      <c r="I70" s="504"/>
      <c r="J70" s="505"/>
      <c r="K70" s="505"/>
      <c r="L70" s="506"/>
      <c r="M70" s="506"/>
      <c r="N70" s="506"/>
      <c r="O70" s="506"/>
      <c r="P70" s="506" t="s">
        <v>1625</v>
      </c>
    </row>
    <row r="71" ht="312.75" customHeight="1">
      <c r="A71" s="508" t="s">
        <v>1966</v>
      </c>
      <c r="B71" s="499" t="s">
        <v>1646</v>
      </c>
      <c r="C71" s="500" t="s">
        <v>760</v>
      </c>
      <c r="D71" s="516" t="s">
        <v>1967</v>
      </c>
      <c r="E71" s="502" t="s">
        <v>1968</v>
      </c>
      <c r="F71" s="537" t="s">
        <v>266</v>
      </c>
      <c r="G71" s="563" t="s">
        <v>1969</v>
      </c>
      <c r="H71" s="552" t="s">
        <v>1970</v>
      </c>
      <c r="I71" s="504"/>
      <c r="J71" s="505"/>
      <c r="K71" s="505"/>
      <c r="L71" s="506"/>
      <c r="M71" s="506"/>
      <c r="N71" s="506"/>
      <c r="O71" s="506"/>
      <c r="P71" s="506" t="s">
        <v>1625</v>
      </c>
    </row>
    <row r="72" ht="295.5" customHeight="1">
      <c r="A72" s="508" t="s">
        <v>1971</v>
      </c>
      <c r="B72" s="499" t="s">
        <v>1646</v>
      </c>
      <c r="C72" s="500" t="s">
        <v>760</v>
      </c>
      <c r="D72" s="516" t="s">
        <v>1972</v>
      </c>
      <c r="E72" s="502" t="s">
        <v>1973</v>
      </c>
      <c r="F72" s="537" t="s">
        <v>266</v>
      </c>
      <c r="G72" s="563" t="s">
        <v>1974</v>
      </c>
      <c r="H72" s="552" t="s">
        <v>1975</v>
      </c>
      <c r="I72" s="504"/>
      <c r="J72" s="505"/>
      <c r="K72" s="505"/>
      <c r="L72" s="506"/>
      <c r="M72" s="506"/>
      <c r="N72" s="506"/>
      <c r="O72" s="506"/>
      <c r="P72" s="506" t="s">
        <v>1625</v>
      </c>
    </row>
    <row r="73" ht="380.25" customHeight="1">
      <c r="A73" s="508" t="s">
        <v>1976</v>
      </c>
      <c r="B73" s="499" t="s">
        <v>1646</v>
      </c>
      <c r="C73" s="500" t="s">
        <v>760</v>
      </c>
      <c r="D73" s="564" t="s">
        <v>1977</v>
      </c>
      <c r="E73" s="502" t="s">
        <v>1978</v>
      </c>
      <c r="F73" s="537" t="s">
        <v>266</v>
      </c>
      <c r="G73" s="504" t="s">
        <v>1979</v>
      </c>
      <c r="H73" s="552" t="s">
        <v>1980</v>
      </c>
      <c r="I73" s="504"/>
      <c r="J73" s="505"/>
      <c r="K73" s="505"/>
      <c r="L73" s="506"/>
      <c r="M73" s="506"/>
      <c r="N73" s="506"/>
      <c r="O73" s="506"/>
      <c r="P73" s="506" t="s">
        <v>1625</v>
      </c>
    </row>
    <row r="74">
      <c r="A74" s="508" t="s">
        <v>1981</v>
      </c>
      <c r="B74" s="499" t="s">
        <v>1646</v>
      </c>
      <c r="C74" s="500" t="s">
        <v>760</v>
      </c>
      <c r="D74" s="564" t="s">
        <v>1982</v>
      </c>
      <c r="E74" s="502" t="s">
        <v>1983</v>
      </c>
      <c r="F74" s="537" t="s">
        <v>266</v>
      </c>
      <c r="G74" s="504" t="s">
        <v>1984</v>
      </c>
      <c r="H74" s="504" t="s">
        <v>1985</v>
      </c>
      <c r="I74" s="504"/>
      <c r="J74" s="505"/>
      <c r="K74" s="505"/>
      <c r="L74" s="506"/>
      <c r="M74" s="506"/>
      <c r="N74" s="506"/>
      <c r="O74" s="506"/>
      <c r="P74" s="506" t="s">
        <v>1625</v>
      </c>
      <c r="Q74" s="91" t="s">
        <v>1986</v>
      </c>
      <c r="R74" s="72"/>
      <c r="S74" s="72"/>
      <c r="T74" s="72"/>
    </row>
    <row r="75">
      <c r="A75" s="508" t="s">
        <v>1987</v>
      </c>
      <c r="B75" s="499" t="s">
        <v>1646</v>
      </c>
      <c r="C75" s="500" t="s">
        <v>760</v>
      </c>
      <c r="D75" s="564" t="s">
        <v>1988</v>
      </c>
      <c r="E75" s="502" t="s">
        <v>1289</v>
      </c>
      <c r="F75" s="537" t="s">
        <v>266</v>
      </c>
      <c r="G75" s="504" t="s">
        <v>1989</v>
      </c>
      <c r="H75" s="504" t="s">
        <v>1990</v>
      </c>
      <c r="I75" s="504"/>
      <c r="J75" s="505"/>
      <c r="K75" s="505"/>
      <c r="L75" s="506"/>
      <c r="M75" s="506"/>
      <c r="N75" s="506"/>
      <c r="O75" s="506"/>
      <c r="P75" s="506" t="s">
        <v>1625</v>
      </c>
      <c r="Q75" s="91" t="s">
        <v>1986</v>
      </c>
      <c r="R75" s="72"/>
      <c r="S75" s="72"/>
      <c r="T75" s="72"/>
    </row>
    <row r="76">
      <c r="A76" s="508" t="s">
        <v>1991</v>
      </c>
      <c r="B76" s="499" t="s">
        <v>1646</v>
      </c>
      <c r="C76" s="500" t="s">
        <v>760</v>
      </c>
      <c r="D76" s="564" t="s">
        <v>1992</v>
      </c>
      <c r="E76" s="502" t="s">
        <v>1283</v>
      </c>
      <c r="F76" s="537" t="s">
        <v>266</v>
      </c>
      <c r="G76" s="504" t="s">
        <v>1993</v>
      </c>
      <c r="H76" s="504" t="s">
        <v>1994</v>
      </c>
      <c r="I76" s="504"/>
      <c r="J76" s="505"/>
      <c r="K76" s="505"/>
      <c r="L76" s="506"/>
      <c r="M76" s="506"/>
      <c r="N76" s="506"/>
      <c r="O76" s="506"/>
      <c r="P76" s="506" t="s">
        <v>1625</v>
      </c>
    </row>
    <row r="77" ht="233.25" customHeight="1">
      <c r="A77" s="508" t="s">
        <v>1995</v>
      </c>
      <c r="B77" s="499" t="s">
        <v>1741</v>
      </c>
      <c r="C77" s="500" t="s">
        <v>1996</v>
      </c>
      <c r="D77" s="565" t="s">
        <v>1997</v>
      </c>
      <c r="E77" s="502" t="s">
        <v>1998</v>
      </c>
      <c r="F77" s="537" t="s">
        <v>266</v>
      </c>
      <c r="G77" s="504" t="s">
        <v>1999</v>
      </c>
      <c r="H77" s="504" t="s">
        <v>2000</v>
      </c>
      <c r="I77" s="504"/>
      <c r="J77" s="505"/>
      <c r="K77" s="505"/>
      <c r="L77" s="506"/>
      <c r="M77" s="506" t="s">
        <v>1625</v>
      </c>
      <c r="N77" s="506" t="s">
        <v>1625</v>
      </c>
      <c r="O77" s="506" t="s">
        <v>1625</v>
      </c>
      <c r="P77" s="509"/>
    </row>
    <row r="78" ht="229.5" customHeight="1">
      <c r="A78" s="508" t="s">
        <v>2001</v>
      </c>
      <c r="B78" s="499" t="s">
        <v>1741</v>
      </c>
      <c r="C78" s="500" t="s">
        <v>1996</v>
      </c>
      <c r="D78" s="565" t="s">
        <v>2002</v>
      </c>
      <c r="E78" s="502" t="s">
        <v>2003</v>
      </c>
      <c r="F78" s="537" t="s">
        <v>266</v>
      </c>
      <c r="G78" s="504" t="s">
        <v>2004</v>
      </c>
      <c r="H78" s="504" t="s">
        <v>2005</v>
      </c>
      <c r="I78" s="504"/>
      <c r="J78" s="566" t="s">
        <v>2006</v>
      </c>
      <c r="K78" s="505"/>
      <c r="L78" s="506"/>
      <c r="M78" s="506" t="s">
        <v>1625</v>
      </c>
      <c r="N78" s="506" t="s">
        <v>1625</v>
      </c>
      <c r="O78" s="506" t="s">
        <v>1625</v>
      </c>
      <c r="P78" s="509"/>
    </row>
    <row r="79">
      <c r="A79" s="508" t="s">
        <v>2007</v>
      </c>
      <c r="B79" s="499" t="s">
        <v>1883</v>
      </c>
      <c r="C79" s="500" t="s">
        <v>435</v>
      </c>
      <c r="D79" s="567" t="s">
        <v>2008</v>
      </c>
      <c r="E79" s="502" t="s">
        <v>2009</v>
      </c>
      <c r="F79" s="537" t="s">
        <v>266</v>
      </c>
      <c r="G79" s="504" t="s">
        <v>2010</v>
      </c>
      <c r="H79" s="504" t="s">
        <v>2011</v>
      </c>
      <c r="I79" s="504"/>
      <c r="J79" s="505"/>
      <c r="K79" s="505"/>
      <c r="L79" s="506" t="s">
        <v>1625</v>
      </c>
      <c r="M79" s="507"/>
      <c r="N79" s="507"/>
      <c r="O79" s="509"/>
      <c r="P79" s="509"/>
    </row>
    <row r="80">
      <c r="A80" s="508" t="s">
        <v>2012</v>
      </c>
      <c r="B80" s="499" t="s">
        <v>1883</v>
      </c>
      <c r="C80" s="500" t="s">
        <v>435</v>
      </c>
      <c r="D80" s="567" t="s">
        <v>2013</v>
      </c>
      <c r="E80" s="502" t="s">
        <v>2014</v>
      </c>
      <c r="F80" s="537" t="s">
        <v>266</v>
      </c>
      <c r="G80" s="504" t="s">
        <v>2015</v>
      </c>
      <c r="H80" s="504" t="s">
        <v>2016</v>
      </c>
      <c r="I80" s="504"/>
      <c r="J80" s="505"/>
      <c r="K80" s="505"/>
      <c r="L80" s="506" t="s">
        <v>1625</v>
      </c>
      <c r="M80" s="507"/>
      <c r="N80" s="507"/>
      <c r="O80" s="509"/>
      <c r="P80" s="509"/>
    </row>
    <row r="81">
      <c r="A81" s="508" t="s">
        <v>2017</v>
      </c>
      <c r="B81" s="499" t="s">
        <v>1883</v>
      </c>
      <c r="C81" s="500" t="s">
        <v>435</v>
      </c>
      <c r="D81" s="567" t="s">
        <v>2018</v>
      </c>
      <c r="E81" s="502" t="s">
        <v>2019</v>
      </c>
      <c r="F81" s="537" t="s">
        <v>266</v>
      </c>
      <c r="G81" s="504" t="s">
        <v>2020</v>
      </c>
      <c r="H81" s="504" t="s">
        <v>2021</v>
      </c>
      <c r="I81" s="504"/>
      <c r="J81" s="505"/>
      <c r="K81" s="505"/>
      <c r="L81" s="506" t="s">
        <v>1625</v>
      </c>
      <c r="M81" s="507"/>
      <c r="N81" s="507"/>
      <c r="O81" s="509"/>
      <c r="P81" s="509"/>
    </row>
    <row r="82">
      <c r="A82" s="508" t="s">
        <v>2022</v>
      </c>
      <c r="B82" s="499" t="s">
        <v>1883</v>
      </c>
      <c r="C82" s="500" t="s">
        <v>435</v>
      </c>
      <c r="D82" s="567" t="s">
        <v>2023</v>
      </c>
      <c r="E82" s="502" t="s">
        <v>2024</v>
      </c>
      <c r="F82" s="537" t="s">
        <v>266</v>
      </c>
      <c r="G82" s="504" t="s">
        <v>2025</v>
      </c>
      <c r="H82" s="504" t="s">
        <v>2026</v>
      </c>
      <c r="I82" s="504"/>
      <c r="J82" s="505"/>
      <c r="K82" s="505"/>
      <c r="L82" s="506" t="s">
        <v>1625</v>
      </c>
      <c r="M82" s="507"/>
      <c r="N82" s="507"/>
      <c r="O82" s="509"/>
      <c r="P82" s="509"/>
    </row>
    <row r="83" ht="189.75" customHeight="1">
      <c r="A83" s="508" t="s">
        <v>2027</v>
      </c>
      <c r="B83" s="499" t="s">
        <v>1883</v>
      </c>
      <c r="C83" s="500" t="s">
        <v>435</v>
      </c>
      <c r="D83" s="567" t="s">
        <v>2028</v>
      </c>
      <c r="E83" s="502" t="s">
        <v>2029</v>
      </c>
      <c r="F83" s="537" t="s">
        <v>266</v>
      </c>
      <c r="G83" s="504" t="s">
        <v>2030</v>
      </c>
      <c r="H83" s="504" t="s">
        <v>2031</v>
      </c>
      <c r="I83" s="504"/>
      <c r="J83" s="505"/>
      <c r="K83" s="505"/>
      <c r="L83" s="506" t="s">
        <v>1625</v>
      </c>
      <c r="M83" s="507"/>
      <c r="N83" s="507"/>
      <c r="O83" s="509"/>
      <c r="P83" s="509"/>
    </row>
    <row r="84" ht="214.5" customHeight="1">
      <c r="A84" s="508" t="s">
        <v>2032</v>
      </c>
      <c r="B84" s="500" t="s">
        <v>1741</v>
      </c>
      <c r="C84" s="500" t="s">
        <v>2033</v>
      </c>
      <c r="D84" s="568" t="s">
        <v>2034</v>
      </c>
      <c r="E84" s="502" t="s">
        <v>2035</v>
      </c>
      <c r="F84" s="537" t="s">
        <v>266</v>
      </c>
      <c r="G84" s="504" t="s">
        <v>2036</v>
      </c>
      <c r="H84" s="504" t="s">
        <v>2037</v>
      </c>
      <c r="I84" s="504"/>
      <c r="J84" s="505"/>
      <c r="K84" s="505"/>
      <c r="L84" s="506"/>
      <c r="M84" s="506"/>
      <c r="N84" s="506"/>
      <c r="O84" s="506"/>
      <c r="P84" s="506" t="s">
        <v>1625</v>
      </c>
    </row>
    <row r="85">
      <c r="A85" s="508" t="s">
        <v>2038</v>
      </c>
      <c r="B85" s="499" t="s">
        <v>2039</v>
      </c>
      <c r="C85" s="500" t="s">
        <v>1502</v>
      </c>
      <c r="D85" s="569" t="s">
        <v>2040</v>
      </c>
      <c r="E85" s="502" t="s">
        <v>2041</v>
      </c>
      <c r="F85" s="537" t="s">
        <v>266</v>
      </c>
      <c r="G85" s="504" t="s">
        <v>2042</v>
      </c>
      <c r="H85" s="504" t="s">
        <v>2043</v>
      </c>
      <c r="I85" s="504"/>
      <c r="J85" s="505"/>
      <c r="K85" s="505"/>
      <c r="L85" s="506"/>
      <c r="M85" s="506"/>
      <c r="N85" s="506"/>
      <c r="O85" s="506"/>
      <c r="P85" s="506" t="s">
        <v>1625</v>
      </c>
    </row>
    <row r="86">
      <c r="A86" s="508" t="s">
        <v>2044</v>
      </c>
      <c r="B86" s="499" t="s">
        <v>2039</v>
      </c>
      <c r="C86" s="500" t="s">
        <v>1502</v>
      </c>
      <c r="D86" s="569" t="s">
        <v>2045</v>
      </c>
      <c r="E86" s="502" t="s">
        <v>2046</v>
      </c>
      <c r="F86" s="537" t="s">
        <v>266</v>
      </c>
      <c r="G86" s="504" t="s">
        <v>2047</v>
      </c>
      <c r="H86" s="504" t="s">
        <v>2048</v>
      </c>
      <c r="I86" s="504"/>
      <c r="J86" s="505"/>
      <c r="K86" s="505"/>
      <c r="L86" s="506"/>
      <c r="M86" s="506"/>
      <c r="N86" s="506"/>
      <c r="O86" s="506"/>
      <c r="P86" s="506" t="s">
        <v>1625</v>
      </c>
    </row>
    <row r="87">
      <c r="A87" s="508" t="s">
        <v>2049</v>
      </c>
      <c r="B87" s="499" t="s">
        <v>2039</v>
      </c>
      <c r="C87" s="500" t="s">
        <v>1502</v>
      </c>
      <c r="D87" s="569" t="s">
        <v>2050</v>
      </c>
      <c r="E87" s="502" t="s">
        <v>2051</v>
      </c>
      <c r="F87" s="537" t="s">
        <v>266</v>
      </c>
      <c r="G87" s="504" t="s">
        <v>2052</v>
      </c>
      <c r="H87" s="504" t="s">
        <v>2053</v>
      </c>
      <c r="I87" s="504"/>
      <c r="J87" s="505"/>
      <c r="K87" s="505"/>
      <c r="L87" s="506"/>
      <c r="M87" s="506"/>
      <c r="N87" s="506"/>
      <c r="O87" s="506"/>
      <c r="P87" s="506" t="s">
        <v>1625</v>
      </c>
    </row>
    <row r="88">
      <c r="A88" s="508" t="s">
        <v>2054</v>
      </c>
      <c r="B88" s="499" t="s">
        <v>2039</v>
      </c>
      <c r="C88" s="500" t="s">
        <v>1502</v>
      </c>
      <c r="D88" s="569" t="s">
        <v>2055</v>
      </c>
      <c r="E88" s="502" t="s">
        <v>2056</v>
      </c>
      <c r="F88" s="537" t="s">
        <v>266</v>
      </c>
      <c r="G88" s="504" t="s">
        <v>2057</v>
      </c>
      <c r="H88" s="504" t="s">
        <v>2058</v>
      </c>
      <c r="I88" s="504"/>
      <c r="J88" s="505"/>
      <c r="K88" s="505"/>
      <c r="L88" s="506"/>
      <c r="M88" s="506"/>
      <c r="N88" s="506"/>
      <c r="O88" s="506"/>
      <c r="P88" s="506" t="s">
        <v>1625</v>
      </c>
    </row>
    <row r="89">
      <c r="A89" s="508" t="s">
        <v>2059</v>
      </c>
      <c r="B89" s="499" t="s">
        <v>2039</v>
      </c>
      <c r="C89" s="500" t="s">
        <v>1502</v>
      </c>
      <c r="D89" s="569" t="s">
        <v>2060</v>
      </c>
      <c r="E89" s="502" t="s">
        <v>2061</v>
      </c>
      <c r="F89" s="537" t="s">
        <v>266</v>
      </c>
      <c r="G89" s="504" t="s">
        <v>2062</v>
      </c>
      <c r="H89" s="504" t="s">
        <v>2063</v>
      </c>
      <c r="I89" s="504"/>
      <c r="J89" s="505"/>
      <c r="K89" s="505"/>
      <c r="L89" s="506"/>
      <c r="M89" s="506"/>
      <c r="N89" s="506"/>
      <c r="O89" s="506"/>
      <c r="P89" s="506" t="s">
        <v>1625</v>
      </c>
    </row>
    <row r="90">
      <c r="A90" s="508" t="s">
        <v>2064</v>
      </c>
      <c r="B90" s="499" t="s">
        <v>1883</v>
      </c>
      <c r="C90" s="500" t="s">
        <v>435</v>
      </c>
      <c r="D90" s="569" t="s">
        <v>2065</v>
      </c>
      <c r="E90" s="502" t="s">
        <v>2066</v>
      </c>
      <c r="F90" s="537" t="s">
        <v>266</v>
      </c>
      <c r="G90" s="504" t="s">
        <v>2067</v>
      </c>
      <c r="H90" s="504" t="s">
        <v>2068</v>
      </c>
      <c r="I90" s="504"/>
      <c r="J90" s="505"/>
      <c r="K90" s="505"/>
      <c r="L90" s="506" t="s">
        <v>1625</v>
      </c>
      <c r="M90" s="506"/>
      <c r="N90" s="506"/>
      <c r="O90" s="506"/>
      <c r="P90" s="506"/>
    </row>
    <row r="91">
      <c r="A91" s="508" t="s">
        <v>2069</v>
      </c>
      <c r="B91" s="499" t="s">
        <v>1883</v>
      </c>
      <c r="C91" s="500" t="s">
        <v>435</v>
      </c>
      <c r="D91" s="569" t="s">
        <v>2070</v>
      </c>
      <c r="E91" s="502" t="s">
        <v>2071</v>
      </c>
      <c r="F91" s="537" t="s">
        <v>266</v>
      </c>
      <c r="G91" s="504" t="s">
        <v>2072</v>
      </c>
      <c r="H91" s="504" t="s">
        <v>2073</v>
      </c>
      <c r="I91" s="504"/>
      <c r="J91" s="505"/>
      <c r="K91" s="505"/>
      <c r="L91" s="506" t="s">
        <v>1625</v>
      </c>
      <c r="M91" s="506"/>
      <c r="N91" s="506"/>
      <c r="O91" s="506"/>
      <c r="P91" s="506"/>
    </row>
    <row r="92" ht="159.75" customHeight="1">
      <c r="A92" s="508" t="s">
        <v>2074</v>
      </c>
      <c r="B92" s="570" t="s">
        <v>1646</v>
      </c>
      <c r="C92" s="525" t="s">
        <v>760</v>
      </c>
      <c r="D92" s="571" t="s">
        <v>2075</v>
      </c>
      <c r="E92" s="572" t="s">
        <v>2076</v>
      </c>
      <c r="F92" s="573" t="s">
        <v>264</v>
      </c>
      <c r="G92" s="504" t="s">
        <v>2077</v>
      </c>
      <c r="H92" s="504" t="s">
        <v>2078</v>
      </c>
      <c r="I92" s="574"/>
      <c r="J92" s="505"/>
      <c r="K92" s="505"/>
      <c r="L92" s="507"/>
      <c r="M92" s="507"/>
      <c r="N92" s="507"/>
      <c r="O92" s="509"/>
      <c r="P92" s="507" t="s">
        <v>1625</v>
      </c>
    </row>
    <row r="93" ht="85.5" customHeight="1">
      <c r="A93" s="508" t="s">
        <v>2079</v>
      </c>
      <c r="B93" s="570" t="s">
        <v>1646</v>
      </c>
      <c r="C93" s="525" t="s">
        <v>760</v>
      </c>
      <c r="D93" s="571" t="s">
        <v>2080</v>
      </c>
      <c r="E93" s="572" t="s">
        <v>2081</v>
      </c>
      <c r="F93" s="573" t="s">
        <v>264</v>
      </c>
      <c r="G93" s="504" t="s">
        <v>2082</v>
      </c>
      <c r="H93" s="504" t="s">
        <v>2083</v>
      </c>
      <c r="I93" s="574"/>
      <c r="J93" s="509"/>
      <c r="K93" s="509"/>
      <c r="L93" s="507"/>
      <c r="M93" s="507"/>
      <c r="N93" s="507"/>
      <c r="O93" s="509"/>
      <c r="P93" s="507" t="s">
        <v>1625</v>
      </c>
    </row>
    <row r="94">
      <c r="A94" s="508" t="s">
        <v>2084</v>
      </c>
      <c r="B94" s="499" t="s">
        <v>2085</v>
      </c>
      <c r="C94" s="500" t="s">
        <v>2086</v>
      </c>
      <c r="D94" s="575" t="s">
        <v>2087</v>
      </c>
      <c r="E94" s="502" t="s">
        <v>2088</v>
      </c>
      <c r="F94" s="573" t="s">
        <v>264</v>
      </c>
      <c r="G94" s="504" t="s">
        <v>2089</v>
      </c>
      <c r="H94" s="576" t="s">
        <v>2090</v>
      </c>
      <c r="I94" s="574"/>
      <c r="J94" s="505"/>
      <c r="K94" s="505"/>
      <c r="L94" s="506" t="s">
        <v>1625</v>
      </c>
      <c r="M94" s="507"/>
      <c r="N94" s="507"/>
      <c r="O94" s="509"/>
      <c r="P94" s="509"/>
    </row>
    <row r="95" ht="102.0" customHeight="1">
      <c r="A95" s="508" t="s">
        <v>2091</v>
      </c>
      <c r="B95" s="499" t="s">
        <v>2085</v>
      </c>
      <c r="C95" s="500" t="s">
        <v>2086</v>
      </c>
      <c r="D95" s="577" t="s">
        <v>2092</v>
      </c>
      <c r="E95" s="502" t="s">
        <v>2093</v>
      </c>
      <c r="F95" s="573" t="s">
        <v>264</v>
      </c>
      <c r="G95" s="504" t="s">
        <v>2094</v>
      </c>
      <c r="H95" s="504" t="s">
        <v>2095</v>
      </c>
      <c r="I95" s="574"/>
      <c r="J95" s="505"/>
      <c r="K95" s="505"/>
      <c r="L95" s="506"/>
      <c r="M95" s="507"/>
      <c r="N95" s="507"/>
      <c r="O95" s="509"/>
      <c r="P95" s="507" t="s">
        <v>1625</v>
      </c>
    </row>
    <row r="96">
      <c r="A96" s="508" t="s">
        <v>2096</v>
      </c>
      <c r="B96" s="499" t="s">
        <v>2085</v>
      </c>
      <c r="C96" s="500" t="s">
        <v>2086</v>
      </c>
      <c r="D96" s="577" t="s">
        <v>2097</v>
      </c>
      <c r="E96" s="502" t="s">
        <v>2098</v>
      </c>
      <c r="F96" s="573" t="s">
        <v>264</v>
      </c>
      <c r="G96" s="504" t="s">
        <v>2099</v>
      </c>
      <c r="H96" s="515" t="s">
        <v>2100</v>
      </c>
      <c r="I96" s="574"/>
      <c r="J96" s="505"/>
      <c r="K96" s="505"/>
      <c r="L96" s="506"/>
      <c r="M96" s="507"/>
      <c r="N96" s="507"/>
      <c r="O96" s="509"/>
      <c r="P96" s="507" t="s">
        <v>1625</v>
      </c>
    </row>
    <row r="97" ht="116.25" customHeight="1">
      <c r="A97" s="508" t="s">
        <v>2101</v>
      </c>
      <c r="B97" s="499" t="s">
        <v>2085</v>
      </c>
      <c r="C97" s="500" t="s">
        <v>2102</v>
      </c>
      <c r="D97" s="577" t="s">
        <v>2103</v>
      </c>
      <c r="E97" s="502" t="s">
        <v>2104</v>
      </c>
      <c r="F97" s="573" t="s">
        <v>264</v>
      </c>
      <c r="G97" s="519" t="s">
        <v>2105</v>
      </c>
      <c r="H97" s="504" t="s">
        <v>2106</v>
      </c>
      <c r="I97" s="574"/>
      <c r="J97" s="505"/>
      <c r="K97" s="505"/>
      <c r="L97" s="507"/>
      <c r="M97" s="507"/>
      <c r="N97" s="507"/>
      <c r="O97" s="509"/>
      <c r="P97" s="507" t="s">
        <v>1625</v>
      </c>
    </row>
    <row r="98">
      <c r="A98" s="508" t="s">
        <v>2107</v>
      </c>
      <c r="B98" s="499" t="s">
        <v>2085</v>
      </c>
      <c r="C98" s="500" t="s">
        <v>2102</v>
      </c>
      <c r="D98" s="577" t="s">
        <v>2108</v>
      </c>
      <c r="E98" s="502" t="s">
        <v>531</v>
      </c>
      <c r="F98" s="573" t="s">
        <v>264</v>
      </c>
      <c r="G98" s="504" t="s">
        <v>2109</v>
      </c>
      <c r="H98" s="504" t="s">
        <v>2110</v>
      </c>
      <c r="I98" s="574"/>
      <c r="J98" s="505"/>
      <c r="K98" s="505"/>
      <c r="L98" s="506"/>
      <c r="M98" s="507" t="s">
        <v>1625</v>
      </c>
      <c r="N98" s="507" t="s">
        <v>1625</v>
      </c>
      <c r="O98" s="507"/>
      <c r="P98" s="509"/>
    </row>
    <row r="99" ht="89.25" customHeight="1">
      <c r="A99" s="508" t="s">
        <v>2111</v>
      </c>
      <c r="B99" s="499" t="s">
        <v>2085</v>
      </c>
      <c r="C99" s="500" t="s">
        <v>2102</v>
      </c>
      <c r="D99" s="577" t="s">
        <v>2112</v>
      </c>
      <c r="E99" s="502" t="s">
        <v>2113</v>
      </c>
      <c r="F99" s="573" t="s">
        <v>264</v>
      </c>
      <c r="G99" s="504" t="s">
        <v>2114</v>
      </c>
      <c r="H99" s="504" t="s">
        <v>2115</v>
      </c>
      <c r="I99" s="574"/>
      <c r="J99" s="505"/>
      <c r="K99" s="505"/>
      <c r="L99" s="506"/>
      <c r="M99" s="507" t="s">
        <v>1625</v>
      </c>
      <c r="N99" s="507" t="s">
        <v>1625</v>
      </c>
      <c r="O99" s="507"/>
      <c r="P99" s="509"/>
    </row>
    <row r="100" ht="141.75" customHeight="1">
      <c r="A100" s="508" t="s">
        <v>2116</v>
      </c>
      <c r="B100" s="499" t="s">
        <v>2039</v>
      </c>
      <c r="C100" s="500" t="s">
        <v>1502</v>
      </c>
      <c r="D100" s="578" t="s">
        <v>2117</v>
      </c>
      <c r="E100" s="502" t="s">
        <v>2118</v>
      </c>
      <c r="F100" s="573" t="s">
        <v>264</v>
      </c>
      <c r="G100" s="504" t="s">
        <v>2119</v>
      </c>
      <c r="H100" s="504" t="s">
        <v>2120</v>
      </c>
      <c r="I100" s="504"/>
      <c r="J100" s="505"/>
      <c r="K100" s="505"/>
      <c r="L100" s="507"/>
      <c r="M100" s="507"/>
      <c r="N100" s="507"/>
      <c r="O100" s="507"/>
      <c r="P100" s="507" t="s">
        <v>1625</v>
      </c>
    </row>
    <row r="101" ht="164.25" customHeight="1">
      <c r="A101" s="508" t="s">
        <v>2121</v>
      </c>
      <c r="B101" s="499" t="s">
        <v>2039</v>
      </c>
      <c r="C101" s="500" t="s">
        <v>1502</v>
      </c>
      <c r="D101" s="578" t="s">
        <v>2122</v>
      </c>
      <c r="E101" s="502" t="s">
        <v>2123</v>
      </c>
      <c r="F101" s="573" t="s">
        <v>264</v>
      </c>
      <c r="G101" s="504" t="s">
        <v>2124</v>
      </c>
      <c r="H101" s="515" t="s">
        <v>2125</v>
      </c>
      <c r="I101" s="504"/>
      <c r="J101" s="505"/>
      <c r="K101" s="505"/>
      <c r="L101" s="507"/>
      <c r="M101" s="507"/>
      <c r="N101" s="507"/>
      <c r="O101" s="507"/>
      <c r="P101" s="507" t="s">
        <v>1625</v>
      </c>
    </row>
    <row r="102" ht="91.5" customHeight="1">
      <c r="A102" s="508" t="s">
        <v>2126</v>
      </c>
      <c r="B102" s="499" t="s">
        <v>2039</v>
      </c>
      <c r="C102" s="500" t="s">
        <v>1502</v>
      </c>
      <c r="D102" s="578" t="s">
        <v>2127</v>
      </c>
      <c r="E102" s="502" t="s">
        <v>2128</v>
      </c>
      <c r="F102" s="573" t="s">
        <v>264</v>
      </c>
      <c r="G102" s="504" t="s">
        <v>2129</v>
      </c>
      <c r="H102" s="504" t="s">
        <v>2130</v>
      </c>
      <c r="I102" s="504"/>
      <c r="J102" s="505"/>
      <c r="K102" s="505"/>
      <c r="L102" s="507"/>
      <c r="M102" s="507"/>
      <c r="N102" s="507"/>
      <c r="O102" s="507"/>
      <c r="P102" s="507" t="s">
        <v>1625</v>
      </c>
    </row>
    <row r="103" ht="146.25" customHeight="1">
      <c r="A103" s="508"/>
      <c r="B103" s="499" t="s">
        <v>1883</v>
      </c>
      <c r="C103" s="500" t="s">
        <v>435</v>
      </c>
      <c r="D103" s="579" t="s">
        <v>2131</v>
      </c>
      <c r="E103" s="502" t="s">
        <v>1032</v>
      </c>
      <c r="F103" s="573" t="s">
        <v>264</v>
      </c>
      <c r="G103" s="504" t="s">
        <v>2132</v>
      </c>
      <c r="H103" s="515" t="s">
        <v>2133</v>
      </c>
      <c r="I103" s="515"/>
      <c r="J103" s="505"/>
      <c r="K103" s="505"/>
      <c r="L103" s="507" t="s">
        <v>1625</v>
      </c>
      <c r="M103" s="506"/>
      <c r="N103" s="506"/>
      <c r="O103" s="509"/>
      <c r="P103" s="509"/>
    </row>
    <row r="104" ht="119.25" customHeight="1">
      <c r="A104" s="508"/>
      <c r="B104" s="499" t="s">
        <v>1883</v>
      </c>
      <c r="C104" s="500" t="s">
        <v>435</v>
      </c>
      <c r="D104" s="579" t="s">
        <v>2134</v>
      </c>
      <c r="E104" s="502" t="s">
        <v>2135</v>
      </c>
      <c r="F104" s="573" t="s">
        <v>264</v>
      </c>
      <c r="G104" s="504" t="s">
        <v>2136</v>
      </c>
      <c r="H104" s="515" t="s">
        <v>2137</v>
      </c>
      <c r="I104" s="515"/>
      <c r="J104" s="505"/>
      <c r="K104" s="505"/>
      <c r="L104" s="507" t="s">
        <v>1625</v>
      </c>
      <c r="M104" s="506"/>
      <c r="N104" s="506"/>
      <c r="O104" s="509"/>
      <c r="P104" s="509"/>
    </row>
    <row r="105" ht="115.5" customHeight="1">
      <c r="A105" s="508" t="s">
        <v>2138</v>
      </c>
      <c r="B105" s="499" t="s">
        <v>1883</v>
      </c>
      <c r="C105" s="500" t="s">
        <v>435</v>
      </c>
      <c r="D105" s="579" t="s">
        <v>2139</v>
      </c>
      <c r="E105" s="502" t="s">
        <v>2140</v>
      </c>
      <c r="F105" s="573" t="s">
        <v>264</v>
      </c>
      <c r="G105" s="504" t="s">
        <v>2141</v>
      </c>
      <c r="H105" s="515" t="s">
        <v>2142</v>
      </c>
      <c r="I105" s="515" t="s">
        <v>2143</v>
      </c>
      <c r="J105" s="505"/>
      <c r="K105" s="505"/>
      <c r="L105" s="507" t="s">
        <v>1625</v>
      </c>
      <c r="M105" s="506"/>
      <c r="N105" s="506"/>
      <c r="O105" s="509"/>
      <c r="P105" s="509"/>
    </row>
    <row r="106" ht="106.5" customHeight="1">
      <c r="A106" s="508" t="s">
        <v>2144</v>
      </c>
      <c r="B106" s="499" t="s">
        <v>1883</v>
      </c>
      <c r="C106" s="500" t="s">
        <v>435</v>
      </c>
      <c r="D106" s="579" t="s">
        <v>2145</v>
      </c>
      <c r="E106" s="502" t="s">
        <v>2146</v>
      </c>
      <c r="F106" s="573" t="s">
        <v>264</v>
      </c>
      <c r="G106" s="515" t="s">
        <v>2147</v>
      </c>
      <c r="H106" s="515" t="s">
        <v>2148</v>
      </c>
      <c r="I106" s="580" t="s">
        <v>2143</v>
      </c>
      <c r="J106" s="505"/>
      <c r="K106" s="505"/>
      <c r="L106" s="507" t="s">
        <v>1625</v>
      </c>
      <c r="M106" s="506"/>
      <c r="N106" s="506"/>
      <c r="O106" s="509"/>
      <c r="P106" s="509"/>
    </row>
    <row r="107" ht="138.0" customHeight="1">
      <c r="A107" s="508" t="s">
        <v>2149</v>
      </c>
      <c r="B107" s="499" t="s">
        <v>1883</v>
      </c>
      <c r="C107" s="500" t="s">
        <v>435</v>
      </c>
      <c r="D107" s="579" t="s">
        <v>2150</v>
      </c>
      <c r="E107" s="502" t="s">
        <v>2151</v>
      </c>
      <c r="F107" s="573" t="s">
        <v>264</v>
      </c>
      <c r="G107" s="515" t="s">
        <v>2152</v>
      </c>
      <c r="H107" s="581" t="s">
        <v>2153</v>
      </c>
      <c r="I107" s="580" t="s">
        <v>2143</v>
      </c>
      <c r="J107" s="505"/>
      <c r="K107" s="505"/>
      <c r="L107" s="507" t="s">
        <v>1625</v>
      </c>
      <c r="M107" s="506"/>
      <c r="N107" s="506"/>
      <c r="O107" s="509"/>
      <c r="P107" s="509"/>
    </row>
    <row r="108" ht="171.0" customHeight="1">
      <c r="A108" s="508" t="s">
        <v>2154</v>
      </c>
      <c r="B108" s="499" t="s">
        <v>2039</v>
      </c>
      <c r="C108" s="500" t="s">
        <v>1502</v>
      </c>
      <c r="D108" s="529" t="s">
        <v>2155</v>
      </c>
      <c r="E108" s="502" t="s">
        <v>2156</v>
      </c>
      <c r="F108" s="573" t="s">
        <v>264</v>
      </c>
      <c r="G108" s="515" t="s">
        <v>2157</v>
      </c>
      <c r="H108" s="515" t="s">
        <v>2158</v>
      </c>
      <c r="I108" s="504"/>
      <c r="J108" s="505"/>
      <c r="K108" s="505"/>
      <c r="L108" s="507"/>
      <c r="M108" s="507"/>
      <c r="N108" s="507"/>
      <c r="O108" s="507"/>
      <c r="P108" s="507" t="s">
        <v>1625</v>
      </c>
    </row>
    <row r="109" ht="135.75" customHeight="1">
      <c r="A109" s="508" t="s">
        <v>2159</v>
      </c>
      <c r="B109" s="499" t="s">
        <v>2039</v>
      </c>
      <c r="C109" s="500" t="s">
        <v>1502</v>
      </c>
      <c r="D109" s="529" t="s">
        <v>2160</v>
      </c>
      <c r="E109" s="502" t="s">
        <v>2161</v>
      </c>
      <c r="F109" s="573" t="s">
        <v>264</v>
      </c>
      <c r="G109" s="515" t="s">
        <v>2162</v>
      </c>
      <c r="H109" s="515" t="s">
        <v>2163</v>
      </c>
      <c r="I109" s="504"/>
      <c r="J109" s="505"/>
      <c r="K109" s="505"/>
      <c r="L109" s="506"/>
      <c r="M109" s="506"/>
      <c r="N109" s="506"/>
      <c r="O109" s="507"/>
      <c r="P109" s="507" t="s">
        <v>1625</v>
      </c>
    </row>
    <row r="110" ht="117.75" customHeight="1">
      <c r="A110" s="508" t="s">
        <v>2164</v>
      </c>
      <c r="B110" s="499" t="s">
        <v>2039</v>
      </c>
      <c r="C110" s="500" t="s">
        <v>1502</v>
      </c>
      <c r="D110" s="529" t="s">
        <v>2165</v>
      </c>
      <c r="E110" s="502" t="s">
        <v>2166</v>
      </c>
      <c r="F110" s="573" t="s">
        <v>264</v>
      </c>
      <c r="G110" s="515" t="s">
        <v>2167</v>
      </c>
      <c r="H110" s="515" t="s">
        <v>2168</v>
      </c>
      <c r="I110" s="504"/>
      <c r="J110" s="505"/>
      <c r="K110" s="505"/>
      <c r="L110" s="507"/>
      <c r="M110" s="507"/>
      <c r="N110" s="507"/>
      <c r="O110" s="507"/>
      <c r="P110" s="507" t="s">
        <v>1625</v>
      </c>
    </row>
    <row r="111" ht="145.5" customHeight="1">
      <c r="A111" s="508"/>
      <c r="B111" s="499" t="s">
        <v>1883</v>
      </c>
      <c r="C111" s="500" t="s">
        <v>435</v>
      </c>
      <c r="D111" s="578" t="s">
        <v>2169</v>
      </c>
      <c r="E111" s="502" t="s">
        <v>2170</v>
      </c>
      <c r="F111" s="573" t="s">
        <v>264</v>
      </c>
      <c r="G111" s="515" t="s">
        <v>2171</v>
      </c>
      <c r="H111" s="515" t="s">
        <v>2172</v>
      </c>
      <c r="I111" s="580" t="s">
        <v>2143</v>
      </c>
      <c r="J111" s="505"/>
      <c r="K111" s="505"/>
      <c r="L111" s="507" t="s">
        <v>1625</v>
      </c>
      <c r="M111" s="507"/>
      <c r="N111" s="507"/>
      <c r="O111" s="509"/>
      <c r="P111" s="509"/>
    </row>
    <row r="112" ht="146.25" customHeight="1">
      <c r="A112" s="508"/>
      <c r="B112" s="499" t="s">
        <v>1883</v>
      </c>
      <c r="C112" s="500" t="s">
        <v>435</v>
      </c>
      <c r="D112" s="578" t="s">
        <v>2173</v>
      </c>
      <c r="E112" s="502" t="s">
        <v>2174</v>
      </c>
      <c r="F112" s="573" t="s">
        <v>264</v>
      </c>
      <c r="G112" s="515" t="s">
        <v>2175</v>
      </c>
      <c r="H112" s="515" t="s">
        <v>2176</v>
      </c>
      <c r="I112" s="580" t="s">
        <v>2143</v>
      </c>
      <c r="J112" s="505"/>
      <c r="K112" s="505"/>
      <c r="L112" s="507" t="s">
        <v>1625</v>
      </c>
      <c r="M112" s="507"/>
      <c r="N112" s="507"/>
      <c r="O112" s="509"/>
      <c r="P112" s="509"/>
    </row>
    <row r="113" ht="109.5" customHeight="1">
      <c r="A113" s="508" t="s">
        <v>2177</v>
      </c>
      <c r="B113" s="499" t="s">
        <v>1883</v>
      </c>
      <c r="C113" s="500" t="s">
        <v>435</v>
      </c>
      <c r="D113" s="578" t="s">
        <v>2178</v>
      </c>
      <c r="E113" s="502" t="s">
        <v>2179</v>
      </c>
      <c r="F113" s="573" t="s">
        <v>264</v>
      </c>
      <c r="G113" s="515" t="s">
        <v>2180</v>
      </c>
      <c r="H113" s="515" t="s">
        <v>2181</v>
      </c>
      <c r="I113" s="580" t="s">
        <v>2143</v>
      </c>
      <c r="J113" s="505"/>
      <c r="K113" s="505"/>
      <c r="L113" s="507" t="s">
        <v>1625</v>
      </c>
      <c r="M113" s="507"/>
      <c r="N113" s="507"/>
      <c r="O113" s="509"/>
      <c r="P113" s="509"/>
    </row>
    <row r="114" ht="133.5" customHeight="1">
      <c r="A114" s="508" t="s">
        <v>2182</v>
      </c>
      <c r="B114" s="499" t="s">
        <v>1883</v>
      </c>
      <c r="C114" s="500" t="s">
        <v>435</v>
      </c>
      <c r="D114" s="578" t="s">
        <v>2183</v>
      </c>
      <c r="E114" s="502" t="s">
        <v>2184</v>
      </c>
      <c r="F114" s="573" t="s">
        <v>264</v>
      </c>
      <c r="G114" s="515" t="s">
        <v>2185</v>
      </c>
      <c r="H114" s="515" t="s">
        <v>2186</v>
      </c>
      <c r="I114" s="515"/>
      <c r="J114" s="505"/>
      <c r="K114" s="505"/>
      <c r="L114" s="507" t="s">
        <v>1625</v>
      </c>
      <c r="M114" s="507"/>
      <c r="N114" s="507"/>
      <c r="O114" s="509"/>
      <c r="P114" s="509"/>
    </row>
    <row r="115" ht="149.25" customHeight="1">
      <c r="A115" s="508" t="s">
        <v>2187</v>
      </c>
      <c r="B115" s="499" t="s">
        <v>1883</v>
      </c>
      <c r="C115" s="500" t="s">
        <v>435</v>
      </c>
      <c r="D115" s="578" t="s">
        <v>2188</v>
      </c>
      <c r="E115" s="502" t="s">
        <v>2189</v>
      </c>
      <c r="F115" s="573" t="s">
        <v>264</v>
      </c>
      <c r="G115" s="515" t="s">
        <v>2190</v>
      </c>
      <c r="H115" s="581" t="s">
        <v>2191</v>
      </c>
      <c r="I115" s="515"/>
      <c r="J115" s="505"/>
      <c r="K115" s="505"/>
      <c r="L115" s="507" t="s">
        <v>1625</v>
      </c>
      <c r="M115" s="507"/>
      <c r="N115" s="507"/>
      <c r="O115" s="509"/>
      <c r="P115" s="509"/>
    </row>
    <row r="116">
      <c r="A116" s="508" t="s">
        <v>2192</v>
      </c>
      <c r="B116" s="499" t="s">
        <v>2039</v>
      </c>
      <c r="C116" s="500" t="s">
        <v>2193</v>
      </c>
      <c r="D116" s="529" t="s">
        <v>2194</v>
      </c>
      <c r="E116" s="502" t="s">
        <v>2195</v>
      </c>
      <c r="F116" s="573" t="s">
        <v>264</v>
      </c>
      <c r="G116" s="504" t="s">
        <v>2196</v>
      </c>
      <c r="H116" s="515" t="s">
        <v>2197</v>
      </c>
      <c r="I116" s="515"/>
      <c r="J116" s="505"/>
      <c r="K116" s="505"/>
      <c r="L116" s="506"/>
      <c r="M116" s="507" t="s">
        <v>1625</v>
      </c>
      <c r="N116" s="507" t="s">
        <v>1625</v>
      </c>
      <c r="O116" s="507" t="s">
        <v>1625</v>
      </c>
      <c r="P116" s="509"/>
    </row>
    <row r="117">
      <c r="A117" s="508" t="s">
        <v>2198</v>
      </c>
      <c r="B117" s="499" t="s">
        <v>2039</v>
      </c>
      <c r="C117" s="525" t="s">
        <v>2199</v>
      </c>
      <c r="D117" s="578" t="s">
        <v>2200</v>
      </c>
      <c r="E117" s="502" t="s">
        <v>2201</v>
      </c>
      <c r="F117" s="573" t="s">
        <v>264</v>
      </c>
      <c r="G117" s="504" t="s">
        <v>2202</v>
      </c>
      <c r="H117" s="515" t="s">
        <v>2203</v>
      </c>
      <c r="I117" s="515"/>
      <c r="J117" s="505"/>
      <c r="K117" s="505"/>
      <c r="L117" s="506"/>
      <c r="M117" s="507" t="s">
        <v>1625</v>
      </c>
      <c r="N117" s="507" t="s">
        <v>1625</v>
      </c>
      <c r="O117" s="507" t="s">
        <v>1625</v>
      </c>
      <c r="P117" s="509"/>
    </row>
    <row r="118">
      <c r="A118" s="508" t="s">
        <v>2204</v>
      </c>
      <c r="B118" s="499" t="s">
        <v>2039</v>
      </c>
      <c r="C118" s="525" t="s">
        <v>2199</v>
      </c>
      <c r="D118" s="578" t="s">
        <v>2205</v>
      </c>
      <c r="E118" s="502" t="s">
        <v>2206</v>
      </c>
      <c r="F118" s="573" t="s">
        <v>264</v>
      </c>
      <c r="G118" s="504" t="s">
        <v>2207</v>
      </c>
      <c r="H118" s="515" t="s">
        <v>2208</v>
      </c>
      <c r="I118" s="515"/>
      <c r="J118" s="505"/>
      <c r="K118" s="505"/>
      <c r="L118" s="506"/>
      <c r="M118" s="507" t="s">
        <v>1625</v>
      </c>
      <c r="N118" s="507" t="s">
        <v>1625</v>
      </c>
      <c r="O118" s="507" t="s">
        <v>1625</v>
      </c>
      <c r="P118" s="509"/>
    </row>
    <row r="119">
      <c r="A119" s="508" t="s">
        <v>2209</v>
      </c>
      <c r="B119" s="499" t="s">
        <v>2039</v>
      </c>
      <c r="C119" s="525" t="s">
        <v>2199</v>
      </c>
      <c r="D119" s="578" t="s">
        <v>2210</v>
      </c>
      <c r="E119" s="502" t="s">
        <v>2211</v>
      </c>
      <c r="F119" s="573" t="s">
        <v>264</v>
      </c>
      <c r="G119" s="504" t="s">
        <v>2212</v>
      </c>
      <c r="H119" s="515" t="s">
        <v>397</v>
      </c>
      <c r="I119" s="515"/>
      <c r="J119" s="505"/>
      <c r="K119" s="505"/>
      <c r="L119" s="506"/>
      <c r="M119" s="506" t="s">
        <v>1625</v>
      </c>
      <c r="N119" s="506" t="s">
        <v>1625</v>
      </c>
      <c r="O119" s="507"/>
      <c r="P119" s="509"/>
    </row>
    <row r="120">
      <c r="A120" s="508" t="s">
        <v>2213</v>
      </c>
      <c r="B120" s="499" t="s">
        <v>2039</v>
      </c>
      <c r="C120" s="500" t="s">
        <v>2199</v>
      </c>
      <c r="D120" s="578" t="s">
        <v>2214</v>
      </c>
      <c r="E120" s="502" t="s">
        <v>2215</v>
      </c>
      <c r="F120" s="573" t="s">
        <v>264</v>
      </c>
      <c r="G120" s="504" t="s">
        <v>2216</v>
      </c>
      <c r="H120" s="581" t="s">
        <v>2217</v>
      </c>
      <c r="I120" s="515"/>
      <c r="J120" s="505"/>
      <c r="K120" s="505"/>
      <c r="L120" s="506"/>
      <c r="M120" s="507" t="s">
        <v>1625</v>
      </c>
      <c r="N120" s="507" t="s">
        <v>1625</v>
      </c>
      <c r="O120" s="507"/>
      <c r="P120" s="509"/>
    </row>
    <row r="121">
      <c r="A121" s="508" t="s">
        <v>2218</v>
      </c>
      <c r="B121" s="499" t="s">
        <v>2039</v>
      </c>
      <c r="C121" s="500" t="s">
        <v>2199</v>
      </c>
      <c r="D121" s="578" t="s">
        <v>2219</v>
      </c>
      <c r="E121" s="502" t="s">
        <v>2220</v>
      </c>
      <c r="F121" s="573" t="s">
        <v>264</v>
      </c>
      <c r="G121" s="582" t="s">
        <v>2221</v>
      </c>
      <c r="H121" s="515" t="s">
        <v>2222</v>
      </c>
      <c r="I121" s="515"/>
      <c r="J121" s="505"/>
      <c r="K121" s="505"/>
      <c r="L121" s="506"/>
      <c r="M121" s="507" t="s">
        <v>1625</v>
      </c>
      <c r="N121" s="507" t="s">
        <v>1625</v>
      </c>
      <c r="O121" s="507"/>
      <c r="P121" s="509"/>
    </row>
    <row r="122" ht="132.75" customHeight="1">
      <c r="A122" s="508" t="s">
        <v>2223</v>
      </c>
      <c r="B122" s="570" t="s">
        <v>1883</v>
      </c>
      <c r="C122" s="525" t="s">
        <v>435</v>
      </c>
      <c r="D122" s="577" t="s">
        <v>2224</v>
      </c>
      <c r="E122" s="572" t="s">
        <v>2225</v>
      </c>
      <c r="F122" s="573" t="s">
        <v>264</v>
      </c>
      <c r="G122" s="515" t="s">
        <v>2226</v>
      </c>
      <c r="H122" s="515" t="s">
        <v>2227</v>
      </c>
      <c r="I122" s="504"/>
      <c r="J122" s="505"/>
      <c r="K122" s="505"/>
      <c r="L122" s="507" t="s">
        <v>1625</v>
      </c>
      <c r="M122" s="507"/>
      <c r="N122" s="507"/>
      <c r="O122" s="509"/>
      <c r="P122" s="509"/>
    </row>
    <row r="123" ht="132.75" customHeight="1">
      <c r="A123" s="508" t="s">
        <v>2228</v>
      </c>
      <c r="B123" s="570" t="s">
        <v>1883</v>
      </c>
      <c r="C123" s="570" t="s">
        <v>435</v>
      </c>
      <c r="D123" s="577" t="s">
        <v>2229</v>
      </c>
      <c r="E123" s="572" t="s">
        <v>2230</v>
      </c>
      <c r="F123" s="573" t="s">
        <v>264</v>
      </c>
      <c r="G123" s="515" t="s">
        <v>2231</v>
      </c>
      <c r="H123" s="515" t="s">
        <v>2232</v>
      </c>
      <c r="I123" s="504" t="s">
        <v>2233</v>
      </c>
      <c r="J123" s="505"/>
      <c r="K123" s="505"/>
      <c r="L123" s="507" t="s">
        <v>1625</v>
      </c>
      <c r="M123" s="507"/>
      <c r="N123" s="507"/>
      <c r="O123" s="509"/>
      <c r="P123" s="509"/>
    </row>
    <row r="124" ht="97.5" customHeight="1">
      <c r="A124" s="508" t="s">
        <v>2234</v>
      </c>
      <c r="B124" s="570" t="s">
        <v>1883</v>
      </c>
      <c r="C124" s="525" t="s">
        <v>435</v>
      </c>
      <c r="D124" s="583" t="s">
        <v>2235</v>
      </c>
      <c r="E124" s="572" t="s">
        <v>2236</v>
      </c>
      <c r="F124" s="573" t="s">
        <v>264</v>
      </c>
      <c r="G124" s="515" t="s">
        <v>2237</v>
      </c>
      <c r="H124" s="515" t="s">
        <v>2238</v>
      </c>
      <c r="I124" s="504"/>
      <c r="J124" s="505"/>
      <c r="K124" s="505"/>
      <c r="L124" s="507" t="s">
        <v>1625</v>
      </c>
      <c r="M124" s="507"/>
      <c r="N124" s="507"/>
      <c r="O124" s="509"/>
      <c r="P124" s="509"/>
    </row>
    <row r="125" ht="90.75" customHeight="1">
      <c r="A125" s="508" t="s">
        <v>2239</v>
      </c>
      <c r="B125" s="499" t="s">
        <v>2039</v>
      </c>
      <c r="C125" s="500" t="s">
        <v>1502</v>
      </c>
      <c r="D125" s="578" t="s">
        <v>2240</v>
      </c>
      <c r="E125" s="584" t="s">
        <v>2241</v>
      </c>
      <c r="F125" s="573" t="s">
        <v>264</v>
      </c>
      <c r="G125" s="504" t="s">
        <v>2242</v>
      </c>
      <c r="H125" s="504" t="s">
        <v>2243</v>
      </c>
      <c r="I125" s="504"/>
      <c r="J125" s="505"/>
      <c r="K125" s="505"/>
      <c r="L125" s="507"/>
      <c r="M125" s="507"/>
      <c r="N125" s="507"/>
      <c r="O125" s="507"/>
      <c r="P125" s="507" t="s">
        <v>1625</v>
      </c>
    </row>
    <row r="126" ht="116.25" customHeight="1">
      <c r="A126" s="508" t="s">
        <v>2244</v>
      </c>
      <c r="B126" s="499" t="s">
        <v>2039</v>
      </c>
      <c r="C126" s="500" t="s">
        <v>1502</v>
      </c>
      <c r="D126" s="529" t="s">
        <v>2245</v>
      </c>
      <c r="E126" s="502" t="s">
        <v>2246</v>
      </c>
      <c r="F126" s="573" t="s">
        <v>264</v>
      </c>
      <c r="G126" s="504" t="s">
        <v>2247</v>
      </c>
      <c r="H126" s="504" t="s">
        <v>2248</v>
      </c>
      <c r="I126" s="515" t="s">
        <v>2249</v>
      </c>
      <c r="J126" s="505"/>
      <c r="K126" s="505"/>
      <c r="L126" s="507"/>
      <c r="M126" s="507"/>
      <c r="N126" s="507"/>
      <c r="O126" s="507"/>
      <c r="P126" s="507" t="s">
        <v>1625</v>
      </c>
    </row>
    <row r="127" ht="99.75" customHeight="1">
      <c r="A127" s="508" t="s">
        <v>2250</v>
      </c>
      <c r="B127" s="499" t="s">
        <v>2039</v>
      </c>
      <c r="C127" s="500" t="s">
        <v>1502</v>
      </c>
      <c r="D127" s="529" t="s">
        <v>2251</v>
      </c>
      <c r="E127" s="502" t="s">
        <v>2252</v>
      </c>
      <c r="F127" s="573" t="s">
        <v>264</v>
      </c>
      <c r="G127" s="504" t="s">
        <v>2253</v>
      </c>
      <c r="H127" s="504" t="s">
        <v>2254</v>
      </c>
      <c r="I127" s="504"/>
      <c r="J127" s="505"/>
      <c r="K127" s="505"/>
      <c r="L127" s="507"/>
      <c r="M127" s="507"/>
      <c r="N127" s="507"/>
      <c r="O127" s="507"/>
      <c r="P127" s="507" t="s">
        <v>1625</v>
      </c>
    </row>
    <row r="128" ht="102.75" customHeight="1">
      <c r="A128" s="508" t="s">
        <v>2255</v>
      </c>
      <c r="B128" s="499" t="s">
        <v>2039</v>
      </c>
      <c r="C128" s="500" t="s">
        <v>1502</v>
      </c>
      <c r="D128" s="529" t="s">
        <v>2256</v>
      </c>
      <c r="E128" s="502" t="s">
        <v>2257</v>
      </c>
      <c r="F128" s="573" t="s">
        <v>264</v>
      </c>
      <c r="G128" s="504" t="s">
        <v>2258</v>
      </c>
      <c r="H128" s="504" t="s">
        <v>2259</v>
      </c>
      <c r="I128" s="504"/>
      <c r="J128" s="505"/>
      <c r="K128" s="505"/>
      <c r="L128" s="506"/>
      <c r="M128" s="507" t="s">
        <v>1625</v>
      </c>
      <c r="N128" s="507" t="s">
        <v>1625</v>
      </c>
      <c r="O128" s="507" t="s">
        <v>1625</v>
      </c>
      <c r="P128" s="509"/>
    </row>
    <row r="129" ht="147.75" customHeight="1">
      <c r="A129" s="508" t="s">
        <v>2260</v>
      </c>
      <c r="B129" s="499" t="s">
        <v>2039</v>
      </c>
      <c r="C129" s="500" t="s">
        <v>1502</v>
      </c>
      <c r="D129" s="529" t="s">
        <v>2261</v>
      </c>
      <c r="E129" s="502" t="s">
        <v>2262</v>
      </c>
      <c r="F129" s="573" t="s">
        <v>264</v>
      </c>
      <c r="G129" s="504" t="s">
        <v>2263</v>
      </c>
      <c r="H129" s="504" t="s">
        <v>2264</v>
      </c>
      <c r="I129" s="504"/>
      <c r="J129" s="505"/>
      <c r="K129" s="505"/>
      <c r="L129" s="506"/>
      <c r="M129" s="507" t="s">
        <v>1625</v>
      </c>
      <c r="N129" s="507" t="s">
        <v>1625</v>
      </c>
      <c r="O129" s="507" t="s">
        <v>1625</v>
      </c>
      <c r="P129" s="509"/>
    </row>
    <row r="130" ht="146.25" customHeight="1">
      <c r="A130" s="508" t="s">
        <v>2265</v>
      </c>
      <c r="B130" s="499" t="s">
        <v>2039</v>
      </c>
      <c r="C130" s="500" t="s">
        <v>1502</v>
      </c>
      <c r="D130" s="529" t="s">
        <v>2266</v>
      </c>
      <c r="E130" s="502" t="s">
        <v>2267</v>
      </c>
      <c r="F130" s="573" t="s">
        <v>264</v>
      </c>
      <c r="G130" s="504" t="s">
        <v>2268</v>
      </c>
      <c r="H130" s="504" t="s">
        <v>2269</v>
      </c>
      <c r="I130" s="504"/>
      <c r="J130" s="505"/>
      <c r="K130" s="505"/>
      <c r="L130" s="506"/>
      <c r="M130" s="507" t="s">
        <v>1625</v>
      </c>
      <c r="N130" s="507" t="s">
        <v>1625</v>
      </c>
      <c r="O130" s="507" t="s">
        <v>1625</v>
      </c>
      <c r="P130" s="509"/>
    </row>
    <row r="131" ht="129.0" customHeight="1">
      <c r="A131" s="508" t="s">
        <v>2270</v>
      </c>
      <c r="B131" s="585" t="s">
        <v>1883</v>
      </c>
      <c r="C131" s="500" t="s">
        <v>435</v>
      </c>
      <c r="D131" s="529" t="s">
        <v>2271</v>
      </c>
      <c r="E131" s="502" t="s">
        <v>2272</v>
      </c>
      <c r="F131" s="573" t="s">
        <v>264</v>
      </c>
      <c r="G131" s="504" t="s">
        <v>2273</v>
      </c>
      <c r="H131" s="504" t="s">
        <v>2274</v>
      </c>
      <c r="I131" s="504"/>
      <c r="J131" s="505"/>
      <c r="K131" s="505"/>
      <c r="L131" s="507"/>
      <c r="M131" s="507"/>
      <c r="N131" s="507"/>
      <c r="O131" s="507"/>
      <c r="P131" s="507" t="s">
        <v>1625</v>
      </c>
    </row>
    <row r="132" ht="148.5" customHeight="1">
      <c r="A132" s="508" t="s">
        <v>2275</v>
      </c>
      <c r="B132" s="499" t="s">
        <v>1883</v>
      </c>
      <c r="C132" s="500" t="s">
        <v>435</v>
      </c>
      <c r="D132" s="529" t="s">
        <v>2276</v>
      </c>
      <c r="E132" s="502" t="s">
        <v>2277</v>
      </c>
      <c r="F132" s="573" t="s">
        <v>264</v>
      </c>
      <c r="G132" s="504" t="s">
        <v>2278</v>
      </c>
      <c r="H132" s="504" t="s">
        <v>2279</v>
      </c>
      <c r="I132" s="504"/>
      <c r="J132" s="505"/>
      <c r="K132" s="505"/>
      <c r="L132" s="507"/>
      <c r="M132" s="507"/>
      <c r="N132" s="507"/>
      <c r="O132" s="507"/>
      <c r="P132" s="507" t="s">
        <v>1625</v>
      </c>
    </row>
    <row r="133" ht="145.5" customHeight="1">
      <c r="A133" s="508" t="s">
        <v>2280</v>
      </c>
      <c r="B133" s="499" t="s">
        <v>1883</v>
      </c>
      <c r="C133" s="500" t="s">
        <v>435</v>
      </c>
      <c r="D133" s="529" t="s">
        <v>2281</v>
      </c>
      <c r="E133" s="502" t="s">
        <v>488</v>
      </c>
      <c r="F133" s="573" t="s">
        <v>264</v>
      </c>
      <c r="G133" s="504" t="s">
        <v>2282</v>
      </c>
      <c r="H133" s="504" t="s">
        <v>2283</v>
      </c>
      <c r="I133" s="504"/>
      <c r="J133" s="505"/>
      <c r="K133" s="505"/>
      <c r="L133" s="507" t="s">
        <v>1625</v>
      </c>
      <c r="M133" s="507"/>
      <c r="N133" s="507"/>
      <c r="O133" s="509"/>
      <c r="P133" s="509"/>
    </row>
    <row r="134" ht="129.0" customHeight="1">
      <c r="A134" s="508" t="s">
        <v>2284</v>
      </c>
      <c r="B134" s="499" t="s">
        <v>1883</v>
      </c>
      <c r="C134" s="500" t="s">
        <v>435</v>
      </c>
      <c r="D134" s="529" t="s">
        <v>2285</v>
      </c>
      <c r="E134" s="502" t="s">
        <v>2286</v>
      </c>
      <c r="F134" s="573" t="s">
        <v>264</v>
      </c>
      <c r="G134" s="504" t="s">
        <v>2287</v>
      </c>
      <c r="H134" s="504" t="s">
        <v>2288</v>
      </c>
      <c r="I134" s="504"/>
      <c r="J134" s="505"/>
      <c r="K134" s="505"/>
      <c r="L134" s="507" t="s">
        <v>1625</v>
      </c>
      <c r="M134" s="507"/>
      <c r="N134" s="507"/>
      <c r="O134" s="509"/>
      <c r="P134" s="509"/>
    </row>
    <row r="135" ht="156.75" customHeight="1">
      <c r="A135" s="508" t="s">
        <v>2289</v>
      </c>
      <c r="B135" s="499" t="s">
        <v>1883</v>
      </c>
      <c r="C135" s="500" t="s">
        <v>435</v>
      </c>
      <c r="D135" s="529" t="s">
        <v>2290</v>
      </c>
      <c r="E135" s="502" t="s">
        <v>2291</v>
      </c>
      <c r="F135" s="573" t="s">
        <v>264</v>
      </c>
      <c r="G135" s="504" t="s">
        <v>2292</v>
      </c>
      <c r="H135" s="504" t="s">
        <v>2293</v>
      </c>
      <c r="I135" s="504"/>
      <c r="J135" s="505"/>
      <c r="K135" s="505"/>
      <c r="L135" s="507" t="s">
        <v>1625</v>
      </c>
      <c r="M135" s="507"/>
      <c r="N135" s="507"/>
      <c r="O135" s="509"/>
      <c r="P135" s="509"/>
    </row>
    <row r="136" ht="191.25" customHeight="1">
      <c r="A136" s="508" t="s">
        <v>2294</v>
      </c>
      <c r="B136" s="499" t="s">
        <v>1741</v>
      </c>
      <c r="C136" s="500" t="s">
        <v>1996</v>
      </c>
      <c r="D136" s="529" t="s">
        <v>2295</v>
      </c>
      <c r="E136" s="586" t="s">
        <v>2296</v>
      </c>
      <c r="F136" s="573" t="s">
        <v>264</v>
      </c>
      <c r="G136" s="504" t="s">
        <v>2297</v>
      </c>
      <c r="H136" s="515" t="s">
        <v>2298</v>
      </c>
      <c r="I136" s="504"/>
      <c r="J136" s="504"/>
      <c r="K136" s="505"/>
      <c r="L136" s="507"/>
      <c r="M136" s="507"/>
      <c r="N136" s="507"/>
      <c r="O136" s="507"/>
      <c r="P136" s="507" t="s">
        <v>1625</v>
      </c>
    </row>
    <row r="137" ht="353.25" customHeight="1">
      <c r="A137" s="508" t="s">
        <v>2299</v>
      </c>
      <c r="B137" s="499" t="s">
        <v>1741</v>
      </c>
      <c r="C137" s="500" t="s">
        <v>1996</v>
      </c>
      <c r="D137" s="529" t="s">
        <v>2300</v>
      </c>
      <c r="E137" s="586" t="s">
        <v>2301</v>
      </c>
      <c r="F137" s="573" t="s">
        <v>264</v>
      </c>
      <c r="G137" s="504" t="s">
        <v>2302</v>
      </c>
      <c r="H137" s="515" t="s">
        <v>2303</v>
      </c>
      <c r="I137" s="504"/>
      <c r="J137" s="505"/>
      <c r="K137" s="505"/>
      <c r="L137" s="507"/>
      <c r="M137" s="507"/>
      <c r="N137" s="507"/>
      <c r="O137" s="507"/>
      <c r="P137" s="507" t="s">
        <v>1625</v>
      </c>
    </row>
    <row r="138" ht="110.25" customHeight="1">
      <c r="A138" s="508" t="s">
        <v>2304</v>
      </c>
      <c r="B138" s="499" t="s">
        <v>1741</v>
      </c>
      <c r="C138" s="500" t="s">
        <v>1996</v>
      </c>
      <c r="D138" s="529" t="s">
        <v>2305</v>
      </c>
      <c r="E138" s="586" t="s">
        <v>2306</v>
      </c>
      <c r="F138" s="573" t="s">
        <v>264</v>
      </c>
      <c r="G138" s="504" t="s">
        <v>2307</v>
      </c>
      <c r="H138" s="515" t="s">
        <v>2308</v>
      </c>
      <c r="I138" s="504"/>
      <c r="J138" s="505"/>
      <c r="K138" s="505"/>
      <c r="L138" s="507"/>
      <c r="M138" s="507"/>
      <c r="N138" s="507"/>
      <c r="O138" s="507"/>
      <c r="P138" s="507" t="s">
        <v>1625</v>
      </c>
    </row>
    <row r="139" ht="95.25" customHeight="1">
      <c r="A139" s="508" t="s">
        <v>2309</v>
      </c>
      <c r="B139" s="499" t="s">
        <v>1741</v>
      </c>
      <c r="C139" s="500" t="s">
        <v>1996</v>
      </c>
      <c r="D139" s="529" t="s">
        <v>2310</v>
      </c>
      <c r="E139" s="586" t="s">
        <v>2311</v>
      </c>
      <c r="F139" s="573" t="s">
        <v>264</v>
      </c>
      <c r="G139" s="504" t="s">
        <v>2312</v>
      </c>
      <c r="H139" s="515" t="s">
        <v>2313</v>
      </c>
      <c r="I139" s="504"/>
      <c r="J139" s="505"/>
      <c r="K139" s="505"/>
      <c r="L139" s="507"/>
      <c r="M139" s="507"/>
      <c r="N139" s="507"/>
      <c r="O139" s="507"/>
      <c r="P139" s="507" t="s">
        <v>1625</v>
      </c>
    </row>
    <row r="140" ht="57.0" customHeight="1">
      <c r="A140" s="508" t="s">
        <v>2314</v>
      </c>
      <c r="B140" s="499" t="s">
        <v>1741</v>
      </c>
      <c r="C140" s="500" t="s">
        <v>1996</v>
      </c>
      <c r="D140" s="529" t="s">
        <v>2315</v>
      </c>
      <c r="E140" s="586" t="s">
        <v>2316</v>
      </c>
      <c r="F140" s="573" t="s">
        <v>264</v>
      </c>
      <c r="G140" s="504" t="s">
        <v>2317</v>
      </c>
      <c r="H140" s="515" t="s">
        <v>2318</v>
      </c>
      <c r="I140" s="504"/>
      <c r="J140" s="505"/>
      <c r="K140" s="505"/>
      <c r="L140" s="507"/>
      <c r="M140" s="507"/>
      <c r="N140" s="507"/>
      <c r="O140" s="507"/>
      <c r="P140" s="507" t="s">
        <v>1625</v>
      </c>
    </row>
    <row r="141" ht="65.25" customHeight="1">
      <c r="A141" s="508" t="s">
        <v>2319</v>
      </c>
      <c r="B141" s="499" t="s">
        <v>1741</v>
      </c>
      <c r="C141" s="500" t="s">
        <v>1996</v>
      </c>
      <c r="D141" s="529" t="s">
        <v>2320</v>
      </c>
      <c r="E141" s="586" t="s">
        <v>2321</v>
      </c>
      <c r="F141" s="573" t="s">
        <v>264</v>
      </c>
      <c r="G141" s="504" t="s">
        <v>2322</v>
      </c>
      <c r="H141" s="515" t="s">
        <v>2323</v>
      </c>
      <c r="I141" s="504"/>
      <c r="J141" s="505"/>
      <c r="K141" s="505"/>
      <c r="L141" s="507"/>
      <c r="M141" s="507"/>
      <c r="N141" s="507"/>
      <c r="O141" s="507"/>
      <c r="P141" s="507" t="s">
        <v>1625</v>
      </c>
    </row>
    <row r="142" ht="74.25" customHeight="1">
      <c r="A142" s="508" t="s">
        <v>2324</v>
      </c>
      <c r="B142" s="499" t="s">
        <v>1741</v>
      </c>
      <c r="C142" s="500" t="s">
        <v>1996</v>
      </c>
      <c r="D142" s="529" t="s">
        <v>2325</v>
      </c>
      <c r="E142" s="586" t="s">
        <v>2326</v>
      </c>
      <c r="F142" s="573" t="s">
        <v>264</v>
      </c>
      <c r="G142" s="504" t="s">
        <v>2327</v>
      </c>
      <c r="H142" s="515" t="s">
        <v>2328</v>
      </c>
      <c r="I142" s="504"/>
      <c r="J142" s="505"/>
      <c r="K142" s="505"/>
      <c r="L142" s="507"/>
      <c r="M142" s="507"/>
      <c r="N142" s="507"/>
      <c r="O142" s="507"/>
      <c r="P142" s="507" t="s">
        <v>1625</v>
      </c>
    </row>
    <row r="143" ht="76.5" customHeight="1">
      <c r="A143" s="508" t="s">
        <v>2329</v>
      </c>
      <c r="B143" s="499" t="s">
        <v>1741</v>
      </c>
      <c r="C143" s="500" t="s">
        <v>1996</v>
      </c>
      <c r="D143" s="529" t="s">
        <v>2330</v>
      </c>
      <c r="E143" s="586" t="s">
        <v>2331</v>
      </c>
      <c r="F143" s="573" t="s">
        <v>264</v>
      </c>
      <c r="G143" s="504" t="s">
        <v>2332</v>
      </c>
      <c r="H143" s="515" t="s">
        <v>2333</v>
      </c>
      <c r="I143" s="504"/>
      <c r="J143" s="505"/>
      <c r="K143" s="505"/>
      <c r="L143" s="507"/>
      <c r="M143" s="507"/>
      <c r="N143" s="507"/>
      <c r="O143" s="507"/>
      <c r="P143" s="507" t="s">
        <v>1625</v>
      </c>
    </row>
    <row r="144" ht="69.75" customHeight="1">
      <c r="A144" s="508" t="s">
        <v>2334</v>
      </c>
      <c r="B144" s="499" t="s">
        <v>1741</v>
      </c>
      <c r="C144" s="500" t="s">
        <v>1996</v>
      </c>
      <c r="D144" s="529" t="s">
        <v>2335</v>
      </c>
      <c r="E144" s="586" t="s">
        <v>2336</v>
      </c>
      <c r="F144" s="573" t="s">
        <v>264</v>
      </c>
      <c r="G144" s="504" t="s">
        <v>2337</v>
      </c>
      <c r="H144" s="515" t="s">
        <v>2338</v>
      </c>
      <c r="I144" s="504"/>
      <c r="J144" s="505"/>
      <c r="K144" s="505"/>
      <c r="L144" s="507"/>
      <c r="M144" s="507"/>
      <c r="N144" s="507"/>
      <c r="O144" s="507"/>
      <c r="P144" s="507" t="s">
        <v>1625</v>
      </c>
    </row>
    <row r="145" ht="67.5" customHeight="1">
      <c r="A145" s="508" t="s">
        <v>2339</v>
      </c>
      <c r="B145" s="499" t="s">
        <v>2340</v>
      </c>
      <c r="C145" s="500" t="s">
        <v>1996</v>
      </c>
      <c r="D145" s="529" t="s">
        <v>2341</v>
      </c>
      <c r="E145" s="502" t="s">
        <v>2342</v>
      </c>
      <c r="F145" s="573" t="s">
        <v>264</v>
      </c>
      <c r="G145" s="504" t="s">
        <v>2343</v>
      </c>
      <c r="H145" s="515" t="s">
        <v>2344</v>
      </c>
      <c r="I145" s="504"/>
      <c r="J145" s="505"/>
      <c r="K145" s="505"/>
      <c r="L145" s="506"/>
      <c r="M145" s="507"/>
      <c r="N145" s="507"/>
      <c r="O145" s="509"/>
      <c r="P145" s="507" t="s">
        <v>1625</v>
      </c>
    </row>
    <row r="146" ht="46.5" customHeight="1">
      <c r="A146" s="508" t="s">
        <v>2345</v>
      </c>
      <c r="B146" s="587" t="s">
        <v>2346</v>
      </c>
      <c r="C146" s="500" t="s">
        <v>434</v>
      </c>
      <c r="D146" s="524" t="s">
        <v>2347</v>
      </c>
      <c r="E146" s="526" t="s">
        <v>2348</v>
      </c>
      <c r="F146" s="588" t="s">
        <v>263</v>
      </c>
      <c r="G146" s="589" t="s">
        <v>2349</v>
      </c>
      <c r="H146" s="590" t="s">
        <v>434</v>
      </c>
      <c r="I146" s="591"/>
      <c r="J146" s="592"/>
      <c r="K146" s="592"/>
      <c r="L146" s="591"/>
      <c r="M146" s="592"/>
      <c r="N146" s="592"/>
      <c r="O146" s="592"/>
      <c r="P146" s="507" t="s">
        <v>1625</v>
      </c>
      <c r="U146" s="408"/>
      <c r="V146" s="408"/>
      <c r="W146" s="408"/>
      <c r="X146" s="408"/>
      <c r="Y146" s="408"/>
      <c r="Z146" s="408"/>
      <c r="AA146" s="408"/>
      <c r="AB146" s="408"/>
      <c r="AC146" s="408"/>
      <c r="AD146" s="408"/>
      <c r="AE146" s="408"/>
      <c r="AF146" s="408"/>
      <c r="AG146" s="408"/>
      <c r="AH146" s="408"/>
      <c r="AI146" s="408"/>
    </row>
    <row r="147" ht="30.75" customHeight="1">
      <c r="A147" s="508" t="s">
        <v>2350</v>
      </c>
      <c r="B147" s="587" t="s">
        <v>2346</v>
      </c>
      <c r="C147" s="500" t="s">
        <v>434</v>
      </c>
      <c r="D147" s="524" t="s">
        <v>2351</v>
      </c>
      <c r="E147" s="521" t="s">
        <v>1527</v>
      </c>
      <c r="F147" s="588" t="s">
        <v>263</v>
      </c>
      <c r="G147" s="523" t="s">
        <v>2352</v>
      </c>
      <c r="H147" s="590" t="s">
        <v>434</v>
      </c>
      <c r="I147" s="591"/>
      <c r="J147" s="592"/>
      <c r="K147" s="592"/>
      <c r="L147" s="591"/>
      <c r="M147" s="592"/>
      <c r="N147" s="592"/>
      <c r="O147" s="592"/>
      <c r="P147" s="507" t="s">
        <v>1625</v>
      </c>
      <c r="U147" s="408"/>
      <c r="V147" s="408"/>
      <c r="W147" s="408"/>
      <c r="X147" s="408"/>
      <c r="Y147" s="408"/>
      <c r="Z147" s="408"/>
      <c r="AA147" s="408"/>
      <c r="AB147" s="408"/>
      <c r="AC147" s="408"/>
      <c r="AD147" s="408"/>
      <c r="AE147" s="408"/>
      <c r="AF147" s="408"/>
      <c r="AG147" s="408"/>
      <c r="AH147" s="408"/>
      <c r="AI147" s="408"/>
    </row>
    <row r="148">
      <c r="A148" s="508" t="s">
        <v>2353</v>
      </c>
      <c r="B148" s="534" t="s">
        <v>2354</v>
      </c>
      <c r="C148" s="534" t="s">
        <v>2355</v>
      </c>
      <c r="D148" s="524" t="s">
        <v>2356</v>
      </c>
      <c r="E148" s="521" t="s">
        <v>2357</v>
      </c>
      <c r="F148" s="588" t="s">
        <v>263</v>
      </c>
      <c r="G148" s="523" t="s">
        <v>2358</v>
      </c>
      <c r="H148" s="524" t="s">
        <v>2359</v>
      </c>
      <c r="I148" s="591"/>
      <c r="J148" s="592"/>
      <c r="K148" s="592"/>
      <c r="L148" s="591"/>
      <c r="M148" s="592"/>
      <c r="N148" s="592"/>
      <c r="O148" s="592"/>
      <c r="P148" s="507" t="s">
        <v>1625</v>
      </c>
      <c r="U148" s="408"/>
      <c r="V148" s="408"/>
      <c r="W148" s="408"/>
      <c r="X148" s="408"/>
      <c r="Y148" s="408"/>
      <c r="Z148" s="408"/>
      <c r="AA148" s="408"/>
      <c r="AB148" s="408"/>
      <c r="AC148" s="408"/>
      <c r="AD148" s="408"/>
      <c r="AE148" s="408"/>
      <c r="AF148" s="408"/>
      <c r="AG148" s="408"/>
      <c r="AH148" s="408"/>
      <c r="AI148" s="408"/>
    </row>
    <row r="149">
      <c r="A149" s="508" t="s">
        <v>2360</v>
      </c>
      <c r="B149" s="534" t="s">
        <v>2354</v>
      </c>
      <c r="C149" s="534" t="s">
        <v>2355</v>
      </c>
      <c r="D149" s="524" t="s">
        <v>2361</v>
      </c>
      <c r="E149" s="526" t="s">
        <v>2362</v>
      </c>
      <c r="F149" s="588" t="s">
        <v>263</v>
      </c>
      <c r="G149" s="523" t="s">
        <v>2363</v>
      </c>
      <c r="H149" s="524" t="s">
        <v>2364</v>
      </c>
      <c r="I149" s="593" t="s">
        <v>2365</v>
      </c>
      <c r="J149" s="592"/>
      <c r="K149" s="592"/>
      <c r="L149" s="591"/>
      <c r="M149" s="592"/>
      <c r="N149" s="592"/>
      <c r="O149" s="592"/>
      <c r="P149" s="507" t="s">
        <v>1625</v>
      </c>
      <c r="U149" s="408"/>
      <c r="V149" s="408"/>
      <c r="W149" s="408"/>
      <c r="X149" s="408"/>
      <c r="Y149" s="408"/>
      <c r="Z149" s="408"/>
      <c r="AA149" s="408"/>
      <c r="AB149" s="408"/>
      <c r="AC149" s="408"/>
      <c r="AD149" s="408"/>
      <c r="AE149" s="408"/>
      <c r="AF149" s="408"/>
      <c r="AG149" s="408"/>
      <c r="AH149" s="408"/>
      <c r="AI149" s="408"/>
    </row>
    <row r="150" ht="30.75" customHeight="1">
      <c r="A150" s="508" t="s">
        <v>2366</v>
      </c>
      <c r="B150" s="534" t="s">
        <v>2354</v>
      </c>
      <c r="C150" s="534" t="s">
        <v>2355</v>
      </c>
      <c r="D150" s="524" t="s">
        <v>2367</v>
      </c>
      <c r="E150" s="526" t="s">
        <v>2368</v>
      </c>
      <c r="F150" s="588" t="s">
        <v>263</v>
      </c>
      <c r="G150" s="523" t="s">
        <v>2369</v>
      </c>
      <c r="H150" s="523" t="s">
        <v>2370</v>
      </c>
      <c r="I150" s="593" t="s">
        <v>2371</v>
      </c>
      <c r="J150" s="592"/>
      <c r="K150" s="592"/>
      <c r="L150" s="591"/>
      <c r="M150" s="592"/>
      <c r="N150" s="592"/>
      <c r="O150" s="592"/>
      <c r="P150" s="507" t="s">
        <v>1625</v>
      </c>
      <c r="U150" s="408"/>
      <c r="V150" s="408"/>
      <c r="W150" s="408"/>
      <c r="X150" s="408"/>
      <c r="Y150" s="408"/>
      <c r="Z150" s="408"/>
      <c r="AA150" s="408"/>
      <c r="AB150" s="408"/>
      <c r="AC150" s="408"/>
      <c r="AD150" s="408"/>
      <c r="AE150" s="408"/>
      <c r="AF150" s="408"/>
      <c r="AG150" s="408"/>
      <c r="AH150" s="408"/>
      <c r="AI150" s="408"/>
    </row>
    <row r="151" ht="30.75" customHeight="1">
      <c r="A151" s="508" t="s">
        <v>2372</v>
      </c>
      <c r="B151" s="534" t="s">
        <v>2354</v>
      </c>
      <c r="C151" s="534" t="s">
        <v>2355</v>
      </c>
      <c r="D151" s="524" t="s">
        <v>2373</v>
      </c>
      <c r="E151" s="521" t="s">
        <v>2374</v>
      </c>
      <c r="F151" s="588" t="s">
        <v>263</v>
      </c>
      <c r="G151" s="523" t="s">
        <v>2375</v>
      </c>
      <c r="H151" s="523" t="s">
        <v>2370</v>
      </c>
      <c r="I151" s="591"/>
      <c r="J151" s="592"/>
      <c r="K151" s="592"/>
      <c r="L151" s="591"/>
      <c r="M151" s="592"/>
      <c r="N151" s="592"/>
      <c r="O151" s="592"/>
      <c r="P151" s="507" t="s">
        <v>1625</v>
      </c>
      <c r="U151" s="408"/>
      <c r="V151" s="408"/>
      <c r="W151" s="408"/>
      <c r="X151" s="408"/>
      <c r="Y151" s="408"/>
      <c r="Z151" s="408"/>
      <c r="AA151" s="408"/>
      <c r="AB151" s="408"/>
      <c r="AC151" s="408"/>
      <c r="AD151" s="408"/>
      <c r="AE151" s="408"/>
      <c r="AF151" s="408"/>
      <c r="AG151" s="408"/>
      <c r="AH151" s="408"/>
      <c r="AI151" s="408"/>
    </row>
    <row r="152" ht="61.5" customHeight="1">
      <c r="A152" s="508" t="s">
        <v>2376</v>
      </c>
      <c r="B152" s="534" t="s">
        <v>2354</v>
      </c>
      <c r="C152" s="534" t="s">
        <v>2355</v>
      </c>
      <c r="D152" s="524" t="s">
        <v>2377</v>
      </c>
      <c r="E152" s="521" t="s">
        <v>2378</v>
      </c>
      <c r="F152" s="588" t="s">
        <v>263</v>
      </c>
      <c r="G152" s="594" t="s">
        <v>2379</v>
      </c>
      <c r="H152" s="523" t="s">
        <v>2380</v>
      </c>
      <c r="I152" s="591"/>
      <c r="J152" s="592"/>
      <c r="K152" s="592"/>
      <c r="L152" s="591"/>
      <c r="M152" s="592"/>
      <c r="N152" s="592"/>
      <c r="O152" s="592"/>
      <c r="P152" s="507" t="s">
        <v>1625</v>
      </c>
      <c r="U152" s="408"/>
      <c r="V152" s="408"/>
      <c r="W152" s="408"/>
      <c r="X152" s="408"/>
      <c r="Y152" s="408"/>
      <c r="Z152" s="408"/>
      <c r="AA152" s="408"/>
      <c r="AB152" s="408"/>
      <c r="AC152" s="408"/>
      <c r="AD152" s="408"/>
      <c r="AE152" s="408"/>
      <c r="AF152" s="408"/>
      <c r="AG152" s="408"/>
      <c r="AH152" s="408"/>
      <c r="AI152" s="408"/>
    </row>
    <row r="153">
      <c r="A153" s="508" t="s">
        <v>2381</v>
      </c>
      <c r="B153" s="595" t="s">
        <v>2382</v>
      </c>
      <c r="C153" s="596" t="s">
        <v>2383</v>
      </c>
      <c r="D153" s="524" t="s">
        <v>2384</v>
      </c>
      <c r="E153" s="521" t="s">
        <v>2385</v>
      </c>
      <c r="F153" s="588" t="s">
        <v>263</v>
      </c>
      <c r="G153" s="596" t="s">
        <v>2386</v>
      </c>
      <c r="H153" s="597" t="s">
        <v>2387</v>
      </c>
      <c r="I153" s="591"/>
      <c r="J153" s="592"/>
      <c r="K153" s="592"/>
      <c r="L153" s="591"/>
      <c r="M153" s="592"/>
      <c r="N153" s="592"/>
      <c r="O153" s="592"/>
      <c r="P153" s="507" t="s">
        <v>1625</v>
      </c>
      <c r="U153" s="408"/>
      <c r="V153" s="408"/>
      <c r="W153" s="408"/>
      <c r="X153" s="408"/>
      <c r="Y153" s="408"/>
      <c r="Z153" s="408"/>
      <c r="AA153" s="408"/>
      <c r="AB153" s="408"/>
      <c r="AC153" s="408"/>
      <c r="AD153" s="408"/>
      <c r="AE153" s="408"/>
      <c r="AF153" s="408"/>
      <c r="AG153" s="408"/>
      <c r="AH153" s="408"/>
      <c r="AI153" s="408"/>
    </row>
    <row r="154">
      <c r="A154" s="508" t="s">
        <v>2388</v>
      </c>
      <c r="B154" s="598" t="s">
        <v>2382</v>
      </c>
      <c r="C154" s="596" t="s">
        <v>2383</v>
      </c>
      <c r="D154" s="524" t="s">
        <v>2389</v>
      </c>
      <c r="E154" s="521" t="s">
        <v>2390</v>
      </c>
      <c r="F154" s="588" t="s">
        <v>263</v>
      </c>
      <c r="G154" s="594" t="s">
        <v>2391</v>
      </c>
      <c r="H154" s="524" t="s">
        <v>2392</v>
      </c>
      <c r="I154" s="591"/>
      <c r="J154" s="592"/>
      <c r="K154" s="592"/>
      <c r="L154" s="591"/>
      <c r="M154" s="592"/>
      <c r="N154" s="592"/>
      <c r="O154" s="592"/>
      <c r="P154" s="507" t="s">
        <v>1625</v>
      </c>
      <c r="U154" s="408"/>
      <c r="V154" s="408"/>
      <c r="W154" s="408"/>
      <c r="X154" s="408"/>
      <c r="Y154" s="408"/>
      <c r="Z154" s="408"/>
      <c r="AA154" s="408"/>
      <c r="AB154" s="408"/>
      <c r="AC154" s="408"/>
      <c r="AD154" s="408"/>
      <c r="AE154" s="408"/>
      <c r="AF154" s="408"/>
      <c r="AG154" s="408"/>
      <c r="AH154" s="408"/>
      <c r="AI154" s="408"/>
    </row>
    <row r="155" ht="102.0" customHeight="1">
      <c r="A155" s="508" t="s">
        <v>2393</v>
      </c>
      <c r="B155" s="598" t="s">
        <v>2382</v>
      </c>
      <c r="C155" s="596" t="s">
        <v>528</v>
      </c>
      <c r="D155" s="524" t="s">
        <v>2394</v>
      </c>
      <c r="E155" s="521" t="s">
        <v>2395</v>
      </c>
      <c r="F155" s="588" t="s">
        <v>263</v>
      </c>
      <c r="G155" s="596" t="s">
        <v>2396</v>
      </c>
      <c r="H155" s="599" t="s">
        <v>2397</v>
      </c>
      <c r="I155" s="591"/>
      <c r="J155" s="592"/>
      <c r="K155" s="592"/>
      <c r="L155" s="591"/>
      <c r="M155" s="592"/>
      <c r="N155" s="592"/>
      <c r="O155" s="592"/>
      <c r="P155" s="507" t="s">
        <v>1625</v>
      </c>
      <c r="U155" s="408"/>
      <c r="V155" s="408"/>
      <c r="W155" s="408"/>
      <c r="X155" s="408"/>
      <c r="Y155" s="408"/>
      <c r="Z155" s="408"/>
      <c r="AA155" s="408"/>
      <c r="AB155" s="408"/>
      <c r="AC155" s="408"/>
      <c r="AD155" s="408"/>
      <c r="AE155" s="408"/>
      <c r="AF155" s="408"/>
      <c r="AG155" s="408"/>
      <c r="AH155" s="408"/>
      <c r="AI155" s="408"/>
    </row>
    <row r="156">
      <c r="A156" s="508" t="s">
        <v>2398</v>
      </c>
      <c r="B156" s="600" t="s">
        <v>2382</v>
      </c>
      <c r="C156" s="596" t="s">
        <v>528</v>
      </c>
      <c r="D156" s="524" t="s">
        <v>2399</v>
      </c>
      <c r="E156" s="521" t="s">
        <v>490</v>
      </c>
      <c r="F156" s="588" t="s">
        <v>263</v>
      </c>
      <c r="G156" s="596" t="s">
        <v>2400</v>
      </c>
      <c r="H156" s="524" t="s">
        <v>2401</v>
      </c>
      <c r="I156" s="591"/>
      <c r="J156" s="592"/>
      <c r="K156" s="592"/>
      <c r="L156" s="591"/>
      <c r="M156" s="592"/>
      <c r="N156" s="592"/>
      <c r="O156" s="592"/>
      <c r="P156" s="507" t="s">
        <v>1625</v>
      </c>
      <c r="U156" s="408"/>
      <c r="V156" s="408"/>
      <c r="W156" s="408"/>
      <c r="X156" s="408"/>
      <c r="Y156" s="408"/>
      <c r="Z156" s="408"/>
      <c r="AA156" s="408"/>
      <c r="AB156" s="408"/>
      <c r="AC156" s="408"/>
      <c r="AD156" s="408"/>
      <c r="AE156" s="408"/>
      <c r="AF156" s="408"/>
      <c r="AG156" s="408"/>
      <c r="AH156" s="408"/>
      <c r="AI156" s="408"/>
    </row>
    <row r="157">
      <c r="A157" s="508" t="s">
        <v>2402</v>
      </c>
      <c r="B157" s="598" t="s">
        <v>2382</v>
      </c>
      <c r="C157" s="596" t="s">
        <v>528</v>
      </c>
      <c r="D157" s="524" t="s">
        <v>2403</v>
      </c>
      <c r="E157" s="521" t="s">
        <v>2404</v>
      </c>
      <c r="F157" s="588" t="s">
        <v>263</v>
      </c>
      <c r="G157" s="601" t="s">
        <v>2405</v>
      </c>
      <c r="H157" s="596" t="s">
        <v>2406</v>
      </c>
      <c r="I157" s="591"/>
      <c r="J157" s="592"/>
      <c r="K157" s="592"/>
      <c r="L157" s="591"/>
      <c r="M157" s="592"/>
      <c r="N157" s="592"/>
      <c r="O157" s="592"/>
      <c r="P157" s="507" t="s">
        <v>1625</v>
      </c>
      <c r="U157" s="408"/>
      <c r="V157" s="408"/>
      <c r="W157" s="408"/>
      <c r="X157" s="408"/>
      <c r="Y157" s="408"/>
      <c r="Z157" s="408"/>
      <c r="AA157" s="408"/>
      <c r="AB157" s="408"/>
      <c r="AC157" s="408"/>
      <c r="AD157" s="408"/>
      <c r="AE157" s="408"/>
      <c r="AF157" s="408"/>
      <c r="AG157" s="408"/>
      <c r="AH157" s="408"/>
      <c r="AI157" s="408"/>
    </row>
    <row r="158">
      <c r="A158" s="508" t="s">
        <v>2407</v>
      </c>
      <c r="B158" s="598" t="s">
        <v>2382</v>
      </c>
      <c r="C158" s="596" t="s">
        <v>528</v>
      </c>
      <c r="D158" s="524" t="s">
        <v>2408</v>
      </c>
      <c r="E158" s="521" t="s">
        <v>528</v>
      </c>
      <c r="F158" s="588" t="s">
        <v>263</v>
      </c>
      <c r="G158" s="594" t="s">
        <v>2409</v>
      </c>
      <c r="H158" s="599" t="s">
        <v>2410</v>
      </c>
      <c r="I158" s="591"/>
      <c r="J158" s="592"/>
      <c r="K158" s="592"/>
      <c r="L158" s="591"/>
      <c r="M158" s="592"/>
      <c r="N158" s="592"/>
      <c r="O158" s="592"/>
      <c r="P158" s="507" t="s">
        <v>1625</v>
      </c>
      <c r="U158" s="408"/>
      <c r="V158" s="408"/>
      <c r="W158" s="408"/>
      <c r="X158" s="408"/>
      <c r="Y158" s="408"/>
      <c r="Z158" s="408"/>
      <c r="AA158" s="408"/>
      <c r="AB158" s="408"/>
      <c r="AC158" s="408"/>
      <c r="AD158" s="408"/>
      <c r="AE158" s="408"/>
      <c r="AF158" s="408"/>
      <c r="AG158" s="408"/>
      <c r="AH158" s="408"/>
      <c r="AI158" s="408"/>
    </row>
    <row r="159">
      <c r="A159" s="508" t="s">
        <v>2411</v>
      </c>
      <c r="B159" s="598" t="s">
        <v>2382</v>
      </c>
      <c r="C159" s="596" t="s">
        <v>528</v>
      </c>
      <c r="D159" s="524" t="s">
        <v>2412</v>
      </c>
      <c r="E159" s="521" t="s">
        <v>487</v>
      </c>
      <c r="F159" s="588" t="s">
        <v>263</v>
      </c>
      <c r="G159" s="594" t="s">
        <v>2413</v>
      </c>
      <c r="H159" s="596" t="s">
        <v>2414</v>
      </c>
      <c r="I159" s="591"/>
      <c r="J159" s="592"/>
      <c r="K159" s="592"/>
      <c r="L159" s="591"/>
      <c r="M159" s="592"/>
      <c r="N159" s="592"/>
      <c r="O159" s="592"/>
      <c r="P159" s="507" t="s">
        <v>1625</v>
      </c>
      <c r="U159" s="408"/>
      <c r="V159" s="408"/>
      <c r="W159" s="408"/>
      <c r="X159" s="408"/>
      <c r="Y159" s="408"/>
      <c r="Z159" s="408"/>
      <c r="AA159" s="408"/>
      <c r="AB159" s="408"/>
      <c r="AC159" s="408"/>
      <c r="AD159" s="408"/>
      <c r="AE159" s="408"/>
      <c r="AF159" s="408"/>
      <c r="AG159" s="408"/>
      <c r="AH159" s="408"/>
      <c r="AI159" s="408"/>
    </row>
    <row r="160">
      <c r="A160" s="508" t="s">
        <v>2415</v>
      </c>
      <c r="B160" s="598" t="s">
        <v>2382</v>
      </c>
      <c r="C160" s="596" t="s">
        <v>528</v>
      </c>
      <c r="D160" s="524" t="s">
        <v>2416</v>
      </c>
      <c r="E160" s="521" t="s">
        <v>2417</v>
      </c>
      <c r="F160" s="588" t="s">
        <v>263</v>
      </c>
      <c r="G160" s="594" t="s">
        <v>2418</v>
      </c>
      <c r="H160" s="596" t="s">
        <v>2419</v>
      </c>
      <c r="I160" s="591"/>
      <c r="J160" s="592"/>
      <c r="K160" s="592"/>
      <c r="L160" s="591"/>
      <c r="M160" s="592"/>
      <c r="N160" s="592"/>
      <c r="O160" s="592"/>
      <c r="P160" s="507" t="s">
        <v>1625</v>
      </c>
      <c r="U160" s="408"/>
      <c r="V160" s="408"/>
      <c r="W160" s="408"/>
      <c r="X160" s="408"/>
      <c r="Y160" s="408"/>
      <c r="Z160" s="408"/>
      <c r="AA160" s="408"/>
      <c r="AB160" s="408"/>
      <c r="AC160" s="408"/>
      <c r="AD160" s="408"/>
      <c r="AE160" s="408"/>
      <c r="AF160" s="408"/>
      <c r="AG160" s="408"/>
      <c r="AH160" s="408"/>
      <c r="AI160" s="408"/>
    </row>
    <row r="161">
      <c r="A161" s="508" t="s">
        <v>2420</v>
      </c>
      <c r="B161" s="598" t="s">
        <v>2382</v>
      </c>
      <c r="C161" s="596" t="s">
        <v>528</v>
      </c>
      <c r="D161" s="524" t="s">
        <v>2421</v>
      </c>
      <c r="E161" s="521" t="s">
        <v>2422</v>
      </c>
      <c r="F161" s="588" t="s">
        <v>263</v>
      </c>
      <c r="G161" s="596" t="s">
        <v>2423</v>
      </c>
      <c r="H161" s="602" t="s">
        <v>2424</v>
      </c>
      <c r="I161" s="591"/>
      <c r="J161" s="592"/>
      <c r="K161" s="592"/>
      <c r="L161" s="591"/>
      <c r="M161" s="592"/>
      <c r="N161" s="592"/>
      <c r="O161" s="592"/>
      <c r="P161" s="507" t="s">
        <v>1625</v>
      </c>
      <c r="U161" s="408"/>
      <c r="V161" s="408"/>
      <c r="W161" s="408"/>
      <c r="X161" s="408"/>
      <c r="Y161" s="408"/>
      <c r="Z161" s="408"/>
      <c r="AA161" s="408"/>
      <c r="AB161" s="408"/>
      <c r="AC161" s="408"/>
      <c r="AD161" s="408"/>
      <c r="AE161" s="408"/>
      <c r="AF161" s="408"/>
      <c r="AG161" s="408"/>
      <c r="AH161" s="408"/>
      <c r="AI161" s="408"/>
    </row>
    <row r="162">
      <c r="A162" s="508" t="s">
        <v>2425</v>
      </c>
      <c r="B162" s="595" t="s">
        <v>2382</v>
      </c>
      <c r="C162" s="596" t="s">
        <v>528</v>
      </c>
      <c r="D162" s="524" t="s">
        <v>2426</v>
      </c>
      <c r="E162" s="526" t="s">
        <v>2427</v>
      </c>
      <c r="F162" s="588" t="s">
        <v>263</v>
      </c>
      <c r="G162" s="603" t="s">
        <v>2428</v>
      </c>
      <c r="H162" s="596" t="s">
        <v>2429</v>
      </c>
      <c r="I162" s="591"/>
      <c r="J162" s="592"/>
      <c r="K162" s="592"/>
      <c r="L162" s="591"/>
      <c r="M162" s="592"/>
      <c r="N162" s="592"/>
      <c r="O162" s="592"/>
      <c r="P162" s="507" t="s">
        <v>1625</v>
      </c>
      <c r="U162" s="408"/>
      <c r="V162" s="408"/>
      <c r="W162" s="408"/>
      <c r="X162" s="408"/>
      <c r="Y162" s="408"/>
      <c r="Z162" s="408"/>
      <c r="AA162" s="408"/>
      <c r="AB162" s="408"/>
      <c r="AC162" s="408"/>
      <c r="AD162" s="408"/>
      <c r="AE162" s="408"/>
      <c r="AF162" s="408"/>
      <c r="AG162" s="408"/>
      <c r="AH162" s="408"/>
      <c r="AI162" s="408"/>
    </row>
    <row r="163">
      <c r="A163" s="508" t="s">
        <v>2430</v>
      </c>
      <c r="B163" s="598" t="s">
        <v>2382</v>
      </c>
      <c r="C163" s="596" t="s">
        <v>528</v>
      </c>
      <c r="D163" s="524" t="s">
        <v>2431</v>
      </c>
      <c r="E163" s="526" t="s">
        <v>2432</v>
      </c>
      <c r="F163" s="588" t="s">
        <v>263</v>
      </c>
      <c r="G163" s="524" t="s">
        <v>2433</v>
      </c>
      <c r="H163" s="604" t="s">
        <v>2434</v>
      </c>
      <c r="I163" s="591"/>
      <c r="J163" s="592"/>
      <c r="K163" s="592"/>
      <c r="L163" s="591"/>
      <c r="M163" s="507" t="s">
        <v>1625</v>
      </c>
      <c r="N163" s="507" t="s">
        <v>1625</v>
      </c>
      <c r="O163" s="507" t="s">
        <v>1625</v>
      </c>
      <c r="P163" s="361"/>
      <c r="U163" s="408"/>
      <c r="V163" s="408"/>
      <c r="W163" s="408"/>
      <c r="X163" s="408"/>
      <c r="Y163" s="408"/>
      <c r="Z163" s="408"/>
      <c r="AA163" s="408"/>
      <c r="AB163" s="408"/>
      <c r="AC163" s="408"/>
      <c r="AD163" s="408"/>
      <c r="AE163" s="408"/>
      <c r="AF163" s="408"/>
      <c r="AG163" s="408"/>
      <c r="AH163" s="408"/>
      <c r="AI163" s="408"/>
    </row>
    <row r="164">
      <c r="A164" s="508" t="s">
        <v>2435</v>
      </c>
      <c r="B164" s="598" t="s">
        <v>2382</v>
      </c>
      <c r="C164" s="596" t="s">
        <v>528</v>
      </c>
      <c r="D164" s="524" t="s">
        <v>2436</v>
      </c>
      <c r="E164" s="526" t="s">
        <v>2437</v>
      </c>
      <c r="F164" s="588" t="s">
        <v>263</v>
      </c>
      <c r="G164" s="524" t="s">
        <v>2438</v>
      </c>
      <c r="H164" s="596" t="s">
        <v>2439</v>
      </c>
      <c r="I164" s="591"/>
      <c r="J164" s="592"/>
      <c r="K164" s="592"/>
      <c r="L164" s="591"/>
      <c r="M164" s="507" t="s">
        <v>1625</v>
      </c>
      <c r="N164" s="507" t="s">
        <v>1625</v>
      </c>
      <c r="O164" s="507" t="s">
        <v>1625</v>
      </c>
      <c r="U164" s="408"/>
      <c r="V164" s="408"/>
      <c r="W164" s="408"/>
      <c r="X164" s="408"/>
      <c r="Y164" s="408"/>
      <c r="Z164" s="408"/>
      <c r="AA164" s="408"/>
      <c r="AB164" s="408"/>
      <c r="AC164" s="408"/>
      <c r="AD164" s="408"/>
      <c r="AE164" s="408"/>
      <c r="AF164" s="408"/>
      <c r="AG164" s="408"/>
      <c r="AH164" s="408"/>
      <c r="AI164" s="408"/>
    </row>
    <row r="165">
      <c r="A165" s="508" t="s">
        <v>2440</v>
      </c>
      <c r="B165" s="598" t="s">
        <v>2382</v>
      </c>
      <c r="C165" s="596" t="s">
        <v>528</v>
      </c>
      <c r="D165" s="524" t="s">
        <v>2441</v>
      </c>
      <c r="E165" s="526" t="s">
        <v>2442</v>
      </c>
      <c r="F165" s="588" t="s">
        <v>263</v>
      </c>
      <c r="G165" s="596" t="s">
        <v>2443</v>
      </c>
      <c r="H165" s="597" t="s">
        <v>2444</v>
      </c>
      <c r="I165" s="591"/>
      <c r="J165" s="592"/>
      <c r="K165" s="592"/>
      <c r="L165" s="591"/>
      <c r="M165" s="592"/>
      <c r="N165" s="592"/>
      <c r="O165" s="592"/>
      <c r="P165" s="507" t="s">
        <v>1625</v>
      </c>
      <c r="U165" s="408"/>
      <c r="V165" s="408"/>
      <c r="W165" s="408"/>
      <c r="X165" s="408"/>
      <c r="Y165" s="408"/>
      <c r="Z165" s="408"/>
      <c r="AA165" s="408"/>
      <c r="AB165" s="408"/>
      <c r="AC165" s="408"/>
      <c r="AD165" s="408"/>
      <c r="AE165" s="408"/>
      <c r="AF165" s="408"/>
      <c r="AG165" s="408"/>
      <c r="AH165" s="408"/>
      <c r="AI165" s="408"/>
    </row>
    <row r="166">
      <c r="A166" s="508" t="s">
        <v>2445</v>
      </c>
      <c r="B166" s="598" t="s">
        <v>2382</v>
      </c>
      <c r="C166" s="596" t="s">
        <v>528</v>
      </c>
      <c r="D166" s="524" t="s">
        <v>2446</v>
      </c>
      <c r="E166" s="526" t="s">
        <v>2447</v>
      </c>
      <c r="F166" s="588" t="s">
        <v>263</v>
      </c>
      <c r="G166" s="596" t="s">
        <v>2448</v>
      </c>
      <c r="H166" s="605" t="s">
        <v>2449</v>
      </c>
      <c r="I166" s="591"/>
      <c r="J166" s="592"/>
      <c r="K166" s="592"/>
      <c r="L166" s="591"/>
      <c r="M166" s="592"/>
      <c r="N166" s="592"/>
      <c r="O166" s="592"/>
      <c r="P166" s="507" t="s">
        <v>1625</v>
      </c>
      <c r="U166" s="408"/>
      <c r="V166" s="408"/>
      <c r="W166" s="408"/>
      <c r="X166" s="408"/>
      <c r="Y166" s="408"/>
      <c r="Z166" s="408"/>
      <c r="AA166" s="408"/>
      <c r="AB166" s="408"/>
      <c r="AC166" s="408"/>
      <c r="AD166" s="408"/>
      <c r="AE166" s="408"/>
      <c r="AF166" s="408"/>
      <c r="AG166" s="408"/>
      <c r="AH166" s="408"/>
      <c r="AI166" s="408"/>
    </row>
    <row r="167">
      <c r="A167" s="606" t="s">
        <v>2450</v>
      </c>
      <c r="B167" s="606" t="s">
        <v>2039</v>
      </c>
      <c r="C167" s="606" t="s">
        <v>1502</v>
      </c>
      <c r="D167" s="607" t="s">
        <v>2451</v>
      </c>
      <c r="E167" s="608" t="s">
        <v>2452</v>
      </c>
      <c r="F167" s="609" t="s">
        <v>263</v>
      </c>
      <c r="G167" s="610" t="s">
        <v>2453</v>
      </c>
      <c r="H167" s="611" t="s">
        <v>2454</v>
      </c>
      <c r="I167" s="612"/>
      <c r="J167" s="613"/>
      <c r="K167" s="613"/>
      <c r="L167" s="612"/>
      <c r="M167" s="613"/>
      <c r="N167" s="613"/>
      <c r="O167" s="613"/>
      <c r="P167" s="614" t="s">
        <v>1625</v>
      </c>
      <c r="Q167" s="615"/>
      <c r="R167" s="615"/>
      <c r="S167" s="615"/>
      <c r="T167" s="615"/>
      <c r="U167" s="616"/>
      <c r="V167" s="616"/>
      <c r="W167" s="616"/>
      <c r="X167" s="616"/>
      <c r="Y167" s="616"/>
      <c r="Z167" s="616"/>
      <c r="AA167" s="616"/>
      <c r="AB167" s="616"/>
      <c r="AC167" s="616"/>
      <c r="AD167" s="616"/>
      <c r="AE167" s="616"/>
      <c r="AF167" s="616"/>
      <c r="AG167" s="616"/>
      <c r="AH167" s="616"/>
      <c r="AI167" s="616"/>
    </row>
    <row r="168">
      <c r="A168" s="606" t="s">
        <v>2455</v>
      </c>
      <c r="B168" s="606" t="s">
        <v>2039</v>
      </c>
      <c r="C168" s="606" t="s">
        <v>1502</v>
      </c>
      <c r="D168" s="607" t="s">
        <v>2456</v>
      </c>
      <c r="E168" s="608" t="s">
        <v>2457</v>
      </c>
      <c r="F168" s="609" t="s">
        <v>263</v>
      </c>
      <c r="G168" s="610" t="s">
        <v>2458</v>
      </c>
      <c r="H168" s="611" t="s">
        <v>2459</v>
      </c>
      <c r="I168" s="612"/>
      <c r="J168" s="613"/>
      <c r="K168" s="613"/>
      <c r="L168" s="612"/>
      <c r="M168" s="613"/>
      <c r="N168" s="613"/>
      <c r="O168" s="613"/>
      <c r="P168" s="614" t="s">
        <v>1625</v>
      </c>
      <c r="Q168" s="615"/>
      <c r="R168" s="615"/>
      <c r="S168" s="615"/>
      <c r="T168" s="615"/>
      <c r="U168" s="616"/>
      <c r="V168" s="616"/>
      <c r="W168" s="616"/>
      <c r="X168" s="616"/>
      <c r="Y168" s="616"/>
      <c r="Z168" s="616"/>
      <c r="AA168" s="616"/>
      <c r="AB168" s="616"/>
      <c r="AC168" s="616"/>
      <c r="AD168" s="616"/>
      <c r="AE168" s="616"/>
      <c r="AF168" s="616"/>
      <c r="AG168" s="616"/>
      <c r="AH168" s="616"/>
      <c r="AI168" s="616"/>
    </row>
    <row r="169">
      <c r="A169" s="606" t="s">
        <v>2460</v>
      </c>
      <c r="B169" s="606" t="s">
        <v>2039</v>
      </c>
      <c r="C169" s="606" t="s">
        <v>1502</v>
      </c>
      <c r="D169" s="607" t="s">
        <v>2461</v>
      </c>
      <c r="E169" s="608" t="s">
        <v>2462</v>
      </c>
      <c r="F169" s="609" t="s">
        <v>263</v>
      </c>
      <c r="G169" s="610" t="s">
        <v>2463</v>
      </c>
      <c r="H169" s="611" t="s">
        <v>2464</v>
      </c>
      <c r="I169" s="612"/>
      <c r="J169" s="613"/>
      <c r="K169" s="613"/>
      <c r="L169" s="612"/>
      <c r="M169" s="613"/>
      <c r="N169" s="613"/>
      <c r="O169" s="613"/>
      <c r="P169" s="614" t="s">
        <v>1625</v>
      </c>
      <c r="Q169" s="615"/>
      <c r="R169" s="615"/>
      <c r="S169" s="615"/>
      <c r="T169" s="615"/>
      <c r="U169" s="616"/>
      <c r="V169" s="616"/>
      <c r="W169" s="616"/>
      <c r="X169" s="616"/>
      <c r="Y169" s="616"/>
      <c r="Z169" s="616"/>
      <c r="AA169" s="616"/>
      <c r="AB169" s="616"/>
      <c r="AC169" s="616"/>
      <c r="AD169" s="616"/>
      <c r="AE169" s="616"/>
      <c r="AF169" s="616"/>
      <c r="AG169" s="616"/>
      <c r="AH169" s="616"/>
      <c r="AI169" s="616"/>
    </row>
    <row r="170">
      <c r="A170" s="606" t="s">
        <v>2465</v>
      </c>
      <c r="B170" s="606" t="s">
        <v>2039</v>
      </c>
      <c r="C170" s="606" t="s">
        <v>1502</v>
      </c>
      <c r="D170" s="607" t="s">
        <v>2466</v>
      </c>
      <c r="E170" s="608" t="s">
        <v>2467</v>
      </c>
      <c r="F170" s="609" t="s">
        <v>263</v>
      </c>
      <c r="G170" s="617" t="s">
        <v>2468</v>
      </c>
      <c r="H170" s="611" t="s">
        <v>2469</v>
      </c>
      <c r="I170" s="612"/>
      <c r="J170" s="613"/>
      <c r="K170" s="613"/>
      <c r="L170" s="612"/>
      <c r="M170" s="613"/>
      <c r="N170" s="613"/>
      <c r="O170" s="613"/>
      <c r="P170" s="614" t="s">
        <v>1625</v>
      </c>
      <c r="Q170" s="615"/>
      <c r="R170" s="615"/>
      <c r="S170" s="615"/>
      <c r="T170" s="615"/>
      <c r="U170" s="616"/>
      <c r="V170" s="616"/>
      <c r="W170" s="616"/>
      <c r="X170" s="616"/>
      <c r="Y170" s="616"/>
      <c r="Z170" s="616"/>
      <c r="AA170" s="616"/>
      <c r="AB170" s="616"/>
      <c r="AC170" s="616"/>
      <c r="AD170" s="616"/>
      <c r="AE170" s="616"/>
      <c r="AF170" s="616"/>
      <c r="AG170" s="616"/>
      <c r="AH170" s="616"/>
      <c r="AI170" s="616"/>
    </row>
    <row r="171">
      <c r="A171" s="606" t="s">
        <v>2470</v>
      </c>
      <c r="B171" s="606" t="s">
        <v>2039</v>
      </c>
      <c r="C171" s="606" t="s">
        <v>1502</v>
      </c>
      <c r="D171" s="607" t="s">
        <v>2471</v>
      </c>
      <c r="E171" s="608" t="s">
        <v>2472</v>
      </c>
      <c r="F171" s="609" t="s">
        <v>263</v>
      </c>
      <c r="G171" s="610" t="s">
        <v>2473</v>
      </c>
      <c r="H171" s="611" t="s">
        <v>2474</v>
      </c>
      <c r="I171" s="612"/>
      <c r="J171" s="613"/>
      <c r="K171" s="613"/>
      <c r="L171" s="612"/>
      <c r="M171" s="613"/>
      <c r="N171" s="613"/>
      <c r="O171" s="613"/>
      <c r="P171" s="614" t="s">
        <v>1625</v>
      </c>
      <c r="Q171" s="615"/>
      <c r="R171" s="615"/>
      <c r="S171" s="615"/>
      <c r="T171" s="615"/>
      <c r="U171" s="616"/>
      <c r="V171" s="616"/>
      <c r="W171" s="616"/>
      <c r="X171" s="616"/>
      <c r="Y171" s="616"/>
      <c r="Z171" s="616"/>
      <c r="AA171" s="616"/>
      <c r="AB171" s="616"/>
      <c r="AC171" s="616"/>
      <c r="AD171" s="616"/>
      <c r="AE171" s="616"/>
      <c r="AF171" s="616"/>
      <c r="AG171" s="616"/>
      <c r="AH171" s="616"/>
      <c r="AI171" s="616"/>
    </row>
    <row r="172" ht="48.0" customHeight="1">
      <c r="A172" s="606" t="s">
        <v>2475</v>
      </c>
      <c r="B172" s="606" t="s">
        <v>2039</v>
      </c>
      <c r="C172" s="618"/>
      <c r="D172" s="607" t="s">
        <v>2476</v>
      </c>
      <c r="E172" s="608" t="s">
        <v>2477</v>
      </c>
      <c r="F172" s="609" t="s">
        <v>263</v>
      </c>
      <c r="G172" s="607" t="s">
        <v>2478</v>
      </c>
      <c r="H172" s="611" t="s">
        <v>2479</v>
      </c>
      <c r="I172" s="612"/>
      <c r="J172" s="613"/>
      <c r="K172" s="613"/>
      <c r="L172" s="612"/>
      <c r="M172" s="613"/>
      <c r="N172" s="613"/>
      <c r="O172" s="613"/>
      <c r="P172" s="614" t="s">
        <v>1625</v>
      </c>
      <c r="Q172" s="615"/>
      <c r="R172" s="615"/>
      <c r="S172" s="615"/>
      <c r="T172" s="615"/>
      <c r="U172" s="616"/>
      <c r="V172" s="616"/>
      <c r="W172" s="616"/>
      <c r="X172" s="616"/>
      <c r="Y172" s="616"/>
      <c r="Z172" s="616"/>
      <c r="AA172" s="616"/>
      <c r="AB172" s="616"/>
      <c r="AC172" s="616"/>
      <c r="AD172" s="616"/>
      <c r="AE172" s="616"/>
      <c r="AF172" s="616"/>
      <c r="AG172" s="616"/>
      <c r="AH172" s="616"/>
      <c r="AI172" s="616"/>
    </row>
    <row r="173">
      <c r="A173" s="508" t="s">
        <v>2480</v>
      </c>
      <c r="B173" s="499" t="s">
        <v>2039</v>
      </c>
      <c r="C173" s="499" t="s">
        <v>1502</v>
      </c>
      <c r="D173" s="524" t="s">
        <v>2481</v>
      </c>
      <c r="E173" s="619" t="s">
        <v>2482</v>
      </c>
      <c r="F173" s="588" t="s">
        <v>263</v>
      </c>
      <c r="G173" s="620" t="s">
        <v>2483</v>
      </c>
      <c r="H173" s="620" t="s">
        <v>2484</v>
      </c>
      <c r="I173" s="621"/>
      <c r="J173" s="621"/>
      <c r="K173" s="621"/>
      <c r="L173" s="621"/>
      <c r="M173" s="621"/>
      <c r="N173" s="621"/>
      <c r="O173" s="621"/>
      <c r="P173" s="507" t="s">
        <v>1625</v>
      </c>
      <c r="Q173" s="622"/>
      <c r="R173" s="622"/>
      <c r="S173" s="622"/>
      <c r="T173" s="622"/>
      <c r="U173" s="622"/>
      <c r="V173" s="622"/>
      <c r="W173" s="622"/>
      <c r="X173" s="622"/>
      <c r="Y173" s="622"/>
      <c r="Z173" s="622"/>
      <c r="AA173" s="622"/>
    </row>
    <row r="174">
      <c r="A174" s="508" t="s">
        <v>2485</v>
      </c>
      <c r="B174" s="499" t="s">
        <v>2039</v>
      </c>
      <c r="C174" s="499" t="s">
        <v>1502</v>
      </c>
      <c r="D174" s="524" t="s">
        <v>2486</v>
      </c>
      <c r="E174" s="619" t="s">
        <v>489</v>
      </c>
      <c r="F174" s="588" t="s">
        <v>263</v>
      </c>
      <c r="G174" s="620" t="s">
        <v>2487</v>
      </c>
      <c r="H174" s="620" t="s">
        <v>2487</v>
      </c>
      <c r="I174" s="621"/>
      <c r="J174" s="621"/>
      <c r="K174" s="621"/>
      <c r="L174" s="621"/>
      <c r="M174" s="621"/>
      <c r="N174" s="621"/>
      <c r="O174" s="621"/>
      <c r="P174" s="507" t="s">
        <v>1625</v>
      </c>
      <c r="Q174" s="622"/>
      <c r="R174" s="622"/>
      <c r="S174" s="622"/>
      <c r="T174" s="622"/>
      <c r="U174" s="622"/>
      <c r="V174" s="622"/>
      <c r="W174" s="622"/>
      <c r="X174" s="622"/>
      <c r="Y174" s="622"/>
      <c r="Z174" s="622"/>
      <c r="AA174" s="622"/>
    </row>
    <row r="175">
      <c r="A175" s="508" t="s">
        <v>2488</v>
      </c>
      <c r="B175" s="499" t="s">
        <v>2039</v>
      </c>
      <c r="C175" s="499" t="s">
        <v>1502</v>
      </c>
      <c r="D175" s="524" t="s">
        <v>2489</v>
      </c>
      <c r="E175" s="619" t="s">
        <v>566</v>
      </c>
      <c r="F175" s="588" t="s">
        <v>263</v>
      </c>
      <c r="G175" s="620" t="s">
        <v>2490</v>
      </c>
      <c r="H175" s="620" t="s">
        <v>2491</v>
      </c>
      <c r="I175" s="621"/>
      <c r="J175" s="621"/>
      <c r="K175" s="621"/>
      <c r="L175" s="621"/>
      <c r="M175" s="621"/>
      <c r="N175" s="621"/>
      <c r="O175" s="621"/>
      <c r="P175" s="507" t="s">
        <v>1625</v>
      </c>
      <c r="Q175" s="622"/>
      <c r="R175" s="622"/>
      <c r="S175" s="622"/>
      <c r="T175" s="622"/>
      <c r="U175" s="622"/>
      <c r="V175" s="622"/>
      <c r="W175" s="622"/>
      <c r="X175" s="622"/>
      <c r="Y175" s="622"/>
      <c r="Z175" s="622"/>
      <c r="AA175" s="622"/>
    </row>
    <row r="176">
      <c r="A176" s="508" t="s">
        <v>2492</v>
      </c>
      <c r="B176" s="499" t="s">
        <v>2039</v>
      </c>
      <c r="C176" s="499" t="s">
        <v>1502</v>
      </c>
      <c r="D176" s="524" t="s">
        <v>2493</v>
      </c>
      <c r="E176" s="619" t="s">
        <v>2494</v>
      </c>
      <c r="F176" s="588" t="s">
        <v>263</v>
      </c>
      <c r="G176" s="620" t="s">
        <v>2495</v>
      </c>
      <c r="H176" s="620" t="s">
        <v>2495</v>
      </c>
      <c r="I176" s="621"/>
      <c r="J176" s="621"/>
      <c r="K176" s="621"/>
      <c r="L176" s="621"/>
      <c r="M176" s="621"/>
      <c r="N176" s="621"/>
      <c r="O176" s="621"/>
      <c r="P176" s="507" t="s">
        <v>1625</v>
      </c>
      <c r="Q176" s="622"/>
      <c r="R176" s="622"/>
      <c r="S176" s="622"/>
      <c r="T176" s="622"/>
      <c r="U176" s="622"/>
      <c r="V176" s="622"/>
      <c r="W176" s="622"/>
      <c r="X176" s="622"/>
      <c r="Y176" s="622"/>
      <c r="Z176" s="622"/>
      <c r="AA176" s="622"/>
    </row>
    <row r="177">
      <c r="A177" s="508" t="s">
        <v>2496</v>
      </c>
      <c r="B177" s="499" t="s">
        <v>2039</v>
      </c>
      <c r="C177" s="499" t="s">
        <v>1502</v>
      </c>
      <c r="D177" s="524" t="s">
        <v>2497</v>
      </c>
      <c r="E177" s="619" t="s">
        <v>485</v>
      </c>
      <c r="F177" s="588" t="s">
        <v>263</v>
      </c>
      <c r="G177" s="620" t="s">
        <v>2498</v>
      </c>
      <c r="H177" s="620" t="s">
        <v>2498</v>
      </c>
      <c r="I177" s="621"/>
      <c r="J177" s="621"/>
      <c r="K177" s="621"/>
      <c r="L177" s="621"/>
      <c r="M177" s="621"/>
      <c r="N177" s="621"/>
      <c r="O177" s="621"/>
      <c r="P177" s="507" t="s">
        <v>1625</v>
      </c>
      <c r="Q177" s="622"/>
      <c r="R177" s="622"/>
      <c r="S177" s="622"/>
      <c r="T177" s="622"/>
      <c r="U177" s="622"/>
      <c r="V177" s="622"/>
      <c r="W177" s="622"/>
      <c r="X177" s="622"/>
      <c r="Y177" s="622"/>
      <c r="Z177" s="622"/>
      <c r="AA177" s="622"/>
    </row>
    <row r="178">
      <c r="A178" s="508" t="s">
        <v>2499</v>
      </c>
      <c r="B178" s="499" t="s">
        <v>2039</v>
      </c>
      <c r="C178" s="499" t="s">
        <v>1502</v>
      </c>
      <c r="D178" s="524" t="s">
        <v>2500</v>
      </c>
      <c r="E178" s="619" t="s">
        <v>2501</v>
      </c>
      <c r="F178" s="588" t="s">
        <v>263</v>
      </c>
      <c r="G178" s="620" t="s">
        <v>2502</v>
      </c>
      <c r="H178" s="620" t="s">
        <v>2502</v>
      </c>
      <c r="I178" s="621"/>
      <c r="J178" s="621"/>
      <c r="K178" s="621"/>
      <c r="L178" s="621"/>
      <c r="M178" s="621"/>
      <c r="N178" s="621"/>
      <c r="O178" s="621"/>
      <c r="P178" s="507" t="s">
        <v>1625</v>
      </c>
      <c r="Q178" s="622"/>
      <c r="R178" s="622"/>
      <c r="S178" s="622"/>
      <c r="T178" s="622"/>
      <c r="U178" s="622"/>
      <c r="V178" s="622"/>
      <c r="W178" s="622"/>
      <c r="X178" s="622"/>
      <c r="Y178" s="622"/>
      <c r="Z178" s="622"/>
      <c r="AA178" s="622"/>
    </row>
    <row r="179" ht="138.0" customHeight="1">
      <c r="A179" s="508" t="s">
        <v>2503</v>
      </c>
      <c r="B179" s="499" t="s">
        <v>1883</v>
      </c>
      <c r="C179" s="500" t="s">
        <v>435</v>
      </c>
      <c r="D179" s="529" t="s">
        <v>2504</v>
      </c>
      <c r="E179" s="619" t="s">
        <v>2505</v>
      </c>
      <c r="F179" s="588" t="s">
        <v>263</v>
      </c>
      <c r="G179" s="623" t="s">
        <v>2506</v>
      </c>
      <c r="H179" s="504" t="s">
        <v>2507</v>
      </c>
      <c r="I179" s="504"/>
      <c r="J179" s="505"/>
      <c r="K179" s="505"/>
      <c r="L179" s="507" t="s">
        <v>1625</v>
      </c>
      <c r="M179" s="506"/>
      <c r="N179" s="506"/>
      <c r="O179" s="509"/>
    </row>
    <row r="180" ht="138.0" customHeight="1">
      <c r="A180" s="508" t="s">
        <v>2508</v>
      </c>
      <c r="B180" s="499" t="s">
        <v>1883</v>
      </c>
      <c r="C180" s="500" t="s">
        <v>435</v>
      </c>
      <c r="D180" s="529" t="s">
        <v>2509</v>
      </c>
      <c r="E180" s="619" t="s">
        <v>2494</v>
      </c>
      <c r="F180" s="588" t="s">
        <v>263</v>
      </c>
      <c r="G180" s="623" t="s">
        <v>2510</v>
      </c>
      <c r="H180" s="504" t="s">
        <v>2511</v>
      </c>
      <c r="I180" s="504"/>
      <c r="J180" s="505"/>
      <c r="K180" s="505"/>
      <c r="L180" s="506" t="s">
        <v>1625</v>
      </c>
      <c r="M180" s="506"/>
      <c r="N180" s="506"/>
      <c r="O180" s="509"/>
      <c r="P180" s="509"/>
    </row>
    <row r="181" ht="205.5" customHeight="1">
      <c r="A181" s="508" t="s">
        <v>2512</v>
      </c>
      <c r="B181" s="499" t="s">
        <v>1883</v>
      </c>
      <c r="C181" s="500" t="s">
        <v>435</v>
      </c>
      <c r="D181" s="529" t="s">
        <v>2513</v>
      </c>
      <c r="E181" s="619" t="s">
        <v>485</v>
      </c>
      <c r="F181" s="588" t="s">
        <v>263</v>
      </c>
      <c r="G181" s="623" t="s">
        <v>2514</v>
      </c>
      <c r="H181" s="504" t="s">
        <v>2515</v>
      </c>
      <c r="I181" s="504"/>
      <c r="J181" s="505"/>
      <c r="K181" s="505"/>
      <c r="L181" s="506" t="s">
        <v>1625</v>
      </c>
      <c r="M181" s="506"/>
      <c r="N181" s="506"/>
      <c r="O181" s="509"/>
      <c r="P181" s="509"/>
    </row>
    <row r="182">
      <c r="A182" s="508" t="s">
        <v>2516</v>
      </c>
      <c r="B182" s="624" t="s">
        <v>2517</v>
      </c>
      <c r="C182" s="500" t="s">
        <v>587</v>
      </c>
      <c r="D182" s="625" t="str">
        <f>CONCATENATE(B182,"_REPORTING")</f>
        <v>DATA_REPORTING</v>
      </c>
      <c r="E182" s="619" t="s">
        <v>2518</v>
      </c>
      <c r="F182" s="626" t="s">
        <v>2519</v>
      </c>
      <c r="G182" s="523" t="s">
        <v>2520</v>
      </c>
      <c r="H182" s="596" t="s">
        <v>2521</v>
      </c>
      <c r="I182" s="591"/>
      <c r="J182" s="592"/>
      <c r="K182" s="592"/>
      <c r="L182" s="591"/>
      <c r="M182" s="592"/>
      <c r="N182" s="592"/>
      <c r="O182" s="592"/>
      <c r="P182" s="507" t="s">
        <v>1625</v>
      </c>
      <c r="U182" s="408"/>
      <c r="V182" s="408"/>
      <c r="W182" s="408"/>
      <c r="X182" s="408"/>
      <c r="Y182" s="408"/>
      <c r="Z182" s="408"/>
      <c r="AA182" s="408"/>
      <c r="AB182" s="408"/>
      <c r="AC182" s="408"/>
      <c r="AD182" s="408"/>
      <c r="AE182" s="408"/>
      <c r="AF182" s="408"/>
      <c r="AG182" s="408"/>
      <c r="AH182" s="408"/>
      <c r="AI182" s="408"/>
    </row>
    <row r="183">
      <c r="A183" s="627"/>
      <c r="B183" s="627"/>
      <c r="C183" s="627"/>
      <c r="D183" s="628"/>
      <c r="E183" s="627"/>
      <c r="F183" s="627"/>
      <c r="G183" s="9"/>
      <c r="H183" s="9"/>
      <c r="L183" s="5"/>
      <c r="M183" s="5"/>
      <c r="N183" s="5"/>
    </row>
    <row r="184">
      <c r="A184" s="627"/>
      <c r="B184" s="627"/>
      <c r="C184" s="627"/>
      <c r="D184" s="628"/>
      <c r="E184" s="627"/>
      <c r="F184" s="627"/>
      <c r="G184" s="9"/>
      <c r="H184" s="9"/>
      <c r="L184" s="5"/>
      <c r="M184" s="5"/>
      <c r="N184" s="5"/>
    </row>
    <row r="185">
      <c r="A185" s="627"/>
      <c r="B185" s="627"/>
      <c r="C185" s="627"/>
      <c r="D185" s="628"/>
      <c r="E185" s="627"/>
      <c r="F185" s="627"/>
      <c r="G185" s="9"/>
      <c r="H185" s="9"/>
      <c r="L185" s="5"/>
      <c r="M185" s="5"/>
      <c r="N185" s="5"/>
    </row>
    <row r="186">
      <c r="A186" s="627"/>
      <c r="B186" s="627"/>
      <c r="C186" s="627"/>
      <c r="D186" s="628"/>
      <c r="E186" s="627"/>
      <c r="F186" s="627"/>
      <c r="G186" s="9"/>
      <c r="H186" s="9"/>
      <c r="L186" s="5"/>
      <c r="M186" s="5"/>
      <c r="N186" s="5"/>
    </row>
    <row r="187">
      <c r="A187" s="627"/>
      <c r="B187" s="627"/>
      <c r="C187" s="627"/>
      <c r="D187" s="628"/>
      <c r="E187" s="627"/>
      <c r="F187" s="627"/>
      <c r="G187" s="9"/>
      <c r="H187" s="9"/>
      <c r="L187" s="5"/>
      <c r="M187" s="5"/>
      <c r="N187" s="5"/>
    </row>
    <row r="188">
      <c r="A188" s="627"/>
      <c r="B188" s="627"/>
      <c r="C188" s="627"/>
      <c r="D188" s="628"/>
      <c r="E188" s="627"/>
      <c r="F188" s="627"/>
      <c r="G188" s="9"/>
      <c r="H188" s="9"/>
      <c r="L188" s="5"/>
      <c r="M188" s="5"/>
      <c r="N188" s="5"/>
    </row>
    <row r="189">
      <c r="A189" s="627"/>
      <c r="B189" s="627"/>
      <c r="C189" s="627"/>
      <c r="D189" s="628"/>
      <c r="E189" s="627"/>
      <c r="F189" s="627"/>
      <c r="G189" s="9"/>
      <c r="H189" s="9"/>
      <c r="L189" s="5"/>
      <c r="M189" s="5"/>
      <c r="N189" s="5"/>
    </row>
    <row r="190">
      <c r="A190" s="629" t="s">
        <v>2522</v>
      </c>
    </row>
    <row r="191">
      <c r="A191" s="508" t="s">
        <v>2523</v>
      </c>
      <c r="B191" s="595" t="s">
        <v>2382</v>
      </c>
      <c r="C191" s="596" t="s">
        <v>528</v>
      </c>
      <c r="D191" s="596" t="s">
        <v>2524</v>
      </c>
      <c r="E191" s="521" t="s">
        <v>2525</v>
      </c>
      <c r="F191" s="588" t="s">
        <v>263</v>
      </c>
      <c r="G191" s="594" t="s">
        <v>2526</v>
      </c>
      <c r="H191" s="596" t="s">
        <v>2527</v>
      </c>
      <c r="I191" s="591"/>
      <c r="J191" s="592"/>
      <c r="K191" s="592"/>
      <c r="L191" s="591"/>
      <c r="M191" s="592"/>
      <c r="N191" s="592"/>
      <c r="O191" s="592"/>
      <c r="P191" s="507" t="s">
        <v>1625</v>
      </c>
      <c r="U191" s="408"/>
      <c r="V191" s="408"/>
      <c r="W191" s="408"/>
      <c r="X191" s="408"/>
      <c r="Y191" s="408"/>
      <c r="Z191" s="408"/>
      <c r="AA191" s="408"/>
      <c r="AB191" s="408"/>
      <c r="AC191" s="408"/>
      <c r="AD191" s="408"/>
      <c r="AE191" s="408"/>
      <c r="AF191" s="408"/>
      <c r="AG191" s="408"/>
      <c r="AH191" s="408"/>
      <c r="AI191" s="408"/>
    </row>
    <row r="192">
      <c r="A192" s="508" t="s">
        <v>2528</v>
      </c>
      <c r="B192" s="595" t="s">
        <v>2382</v>
      </c>
      <c r="C192" s="596" t="s">
        <v>528</v>
      </c>
      <c r="D192" s="596" t="s">
        <v>2529</v>
      </c>
      <c r="E192" s="521" t="s">
        <v>2530</v>
      </c>
      <c r="F192" s="588" t="s">
        <v>263</v>
      </c>
      <c r="G192" s="594" t="s">
        <v>2531</v>
      </c>
      <c r="H192" s="596" t="s">
        <v>2532</v>
      </c>
      <c r="I192" s="591"/>
      <c r="J192" s="592"/>
      <c r="K192" s="592"/>
      <c r="L192" s="591"/>
      <c r="M192" s="592"/>
      <c r="N192" s="592"/>
      <c r="O192" s="592"/>
      <c r="P192" s="507" t="s">
        <v>1625</v>
      </c>
      <c r="U192" s="408"/>
      <c r="V192" s="408"/>
      <c r="W192" s="408"/>
      <c r="X192" s="408"/>
      <c r="Y192" s="408"/>
      <c r="Z192" s="408"/>
      <c r="AA192" s="408"/>
      <c r="AB192" s="408"/>
      <c r="AC192" s="408"/>
      <c r="AD192" s="408"/>
      <c r="AE192" s="408"/>
      <c r="AF192" s="408"/>
      <c r="AG192" s="408"/>
      <c r="AH192" s="408"/>
      <c r="AI192" s="408"/>
    </row>
    <row r="193">
      <c r="A193" s="508" t="s">
        <v>2533</v>
      </c>
      <c r="B193" s="595" t="s">
        <v>2382</v>
      </c>
      <c r="C193" s="596" t="s">
        <v>528</v>
      </c>
      <c r="D193" s="596" t="s">
        <v>2534</v>
      </c>
      <c r="E193" s="526" t="s">
        <v>2535</v>
      </c>
      <c r="F193" s="588" t="s">
        <v>263</v>
      </c>
      <c r="G193" s="594" t="s">
        <v>2536</v>
      </c>
      <c r="H193" s="596" t="s">
        <v>2537</v>
      </c>
      <c r="I193" s="591"/>
      <c r="J193" s="592"/>
      <c r="K193" s="592"/>
      <c r="L193" s="591"/>
      <c r="M193" s="592"/>
      <c r="N193" s="592"/>
      <c r="O193" s="592"/>
      <c r="P193" s="507" t="s">
        <v>1625</v>
      </c>
      <c r="U193" s="408"/>
      <c r="V193" s="408"/>
      <c r="W193" s="408"/>
      <c r="X193" s="408"/>
      <c r="Y193" s="408"/>
      <c r="Z193" s="408"/>
      <c r="AA193" s="408"/>
      <c r="AB193" s="408"/>
      <c r="AC193" s="408"/>
      <c r="AD193" s="408"/>
      <c r="AE193" s="408"/>
      <c r="AF193" s="408"/>
      <c r="AG193" s="408"/>
      <c r="AH193" s="408"/>
      <c r="AI193" s="408"/>
    </row>
    <row r="194">
      <c r="A194" s="508" t="s">
        <v>1716</v>
      </c>
      <c r="B194" s="499" t="s">
        <v>1646</v>
      </c>
      <c r="C194" s="500" t="s">
        <v>760</v>
      </c>
      <c r="D194" s="513" t="s">
        <v>2538</v>
      </c>
      <c r="E194" s="502" t="s">
        <v>2539</v>
      </c>
      <c r="F194" s="503" t="s">
        <v>265</v>
      </c>
      <c r="G194" s="504" t="s">
        <v>2540</v>
      </c>
      <c r="H194" s="504" t="s">
        <v>2541</v>
      </c>
      <c r="I194" s="504"/>
      <c r="J194" s="505"/>
      <c r="K194" s="505"/>
      <c r="L194" s="506"/>
      <c r="M194" s="507"/>
      <c r="N194" s="507"/>
      <c r="O194" s="509"/>
      <c r="P194" s="507" t="s">
        <v>1625</v>
      </c>
    </row>
    <row r="195">
      <c r="A195" s="508" t="s">
        <v>1724</v>
      </c>
      <c r="B195" s="499" t="s">
        <v>1646</v>
      </c>
      <c r="C195" s="500" t="s">
        <v>760</v>
      </c>
      <c r="D195" s="513" t="s">
        <v>2542</v>
      </c>
      <c r="E195" s="502" t="s">
        <v>2543</v>
      </c>
      <c r="F195" s="503" t="s">
        <v>265</v>
      </c>
      <c r="G195" s="504" t="s">
        <v>2544</v>
      </c>
      <c r="H195" s="504" t="s">
        <v>2545</v>
      </c>
      <c r="I195" s="504"/>
      <c r="J195" s="505"/>
      <c r="K195" s="505"/>
      <c r="L195" s="506"/>
      <c r="M195" s="507"/>
      <c r="N195" s="507"/>
      <c r="O195" s="509"/>
      <c r="P195" s="507" t="s">
        <v>1625</v>
      </c>
    </row>
    <row r="196">
      <c r="A196" s="630" t="s">
        <v>2260</v>
      </c>
      <c r="B196" s="631" t="s">
        <v>2546</v>
      </c>
      <c r="C196" s="632" t="s">
        <v>2193</v>
      </c>
      <c r="D196" s="633" t="s">
        <v>2547</v>
      </c>
      <c r="E196" s="634" t="s">
        <v>2548</v>
      </c>
      <c r="F196" s="635" t="s">
        <v>264</v>
      </c>
      <c r="G196" s="633" t="s">
        <v>2549</v>
      </c>
      <c r="H196" s="633" t="s">
        <v>2550</v>
      </c>
      <c r="I196" s="636"/>
      <c r="J196" s="637"/>
      <c r="K196" s="637"/>
      <c r="L196" s="637"/>
      <c r="M196" s="638"/>
      <c r="N196" s="638"/>
      <c r="O196" s="637"/>
      <c r="P196" s="507" t="s">
        <v>1625</v>
      </c>
      <c r="U196" s="408"/>
      <c r="V196" s="408"/>
      <c r="W196" s="408"/>
      <c r="X196" s="408"/>
      <c r="Y196" s="408"/>
      <c r="Z196" s="408"/>
      <c r="AA196" s="408"/>
      <c r="AB196" s="408"/>
      <c r="AC196" s="408"/>
      <c r="AD196" s="408"/>
      <c r="AE196" s="408"/>
      <c r="AF196" s="408"/>
      <c r="AG196" s="408"/>
      <c r="AH196" s="408"/>
      <c r="AI196" s="408"/>
    </row>
    <row r="197">
      <c r="A197" s="639" t="s">
        <v>2280</v>
      </c>
      <c r="B197" s="640" t="s">
        <v>2546</v>
      </c>
      <c r="C197" s="640" t="s">
        <v>2199</v>
      </c>
      <c r="D197" s="641" t="s">
        <v>2551</v>
      </c>
      <c r="E197" s="642" t="s">
        <v>547</v>
      </c>
      <c r="F197" s="643" t="s">
        <v>264</v>
      </c>
      <c r="G197" s="644" t="s">
        <v>2552</v>
      </c>
      <c r="H197" s="645" t="s">
        <v>2553</v>
      </c>
      <c r="I197" s="646"/>
      <c r="J197" s="409"/>
      <c r="K197" s="409"/>
      <c r="L197" s="409"/>
      <c r="M197" s="647"/>
      <c r="N197" s="647"/>
      <c r="O197" s="409"/>
      <c r="P197" s="507" t="s">
        <v>1625</v>
      </c>
      <c r="U197" s="408"/>
      <c r="V197" s="408"/>
      <c r="W197" s="408"/>
      <c r="X197" s="408"/>
      <c r="Y197" s="408"/>
      <c r="Z197" s="408"/>
      <c r="AA197" s="408"/>
      <c r="AB197" s="408"/>
      <c r="AC197" s="408"/>
      <c r="AD197" s="408"/>
      <c r="AE197" s="408"/>
      <c r="AF197" s="408"/>
      <c r="AG197" s="408"/>
      <c r="AH197" s="408"/>
      <c r="AI197" s="408"/>
    </row>
    <row r="198">
      <c r="A198" s="639" t="s">
        <v>2294</v>
      </c>
      <c r="B198" s="640" t="s">
        <v>1883</v>
      </c>
      <c r="C198" s="640" t="s">
        <v>435</v>
      </c>
      <c r="D198" s="641" t="s">
        <v>2554</v>
      </c>
      <c r="E198" s="648" t="s">
        <v>2555</v>
      </c>
      <c r="F198" s="643" t="s">
        <v>264</v>
      </c>
      <c r="G198" s="644" t="s">
        <v>2556</v>
      </c>
      <c r="H198" s="641" t="s">
        <v>2557</v>
      </c>
      <c r="I198" s="409"/>
      <c r="J198" s="409"/>
      <c r="K198" s="409"/>
      <c r="L198" s="409"/>
      <c r="M198" s="409"/>
      <c r="N198" s="409"/>
      <c r="O198" s="409"/>
      <c r="P198" s="507" t="s">
        <v>1625</v>
      </c>
      <c r="U198" s="408"/>
      <c r="V198" s="408"/>
      <c r="W198" s="408"/>
      <c r="X198" s="408"/>
      <c r="Y198" s="408"/>
      <c r="Z198" s="408"/>
      <c r="AA198" s="408"/>
      <c r="AB198" s="408"/>
      <c r="AC198" s="408"/>
      <c r="AD198" s="408"/>
      <c r="AE198" s="408"/>
      <c r="AF198" s="408"/>
      <c r="AG198" s="408"/>
      <c r="AH198" s="408"/>
      <c r="AI198" s="408"/>
    </row>
    <row r="199" ht="62.25" customHeight="1">
      <c r="A199" s="508" t="s">
        <v>2304</v>
      </c>
      <c r="B199" s="585" t="s">
        <v>1883</v>
      </c>
      <c r="C199" s="500" t="s">
        <v>435</v>
      </c>
      <c r="D199" s="529" t="s">
        <v>2558</v>
      </c>
      <c r="E199" s="502" t="s">
        <v>2559</v>
      </c>
      <c r="F199" s="573" t="s">
        <v>264</v>
      </c>
      <c r="G199" s="504" t="s">
        <v>2560</v>
      </c>
      <c r="H199" s="504" t="s">
        <v>2561</v>
      </c>
      <c r="I199" s="504"/>
      <c r="J199" s="505"/>
      <c r="K199" s="505"/>
      <c r="L199" s="506"/>
      <c r="M199" s="507"/>
      <c r="N199" s="507"/>
      <c r="O199" s="509"/>
      <c r="P199" s="507" t="s">
        <v>1625</v>
      </c>
    </row>
    <row r="200">
      <c r="A200" s="508" t="s">
        <v>1843</v>
      </c>
      <c r="B200" s="499" t="s">
        <v>1778</v>
      </c>
      <c r="C200" s="525" t="s">
        <v>653</v>
      </c>
      <c r="D200" s="513" t="s">
        <v>2562</v>
      </c>
      <c r="E200" s="521" t="s">
        <v>2563</v>
      </c>
      <c r="F200" s="522" t="s">
        <v>267</v>
      </c>
      <c r="G200" s="523" t="s">
        <v>2564</v>
      </c>
      <c r="H200" s="524" t="s">
        <v>2565</v>
      </c>
      <c r="I200" s="504"/>
      <c r="J200" s="505"/>
      <c r="K200" s="505"/>
      <c r="L200" s="506"/>
      <c r="M200" s="507"/>
      <c r="N200" s="507"/>
      <c r="O200" s="507"/>
      <c r="P200" s="507" t="s">
        <v>1625</v>
      </c>
    </row>
    <row r="201" ht="142.5" customHeight="1">
      <c r="A201" s="508" t="s">
        <v>1848</v>
      </c>
      <c r="B201" s="499" t="s">
        <v>1778</v>
      </c>
      <c r="C201" s="525" t="s">
        <v>653</v>
      </c>
      <c r="D201" s="513" t="s">
        <v>2566</v>
      </c>
      <c r="E201" s="502" t="s">
        <v>2530</v>
      </c>
      <c r="F201" s="530" t="s">
        <v>267</v>
      </c>
      <c r="G201" s="523" t="s">
        <v>2567</v>
      </c>
      <c r="H201" s="524" t="s">
        <v>2568</v>
      </c>
      <c r="I201" s="504"/>
      <c r="J201" s="505"/>
      <c r="K201" s="505"/>
      <c r="L201" s="506"/>
      <c r="M201" s="507"/>
      <c r="N201" s="507"/>
      <c r="O201" s="507"/>
      <c r="P201" s="507" t="s">
        <v>1625</v>
      </c>
    </row>
    <row r="202">
      <c r="A202" s="627"/>
      <c r="B202" s="627"/>
      <c r="C202" s="627"/>
      <c r="D202" s="628"/>
      <c r="E202" s="627"/>
      <c r="F202" s="627"/>
      <c r="G202" s="9"/>
      <c r="H202" s="9"/>
      <c r="L202" s="5"/>
      <c r="M202" s="5"/>
      <c r="N202" s="5"/>
    </row>
    <row r="203">
      <c r="A203" s="627"/>
      <c r="B203" s="627"/>
      <c r="C203" s="627"/>
      <c r="D203" s="628"/>
      <c r="E203" s="627"/>
      <c r="F203" s="627"/>
      <c r="G203" s="9"/>
      <c r="H203" s="9"/>
      <c r="L203" s="5"/>
      <c r="M203" s="5"/>
      <c r="N203" s="5"/>
    </row>
    <row r="204">
      <c r="A204" s="629" t="s">
        <v>2569</v>
      </c>
      <c r="I204" s="629"/>
    </row>
    <row r="205">
      <c r="A205" s="649" t="s">
        <v>2049</v>
      </c>
      <c r="B205" s="499" t="s">
        <v>1883</v>
      </c>
      <c r="C205" s="500" t="s">
        <v>435</v>
      </c>
      <c r="D205" s="567"/>
      <c r="E205" s="502" t="s">
        <v>2570</v>
      </c>
      <c r="F205" s="537" t="s">
        <v>266</v>
      </c>
      <c r="G205" s="504" t="s">
        <v>2571</v>
      </c>
      <c r="H205" s="504" t="s">
        <v>2572</v>
      </c>
      <c r="I205" s="504"/>
      <c r="J205" s="505"/>
      <c r="K205" s="505"/>
      <c r="L205" s="506" t="s">
        <v>1625</v>
      </c>
      <c r="M205" s="506"/>
      <c r="N205" s="506"/>
      <c r="O205" s="509"/>
      <c r="P205" s="650"/>
    </row>
    <row r="206">
      <c r="A206" s="649" t="s">
        <v>2054</v>
      </c>
      <c r="B206" s="499" t="s">
        <v>1883</v>
      </c>
      <c r="C206" s="500" t="s">
        <v>435</v>
      </c>
      <c r="D206" s="567"/>
      <c r="E206" s="502" t="s">
        <v>2573</v>
      </c>
      <c r="F206" s="537" t="s">
        <v>266</v>
      </c>
      <c r="G206" s="504" t="s">
        <v>2571</v>
      </c>
      <c r="H206" s="504" t="s">
        <v>2574</v>
      </c>
      <c r="I206" s="504"/>
      <c r="J206" s="505"/>
      <c r="K206" s="505"/>
      <c r="L206" s="506" t="s">
        <v>1625</v>
      </c>
      <c r="M206" s="506"/>
      <c r="N206" s="506"/>
      <c r="O206" s="509"/>
      <c r="P206" s="650"/>
    </row>
    <row r="207" ht="110.25" customHeight="1">
      <c r="A207" s="651" t="s">
        <v>2059</v>
      </c>
      <c r="B207" s="499" t="s">
        <v>1883</v>
      </c>
      <c r="C207" s="500" t="s">
        <v>435</v>
      </c>
      <c r="D207" s="567"/>
      <c r="E207" s="502" t="s">
        <v>2575</v>
      </c>
      <c r="F207" s="537" t="s">
        <v>266</v>
      </c>
      <c r="G207" s="504" t="s">
        <v>2576</v>
      </c>
      <c r="H207" s="504" t="s">
        <v>2577</v>
      </c>
      <c r="I207" s="504"/>
      <c r="J207" s="505"/>
      <c r="K207" s="505"/>
      <c r="L207" s="506" t="s">
        <v>1625</v>
      </c>
      <c r="M207" s="506"/>
      <c r="N207" s="506"/>
      <c r="O207" s="509"/>
      <c r="P207" s="650"/>
    </row>
    <row r="208">
      <c r="A208" s="649" t="s">
        <v>2064</v>
      </c>
      <c r="B208" s="499" t="s">
        <v>1883</v>
      </c>
      <c r="C208" s="500" t="s">
        <v>435</v>
      </c>
      <c r="D208" s="567"/>
      <c r="E208" s="502" t="s">
        <v>2578</v>
      </c>
      <c r="F208" s="537" t="s">
        <v>266</v>
      </c>
      <c r="G208" s="504" t="s">
        <v>2579</v>
      </c>
      <c r="H208" s="504" t="s">
        <v>2580</v>
      </c>
      <c r="I208" s="504"/>
      <c r="J208" s="505"/>
      <c r="K208" s="505"/>
      <c r="L208" s="506" t="s">
        <v>1625</v>
      </c>
      <c r="M208" s="506"/>
      <c r="N208" s="506"/>
      <c r="O208" s="509"/>
      <c r="P208" s="650"/>
    </row>
    <row r="209">
      <c r="A209" s="651" t="s">
        <v>1752</v>
      </c>
      <c r="B209" s="499" t="s">
        <v>1741</v>
      </c>
      <c r="C209" s="500" t="s">
        <v>2581</v>
      </c>
      <c r="D209" s="578" t="s">
        <v>2582</v>
      </c>
      <c r="E209" s="502" t="s">
        <v>2583</v>
      </c>
      <c r="F209" s="503" t="s">
        <v>265</v>
      </c>
      <c r="G209" s="519" t="s">
        <v>2584</v>
      </c>
      <c r="H209" s="504" t="s">
        <v>2585</v>
      </c>
      <c r="I209" s="504" t="s">
        <v>1723</v>
      </c>
      <c r="J209" s="505"/>
      <c r="K209" s="505"/>
      <c r="L209" s="507"/>
      <c r="M209" s="507"/>
      <c r="N209" s="507"/>
      <c r="O209" s="507"/>
      <c r="P209" s="652" t="s">
        <v>1625</v>
      </c>
    </row>
    <row r="210" ht="126.75" customHeight="1">
      <c r="A210" s="649" t="s">
        <v>1868</v>
      </c>
      <c r="B210" s="499" t="s">
        <v>1741</v>
      </c>
      <c r="C210" s="500" t="s">
        <v>2586</v>
      </c>
      <c r="D210" s="529"/>
      <c r="E210" s="502" t="s">
        <v>2587</v>
      </c>
      <c r="F210" s="530" t="s">
        <v>267</v>
      </c>
      <c r="G210" s="529" t="s">
        <v>2588</v>
      </c>
      <c r="H210" s="504" t="s">
        <v>2589</v>
      </c>
      <c r="I210" s="504"/>
      <c r="J210" s="505"/>
      <c r="K210" s="505"/>
      <c r="L210" s="506"/>
      <c r="M210" s="507"/>
      <c r="N210" s="507"/>
      <c r="O210" s="507"/>
      <c r="P210" s="652" t="s">
        <v>1625</v>
      </c>
    </row>
    <row r="211" ht="201.75" customHeight="1">
      <c r="A211" s="649" t="s">
        <v>1872</v>
      </c>
      <c r="B211" s="499" t="s">
        <v>1741</v>
      </c>
      <c r="C211" s="500" t="s">
        <v>2586</v>
      </c>
      <c r="D211" s="529"/>
      <c r="E211" s="502" t="s">
        <v>2590</v>
      </c>
      <c r="F211" s="530" t="s">
        <v>267</v>
      </c>
      <c r="H211" s="504" t="s">
        <v>2591</v>
      </c>
      <c r="I211" s="504"/>
      <c r="J211" s="505"/>
      <c r="K211" s="505"/>
      <c r="L211" s="506"/>
      <c r="M211" s="507"/>
      <c r="N211" s="507"/>
      <c r="O211" s="507"/>
      <c r="P211" s="652" t="s">
        <v>1625</v>
      </c>
    </row>
    <row r="212" ht="185.25" customHeight="1">
      <c r="A212" s="508" t="s">
        <v>2415</v>
      </c>
      <c r="B212" s="499" t="s">
        <v>1741</v>
      </c>
      <c r="C212" s="500" t="s">
        <v>2581</v>
      </c>
      <c r="D212" s="529"/>
      <c r="E212" s="653" t="s">
        <v>2592</v>
      </c>
      <c r="F212" s="573" t="s">
        <v>264</v>
      </c>
      <c r="G212" s="504" t="s">
        <v>2593</v>
      </c>
      <c r="H212" s="504" t="s">
        <v>2594</v>
      </c>
      <c r="I212" s="504"/>
      <c r="J212" s="505"/>
      <c r="K212" s="505"/>
      <c r="L212" s="506"/>
      <c r="M212" s="507"/>
      <c r="N212" s="507"/>
      <c r="O212" s="507"/>
      <c r="P212" s="652" t="s">
        <v>1625</v>
      </c>
    </row>
    <row r="213" ht="194.25" customHeight="1">
      <c r="A213" s="508" t="s">
        <v>2420</v>
      </c>
      <c r="B213" s="499" t="s">
        <v>1741</v>
      </c>
      <c r="C213" s="500" t="s">
        <v>2581</v>
      </c>
      <c r="D213" s="529"/>
      <c r="E213" s="653" t="s">
        <v>2595</v>
      </c>
      <c r="F213" s="573" t="s">
        <v>264</v>
      </c>
      <c r="G213" s="529" t="s">
        <v>2596</v>
      </c>
      <c r="H213" s="504" t="s">
        <v>2597</v>
      </c>
      <c r="I213" s="504"/>
      <c r="J213" s="505"/>
      <c r="K213" s="505"/>
      <c r="L213" s="506"/>
      <c r="M213" s="507"/>
      <c r="N213" s="507"/>
      <c r="O213" s="507"/>
      <c r="P213" s="652" t="s">
        <v>1625</v>
      </c>
    </row>
    <row r="214" ht="30.75" customHeight="1">
      <c r="A214" s="508" t="s">
        <v>2425</v>
      </c>
      <c r="B214" s="499" t="s">
        <v>1741</v>
      </c>
      <c r="C214" s="500" t="s">
        <v>2581</v>
      </c>
      <c r="D214" s="529"/>
      <c r="E214" s="653" t="s">
        <v>2598</v>
      </c>
      <c r="F214" s="573" t="s">
        <v>264</v>
      </c>
      <c r="G214" s="529" t="s">
        <v>2599</v>
      </c>
      <c r="H214" s="504" t="s">
        <v>2600</v>
      </c>
      <c r="I214" s="504"/>
      <c r="J214" s="505"/>
      <c r="K214" s="505"/>
      <c r="L214" s="506"/>
      <c r="M214" s="507"/>
      <c r="N214" s="507"/>
      <c r="O214" s="507"/>
      <c r="P214" s="652" t="s">
        <v>1625</v>
      </c>
    </row>
    <row r="215">
      <c r="A215" s="651" t="s">
        <v>2601</v>
      </c>
      <c r="B215" s="499" t="s">
        <v>1741</v>
      </c>
      <c r="C215" s="500" t="s">
        <v>2581</v>
      </c>
      <c r="D215" s="654"/>
      <c r="E215" s="655" t="s">
        <v>2602</v>
      </c>
      <c r="F215" s="588" t="s">
        <v>263</v>
      </c>
      <c r="G215" s="656"/>
      <c r="H215" s="657"/>
      <c r="I215" s="657"/>
      <c r="J215" s="656"/>
      <c r="K215" s="656"/>
      <c r="L215" s="658"/>
      <c r="M215" s="658"/>
      <c r="N215" s="658"/>
      <c r="O215" s="659"/>
      <c r="P215" s="507" t="s">
        <v>1625</v>
      </c>
    </row>
    <row r="216" ht="29.25" customHeight="1">
      <c r="A216" s="651" t="s">
        <v>2601</v>
      </c>
      <c r="B216" s="499" t="s">
        <v>1741</v>
      </c>
      <c r="C216" s="500" t="s">
        <v>2581</v>
      </c>
      <c r="D216" s="654"/>
      <c r="E216" s="655" t="s">
        <v>2603</v>
      </c>
      <c r="F216" s="588" t="s">
        <v>263</v>
      </c>
      <c r="G216" s="656"/>
      <c r="H216" s="657"/>
      <c r="I216" s="657"/>
      <c r="J216" s="656"/>
      <c r="K216" s="656"/>
      <c r="L216" s="658"/>
      <c r="M216" s="658"/>
      <c r="N216" s="658"/>
      <c r="O216" s="659"/>
      <c r="P216" s="507" t="s">
        <v>1625</v>
      </c>
    </row>
    <row r="220">
      <c r="A220" s="627"/>
      <c r="B220" s="627"/>
      <c r="C220" s="627"/>
      <c r="D220" s="628"/>
      <c r="E220" s="627"/>
      <c r="F220" s="627"/>
      <c r="G220" s="9"/>
      <c r="H220" s="9"/>
      <c r="L220" s="5"/>
      <c r="M220" s="5"/>
      <c r="N220" s="5"/>
    </row>
    <row r="221">
      <c r="A221" s="627"/>
      <c r="B221" s="627"/>
      <c r="C221" s="627"/>
      <c r="D221" s="628"/>
      <c r="E221" s="627"/>
      <c r="F221" s="627"/>
      <c r="G221" s="9"/>
      <c r="H221" s="9"/>
      <c r="L221" s="5"/>
      <c r="M221" s="5"/>
      <c r="N221" s="5"/>
    </row>
    <row r="222">
      <c r="A222" s="627"/>
      <c r="B222" s="627"/>
      <c r="C222" s="627"/>
      <c r="D222" s="628"/>
      <c r="E222" s="627"/>
      <c r="F222" s="627"/>
      <c r="G222" s="9"/>
      <c r="H222" s="9"/>
      <c r="L222" s="5"/>
      <c r="M222" s="5"/>
      <c r="N222" s="5"/>
    </row>
    <row r="223">
      <c r="A223" s="627"/>
      <c r="B223" s="627"/>
      <c r="C223" s="627"/>
      <c r="D223" s="628"/>
      <c r="E223" s="627"/>
      <c r="F223" s="627"/>
      <c r="G223" s="9"/>
      <c r="H223" s="9"/>
      <c r="L223" s="5"/>
      <c r="M223" s="5"/>
      <c r="N223" s="5"/>
    </row>
    <row r="224">
      <c r="A224" s="660"/>
      <c r="B224" s="660"/>
      <c r="C224" s="627"/>
      <c r="D224" s="628"/>
      <c r="E224" s="627"/>
      <c r="F224" s="627"/>
      <c r="G224" s="9"/>
      <c r="H224" s="9"/>
      <c r="L224" s="5"/>
      <c r="M224" s="5"/>
      <c r="N224" s="5"/>
    </row>
    <row r="225">
      <c r="A225" s="660"/>
      <c r="B225" s="660"/>
      <c r="C225" s="627"/>
      <c r="D225" s="628"/>
      <c r="E225" s="627"/>
      <c r="F225" s="627"/>
      <c r="G225" s="9"/>
      <c r="H225" s="9"/>
      <c r="L225" s="5"/>
      <c r="M225" s="5"/>
      <c r="N225" s="5"/>
    </row>
    <row r="226">
      <c r="A226" s="660"/>
      <c r="B226" s="660"/>
      <c r="C226" s="627"/>
      <c r="D226" s="628"/>
      <c r="E226" s="627"/>
      <c r="F226" s="627"/>
      <c r="G226" s="9"/>
      <c r="H226" s="9"/>
      <c r="L226" s="5"/>
      <c r="M226" s="5"/>
      <c r="N226" s="5"/>
    </row>
    <row r="227">
      <c r="A227" s="660"/>
      <c r="B227" s="660"/>
      <c r="C227" s="627"/>
      <c r="D227" s="628"/>
      <c r="E227" s="627"/>
      <c r="F227" s="627"/>
      <c r="G227" s="9"/>
      <c r="H227" s="9"/>
      <c r="L227" s="5"/>
      <c r="M227" s="5"/>
      <c r="N227" s="5"/>
    </row>
    <row r="228">
      <c r="A228" s="660"/>
      <c r="B228" s="660"/>
      <c r="C228" s="627"/>
      <c r="D228" s="628"/>
      <c r="E228" s="627"/>
      <c r="F228" s="627"/>
      <c r="G228" s="9"/>
      <c r="H228" s="9"/>
      <c r="L228" s="5"/>
      <c r="M228" s="5"/>
      <c r="N228" s="5"/>
    </row>
    <row r="229">
      <c r="A229" s="660"/>
      <c r="B229" s="660"/>
      <c r="C229" s="627"/>
      <c r="D229" s="628"/>
      <c r="E229" s="627"/>
      <c r="F229" s="627"/>
      <c r="G229" s="9"/>
      <c r="H229" s="9"/>
      <c r="L229" s="5"/>
      <c r="M229" s="5"/>
      <c r="N229" s="5"/>
    </row>
    <row r="230">
      <c r="A230" s="660"/>
      <c r="B230" s="660"/>
      <c r="C230" s="660"/>
      <c r="D230" s="628"/>
      <c r="E230" s="627"/>
      <c r="F230" s="627"/>
      <c r="G230" s="9"/>
      <c r="H230" s="9"/>
      <c r="L230" s="5"/>
      <c r="M230" s="5"/>
      <c r="N230" s="5"/>
    </row>
    <row r="231">
      <c r="A231" s="627"/>
      <c r="B231" s="627"/>
      <c r="C231" s="627"/>
      <c r="D231" s="628"/>
      <c r="E231" s="627"/>
      <c r="F231" s="627"/>
      <c r="G231" s="9"/>
      <c r="H231" s="9"/>
      <c r="L231" s="5"/>
      <c r="M231" s="5"/>
      <c r="N231" s="5"/>
    </row>
    <row r="232">
      <c r="A232" s="627"/>
      <c r="B232" s="627"/>
      <c r="C232" s="627"/>
      <c r="D232" s="628"/>
      <c r="E232" s="627"/>
      <c r="F232" s="627"/>
      <c r="G232" s="9"/>
      <c r="H232" s="9"/>
      <c r="L232" s="5"/>
      <c r="M232" s="5"/>
      <c r="N232" s="5"/>
    </row>
    <row r="233">
      <c r="A233" s="627"/>
      <c r="B233" s="627"/>
      <c r="C233" s="627"/>
      <c r="D233" s="628"/>
      <c r="E233" s="627"/>
      <c r="F233" s="627"/>
      <c r="G233" s="9"/>
      <c r="H233" s="9"/>
      <c r="L233" s="5"/>
      <c r="M233" s="5"/>
      <c r="N233" s="5"/>
    </row>
    <row r="234">
      <c r="A234" s="627"/>
      <c r="B234" s="627"/>
      <c r="C234" s="627"/>
      <c r="D234" s="628"/>
      <c r="E234" s="627"/>
      <c r="F234" s="627"/>
      <c r="G234" s="9"/>
      <c r="H234" s="9"/>
      <c r="L234" s="5"/>
      <c r="M234" s="5"/>
      <c r="N234" s="5"/>
    </row>
    <row r="235">
      <c r="A235" s="627"/>
      <c r="B235" s="627"/>
      <c r="C235" s="627"/>
      <c r="D235" s="628"/>
      <c r="E235" s="627"/>
      <c r="F235" s="627"/>
      <c r="G235" s="9"/>
      <c r="H235" s="9"/>
      <c r="L235" s="5"/>
      <c r="M235" s="5"/>
      <c r="N235" s="5"/>
    </row>
    <row r="236">
      <c r="A236" s="627"/>
      <c r="B236" s="627"/>
      <c r="C236" s="627"/>
      <c r="D236" s="628"/>
      <c r="E236" s="627"/>
      <c r="F236" s="627"/>
      <c r="G236" s="9"/>
      <c r="H236" s="9"/>
      <c r="L236" s="5"/>
      <c r="M236" s="5"/>
      <c r="N236" s="5"/>
    </row>
    <row r="237">
      <c r="A237" s="627"/>
      <c r="B237" s="627"/>
      <c r="C237" s="627"/>
      <c r="D237" s="628"/>
      <c r="E237" s="627"/>
      <c r="F237" s="627"/>
      <c r="G237" s="9"/>
      <c r="H237" s="9"/>
      <c r="L237" s="5"/>
      <c r="M237" s="5"/>
      <c r="N237" s="5"/>
    </row>
    <row r="238">
      <c r="A238" s="627"/>
      <c r="B238" s="627"/>
      <c r="C238" s="627"/>
      <c r="D238" s="628"/>
      <c r="E238" s="627"/>
      <c r="F238" s="627"/>
      <c r="G238" s="9"/>
      <c r="H238" s="9"/>
      <c r="L238" s="5"/>
      <c r="M238" s="5"/>
      <c r="N238" s="5"/>
    </row>
    <row r="239">
      <c r="A239" s="627"/>
      <c r="B239" s="627"/>
      <c r="C239" s="627"/>
      <c r="D239" s="628"/>
      <c r="E239" s="627"/>
      <c r="F239" s="627"/>
      <c r="G239" s="9"/>
      <c r="H239" s="9"/>
      <c r="L239" s="5"/>
      <c r="M239" s="5"/>
      <c r="N239" s="5"/>
    </row>
    <row r="240">
      <c r="A240" s="627"/>
      <c r="B240" s="627"/>
      <c r="C240" s="627"/>
      <c r="D240" s="628"/>
      <c r="E240" s="627"/>
      <c r="F240" s="627"/>
      <c r="G240" s="9"/>
      <c r="H240" s="9"/>
      <c r="L240" s="5"/>
      <c r="M240" s="5"/>
      <c r="N240" s="5"/>
    </row>
    <row r="241">
      <c r="A241" s="627"/>
      <c r="B241" s="627"/>
      <c r="C241" s="627"/>
      <c r="D241" s="628"/>
      <c r="E241" s="627"/>
      <c r="F241" s="627"/>
      <c r="G241" s="9"/>
      <c r="H241" s="9"/>
      <c r="L241" s="5"/>
      <c r="M241" s="5"/>
      <c r="N241" s="5"/>
    </row>
    <row r="242">
      <c r="A242" s="627"/>
      <c r="B242" s="627"/>
      <c r="C242" s="627"/>
      <c r="D242" s="628"/>
      <c r="E242" s="627"/>
      <c r="F242" s="627"/>
      <c r="G242" s="9"/>
      <c r="H242" s="9"/>
      <c r="L242" s="5"/>
      <c r="M242" s="5"/>
      <c r="N242" s="5"/>
    </row>
    <row r="243" ht="118.5" customHeight="1">
      <c r="A243" s="661" t="s">
        <v>1995</v>
      </c>
      <c r="B243" s="661" t="s">
        <v>1883</v>
      </c>
      <c r="C243" s="662" t="s">
        <v>435</v>
      </c>
      <c r="D243" s="663" t="s">
        <v>2604</v>
      </c>
      <c r="E243" s="664" t="s">
        <v>2605</v>
      </c>
      <c r="F243" s="662" t="s">
        <v>266</v>
      </c>
      <c r="G243" s="665" t="s">
        <v>2606</v>
      </c>
      <c r="H243" s="665" t="s">
        <v>2607</v>
      </c>
      <c r="I243" s="665"/>
      <c r="J243" s="505"/>
      <c r="K243" s="505"/>
      <c r="L243" s="506" t="s">
        <v>1625</v>
      </c>
      <c r="M243" s="507"/>
      <c r="N243" s="507"/>
      <c r="O243" s="509"/>
      <c r="P243" s="509"/>
    </row>
    <row r="244" ht="28.5" customHeight="1">
      <c r="A244" s="508" t="s">
        <v>2499</v>
      </c>
      <c r="B244" s="666" t="s">
        <v>2608</v>
      </c>
      <c r="C244" s="594"/>
      <c r="D244" s="603"/>
      <c r="E244" s="667" t="s">
        <v>2609</v>
      </c>
      <c r="F244" s="588" t="s">
        <v>263</v>
      </c>
      <c r="G244" s="523" t="s">
        <v>2610</v>
      </c>
      <c r="H244" s="596" t="s">
        <v>2611</v>
      </c>
      <c r="I244" s="591"/>
      <c r="J244" s="592"/>
      <c r="K244" s="592"/>
      <c r="L244" s="591"/>
      <c r="M244" s="592"/>
      <c r="N244" s="592"/>
      <c r="O244" s="592"/>
      <c r="P244" s="507" t="s">
        <v>1625</v>
      </c>
      <c r="U244" s="408"/>
      <c r="V244" s="408"/>
      <c r="W244" s="408"/>
      <c r="X244" s="408"/>
      <c r="Y244" s="408"/>
      <c r="Z244" s="408"/>
      <c r="AA244" s="408"/>
      <c r="AB244" s="408"/>
      <c r="AC244" s="408"/>
      <c r="AD244" s="408"/>
      <c r="AE244" s="408"/>
      <c r="AF244" s="408"/>
      <c r="AG244" s="408"/>
      <c r="AH244" s="408"/>
      <c r="AI244" s="408"/>
    </row>
    <row r="245" ht="30.75" customHeight="1">
      <c r="A245" s="508" t="s">
        <v>2503</v>
      </c>
      <c r="B245" s="668"/>
      <c r="C245" s="594"/>
      <c r="D245" s="603"/>
      <c r="E245" s="667" t="s">
        <v>2612</v>
      </c>
      <c r="F245" s="588" t="s">
        <v>263</v>
      </c>
      <c r="G245" s="523" t="s">
        <v>2613</v>
      </c>
      <c r="H245" s="596" t="s">
        <v>2611</v>
      </c>
      <c r="I245" s="591"/>
      <c r="J245" s="592"/>
      <c r="K245" s="592"/>
      <c r="L245" s="591"/>
      <c r="M245" s="592"/>
      <c r="N245" s="592"/>
      <c r="O245" s="592"/>
      <c r="P245" s="507" t="s">
        <v>1625</v>
      </c>
      <c r="U245" s="408"/>
      <c r="V245" s="408"/>
      <c r="W245" s="408"/>
      <c r="X245" s="408"/>
      <c r="Y245" s="408"/>
      <c r="Z245" s="408"/>
      <c r="AA245" s="408"/>
      <c r="AB245" s="408"/>
      <c r="AC245" s="408"/>
      <c r="AD245" s="408"/>
      <c r="AE245" s="408"/>
      <c r="AF245" s="408"/>
      <c r="AG245" s="408"/>
      <c r="AH245" s="408"/>
      <c r="AI245" s="408"/>
    </row>
    <row r="246" ht="30.75" customHeight="1">
      <c r="A246" s="508" t="s">
        <v>2508</v>
      </c>
      <c r="B246" s="668"/>
      <c r="C246" s="594"/>
      <c r="D246" s="603"/>
      <c r="E246" s="667" t="s">
        <v>2614</v>
      </c>
      <c r="F246" s="588" t="s">
        <v>263</v>
      </c>
      <c r="G246" s="523" t="s">
        <v>2615</v>
      </c>
      <c r="H246" s="596" t="s">
        <v>2611</v>
      </c>
      <c r="I246" s="591"/>
      <c r="J246" s="592"/>
      <c r="K246" s="592"/>
      <c r="L246" s="591"/>
      <c r="M246" s="592"/>
      <c r="N246" s="592"/>
      <c r="O246" s="592"/>
      <c r="P246" s="507" t="s">
        <v>1625</v>
      </c>
      <c r="U246" s="408"/>
      <c r="V246" s="408"/>
      <c r="W246" s="408"/>
      <c r="X246" s="408"/>
      <c r="Y246" s="408"/>
      <c r="Z246" s="408"/>
      <c r="AA246" s="408"/>
      <c r="AB246" s="408"/>
      <c r="AC246" s="408"/>
      <c r="AD246" s="408"/>
      <c r="AE246" s="408"/>
      <c r="AF246" s="408"/>
      <c r="AG246" s="408"/>
      <c r="AH246" s="408"/>
      <c r="AI246" s="408"/>
    </row>
    <row r="247">
      <c r="A247" s="627"/>
      <c r="B247" s="627"/>
      <c r="C247" s="627"/>
      <c r="D247" s="628"/>
      <c r="E247" s="627"/>
      <c r="F247" s="627"/>
      <c r="G247" s="9"/>
      <c r="H247" s="9"/>
      <c r="L247" s="5"/>
      <c r="M247" s="5"/>
      <c r="N247" s="5"/>
    </row>
    <row r="248">
      <c r="A248" s="627"/>
      <c r="B248" s="627"/>
      <c r="C248" s="627"/>
      <c r="D248" s="628"/>
      <c r="E248" s="627"/>
      <c r="F248" s="627"/>
      <c r="G248" s="9"/>
      <c r="H248" s="9"/>
      <c r="L248" s="5"/>
      <c r="M248" s="5"/>
      <c r="N248" s="5"/>
    </row>
    <row r="249">
      <c r="A249" s="627"/>
      <c r="B249" s="627"/>
      <c r="C249" s="627"/>
      <c r="D249" s="628"/>
      <c r="E249" s="627"/>
      <c r="F249" s="627"/>
      <c r="G249" s="9"/>
      <c r="H249" s="9"/>
      <c r="L249" s="5"/>
      <c r="M249" s="5"/>
      <c r="N249" s="5"/>
    </row>
    <row r="250">
      <c r="A250" s="627"/>
      <c r="B250" s="627"/>
      <c r="C250" s="627"/>
      <c r="D250" s="628"/>
      <c r="E250" s="627"/>
      <c r="F250" s="627"/>
      <c r="G250" s="9"/>
      <c r="H250" s="9"/>
      <c r="L250" s="5"/>
      <c r="M250" s="5"/>
      <c r="N250" s="5"/>
    </row>
    <row r="251">
      <c r="A251" s="627"/>
      <c r="B251" s="627"/>
      <c r="C251" s="627"/>
      <c r="D251" s="628"/>
      <c r="E251" s="627"/>
      <c r="F251" s="627"/>
      <c r="G251" s="9"/>
      <c r="H251" s="9"/>
      <c r="L251" s="5"/>
      <c r="M251" s="5"/>
      <c r="N251" s="5"/>
    </row>
    <row r="252">
      <c r="A252" s="627"/>
      <c r="B252" s="627"/>
      <c r="C252" s="627"/>
      <c r="D252" s="628"/>
      <c r="E252" s="627"/>
      <c r="F252" s="627"/>
      <c r="G252" s="9"/>
      <c r="H252" s="9"/>
      <c r="L252" s="5"/>
      <c r="M252" s="5"/>
      <c r="N252" s="5"/>
    </row>
    <row r="253">
      <c r="A253" s="627"/>
      <c r="B253" s="627"/>
      <c r="C253" s="627"/>
      <c r="D253" s="628"/>
      <c r="E253" s="627"/>
      <c r="F253" s="627"/>
      <c r="G253" s="9"/>
      <c r="H253" s="9"/>
      <c r="L253" s="5"/>
      <c r="M253" s="5"/>
      <c r="N253" s="5"/>
    </row>
    <row r="254">
      <c r="A254" s="627"/>
      <c r="B254" s="627"/>
      <c r="C254" s="627"/>
      <c r="D254" s="628"/>
      <c r="E254" s="627"/>
      <c r="F254" s="627"/>
      <c r="G254" s="9"/>
      <c r="H254" s="9"/>
      <c r="L254" s="5"/>
      <c r="M254" s="5"/>
      <c r="N254" s="5"/>
    </row>
    <row r="255">
      <c r="A255" s="627"/>
      <c r="B255" s="627"/>
      <c r="C255" s="627"/>
      <c r="D255" s="628"/>
      <c r="E255" s="627"/>
      <c r="F255" s="627"/>
      <c r="G255" s="9"/>
      <c r="H255" s="9"/>
      <c r="L255" s="5"/>
      <c r="M255" s="5"/>
      <c r="N255" s="5"/>
    </row>
    <row r="256">
      <c r="A256" s="627"/>
      <c r="B256" s="627"/>
      <c r="C256" s="627"/>
      <c r="D256" s="628"/>
      <c r="E256" s="627"/>
      <c r="F256" s="627"/>
      <c r="G256" s="9"/>
      <c r="H256" s="9"/>
      <c r="L256" s="5"/>
      <c r="M256" s="5"/>
      <c r="N256" s="5"/>
    </row>
    <row r="257">
      <c r="A257" s="627"/>
      <c r="B257" s="627"/>
      <c r="C257" s="627"/>
      <c r="D257" s="628"/>
      <c r="E257" s="627"/>
      <c r="F257" s="627"/>
      <c r="G257" s="9"/>
      <c r="H257" s="9"/>
      <c r="L257" s="5"/>
      <c r="M257" s="5"/>
      <c r="N257" s="5"/>
    </row>
    <row r="258">
      <c r="A258" s="627"/>
      <c r="B258" s="627"/>
      <c r="C258" s="627"/>
      <c r="D258" s="628"/>
      <c r="E258" s="627"/>
      <c r="F258" s="627"/>
      <c r="G258" s="9"/>
      <c r="H258" s="9"/>
      <c r="L258" s="5"/>
      <c r="M258" s="5"/>
      <c r="N258" s="5"/>
    </row>
    <row r="259">
      <c r="A259" s="627"/>
      <c r="B259" s="627"/>
      <c r="C259" s="627"/>
      <c r="D259" s="628"/>
      <c r="E259" s="627"/>
      <c r="F259" s="627"/>
      <c r="G259" s="9"/>
      <c r="H259" s="9"/>
      <c r="L259" s="5"/>
      <c r="M259" s="5"/>
      <c r="N259" s="5"/>
    </row>
    <row r="260">
      <c r="A260" s="627"/>
      <c r="B260" s="627"/>
      <c r="C260" s="627"/>
      <c r="D260" s="628"/>
      <c r="E260" s="627"/>
      <c r="F260" s="627"/>
      <c r="G260" s="9"/>
      <c r="H260" s="9"/>
      <c r="L260" s="5"/>
      <c r="M260" s="5"/>
      <c r="N260" s="5"/>
    </row>
    <row r="261">
      <c r="A261" s="627"/>
      <c r="B261" s="627"/>
      <c r="C261" s="627"/>
      <c r="D261" s="628"/>
      <c r="E261" s="627"/>
      <c r="F261" s="627"/>
      <c r="G261" s="9"/>
      <c r="H261" s="9"/>
      <c r="L261" s="5"/>
      <c r="M261" s="5"/>
      <c r="N261" s="5"/>
    </row>
    <row r="262">
      <c r="A262" s="627"/>
      <c r="B262" s="627"/>
      <c r="C262" s="627"/>
      <c r="D262" s="628"/>
      <c r="E262" s="627"/>
      <c r="F262" s="627"/>
      <c r="G262" s="9"/>
      <c r="H262" s="9"/>
      <c r="L262" s="5"/>
      <c r="M262" s="5"/>
      <c r="N262" s="5"/>
    </row>
    <row r="263">
      <c r="A263" s="627"/>
      <c r="B263" s="627"/>
      <c r="C263" s="627"/>
      <c r="D263" s="628"/>
      <c r="E263" s="627"/>
      <c r="F263" s="627"/>
      <c r="G263" s="9"/>
      <c r="H263" s="9"/>
      <c r="L263" s="5"/>
      <c r="M263" s="5"/>
      <c r="N263" s="5"/>
    </row>
    <row r="264">
      <c r="A264" s="627"/>
      <c r="B264" s="627"/>
      <c r="C264" s="627"/>
      <c r="D264" s="628"/>
      <c r="E264" s="627"/>
      <c r="F264" s="627"/>
      <c r="G264" s="9"/>
      <c r="H264" s="9"/>
      <c r="L264" s="5"/>
      <c r="M264" s="5"/>
      <c r="N264" s="5"/>
    </row>
    <row r="265">
      <c r="A265" s="627"/>
      <c r="B265" s="627"/>
      <c r="C265" s="627"/>
      <c r="D265" s="628"/>
      <c r="E265" s="627"/>
      <c r="F265" s="627"/>
      <c r="G265" s="9"/>
      <c r="H265" s="9"/>
      <c r="L265" s="5"/>
      <c r="M265" s="5"/>
      <c r="N265" s="5"/>
    </row>
    <row r="266">
      <c r="A266" s="627"/>
      <c r="B266" s="627"/>
      <c r="C266" s="627"/>
      <c r="D266" s="628"/>
      <c r="E266" s="627"/>
      <c r="F266" s="627"/>
      <c r="G266" s="9"/>
      <c r="H266" s="9"/>
      <c r="L266" s="5"/>
      <c r="M266" s="5"/>
      <c r="N266" s="5"/>
    </row>
    <row r="267">
      <c r="A267" s="627"/>
      <c r="B267" s="627"/>
      <c r="C267" s="627"/>
      <c r="D267" s="628"/>
      <c r="E267" s="627"/>
      <c r="F267" s="627"/>
      <c r="G267" s="9"/>
      <c r="H267" s="9"/>
      <c r="L267" s="5"/>
      <c r="M267" s="5"/>
      <c r="N267" s="5"/>
    </row>
    <row r="268">
      <c r="A268" s="627"/>
      <c r="B268" s="627"/>
      <c r="C268" s="627"/>
      <c r="D268" s="628"/>
      <c r="E268" s="627"/>
      <c r="F268" s="627"/>
      <c r="G268" s="9"/>
      <c r="H268" s="9"/>
      <c r="L268" s="5"/>
      <c r="M268" s="5"/>
      <c r="N268" s="5"/>
    </row>
    <row r="269">
      <c r="A269" s="627"/>
      <c r="B269" s="627"/>
      <c r="C269" s="627"/>
      <c r="D269" s="628"/>
      <c r="E269" s="627"/>
      <c r="F269" s="627"/>
      <c r="G269" s="9"/>
      <c r="H269" s="9"/>
      <c r="L269" s="5"/>
      <c r="M269" s="5"/>
      <c r="N269" s="5"/>
    </row>
    <row r="270">
      <c r="A270" s="627"/>
      <c r="B270" s="627"/>
      <c r="C270" s="627"/>
      <c r="D270" s="628"/>
      <c r="E270" s="627"/>
      <c r="F270" s="627"/>
      <c r="G270" s="9"/>
      <c r="H270" s="9"/>
      <c r="L270" s="5"/>
      <c r="M270" s="5"/>
      <c r="N270" s="5"/>
    </row>
    <row r="271">
      <c r="A271" s="627"/>
      <c r="B271" s="627"/>
      <c r="C271" s="627"/>
      <c r="D271" s="628"/>
      <c r="E271" s="627"/>
      <c r="F271" s="627"/>
      <c r="G271" s="9"/>
      <c r="H271" s="9"/>
      <c r="L271" s="5"/>
      <c r="M271" s="5"/>
      <c r="N271" s="5"/>
    </row>
    <row r="272">
      <c r="A272" s="627"/>
      <c r="B272" s="627"/>
      <c r="C272" s="627"/>
      <c r="D272" s="628"/>
      <c r="E272" s="627"/>
      <c r="F272" s="627"/>
      <c r="G272" s="9"/>
      <c r="H272" s="9"/>
      <c r="L272" s="5"/>
      <c r="M272" s="5"/>
      <c r="N272" s="5"/>
    </row>
    <row r="273">
      <c r="A273" s="627"/>
      <c r="B273" s="627"/>
      <c r="C273" s="627"/>
      <c r="D273" s="628"/>
      <c r="E273" s="627"/>
      <c r="F273" s="627"/>
      <c r="G273" s="9"/>
      <c r="H273" s="9"/>
      <c r="L273" s="5"/>
      <c r="M273" s="5"/>
      <c r="N273" s="5"/>
    </row>
    <row r="274">
      <c r="A274" s="627"/>
      <c r="B274" s="627"/>
      <c r="C274" s="627"/>
      <c r="D274" s="628"/>
      <c r="E274" s="627"/>
      <c r="F274" s="627"/>
      <c r="G274" s="9"/>
      <c r="H274" s="9"/>
      <c r="L274" s="5"/>
      <c r="M274" s="5"/>
      <c r="N274" s="5"/>
    </row>
    <row r="275">
      <c r="A275" s="627"/>
      <c r="B275" s="627"/>
      <c r="C275" s="627"/>
      <c r="D275" s="628"/>
      <c r="E275" s="627"/>
      <c r="F275" s="627"/>
      <c r="G275" s="9"/>
      <c r="H275" s="9"/>
      <c r="L275" s="5"/>
      <c r="M275" s="5"/>
      <c r="N275" s="5"/>
    </row>
    <row r="276">
      <c r="A276" s="627"/>
      <c r="B276" s="627"/>
      <c r="C276" s="627"/>
      <c r="D276" s="628"/>
      <c r="E276" s="627"/>
      <c r="F276" s="627"/>
      <c r="G276" s="9"/>
      <c r="H276" s="9"/>
      <c r="L276" s="5"/>
      <c r="M276" s="5"/>
      <c r="N276" s="5"/>
    </row>
    <row r="277">
      <c r="A277" s="627"/>
      <c r="B277" s="627"/>
      <c r="C277" s="627"/>
      <c r="D277" s="628"/>
      <c r="E277" s="627"/>
      <c r="F277" s="627"/>
      <c r="G277" s="9"/>
      <c r="H277" s="9"/>
      <c r="L277" s="5"/>
      <c r="M277" s="5"/>
      <c r="N277" s="5"/>
    </row>
    <row r="278">
      <c r="A278" s="627"/>
      <c r="B278" s="627"/>
      <c r="C278" s="627"/>
      <c r="D278" s="628"/>
      <c r="E278" s="627"/>
      <c r="F278" s="627"/>
      <c r="G278" s="9"/>
      <c r="H278" s="9"/>
      <c r="L278" s="5"/>
      <c r="M278" s="5"/>
      <c r="N278" s="5"/>
    </row>
    <row r="279">
      <c r="A279" s="627"/>
      <c r="B279" s="627"/>
      <c r="C279" s="627"/>
      <c r="D279" s="628"/>
      <c r="E279" s="627"/>
      <c r="F279" s="627"/>
      <c r="G279" s="9"/>
      <c r="H279" s="9"/>
      <c r="L279" s="5"/>
      <c r="M279" s="5"/>
      <c r="N279" s="5"/>
    </row>
    <row r="280">
      <c r="A280" s="627"/>
      <c r="B280" s="627"/>
      <c r="C280" s="627"/>
      <c r="D280" s="628"/>
      <c r="E280" s="627"/>
      <c r="F280" s="627"/>
      <c r="G280" s="9"/>
      <c r="H280" s="9"/>
      <c r="L280" s="5"/>
      <c r="M280" s="5"/>
      <c r="N280" s="5"/>
    </row>
    <row r="281">
      <c r="A281" s="627"/>
      <c r="B281" s="627"/>
      <c r="C281" s="627"/>
      <c r="D281" s="628"/>
      <c r="E281" s="627"/>
      <c r="F281" s="627"/>
      <c r="G281" s="9"/>
      <c r="H281" s="9"/>
      <c r="L281" s="5"/>
      <c r="M281" s="5"/>
      <c r="N281" s="5"/>
    </row>
    <row r="282">
      <c r="A282" s="627"/>
      <c r="B282" s="627"/>
      <c r="C282" s="627"/>
      <c r="D282" s="628"/>
      <c r="E282" s="627"/>
      <c r="F282" s="627"/>
      <c r="G282" s="9"/>
      <c r="H282" s="9"/>
      <c r="L282" s="5"/>
      <c r="M282" s="5"/>
      <c r="N282" s="5"/>
    </row>
    <row r="283">
      <c r="A283" s="627"/>
      <c r="B283" s="627"/>
      <c r="C283" s="627"/>
      <c r="D283" s="628"/>
      <c r="E283" s="627"/>
      <c r="F283" s="627"/>
      <c r="G283" s="9"/>
      <c r="H283" s="9"/>
      <c r="L283" s="5"/>
      <c r="M283" s="5"/>
      <c r="N283" s="5"/>
    </row>
    <row r="284">
      <c r="A284" s="627"/>
      <c r="B284" s="627"/>
      <c r="C284" s="627"/>
      <c r="D284" s="628"/>
      <c r="E284" s="627"/>
      <c r="F284" s="627"/>
      <c r="G284" s="9"/>
      <c r="H284" s="9"/>
      <c r="L284" s="5"/>
      <c r="M284" s="5"/>
      <c r="N284" s="5"/>
    </row>
    <row r="285">
      <c r="A285" s="627"/>
      <c r="B285" s="627"/>
      <c r="C285" s="627"/>
      <c r="D285" s="628"/>
      <c r="E285" s="627"/>
      <c r="F285" s="627"/>
      <c r="G285" s="9"/>
      <c r="H285" s="9"/>
      <c r="L285" s="5"/>
      <c r="M285" s="5"/>
      <c r="N285" s="5"/>
    </row>
    <row r="286">
      <c r="A286" s="627"/>
      <c r="B286" s="627"/>
      <c r="C286" s="627"/>
      <c r="D286" s="628"/>
      <c r="E286" s="627"/>
      <c r="F286" s="627"/>
      <c r="G286" s="9"/>
      <c r="H286" s="9"/>
      <c r="L286" s="5"/>
      <c r="M286" s="5"/>
      <c r="N286" s="5"/>
    </row>
    <row r="287">
      <c r="A287" s="627"/>
      <c r="B287" s="627"/>
      <c r="C287" s="627"/>
      <c r="D287" s="628"/>
      <c r="E287" s="627"/>
      <c r="F287" s="627"/>
      <c r="G287" s="9"/>
      <c r="H287" s="9"/>
      <c r="L287" s="5"/>
      <c r="M287" s="5"/>
      <c r="N287" s="5"/>
    </row>
    <row r="288">
      <c r="A288" s="627"/>
      <c r="B288" s="627"/>
      <c r="C288" s="627"/>
      <c r="D288" s="628"/>
      <c r="E288" s="627"/>
      <c r="F288" s="627"/>
      <c r="G288" s="9"/>
      <c r="H288" s="9"/>
      <c r="L288" s="5"/>
      <c r="M288" s="5"/>
      <c r="N288" s="5"/>
    </row>
    <row r="289">
      <c r="A289" s="627"/>
      <c r="B289" s="627"/>
      <c r="C289" s="627"/>
      <c r="D289" s="628"/>
      <c r="E289" s="627"/>
      <c r="F289" s="627"/>
      <c r="G289" s="9"/>
      <c r="H289" s="9"/>
      <c r="L289" s="5"/>
      <c r="M289" s="5"/>
      <c r="N289" s="5"/>
    </row>
    <row r="290">
      <c r="A290" s="627"/>
      <c r="B290" s="627"/>
      <c r="C290" s="627"/>
      <c r="D290" s="628"/>
      <c r="E290" s="627"/>
      <c r="F290" s="627"/>
      <c r="G290" s="9"/>
      <c r="H290" s="9"/>
      <c r="L290" s="5"/>
      <c r="M290" s="5"/>
      <c r="N290" s="5"/>
    </row>
    <row r="291">
      <c r="A291" s="627"/>
      <c r="B291" s="627"/>
      <c r="C291" s="627"/>
      <c r="D291" s="628"/>
      <c r="E291" s="627"/>
      <c r="F291" s="627"/>
      <c r="G291" s="9"/>
      <c r="H291" s="9"/>
      <c r="L291" s="5"/>
      <c r="M291" s="5"/>
      <c r="N291" s="5"/>
    </row>
    <row r="292">
      <c r="A292" s="627"/>
      <c r="B292" s="627"/>
      <c r="C292" s="627"/>
      <c r="D292" s="628"/>
      <c r="E292" s="627"/>
      <c r="F292" s="627"/>
      <c r="G292" s="9"/>
      <c r="H292" s="9"/>
      <c r="L292" s="5"/>
      <c r="M292" s="5"/>
      <c r="N292" s="5"/>
    </row>
    <row r="293">
      <c r="A293" s="627"/>
      <c r="B293" s="627"/>
      <c r="C293" s="627"/>
      <c r="D293" s="628"/>
      <c r="E293" s="627"/>
      <c r="F293" s="627"/>
      <c r="G293" s="9"/>
      <c r="H293" s="9"/>
      <c r="L293" s="5"/>
      <c r="M293" s="5"/>
      <c r="N293" s="5"/>
    </row>
    <row r="294">
      <c r="A294" s="627"/>
      <c r="B294" s="627"/>
      <c r="C294" s="627"/>
      <c r="D294" s="628"/>
      <c r="E294" s="627"/>
      <c r="F294" s="627"/>
      <c r="G294" s="9"/>
      <c r="H294" s="9"/>
      <c r="L294" s="5"/>
      <c r="M294" s="5"/>
      <c r="N294" s="5"/>
    </row>
    <row r="295">
      <c r="A295" s="627"/>
      <c r="B295" s="627"/>
      <c r="C295" s="627"/>
      <c r="D295" s="628"/>
      <c r="E295" s="627"/>
      <c r="F295" s="627"/>
      <c r="G295" s="9"/>
      <c r="H295" s="9"/>
      <c r="L295" s="5"/>
      <c r="M295" s="5"/>
      <c r="N295" s="5"/>
    </row>
    <row r="296">
      <c r="A296" s="627"/>
      <c r="B296" s="627"/>
      <c r="C296" s="627"/>
      <c r="D296" s="628"/>
      <c r="E296" s="627"/>
      <c r="F296" s="627"/>
      <c r="G296" s="9"/>
      <c r="H296" s="9"/>
      <c r="L296" s="5"/>
      <c r="M296" s="5"/>
      <c r="N296" s="5"/>
    </row>
    <row r="297">
      <c r="A297" s="627"/>
      <c r="B297" s="627"/>
      <c r="C297" s="627"/>
      <c r="D297" s="628"/>
      <c r="E297" s="627"/>
      <c r="F297" s="627"/>
      <c r="G297" s="9"/>
      <c r="H297" s="9"/>
      <c r="L297" s="5"/>
      <c r="M297" s="5"/>
      <c r="N297" s="5"/>
    </row>
    <row r="298">
      <c r="A298" s="627"/>
      <c r="B298" s="627"/>
      <c r="C298" s="627"/>
      <c r="D298" s="628"/>
      <c r="E298" s="627"/>
      <c r="F298" s="627"/>
      <c r="G298" s="9"/>
      <c r="H298" s="9"/>
      <c r="L298" s="5"/>
      <c r="M298" s="5"/>
      <c r="N298" s="5"/>
    </row>
    <row r="299">
      <c r="A299" s="627"/>
      <c r="B299" s="627"/>
      <c r="C299" s="627"/>
      <c r="D299" s="628"/>
      <c r="E299" s="627"/>
      <c r="F299" s="627"/>
      <c r="G299" s="9"/>
      <c r="H299" s="9"/>
      <c r="L299" s="5"/>
      <c r="M299" s="5"/>
      <c r="N299" s="5"/>
    </row>
    <row r="300">
      <c r="A300" s="627"/>
      <c r="B300" s="627"/>
      <c r="C300" s="627"/>
      <c r="D300" s="628"/>
      <c r="E300" s="627"/>
      <c r="F300" s="627"/>
      <c r="G300" s="9"/>
      <c r="H300" s="9"/>
      <c r="L300" s="5"/>
      <c r="M300" s="5"/>
      <c r="N300" s="5"/>
    </row>
    <row r="301">
      <c r="A301" s="627"/>
      <c r="B301" s="627"/>
      <c r="C301" s="627"/>
      <c r="D301" s="628"/>
      <c r="E301" s="627"/>
      <c r="F301" s="627"/>
      <c r="G301" s="9"/>
      <c r="H301" s="9"/>
      <c r="L301" s="5"/>
      <c r="M301" s="5"/>
      <c r="N301" s="5"/>
    </row>
    <row r="302">
      <c r="A302" s="627"/>
      <c r="B302" s="627"/>
      <c r="C302" s="627"/>
      <c r="D302" s="628"/>
      <c r="E302" s="627"/>
      <c r="F302" s="627"/>
      <c r="G302" s="9"/>
      <c r="H302" s="9"/>
      <c r="L302" s="5"/>
      <c r="M302" s="5"/>
      <c r="N302" s="5"/>
    </row>
    <row r="303">
      <c r="A303" s="627"/>
      <c r="B303" s="627"/>
      <c r="C303" s="627"/>
      <c r="D303" s="628"/>
      <c r="E303" s="627"/>
      <c r="F303" s="627"/>
      <c r="G303" s="9"/>
      <c r="H303" s="9"/>
      <c r="L303" s="5"/>
      <c r="M303" s="5"/>
      <c r="N303" s="5"/>
    </row>
    <row r="304">
      <c r="A304" s="627"/>
      <c r="B304" s="627"/>
      <c r="C304" s="627"/>
      <c r="D304" s="628"/>
      <c r="E304" s="627"/>
      <c r="F304" s="627"/>
      <c r="G304" s="9"/>
      <c r="H304" s="9"/>
      <c r="L304" s="5"/>
      <c r="M304" s="5"/>
      <c r="N304" s="5"/>
    </row>
    <row r="305">
      <c r="A305" s="627"/>
      <c r="B305" s="627"/>
      <c r="C305" s="627"/>
      <c r="D305" s="628"/>
      <c r="E305" s="627"/>
      <c r="F305" s="627"/>
      <c r="G305" s="9"/>
      <c r="H305" s="9"/>
      <c r="L305" s="5"/>
      <c r="M305" s="5"/>
      <c r="N305" s="5"/>
    </row>
    <row r="306">
      <c r="A306" s="627"/>
      <c r="B306" s="627"/>
      <c r="C306" s="627"/>
      <c r="D306" s="628"/>
      <c r="E306" s="627"/>
      <c r="F306" s="627"/>
      <c r="G306" s="9"/>
      <c r="H306" s="9"/>
      <c r="L306" s="5"/>
      <c r="M306" s="5"/>
      <c r="N306" s="5"/>
    </row>
    <row r="307">
      <c r="A307" s="627"/>
      <c r="B307" s="627"/>
      <c r="C307" s="627"/>
      <c r="D307" s="628"/>
      <c r="E307" s="627"/>
      <c r="F307" s="627"/>
      <c r="G307" s="9"/>
      <c r="H307" s="9"/>
      <c r="L307" s="5"/>
      <c r="M307" s="5"/>
      <c r="N307" s="5"/>
    </row>
    <row r="308">
      <c r="A308" s="627"/>
      <c r="B308" s="627"/>
      <c r="C308" s="627"/>
      <c r="D308" s="628"/>
      <c r="E308" s="627"/>
      <c r="F308" s="627"/>
      <c r="G308" s="9"/>
      <c r="H308" s="9"/>
      <c r="L308" s="5"/>
      <c r="M308" s="5"/>
      <c r="N308" s="5"/>
    </row>
    <row r="309">
      <c r="A309" s="627"/>
      <c r="B309" s="627"/>
      <c r="C309" s="627"/>
      <c r="D309" s="628"/>
      <c r="E309" s="627"/>
      <c r="F309" s="627"/>
      <c r="G309" s="9"/>
      <c r="H309" s="9"/>
      <c r="L309" s="5"/>
      <c r="M309" s="5"/>
      <c r="N309" s="5"/>
    </row>
    <row r="310">
      <c r="A310" s="627"/>
      <c r="B310" s="627"/>
      <c r="C310" s="627"/>
      <c r="D310" s="628"/>
      <c r="E310" s="627"/>
      <c r="F310" s="627"/>
      <c r="G310" s="9"/>
      <c r="H310" s="9"/>
      <c r="L310" s="5"/>
      <c r="M310" s="5"/>
      <c r="N310" s="5"/>
    </row>
    <row r="311">
      <c r="A311" s="627"/>
      <c r="B311" s="627"/>
      <c r="C311" s="627"/>
      <c r="D311" s="628"/>
      <c r="E311" s="627"/>
      <c r="F311" s="627"/>
      <c r="G311" s="9"/>
      <c r="H311" s="9"/>
      <c r="L311" s="5"/>
      <c r="M311" s="5"/>
      <c r="N311" s="5"/>
    </row>
    <row r="312">
      <c r="A312" s="627"/>
      <c r="B312" s="627"/>
      <c r="C312" s="627"/>
      <c r="D312" s="628"/>
      <c r="E312" s="627"/>
      <c r="F312" s="627"/>
      <c r="G312" s="9"/>
      <c r="H312" s="9"/>
      <c r="L312" s="5"/>
      <c r="M312" s="5"/>
      <c r="N312" s="5"/>
    </row>
    <row r="313">
      <c r="A313" s="627"/>
      <c r="B313" s="627"/>
      <c r="C313" s="627"/>
      <c r="D313" s="628"/>
      <c r="E313" s="627"/>
      <c r="F313" s="627"/>
      <c r="G313" s="9"/>
      <c r="H313" s="9"/>
      <c r="L313" s="5"/>
      <c r="M313" s="5"/>
      <c r="N313" s="5"/>
    </row>
    <row r="314">
      <c r="A314" s="627"/>
      <c r="B314" s="627"/>
      <c r="C314" s="627"/>
      <c r="D314" s="628"/>
      <c r="E314" s="627"/>
      <c r="F314" s="627"/>
      <c r="G314" s="9"/>
      <c r="H314" s="9"/>
      <c r="L314" s="5"/>
      <c r="M314" s="5"/>
      <c r="N314" s="5"/>
    </row>
    <row r="315">
      <c r="A315" s="627"/>
      <c r="B315" s="627"/>
      <c r="C315" s="627"/>
      <c r="D315" s="628"/>
      <c r="E315" s="627"/>
      <c r="F315" s="627"/>
      <c r="G315" s="9"/>
      <c r="H315" s="9"/>
      <c r="L315" s="5"/>
      <c r="M315" s="5"/>
      <c r="N315" s="5"/>
    </row>
    <row r="316">
      <c r="A316" s="627"/>
      <c r="B316" s="627"/>
      <c r="C316" s="627"/>
      <c r="D316" s="628"/>
      <c r="E316" s="627"/>
      <c r="F316" s="627"/>
      <c r="G316" s="9"/>
      <c r="H316" s="9"/>
      <c r="L316" s="5"/>
      <c r="M316" s="5"/>
      <c r="N316" s="5"/>
    </row>
    <row r="317">
      <c r="A317" s="627"/>
      <c r="B317" s="627"/>
      <c r="C317" s="627"/>
      <c r="D317" s="628"/>
      <c r="E317" s="627"/>
      <c r="F317" s="627"/>
      <c r="G317" s="9"/>
      <c r="H317" s="9"/>
      <c r="L317" s="5"/>
      <c r="M317" s="5"/>
      <c r="N317" s="5"/>
    </row>
    <row r="318">
      <c r="A318" s="627"/>
      <c r="B318" s="627"/>
      <c r="C318" s="627"/>
      <c r="D318" s="628"/>
      <c r="E318" s="627"/>
      <c r="F318" s="627"/>
      <c r="G318" s="9"/>
      <c r="H318" s="9"/>
      <c r="L318" s="5"/>
      <c r="M318" s="5"/>
      <c r="N318" s="5"/>
    </row>
    <row r="319">
      <c r="A319" s="627"/>
      <c r="B319" s="627"/>
      <c r="C319" s="627"/>
      <c r="D319" s="628"/>
      <c r="E319" s="627"/>
      <c r="F319" s="627"/>
      <c r="G319" s="9"/>
      <c r="H319" s="9"/>
      <c r="L319" s="5"/>
      <c r="M319" s="5"/>
      <c r="N319" s="5"/>
    </row>
    <row r="320">
      <c r="A320" s="627"/>
      <c r="B320" s="627"/>
      <c r="C320" s="627"/>
      <c r="D320" s="628"/>
      <c r="E320" s="627"/>
      <c r="F320" s="627"/>
      <c r="G320" s="9"/>
      <c r="H320" s="9"/>
      <c r="L320" s="5"/>
      <c r="M320" s="5"/>
      <c r="N320" s="5"/>
    </row>
    <row r="321">
      <c r="A321" s="627"/>
      <c r="B321" s="627"/>
      <c r="C321" s="627"/>
      <c r="D321" s="628"/>
      <c r="E321" s="627"/>
      <c r="F321" s="627"/>
      <c r="G321" s="9"/>
      <c r="H321" s="9"/>
      <c r="L321" s="5"/>
      <c r="M321" s="5"/>
      <c r="N321" s="5"/>
    </row>
    <row r="322">
      <c r="A322" s="627"/>
      <c r="B322" s="627"/>
      <c r="C322" s="627"/>
      <c r="D322" s="628"/>
      <c r="E322" s="627"/>
      <c r="F322" s="627"/>
      <c r="G322" s="9"/>
      <c r="H322" s="9"/>
      <c r="L322" s="5"/>
      <c r="M322" s="5"/>
      <c r="N322" s="5"/>
    </row>
    <row r="323">
      <c r="A323" s="627"/>
      <c r="B323" s="627"/>
      <c r="C323" s="627"/>
      <c r="D323" s="628"/>
      <c r="E323" s="627"/>
      <c r="F323" s="627"/>
      <c r="G323" s="9"/>
      <c r="H323" s="9"/>
      <c r="L323" s="5"/>
      <c r="M323" s="5"/>
      <c r="N323" s="5"/>
    </row>
    <row r="324">
      <c r="A324" s="627"/>
      <c r="B324" s="627"/>
      <c r="C324" s="627"/>
      <c r="D324" s="628"/>
      <c r="E324" s="627"/>
      <c r="F324" s="627"/>
      <c r="G324" s="9"/>
      <c r="H324" s="9"/>
      <c r="L324" s="5"/>
      <c r="M324" s="5"/>
      <c r="N324" s="5"/>
    </row>
    <row r="325">
      <c r="A325" s="627"/>
      <c r="B325" s="627"/>
      <c r="C325" s="627"/>
      <c r="D325" s="628"/>
      <c r="E325" s="627"/>
      <c r="F325" s="627"/>
      <c r="G325" s="9"/>
      <c r="H325" s="9"/>
      <c r="L325" s="5"/>
      <c r="M325" s="5"/>
      <c r="N325" s="5"/>
    </row>
    <row r="326">
      <c r="A326" s="627"/>
      <c r="B326" s="627"/>
      <c r="C326" s="627"/>
      <c r="D326" s="628"/>
      <c r="E326" s="627"/>
      <c r="F326" s="627"/>
      <c r="G326" s="9"/>
      <c r="H326" s="9"/>
      <c r="L326" s="5"/>
      <c r="M326" s="5"/>
      <c r="N326" s="5"/>
    </row>
    <row r="327">
      <c r="A327" s="627"/>
      <c r="B327" s="627"/>
      <c r="C327" s="627"/>
      <c r="D327" s="628"/>
      <c r="E327" s="627"/>
      <c r="F327" s="627"/>
      <c r="G327" s="9"/>
      <c r="H327" s="9"/>
      <c r="L327" s="5"/>
      <c r="M327" s="5"/>
      <c r="N327" s="5"/>
    </row>
    <row r="328">
      <c r="A328" s="627"/>
      <c r="B328" s="627"/>
      <c r="C328" s="627"/>
      <c r="D328" s="628"/>
      <c r="E328" s="627"/>
      <c r="F328" s="627"/>
      <c r="G328" s="9"/>
      <c r="H328" s="9"/>
      <c r="L328" s="5"/>
      <c r="M328" s="5"/>
      <c r="N328" s="5"/>
    </row>
    <row r="329">
      <c r="A329" s="627"/>
      <c r="B329" s="627"/>
      <c r="C329" s="627"/>
      <c r="D329" s="628"/>
      <c r="E329" s="627"/>
      <c r="F329" s="627"/>
      <c r="G329" s="9"/>
      <c r="H329" s="9"/>
      <c r="L329" s="5"/>
      <c r="M329" s="5"/>
      <c r="N329" s="5"/>
    </row>
    <row r="330">
      <c r="A330" s="627"/>
      <c r="B330" s="627"/>
      <c r="C330" s="627"/>
      <c r="D330" s="628"/>
      <c r="E330" s="627"/>
      <c r="F330" s="627"/>
      <c r="G330" s="9"/>
      <c r="H330" s="9"/>
      <c r="L330" s="5"/>
      <c r="M330" s="5"/>
      <c r="N330" s="5"/>
    </row>
    <row r="331">
      <c r="A331" s="627"/>
      <c r="B331" s="627"/>
      <c r="C331" s="627"/>
      <c r="D331" s="628"/>
      <c r="E331" s="627"/>
      <c r="F331" s="627"/>
      <c r="G331" s="9"/>
      <c r="H331" s="9"/>
      <c r="L331" s="5"/>
      <c r="M331" s="5"/>
      <c r="N331" s="5"/>
    </row>
    <row r="332">
      <c r="A332" s="627"/>
      <c r="B332" s="627"/>
      <c r="C332" s="627"/>
      <c r="D332" s="628"/>
      <c r="E332" s="627"/>
      <c r="F332" s="627"/>
      <c r="G332" s="9"/>
      <c r="H332" s="9"/>
      <c r="L332" s="5"/>
      <c r="M332" s="5"/>
      <c r="N332" s="5"/>
    </row>
    <row r="333">
      <c r="A333" s="627"/>
      <c r="B333" s="627"/>
      <c r="C333" s="627"/>
      <c r="D333" s="628"/>
      <c r="E333" s="627"/>
      <c r="F333" s="627"/>
      <c r="G333" s="9"/>
      <c r="H333" s="9"/>
      <c r="L333" s="5"/>
      <c r="M333" s="5"/>
      <c r="N333" s="5"/>
    </row>
    <row r="334">
      <c r="A334" s="627"/>
      <c r="B334" s="627"/>
      <c r="C334" s="627"/>
      <c r="D334" s="628"/>
      <c r="E334" s="627"/>
      <c r="F334" s="627"/>
      <c r="G334" s="9"/>
      <c r="H334" s="9"/>
      <c r="L334" s="5"/>
      <c r="M334" s="5"/>
      <c r="N334" s="5"/>
    </row>
    <row r="335">
      <c r="A335" s="627"/>
      <c r="B335" s="627"/>
      <c r="C335" s="627"/>
      <c r="D335" s="628"/>
      <c r="E335" s="627"/>
      <c r="F335" s="627"/>
      <c r="G335" s="9"/>
      <c r="H335" s="9"/>
      <c r="L335" s="5"/>
      <c r="M335" s="5"/>
      <c r="N335" s="5"/>
    </row>
    <row r="336">
      <c r="A336" s="627"/>
      <c r="B336" s="627"/>
      <c r="C336" s="627"/>
      <c r="D336" s="628"/>
      <c r="E336" s="627"/>
      <c r="F336" s="627"/>
      <c r="G336" s="9"/>
      <c r="H336" s="9"/>
      <c r="L336" s="5"/>
      <c r="M336" s="5"/>
      <c r="N336" s="5"/>
    </row>
    <row r="337">
      <c r="A337" s="627"/>
      <c r="B337" s="627"/>
      <c r="C337" s="627"/>
      <c r="D337" s="628"/>
      <c r="E337" s="627"/>
      <c r="F337" s="627"/>
      <c r="G337" s="9"/>
      <c r="H337" s="9"/>
      <c r="L337" s="5"/>
      <c r="M337" s="5"/>
      <c r="N337" s="5"/>
    </row>
    <row r="338">
      <c r="A338" s="627"/>
      <c r="B338" s="627"/>
      <c r="C338" s="627"/>
      <c r="D338" s="628"/>
      <c r="E338" s="627"/>
      <c r="F338" s="627"/>
      <c r="G338" s="9"/>
      <c r="H338" s="9"/>
      <c r="L338" s="5"/>
      <c r="M338" s="5"/>
      <c r="N338" s="5"/>
    </row>
    <row r="339">
      <c r="A339" s="627"/>
      <c r="B339" s="627"/>
      <c r="C339" s="627"/>
      <c r="D339" s="628"/>
      <c r="E339" s="627"/>
      <c r="F339" s="627"/>
      <c r="G339" s="9"/>
      <c r="H339" s="9"/>
      <c r="L339" s="5"/>
      <c r="M339" s="5"/>
      <c r="N339" s="5"/>
    </row>
    <row r="340">
      <c r="A340" s="627"/>
      <c r="B340" s="627"/>
      <c r="C340" s="627"/>
      <c r="D340" s="628"/>
      <c r="E340" s="627"/>
      <c r="F340" s="627"/>
      <c r="G340" s="9"/>
      <c r="H340" s="9"/>
      <c r="L340" s="5"/>
      <c r="M340" s="5"/>
      <c r="N340" s="5"/>
    </row>
    <row r="341">
      <c r="A341" s="627"/>
      <c r="B341" s="627"/>
      <c r="C341" s="627"/>
      <c r="D341" s="628"/>
      <c r="E341" s="627"/>
      <c r="F341" s="627"/>
      <c r="G341" s="9"/>
      <c r="H341" s="9"/>
      <c r="L341" s="5"/>
      <c r="M341" s="5"/>
      <c r="N341" s="5"/>
    </row>
    <row r="342">
      <c r="A342" s="627"/>
      <c r="B342" s="627"/>
      <c r="C342" s="627"/>
      <c r="D342" s="628"/>
      <c r="E342" s="627"/>
      <c r="F342" s="627"/>
      <c r="G342" s="9"/>
      <c r="H342" s="9"/>
      <c r="L342" s="5"/>
      <c r="M342" s="5"/>
      <c r="N342" s="5"/>
    </row>
    <row r="343">
      <c r="A343" s="627"/>
      <c r="B343" s="627"/>
      <c r="C343" s="627"/>
      <c r="D343" s="628"/>
      <c r="E343" s="627"/>
      <c r="F343" s="627"/>
      <c r="G343" s="9"/>
      <c r="H343" s="9"/>
      <c r="L343" s="5"/>
      <c r="M343" s="5"/>
      <c r="N343" s="5"/>
    </row>
    <row r="344">
      <c r="A344" s="627"/>
      <c r="B344" s="627"/>
      <c r="C344" s="627"/>
      <c r="D344" s="628"/>
      <c r="E344" s="627"/>
      <c r="F344" s="627"/>
      <c r="G344" s="9"/>
      <c r="H344" s="9"/>
      <c r="L344" s="5"/>
      <c r="M344" s="5"/>
      <c r="N344" s="5"/>
    </row>
    <row r="345">
      <c r="A345" s="627"/>
      <c r="B345" s="627"/>
      <c r="C345" s="627"/>
      <c r="D345" s="628"/>
      <c r="E345" s="627"/>
      <c r="F345" s="627"/>
      <c r="G345" s="9"/>
      <c r="H345" s="9"/>
      <c r="L345" s="5"/>
      <c r="M345" s="5"/>
      <c r="N345" s="5"/>
    </row>
    <row r="346">
      <c r="A346" s="627"/>
      <c r="B346" s="627"/>
      <c r="C346" s="627"/>
      <c r="D346" s="628"/>
      <c r="E346" s="627"/>
      <c r="F346" s="627"/>
      <c r="G346" s="9"/>
      <c r="H346" s="9"/>
      <c r="L346" s="5"/>
      <c r="M346" s="5"/>
      <c r="N346" s="5"/>
    </row>
    <row r="347">
      <c r="A347" s="627"/>
      <c r="B347" s="627"/>
      <c r="C347" s="627"/>
      <c r="D347" s="628"/>
      <c r="E347" s="627"/>
      <c r="F347" s="627"/>
      <c r="G347" s="9"/>
      <c r="H347" s="9"/>
      <c r="L347" s="5"/>
      <c r="M347" s="5"/>
      <c r="N347" s="5"/>
    </row>
    <row r="348">
      <c r="A348" s="627"/>
      <c r="B348" s="627"/>
      <c r="C348" s="627"/>
      <c r="D348" s="628"/>
      <c r="E348" s="627"/>
      <c r="F348" s="627"/>
      <c r="G348" s="9"/>
      <c r="H348" s="9"/>
      <c r="L348" s="5"/>
      <c r="M348" s="5"/>
      <c r="N348" s="5"/>
    </row>
    <row r="349">
      <c r="A349" s="627"/>
      <c r="B349" s="627"/>
      <c r="C349" s="627"/>
      <c r="D349" s="628"/>
      <c r="E349" s="627"/>
      <c r="F349" s="627"/>
      <c r="G349" s="9"/>
      <c r="H349" s="9"/>
      <c r="L349" s="5"/>
      <c r="M349" s="5"/>
      <c r="N349" s="5"/>
    </row>
    <row r="350">
      <c r="A350" s="627"/>
      <c r="B350" s="627"/>
      <c r="C350" s="627"/>
      <c r="D350" s="628"/>
      <c r="E350" s="627"/>
      <c r="F350" s="627"/>
      <c r="G350" s="9"/>
      <c r="H350" s="9"/>
      <c r="L350" s="5"/>
      <c r="M350" s="5"/>
      <c r="N350" s="5"/>
    </row>
    <row r="351">
      <c r="A351" s="627"/>
      <c r="B351" s="627"/>
      <c r="C351" s="627"/>
      <c r="D351" s="628"/>
      <c r="E351" s="627"/>
      <c r="F351" s="627"/>
      <c r="G351" s="9"/>
      <c r="H351" s="9"/>
      <c r="L351" s="5"/>
      <c r="M351" s="5"/>
      <c r="N351" s="5"/>
    </row>
    <row r="352">
      <c r="A352" s="627"/>
      <c r="B352" s="627"/>
      <c r="C352" s="627"/>
      <c r="D352" s="628"/>
      <c r="E352" s="627"/>
      <c r="F352" s="627"/>
      <c r="G352" s="9"/>
      <c r="H352" s="9"/>
      <c r="L352" s="5"/>
      <c r="M352" s="5"/>
      <c r="N352" s="5"/>
    </row>
    <row r="353">
      <c r="A353" s="627"/>
      <c r="B353" s="627"/>
      <c r="C353" s="627"/>
      <c r="D353" s="628"/>
      <c r="E353" s="627"/>
      <c r="F353" s="627"/>
      <c r="G353" s="9"/>
      <c r="H353" s="9"/>
      <c r="L353" s="5"/>
      <c r="M353" s="5"/>
      <c r="N353" s="5"/>
    </row>
    <row r="354">
      <c r="A354" s="627"/>
      <c r="B354" s="627"/>
      <c r="C354" s="627"/>
      <c r="D354" s="628"/>
      <c r="E354" s="627"/>
      <c r="F354" s="627"/>
      <c r="G354" s="9"/>
      <c r="H354" s="9"/>
      <c r="L354" s="5"/>
      <c r="M354" s="5"/>
      <c r="N354" s="5"/>
    </row>
    <row r="355">
      <c r="A355" s="627"/>
      <c r="B355" s="627"/>
      <c r="C355" s="627"/>
      <c r="D355" s="628"/>
      <c r="E355" s="627"/>
      <c r="F355" s="627"/>
      <c r="G355" s="9"/>
      <c r="H355" s="9"/>
      <c r="L355" s="5"/>
      <c r="M355" s="5"/>
      <c r="N355" s="5"/>
    </row>
    <row r="356">
      <c r="A356" s="627"/>
      <c r="B356" s="627"/>
      <c r="C356" s="627"/>
      <c r="D356" s="628"/>
      <c r="E356" s="627"/>
      <c r="F356" s="627"/>
      <c r="G356" s="9"/>
      <c r="H356" s="9"/>
      <c r="L356" s="5"/>
      <c r="M356" s="5"/>
      <c r="N356" s="5"/>
    </row>
    <row r="357">
      <c r="A357" s="627"/>
      <c r="B357" s="627"/>
      <c r="C357" s="627"/>
      <c r="D357" s="628"/>
      <c r="E357" s="627"/>
      <c r="F357" s="627"/>
      <c r="G357" s="9"/>
      <c r="H357" s="9"/>
      <c r="L357" s="5"/>
      <c r="M357" s="5"/>
      <c r="N357" s="5"/>
    </row>
    <row r="358">
      <c r="A358" s="627"/>
      <c r="B358" s="627"/>
      <c r="C358" s="627"/>
      <c r="D358" s="628"/>
      <c r="E358" s="627"/>
      <c r="F358" s="627"/>
      <c r="G358" s="9"/>
      <c r="H358" s="9"/>
      <c r="L358" s="5"/>
      <c r="M358" s="5"/>
      <c r="N358" s="5"/>
    </row>
    <row r="359">
      <c r="A359" s="627"/>
      <c r="B359" s="627"/>
      <c r="C359" s="627"/>
      <c r="D359" s="628"/>
      <c r="E359" s="627"/>
      <c r="F359" s="627"/>
      <c r="G359" s="9"/>
      <c r="H359" s="9"/>
      <c r="L359" s="5"/>
      <c r="M359" s="5"/>
      <c r="N359" s="5"/>
    </row>
    <row r="360">
      <c r="A360" s="627"/>
      <c r="B360" s="627"/>
      <c r="C360" s="627"/>
      <c r="D360" s="628"/>
      <c r="E360" s="627"/>
      <c r="F360" s="627"/>
      <c r="G360" s="9"/>
      <c r="H360" s="9"/>
      <c r="L360" s="5"/>
      <c r="M360" s="5"/>
      <c r="N360" s="5"/>
    </row>
    <row r="361">
      <c r="A361" s="627"/>
      <c r="B361" s="627"/>
      <c r="C361" s="627"/>
      <c r="D361" s="628"/>
      <c r="E361" s="627"/>
      <c r="F361" s="627"/>
      <c r="G361" s="9"/>
      <c r="H361" s="9"/>
      <c r="L361" s="5"/>
      <c r="M361" s="5"/>
      <c r="N361" s="5"/>
    </row>
    <row r="362">
      <c r="A362" s="627"/>
      <c r="B362" s="627"/>
      <c r="C362" s="627"/>
      <c r="D362" s="628"/>
      <c r="E362" s="627"/>
      <c r="F362" s="627"/>
      <c r="G362" s="9"/>
      <c r="H362" s="9"/>
      <c r="L362" s="5"/>
      <c r="M362" s="5"/>
      <c r="N362" s="5"/>
    </row>
    <row r="363">
      <c r="A363" s="627"/>
      <c r="B363" s="627"/>
      <c r="C363" s="627"/>
      <c r="D363" s="628"/>
      <c r="E363" s="627"/>
      <c r="F363" s="627"/>
      <c r="G363" s="9"/>
      <c r="H363" s="9"/>
      <c r="L363" s="5"/>
      <c r="M363" s="5"/>
      <c r="N363" s="5"/>
    </row>
    <row r="364">
      <c r="A364" s="627"/>
      <c r="B364" s="627"/>
      <c r="C364" s="627"/>
      <c r="D364" s="628"/>
      <c r="E364" s="627"/>
      <c r="F364" s="627"/>
      <c r="G364" s="9"/>
      <c r="H364" s="9"/>
      <c r="L364" s="5"/>
      <c r="M364" s="5"/>
      <c r="N364" s="5"/>
    </row>
    <row r="365">
      <c r="A365" s="627"/>
      <c r="B365" s="627"/>
      <c r="C365" s="627"/>
      <c r="D365" s="628"/>
      <c r="E365" s="627"/>
      <c r="F365" s="627"/>
      <c r="G365" s="9"/>
      <c r="H365" s="9"/>
      <c r="L365" s="5"/>
      <c r="M365" s="5"/>
      <c r="N365" s="5"/>
    </row>
    <row r="366">
      <c r="A366" s="627"/>
      <c r="B366" s="627"/>
      <c r="C366" s="627"/>
      <c r="D366" s="628"/>
      <c r="E366" s="627"/>
      <c r="F366" s="627"/>
      <c r="G366" s="9"/>
      <c r="H366" s="9"/>
      <c r="L366" s="5"/>
      <c r="M366" s="5"/>
      <c r="N366" s="5"/>
    </row>
    <row r="367">
      <c r="A367" s="627"/>
      <c r="B367" s="627"/>
      <c r="C367" s="627"/>
      <c r="D367" s="628"/>
      <c r="E367" s="627"/>
      <c r="F367" s="627"/>
      <c r="G367" s="9"/>
      <c r="H367" s="9"/>
      <c r="L367" s="5"/>
      <c r="M367" s="5"/>
      <c r="N367" s="5"/>
    </row>
    <row r="368">
      <c r="A368" s="627"/>
      <c r="B368" s="627"/>
      <c r="C368" s="627"/>
      <c r="D368" s="628"/>
      <c r="E368" s="627"/>
      <c r="F368" s="627"/>
      <c r="G368" s="9"/>
      <c r="H368" s="9"/>
      <c r="L368" s="5"/>
      <c r="M368" s="5"/>
      <c r="N368" s="5"/>
    </row>
    <row r="369">
      <c r="A369" s="627"/>
      <c r="B369" s="627"/>
      <c r="C369" s="627"/>
      <c r="D369" s="628"/>
      <c r="E369" s="627"/>
      <c r="F369" s="627"/>
      <c r="G369" s="9"/>
      <c r="H369" s="9"/>
      <c r="L369" s="5"/>
      <c r="M369" s="5"/>
      <c r="N369" s="5"/>
    </row>
    <row r="370">
      <c r="A370" s="627"/>
      <c r="B370" s="627"/>
      <c r="C370" s="627"/>
      <c r="D370" s="628"/>
      <c r="E370" s="627"/>
      <c r="F370" s="627"/>
      <c r="G370" s="9"/>
      <c r="H370" s="9"/>
      <c r="L370" s="5"/>
      <c r="M370" s="5"/>
      <c r="N370" s="5"/>
    </row>
    <row r="371">
      <c r="A371" s="627"/>
      <c r="B371" s="627"/>
      <c r="C371" s="627"/>
      <c r="D371" s="628"/>
      <c r="E371" s="627"/>
      <c r="F371" s="627"/>
      <c r="G371" s="9"/>
      <c r="H371" s="9"/>
      <c r="L371" s="5"/>
      <c r="M371" s="5"/>
      <c r="N371" s="5"/>
    </row>
    <row r="372">
      <c r="A372" s="627"/>
      <c r="B372" s="627"/>
      <c r="C372" s="627"/>
      <c r="D372" s="628"/>
      <c r="E372" s="627"/>
      <c r="F372" s="627"/>
      <c r="G372" s="9"/>
      <c r="H372" s="9"/>
      <c r="L372" s="5"/>
      <c r="M372" s="5"/>
      <c r="N372" s="5"/>
    </row>
    <row r="373">
      <c r="A373" s="627"/>
      <c r="B373" s="627"/>
      <c r="C373" s="627"/>
      <c r="D373" s="628"/>
      <c r="E373" s="627"/>
      <c r="F373" s="627"/>
      <c r="G373" s="9"/>
      <c r="H373" s="9"/>
      <c r="L373" s="5"/>
      <c r="M373" s="5"/>
      <c r="N373" s="5"/>
    </row>
    <row r="374">
      <c r="A374" s="627"/>
      <c r="B374" s="627"/>
      <c r="C374" s="627"/>
      <c r="D374" s="628"/>
      <c r="E374" s="627"/>
      <c r="F374" s="627"/>
      <c r="G374" s="9"/>
      <c r="H374" s="9"/>
      <c r="L374" s="5"/>
      <c r="M374" s="5"/>
      <c r="N374" s="5"/>
    </row>
    <row r="375">
      <c r="A375" s="627"/>
      <c r="B375" s="627"/>
      <c r="C375" s="627"/>
      <c r="D375" s="628"/>
      <c r="E375" s="627"/>
      <c r="F375" s="627"/>
      <c r="G375" s="9"/>
      <c r="H375" s="9"/>
      <c r="L375" s="5"/>
      <c r="M375" s="5"/>
      <c r="N375" s="5"/>
    </row>
    <row r="376">
      <c r="A376" s="627"/>
      <c r="B376" s="627"/>
      <c r="C376" s="627"/>
      <c r="D376" s="628"/>
      <c r="E376" s="627"/>
      <c r="F376" s="627"/>
      <c r="G376" s="9"/>
      <c r="H376" s="9"/>
      <c r="L376" s="5"/>
      <c r="M376" s="5"/>
      <c r="N376" s="5"/>
    </row>
    <row r="377">
      <c r="A377" s="627"/>
      <c r="B377" s="627"/>
      <c r="C377" s="627"/>
      <c r="D377" s="628"/>
      <c r="E377" s="627"/>
      <c r="F377" s="627"/>
      <c r="G377" s="9"/>
      <c r="H377" s="9"/>
      <c r="L377" s="5"/>
      <c r="M377" s="5"/>
      <c r="N377" s="5"/>
    </row>
    <row r="378">
      <c r="A378" s="627"/>
      <c r="B378" s="627"/>
      <c r="C378" s="627"/>
      <c r="D378" s="628"/>
      <c r="E378" s="627"/>
      <c r="F378" s="627"/>
      <c r="G378" s="9"/>
      <c r="H378" s="9"/>
      <c r="L378" s="5"/>
      <c r="M378" s="5"/>
      <c r="N378" s="5"/>
    </row>
    <row r="379">
      <c r="A379" s="627"/>
      <c r="B379" s="627"/>
      <c r="C379" s="627"/>
      <c r="D379" s="628"/>
      <c r="E379" s="627"/>
      <c r="F379" s="627"/>
      <c r="G379" s="9"/>
      <c r="H379" s="9"/>
      <c r="L379" s="5"/>
      <c r="M379" s="5"/>
      <c r="N379" s="5"/>
    </row>
    <row r="380">
      <c r="A380" s="627"/>
      <c r="B380" s="627"/>
      <c r="C380" s="627"/>
      <c r="D380" s="628"/>
      <c r="E380" s="627"/>
      <c r="F380" s="627"/>
      <c r="G380" s="9"/>
      <c r="H380" s="9"/>
      <c r="L380" s="5"/>
      <c r="M380" s="5"/>
      <c r="N380" s="5"/>
    </row>
    <row r="381">
      <c r="A381" s="627"/>
      <c r="B381" s="627"/>
      <c r="C381" s="627"/>
      <c r="D381" s="628"/>
      <c r="E381" s="627"/>
      <c r="F381" s="627"/>
      <c r="G381" s="9"/>
      <c r="H381" s="9"/>
      <c r="L381" s="5"/>
      <c r="M381" s="5"/>
      <c r="N381" s="5"/>
    </row>
    <row r="382">
      <c r="A382" s="627"/>
      <c r="B382" s="627"/>
      <c r="C382" s="627"/>
      <c r="D382" s="628"/>
      <c r="E382" s="627"/>
      <c r="F382" s="627"/>
      <c r="G382" s="9"/>
      <c r="H382" s="9"/>
      <c r="L382" s="5"/>
      <c r="M382" s="5"/>
      <c r="N382" s="5"/>
    </row>
    <row r="383">
      <c r="A383" s="627"/>
      <c r="B383" s="627"/>
      <c r="C383" s="627"/>
      <c r="D383" s="628"/>
      <c r="E383" s="627"/>
      <c r="F383" s="627"/>
      <c r="G383" s="9"/>
      <c r="H383" s="9"/>
      <c r="L383" s="5"/>
      <c r="M383" s="5"/>
      <c r="N383" s="5"/>
    </row>
    <row r="384">
      <c r="A384" s="627"/>
      <c r="B384" s="627"/>
      <c r="C384" s="627"/>
      <c r="D384" s="628"/>
      <c r="E384" s="627"/>
      <c r="F384" s="627"/>
      <c r="G384" s="9"/>
      <c r="H384" s="9"/>
      <c r="L384" s="5"/>
      <c r="M384" s="5"/>
      <c r="N384" s="5"/>
    </row>
    <row r="385">
      <c r="A385" s="627"/>
      <c r="B385" s="627"/>
      <c r="C385" s="627"/>
      <c r="D385" s="628"/>
      <c r="E385" s="627"/>
      <c r="F385" s="627"/>
      <c r="G385" s="9"/>
      <c r="H385" s="9"/>
      <c r="L385" s="5"/>
      <c r="M385" s="5"/>
      <c r="N385" s="5"/>
    </row>
    <row r="386">
      <c r="A386" s="627"/>
      <c r="B386" s="627"/>
      <c r="C386" s="627"/>
      <c r="D386" s="628"/>
      <c r="E386" s="627"/>
      <c r="F386" s="627"/>
      <c r="G386" s="9"/>
      <c r="H386" s="9"/>
      <c r="L386" s="5"/>
      <c r="M386" s="5"/>
      <c r="N386" s="5"/>
    </row>
    <row r="387">
      <c r="A387" s="627"/>
      <c r="B387" s="627"/>
      <c r="C387" s="627"/>
      <c r="D387" s="628"/>
      <c r="E387" s="627"/>
      <c r="F387" s="627"/>
      <c r="G387" s="9"/>
      <c r="H387" s="9"/>
      <c r="L387" s="5"/>
      <c r="M387" s="5"/>
      <c r="N387" s="5"/>
    </row>
    <row r="388">
      <c r="A388" s="627"/>
      <c r="B388" s="627"/>
      <c r="C388" s="627"/>
      <c r="D388" s="628"/>
      <c r="E388" s="627"/>
      <c r="F388" s="627"/>
      <c r="G388" s="9"/>
      <c r="H388" s="9"/>
      <c r="L388" s="5"/>
      <c r="M388" s="5"/>
      <c r="N388" s="5"/>
    </row>
    <row r="389">
      <c r="A389" s="627"/>
      <c r="B389" s="627"/>
      <c r="C389" s="627"/>
      <c r="D389" s="628"/>
      <c r="E389" s="627"/>
      <c r="F389" s="627"/>
      <c r="G389" s="9"/>
      <c r="H389" s="9"/>
      <c r="L389" s="5"/>
      <c r="M389" s="5"/>
      <c r="N389" s="5"/>
    </row>
    <row r="390">
      <c r="A390" s="627"/>
      <c r="B390" s="627"/>
      <c r="C390" s="627"/>
      <c r="D390" s="628"/>
      <c r="E390" s="627"/>
      <c r="F390" s="627"/>
      <c r="G390" s="9"/>
      <c r="H390" s="9"/>
      <c r="L390" s="5"/>
      <c r="M390" s="5"/>
      <c r="N390" s="5"/>
    </row>
    <row r="391">
      <c r="A391" s="627"/>
      <c r="B391" s="627"/>
      <c r="C391" s="627"/>
      <c r="D391" s="628"/>
      <c r="E391" s="627"/>
      <c r="F391" s="627"/>
      <c r="G391" s="9"/>
      <c r="H391" s="9"/>
      <c r="L391" s="5"/>
      <c r="M391" s="5"/>
      <c r="N391" s="5"/>
    </row>
    <row r="392">
      <c r="A392" s="627"/>
      <c r="B392" s="627"/>
      <c r="C392" s="627"/>
      <c r="D392" s="628"/>
      <c r="E392" s="627"/>
      <c r="F392" s="627"/>
      <c r="G392" s="9"/>
      <c r="H392" s="9"/>
      <c r="L392" s="5"/>
      <c r="M392" s="5"/>
      <c r="N392" s="5"/>
    </row>
    <row r="393">
      <c r="A393" s="627"/>
      <c r="B393" s="627"/>
      <c r="C393" s="627"/>
      <c r="D393" s="628"/>
      <c r="E393" s="627"/>
      <c r="F393" s="627"/>
      <c r="G393" s="9"/>
      <c r="H393" s="9"/>
      <c r="L393" s="5"/>
      <c r="M393" s="5"/>
      <c r="N393" s="5"/>
    </row>
    <row r="394">
      <c r="A394" s="627"/>
      <c r="B394" s="627"/>
      <c r="C394" s="627"/>
      <c r="D394" s="628"/>
      <c r="E394" s="627"/>
      <c r="F394" s="627"/>
      <c r="G394" s="9"/>
      <c r="H394" s="9"/>
      <c r="L394" s="5"/>
      <c r="M394" s="5"/>
      <c r="N394" s="5"/>
    </row>
    <row r="395">
      <c r="A395" s="627"/>
      <c r="B395" s="627"/>
      <c r="C395" s="627"/>
      <c r="D395" s="628"/>
      <c r="E395" s="627"/>
      <c r="F395" s="627"/>
      <c r="G395" s="9"/>
      <c r="H395" s="9"/>
      <c r="L395" s="5"/>
      <c r="M395" s="5"/>
      <c r="N395" s="5"/>
    </row>
    <row r="396">
      <c r="A396" s="627"/>
      <c r="B396" s="627"/>
      <c r="C396" s="627"/>
      <c r="D396" s="628"/>
      <c r="E396" s="627"/>
      <c r="F396" s="627"/>
      <c r="G396" s="9"/>
      <c r="H396" s="9"/>
      <c r="L396" s="5"/>
      <c r="M396" s="5"/>
      <c r="N396" s="5"/>
    </row>
    <row r="397">
      <c r="A397" s="627"/>
      <c r="B397" s="627"/>
      <c r="C397" s="627"/>
      <c r="D397" s="628"/>
      <c r="E397" s="627"/>
      <c r="F397" s="627"/>
      <c r="G397" s="9"/>
      <c r="H397" s="9"/>
      <c r="L397" s="5"/>
      <c r="M397" s="5"/>
      <c r="N397" s="5"/>
    </row>
    <row r="398">
      <c r="A398" s="627"/>
      <c r="B398" s="627"/>
      <c r="C398" s="627"/>
      <c r="D398" s="628"/>
      <c r="E398" s="627"/>
      <c r="F398" s="627"/>
      <c r="G398" s="9"/>
      <c r="H398" s="9"/>
      <c r="L398" s="5"/>
      <c r="M398" s="5"/>
      <c r="N398" s="5"/>
    </row>
    <row r="399">
      <c r="A399" s="627"/>
      <c r="B399" s="627"/>
      <c r="C399" s="627"/>
      <c r="D399" s="628"/>
      <c r="E399" s="627"/>
      <c r="F399" s="627"/>
      <c r="G399" s="9"/>
      <c r="H399" s="9"/>
      <c r="L399" s="5"/>
      <c r="M399" s="5"/>
      <c r="N399" s="5"/>
    </row>
    <row r="400">
      <c r="A400" s="627"/>
      <c r="B400" s="627"/>
      <c r="C400" s="627"/>
      <c r="D400" s="628"/>
      <c r="E400" s="627"/>
      <c r="F400" s="627"/>
      <c r="G400" s="9"/>
      <c r="H400" s="9"/>
      <c r="L400" s="5"/>
      <c r="M400" s="5"/>
      <c r="N400" s="5"/>
    </row>
    <row r="401">
      <c r="A401" s="627"/>
      <c r="B401" s="627"/>
      <c r="C401" s="627"/>
      <c r="D401" s="628"/>
      <c r="E401" s="627"/>
      <c r="F401" s="627"/>
      <c r="G401" s="9"/>
      <c r="H401" s="9"/>
      <c r="L401" s="5"/>
      <c r="M401" s="5"/>
      <c r="N401" s="5"/>
    </row>
    <row r="402">
      <c r="A402" s="627"/>
      <c r="B402" s="627"/>
      <c r="C402" s="627"/>
      <c r="D402" s="628"/>
      <c r="E402" s="627"/>
      <c r="F402" s="627"/>
      <c r="G402" s="9"/>
      <c r="H402" s="9"/>
      <c r="L402" s="5"/>
      <c r="M402" s="5"/>
      <c r="N402" s="5"/>
    </row>
    <row r="403">
      <c r="A403" s="627"/>
      <c r="B403" s="627"/>
      <c r="C403" s="627"/>
      <c r="D403" s="628"/>
      <c r="E403" s="627"/>
      <c r="F403" s="627"/>
      <c r="G403" s="9"/>
      <c r="H403" s="9"/>
      <c r="L403" s="5"/>
      <c r="M403" s="5"/>
      <c r="N403" s="5"/>
    </row>
    <row r="404">
      <c r="A404" s="627"/>
      <c r="B404" s="627"/>
      <c r="C404" s="627"/>
      <c r="D404" s="628"/>
      <c r="E404" s="627"/>
      <c r="F404" s="627"/>
      <c r="G404" s="9"/>
      <c r="H404" s="9"/>
      <c r="L404" s="5"/>
      <c r="M404" s="5"/>
      <c r="N404" s="5"/>
    </row>
    <row r="405">
      <c r="A405" s="627"/>
      <c r="B405" s="627"/>
      <c r="C405" s="627"/>
      <c r="D405" s="628"/>
      <c r="E405" s="627"/>
      <c r="F405" s="627"/>
      <c r="G405" s="9"/>
      <c r="H405" s="9"/>
      <c r="L405" s="5"/>
      <c r="M405" s="5"/>
      <c r="N405" s="5"/>
    </row>
    <row r="406">
      <c r="A406" s="627"/>
      <c r="B406" s="627"/>
      <c r="C406" s="627"/>
      <c r="D406" s="628"/>
      <c r="E406" s="627"/>
      <c r="F406" s="627"/>
      <c r="G406" s="9"/>
      <c r="H406" s="9"/>
      <c r="L406" s="5"/>
      <c r="M406" s="5"/>
      <c r="N406" s="5"/>
    </row>
    <row r="407">
      <c r="A407" s="627"/>
      <c r="B407" s="627"/>
      <c r="C407" s="627"/>
      <c r="D407" s="628"/>
      <c r="E407" s="627"/>
      <c r="F407" s="627"/>
      <c r="G407" s="9"/>
      <c r="H407" s="9"/>
      <c r="L407" s="5"/>
      <c r="M407" s="5"/>
      <c r="N407" s="5"/>
    </row>
    <row r="408">
      <c r="A408" s="627"/>
      <c r="B408" s="627"/>
      <c r="C408" s="627"/>
      <c r="D408" s="628"/>
      <c r="E408" s="627"/>
      <c r="F408" s="627"/>
      <c r="G408" s="9"/>
      <c r="H408" s="9"/>
      <c r="L408" s="5"/>
      <c r="M408" s="5"/>
      <c r="N408" s="5"/>
    </row>
    <row r="409">
      <c r="A409" s="627"/>
      <c r="B409" s="627"/>
      <c r="C409" s="627"/>
      <c r="D409" s="628"/>
      <c r="E409" s="627"/>
      <c r="F409" s="627"/>
      <c r="G409" s="9"/>
      <c r="H409" s="9"/>
      <c r="L409" s="5"/>
      <c r="M409" s="5"/>
      <c r="N409" s="5"/>
    </row>
    <row r="410">
      <c r="A410" s="627"/>
      <c r="B410" s="627"/>
      <c r="C410" s="627"/>
      <c r="D410" s="628"/>
      <c r="E410" s="627"/>
      <c r="F410" s="627"/>
      <c r="G410" s="9"/>
      <c r="H410" s="9"/>
      <c r="L410" s="5"/>
      <c r="M410" s="5"/>
      <c r="N410" s="5"/>
    </row>
    <row r="411">
      <c r="A411" s="627"/>
      <c r="B411" s="627"/>
      <c r="C411" s="627"/>
      <c r="D411" s="628"/>
      <c r="E411" s="627"/>
      <c r="F411" s="627"/>
      <c r="G411" s="9"/>
      <c r="H411" s="9"/>
      <c r="L411" s="5"/>
      <c r="M411" s="5"/>
      <c r="N411" s="5"/>
    </row>
    <row r="412">
      <c r="A412" s="627"/>
      <c r="B412" s="627"/>
      <c r="C412" s="627"/>
      <c r="D412" s="628"/>
      <c r="E412" s="627"/>
      <c r="F412" s="627"/>
      <c r="G412" s="9"/>
      <c r="H412" s="9"/>
      <c r="L412" s="5"/>
      <c r="M412" s="5"/>
      <c r="N412" s="5"/>
    </row>
    <row r="413">
      <c r="A413" s="627"/>
      <c r="B413" s="627"/>
      <c r="C413" s="627"/>
      <c r="D413" s="628"/>
      <c r="E413" s="627"/>
      <c r="F413" s="627"/>
      <c r="G413" s="9"/>
      <c r="H413" s="9"/>
      <c r="L413" s="5"/>
      <c r="M413" s="5"/>
      <c r="N413" s="5"/>
    </row>
    <row r="414">
      <c r="A414" s="627"/>
      <c r="B414" s="627"/>
      <c r="C414" s="627"/>
      <c r="D414" s="628"/>
      <c r="E414" s="627"/>
      <c r="F414" s="627"/>
      <c r="G414" s="9"/>
      <c r="H414" s="9"/>
      <c r="L414" s="5"/>
      <c r="M414" s="5"/>
      <c r="N414" s="5"/>
    </row>
    <row r="415">
      <c r="A415" s="627"/>
      <c r="B415" s="627"/>
      <c r="C415" s="627"/>
      <c r="D415" s="628"/>
      <c r="E415" s="627"/>
      <c r="F415" s="627"/>
      <c r="G415" s="9"/>
      <c r="H415" s="9"/>
      <c r="L415" s="5"/>
      <c r="M415" s="5"/>
      <c r="N415" s="5"/>
    </row>
    <row r="416">
      <c r="A416" s="627"/>
      <c r="B416" s="627"/>
      <c r="C416" s="627"/>
      <c r="D416" s="628"/>
      <c r="E416" s="627"/>
      <c r="F416" s="627"/>
      <c r="G416" s="9"/>
      <c r="H416" s="9"/>
      <c r="L416" s="5"/>
      <c r="M416" s="5"/>
      <c r="N416" s="5"/>
    </row>
    <row r="417">
      <c r="A417" s="627"/>
      <c r="B417" s="627"/>
      <c r="C417" s="627"/>
      <c r="D417" s="628"/>
      <c r="E417" s="627"/>
      <c r="F417" s="627"/>
      <c r="G417" s="9"/>
      <c r="H417" s="9"/>
      <c r="L417" s="5"/>
      <c r="M417" s="5"/>
      <c r="N417" s="5"/>
    </row>
    <row r="418">
      <c r="A418" s="627"/>
      <c r="B418" s="627"/>
      <c r="C418" s="627"/>
      <c r="D418" s="628"/>
      <c r="E418" s="627"/>
      <c r="F418" s="627"/>
      <c r="G418" s="9"/>
      <c r="H418" s="9"/>
      <c r="L418" s="5"/>
      <c r="M418" s="5"/>
      <c r="N418" s="5"/>
    </row>
    <row r="419">
      <c r="A419" s="627"/>
      <c r="B419" s="627"/>
      <c r="C419" s="627"/>
      <c r="D419" s="628"/>
      <c r="E419" s="627"/>
      <c r="F419" s="627"/>
      <c r="G419" s="9"/>
      <c r="H419" s="9"/>
      <c r="L419" s="5"/>
      <c r="M419" s="5"/>
      <c r="N419" s="5"/>
    </row>
    <row r="420">
      <c r="A420" s="627"/>
      <c r="B420" s="627"/>
      <c r="C420" s="627"/>
      <c r="D420" s="628"/>
      <c r="E420" s="627"/>
      <c r="F420" s="627"/>
      <c r="G420" s="9"/>
      <c r="H420" s="9"/>
      <c r="L420" s="5"/>
      <c r="M420" s="5"/>
      <c r="N420" s="5"/>
    </row>
    <row r="421">
      <c r="A421" s="627"/>
      <c r="B421" s="627"/>
      <c r="C421" s="627"/>
      <c r="D421" s="628"/>
      <c r="E421" s="627"/>
      <c r="F421" s="627"/>
      <c r="G421" s="9"/>
      <c r="H421" s="9"/>
      <c r="L421" s="5"/>
      <c r="M421" s="5"/>
      <c r="N421" s="5"/>
    </row>
    <row r="422">
      <c r="A422" s="627"/>
      <c r="B422" s="627"/>
      <c r="C422" s="627"/>
      <c r="D422" s="628"/>
      <c r="E422" s="627"/>
      <c r="F422" s="627"/>
      <c r="G422" s="9"/>
      <c r="H422" s="9"/>
      <c r="L422" s="5"/>
      <c r="M422" s="5"/>
      <c r="N422" s="5"/>
    </row>
    <row r="423">
      <c r="A423" s="627"/>
      <c r="B423" s="627"/>
      <c r="C423" s="627"/>
      <c r="D423" s="628"/>
      <c r="E423" s="627"/>
      <c r="F423" s="627"/>
      <c r="G423" s="9"/>
      <c r="H423" s="9"/>
      <c r="L423" s="5"/>
      <c r="M423" s="5"/>
      <c r="N423" s="5"/>
    </row>
    <row r="424">
      <c r="A424" s="627"/>
      <c r="B424" s="627"/>
      <c r="C424" s="627"/>
      <c r="D424" s="628"/>
      <c r="E424" s="627"/>
      <c r="F424" s="627"/>
      <c r="G424" s="9"/>
      <c r="H424" s="9"/>
      <c r="L424" s="5"/>
      <c r="M424" s="5"/>
      <c r="N424" s="5"/>
    </row>
    <row r="425">
      <c r="A425" s="627"/>
      <c r="B425" s="627"/>
      <c r="C425" s="627"/>
      <c r="D425" s="628"/>
      <c r="E425" s="627"/>
      <c r="F425" s="627"/>
      <c r="G425" s="9"/>
      <c r="H425" s="9"/>
      <c r="L425" s="5"/>
      <c r="M425" s="5"/>
      <c r="N425" s="5"/>
    </row>
    <row r="426">
      <c r="A426" s="627"/>
      <c r="B426" s="627"/>
      <c r="C426" s="627"/>
      <c r="D426" s="628"/>
      <c r="E426" s="627"/>
      <c r="F426" s="627"/>
      <c r="G426" s="9"/>
      <c r="H426" s="9"/>
      <c r="L426" s="5"/>
      <c r="M426" s="5"/>
      <c r="N426" s="5"/>
    </row>
    <row r="427">
      <c r="A427" s="627"/>
      <c r="B427" s="627"/>
      <c r="C427" s="627"/>
      <c r="D427" s="628"/>
      <c r="E427" s="627"/>
      <c r="F427" s="627"/>
      <c r="G427" s="9"/>
      <c r="H427" s="9"/>
      <c r="L427" s="5"/>
      <c r="M427" s="5"/>
      <c r="N427" s="5"/>
    </row>
    <row r="428">
      <c r="A428" s="627"/>
      <c r="B428" s="627"/>
      <c r="C428" s="627"/>
      <c r="D428" s="628"/>
      <c r="E428" s="627"/>
      <c r="F428" s="627"/>
      <c r="G428" s="9"/>
      <c r="H428" s="9"/>
      <c r="L428" s="5"/>
      <c r="M428" s="5"/>
      <c r="N428" s="5"/>
    </row>
    <row r="429">
      <c r="A429" s="627"/>
      <c r="B429" s="627"/>
      <c r="C429" s="627"/>
      <c r="D429" s="628"/>
      <c r="E429" s="627"/>
      <c r="F429" s="627"/>
      <c r="G429" s="9"/>
      <c r="H429" s="9"/>
      <c r="L429" s="5"/>
      <c r="M429" s="5"/>
      <c r="N429" s="5"/>
    </row>
    <row r="430">
      <c r="A430" s="627"/>
      <c r="B430" s="627"/>
      <c r="C430" s="627"/>
      <c r="D430" s="628"/>
      <c r="E430" s="627"/>
      <c r="F430" s="627"/>
      <c r="G430" s="9"/>
      <c r="H430" s="9"/>
      <c r="L430" s="5"/>
      <c r="M430" s="5"/>
      <c r="N430" s="5"/>
    </row>
    <row r="431">
      <c r="A431" s="627"/>
      <c r="B431" s="627"/>
      <c r="C431" s="627"/>
      <c r="D431" s="628"/>
      <c r="E431" s="627"/>
      <c r="F431" s="627"/>
      <c r="G431" s="9"/>
      <c r="H431" s="9"/>
      <c r="L431" s="5"/>
      <c r="M431" s="5"/>
      <c r="N431" s="5"/>
    </row>
    <row r="432">
      <c r="A432" s="627"/>
      <c r="B432" s="627"/>
      <c r="C432" s="627"/>
      <c r="D432" s="628"/>
      <c r="E432" s="627"/>
      <c r="F432" s="627"/>
      <c r="G432" s="9"/>
      <c r="H432" s="9"/>
      <c r="L432" s="5"/>
      <c r="M432" s="5"/>
      <c r="N432" s="5"/>
    </row>
    <row r="433">
      <c r="A433" s="627"/>
      <c r="B433" s="627"/>
      <c r="C433" s="627"/>
      <c r="D433" s="628"/>
      <c r="E433" s="627"/>
      <c r="F433" s="627"/>
      <c r="G433" s="9"/>
      <c r="H433" s="9"/>
      <c r="L433" s="5"/>
      <c r="M433" s="5"/>
      <c r="N433" s="5"/>
    </row>
    <row r="434">
      <c r="A434" s="627"/>
      <c r="B434" s="627"/>
      <c r="C434" s="627"/>
      <c r="D434" s="628"/>
      <c r="E434" s="627"/>
      <c r="F434" s="627"/>
      <c r="G434" s="9"/>
      <c r="H434" s="9"/>
      <c r="L434" s="5"/>
      <c r="M434" s="5"/>
      <c r="N434" s="5"/>
    </row>
    <row r="435">
      <c r="A435" s="627"/>
      <c r="B435" s="627"/>
      <c r="C435" s="627"/>
      <c r="D435" s="628"/>
      <c r="E435" s="627"/>
      <c r="F435" s="627"/>
      <c r="G435" s="9"/>
      <c r="H435" s="9"/>
      <c r="L435" s="5"/>
      <c r="M435" s="5"/>
      <c r="N435" s="5"/>
    </row>
    <row r="436">
      <c r="A436" s="627"/>
      <c r="B436" s="627"/>
      <c r="C436" s="627"/>
      <c r="D436" s="628"/>
      <c r="E436" s="627"/>
      <c r="F436" s="627"/>
      <c r="G436" s="9"/>
      <c r="H436" s="9"/>
      <c r="L436" s="5"/>
      <c r="M436" s="5"/>
      <c r="N436" s="5"/>
    </row>
    <row r="437">
      <c r="A437" s="627"/>
      <c r="B437" s="627"/>
      <c r="C437" s="627"/>
      <c r="D437" s="628"/>
      <c r="E437" s="627"/>
      <c r="F437" s="627"/>
      <c r="G437" s="9"/>
      <c r="H437" s="9"/>
      <c r="L437" s="5"/>
      <c r="M437" s="5"/>
      <c r="N437" s="5"/>
    </row>
    <row r="438">
      <c r="A438" s="627"/>
      <c r="B438" s="627"/>
      <c r="C438" s="627"/>
      <c r="D438" s="628"/>
      <c r="E438" s="627"/>
      <c r="F438" s="627"/>
      <c r="G438" s="9"/>
      <c r="H438" s="9"/>
      <c r="L438" s="5"/>
      <c r="M438" s="5"/>
      <c r="N438" s="5"/>
    </row>
    <row r="439">
      <c r="A439" s="627"/>
      <c r="B439" s="627"/>
      <c r="C439" s="627"/>
      <c r="D439" s="628"/>
      <c r="E439" s="627"/>
      <c r="F439" s="627"/>
      <c r="G439" s="9"/>
      <c r="H439" s="9"/>
      <c r="L439" s="5"/>
      <c r="M439" s="5"/>
      <c r="N439" s="5"/>
    </row>
    <row r="440">
      <c r="A440" s="627"/>
      <c r="B440" s="627"/>
      <c r="C440" s="627"/>
      <c r="D440" s="628"/>
      <c r="E440" s="627"/>
      <c r="F440" s="627"/>
      <c r="G440" s="9"/>
      <c r="H440" s="9"/>
      <c r="L440" s="5"/>
      <c r="M440" s="5"/>
      <c r="N440" s="5"/>
    </row>
    <row r="441">
      <c r="A441" s="627"/>
      <c r="B441" s="627"/>
      <c r="C441" s="627"/>
      <c r="D441" s="628"/>
      <c r="E441" s="627"/>
      <c r="F441" s="627"/>
      <c r="G441" s="9"/>
      <c r="H441" s="9"/>
      <c r="L441" s="5"/>
      <c r="M441" s="5"/>
      <c r="N441" s="5"/>
    </row>
    <row r="442">
      <c r="A442" s="627"/>
      <c r="B442" s="627"/>
      <c r="C442" s="627"/>
      <c r="D442" s="628"/>
      <c r="E442" s="627"/>
      <c r="F442" s="627"/>
      <c r="G442" s="9"/>
      <c r="H442" s="9"/>
      <c r="L442" s="5"/>
      <c r="M442" s="5"/>
      <c r="N442" s="5"/>
    </row>
    <row r="443">
      <c r="A443" s="627"/>
      <c r="B443" s="627"/>
      <c r="C443" s="627"/>
      <c r="D443" s="628"/>
      <c r="E443" s="627"/>
      <c r="F443" s="627"/>
      <c r="G443" s="9"/>
      <c r="H443" s="9"/>
      <c r="L443" s="5"/>
      <c r="M443" s="5"/>
      <c r="N443" s="5"/>
    </row>
    <row r="444">
      <c r="A444" s="627"/>
      <c r="B444" s="627"/>
      <c r="C444" s="627"/>
      <c r="D444" s="628"/>
      <c r="E444" s="627"/>
      <c r="F444" s="627"/>
      <c r="G444" s="9"/>
      <c r="H444" s="9"/>
      <c r="L444" s="5"/>
      <c r="M444" s="5"/>
      <c r="N444" s="5"/>
    </row>
    <row r="445">
      <c r="A445" s="627"/>
      <c r="B445" s="627"/>
      <c r="C445" s="627"/>
      <c r="D445" s="628"/>
      <c r="E445" s="627"/>
      <c r="F445" s="627"/>
      <c r="G445" s="9"/>
      <c r="H445" s="9"/>
      <c r="L445" s="5"/>
      <c r="M445" s="5"/>
      <c r="N445" s="5"/>
    </row>
    <row r="446">
      <c r="A446" s="627"/>
      <c r="B446" s="627"/>
      <c r="C446" s="627"/>
      <c r="D446" s="628"/>
      <c r="E446" s="627"/>
      <c r="F446" s="627"/>
      <c r="G446" s="9"/>
      <c r="H446" s="9"/>
      <c r="L446" s="5"/>
      <c r="M446" s="5"/>
      <c r="N446" s="5"/>
    </row>
    <row r="447">
      <c r="A447" s="627"/>
      <c r="B447" s="627"/>
      <c r="C447" s="627"/>
      <c r="D447" s="628"/>
      <c r="E447" s="627"/>
      <c r="F447" s="627"/>
      <c r="G447" s="9"/>
      <c r="H447" s="9"/>
      <c r="L447" s="5"/>
      <c r="M447" s="5"/>
      <c r="N447" s="5"/>
    </row>
    <row r="448">
      <c r="A448" s="627"/>
      <c r="B448" s="627"/>
      <c r="C448" s="627"/>
      <c r="D448" s="628"/>
      <c r="E448" s="627"/>
      <c r="F448" s="627"/>
      <c r="G448" s="9"/>
      <c r="H448" s="9"/>
      <c r="L448" s="5"/>
      <c r="M448" s="5"/>
      <c r="N448" s="5"/>
    </row>
    <row r="449">
      <c r="A449" s="627"/>
      <c r="B449" s="627"/>
      <c r="C449" s="627"/>
      <c r="D449" s="628"/>
      <c r="E449" s="627"/>
      <c r="F449" s="627"/>
      <c r="G449" s="9"/>
      <c r="H449" s="9"/>
      <c r="L449" s="5"/>
      <c r="M449" s="5"/>
      <c r="N449" s="5"/>
    </row>
    <row r="450">
      <c r="A450" s="627"/>
      <c r="B450" s="627"/>
      <c r="C450" s="627"/>
      <c r="D450" s="628"/>
      <c r="E450" s="627"/>
      <c r="F450" s="627"/>
      <c r="G450" s="9"/>
      <c r="H450" s="9"/>
      <c r="L450" s="5"/>
      <c r="M450" s="5"/>
      <c r="N450" s="5"/>
    </row>
    <row r="451">
      <c r="A451" s="627"/>
      <c r="B451" s="627"/>
      <c r="C451" s="627"/>
      <c r="D451" s="628"/>
      <c r="E451" s="627"/>
      <c r="F451" s="627"/>
      <c r="G451" s="9"/>
      <c r="H451" s="9"/>
      <c r="L451" s="5"/>
      <c r="M451" s="5"/>
      <c r="N451" s="5"/>
    </row>
    <row r="452">
      <c r="A452" s="627"/>
      <c r="B452" s="627"/>
      <c r="C452" s="627"/>
      <c r="D452" s="628"/>
      <c r="E452" s="627"/>
      <c r="F452" s="627"/>
      <c r="G452" s="9"/>
      <c r="H452" s="9"/>
      <c r="L452" s="5"/>
      <c r="M452" s="5"/>
      <c r="N452" s="5"/>
    </row>
    <row r="453">
      <c r="A453" s="627"/>
      <c r="B453" s="627"/>
      <c r="C453" s="627"/>
      <c r="D453" s="628"/>
      <c r="E453" s="627"/>
      <c r="F453" s="627"/>
      <c r="G453" s="9"/>
      <c r="H453" s="9"/>
      <c r="L453" s="5"/>
      <c r="M453" s="5"/>
      <c r="N453" s="5"/>
    </row>
    <row r="454">
      <c r="A454" s="627"/>
      <c r="B454" s="627"/>
      <c r="C454" s="627"/>
      <c r="D454" s="628"/>
      <c r="E454" s="627"/>
      <c r="F454" s="627"/>
      <c r="G454" s="9"/>
      <c r="H454" s="9"/>
      <c r="L454" s="5"/>
      <c r="M454" s="5"/>
      <c r="N454" s="5"/>
    </row>
    <row r="455">
      <c r="A455" s="627"/>
      <c r="B455" s="627"/>
      <c r="C455" s="627"/>
      <c r="D455" s="628"/>
      <c r="E455" s="627"/>
      <c r="F455" s="627"/>
      <c r="G455" s="9"/>
      <c r="H455" s="9"/>
      <c r="L455" s="5"/>
      <c r="M455" s="5"/>
      <c r="N455" s="5"/>
    </row>
    <row r="456">
      <c r="A456" s="627"/>
      <c r="B456" s="627"/>
      <c r="C456" s="627"/>
      <c r="D456" s="628"/>
      <c r="E456" s="627"/>
      <c r="F456" s="627"/>
      <c r="G456" s="9"/>
      <c r="H456" s="9"/>
      <c r="L456" s="5"/>
      <c r="M456" s="5"/>
      <c r="N456" s="5"/>
    </row>
    <row r="457">
      <c r="A457" s="627"/>
      <c r="B457" s="627"/>
      <c r="C457" s="627"/>
      <c r="D457" s="628"/>
      <c r="E457" s="627"/>
      <c r="F457" s="627"/>
      <c r="G457" s="9"/>
      <c r="H457" s="9"/>
      <c r="L457" s="5"/>
      <c r="M457" s="5"/>
      <c r="N457" s="5"/>
    </row>
    <row r="458">
      <c r="A458" s="627"/>
      <c r="B458" s="627"/>
      <c r="C458" s="627"/>
      <c r="D458" s="628"/>
      <c r="E458" s="627"/>
      <c r="F458" s="627"/>
      <c r="G458" s="9"/>
      <c r="H458" s="9"/>
      <c r="L458" s="5"/>
      <c r="M458" s="5"/>
      <c r="N458" s="5"/>
    </row>
    <row r="459">
      <c r="A459" s="627"/>
      <c r="B459" s="627"/>
      <c r="C459" s="627"/>
      <c r="D459" s="628"/>
      <c r="E459" s="627"/>
      <c r="F459" s="627"/>
      <c r="G459" s="9"/>
      <c r="H459" s="9"/>
      <c r="L459" s="5"/>
      <c r="M459" s="5"/>
      <c r="N459" s="5"/>
    </row>
    <row r="460">
      <c r="A460" s="627"/>
      <c r="B460" s="627"/>
      <c r="C460" s="627"/>
      <c r="D460" s="628"/>
      <c r="E460" s="627"/>
      <c r="F460" s="627"/>
      <c r="G460" s="9"/>
      <c r="H460" s="9"/>
      <c r="L460" s="5"/>
      <c r="M460" s="5"/>
      <c r="N460" s="5"/>
    </row>
    <row r="461">
      <c r="A461" s="627"/>
      <c r="B461" s="627"/>
      <c r="C461" s="627"/>
      <c r="D461" s="628"/>
      <c r="E461" s="627"/>
      <c r="F461" s="627"/>
      <c r="G461" s="9"/>
      <c r="H461" s="9"/>
      <c r="L461" s="5"/>
      <c r="M461" s="5"/>
      <c r="N461" s="5"/>
    </row>
    <row r="462">
      <c r="A462" s="627"/>
      <c r="B462" s="627"/>
      <c r="C462" s="627"/>
      <c r="D462" s="628"/>
      <c r="E462" s="627"/>
      <c r="F462" s="627"/>
      <c r="G462" s="9"/>
      <c r="H462" s="9"/>
      <c r="L462" s="5"/>
      <c r="M462" s="5"/>
      <c r="N462" s="5"/>
    </row>
    <row r="463">
      <c r="A463" s="627"/>
      <c r="B463" s="627"/>
      <c r="C463" s="627"/>
      <c r="D463" s="628"/>
      <c r="E463" s="627"/>
      <c r="F463" s="627"/>
      <c r="G463" s="9"/>
      <c r="H463" s="9"/>
      <c r="L463" s="5"/>
      <c r="M463" s="5"/>
      <c r="N463" s="5"/>
    </row>
    <row r="464">
      <c r="A464" s="627"/>
      <c r="B464" s="627"/>
      <c r="C464" s="627"/>
      <c r="D464" s="628"/>
      <c r="E464" s="627"/>
      <c r="F464" s="627"/>
      <c r="G464" s="9"/>
      <c r="H464" s="9"/>
      <c r="L464" s="5"/>
      <c r="M464" s="5"/>
      <c r="N464" s="5"/>
    </row>
    <row r="465">
      <c r="A465" s="627"/>
      <c r="B465" s="627"/>
      <c r="C465" s="627"/>
      <c r="D465" s="628"/>
      <c r="E465" s="627"/>
      <c r="F465" s="627"/>
      <c r="G465" s="9"/>
      <c r="H465" s="9"/>
      <c r="L465" s="5"/>
      <c r="M465" s="5"/>
      <c r="N465" s="5"/>
    </row>
    <row r="466">
      <c r="A466" s="627"/>
      <c r="B466" s="627"/>
      <c r="C466" s="627"/>
      <c r="D466" s="628"/>
      <c r="E466" s="627"/>
      <c r="F466" s="627"/>
      <c r="G466" s="9"/>
      <c r="H466" s="9"/>
      <c r="L466" s="5"/>
      <c r="M466" s="5"/>
      <c r="N466" s="5"/>
    </row>
    <row r="467">
      <c r="A467" s="627"/>
      <c r="B467" s="627"/>
      <c r="C467" s="627"/>
      <c r="D467" s="628"/>
      <c r="E467" s="627"/>
      <c r="F467" s="627"/>
      <c r="G467" s="9"/>
      <c r="H467" s="9"/>
      <c r="L467" s="5"/>
      <c r="M467" s="5"/>
      <c r="N467" s="5"/>
    </row>
    <row r="468">
      <c r="A468" s="627"/>
      <c r="B468" s="627"/>
      <c r="C468" s="627"/>
      <c r="D468" s="628"/>
      <c r="E468" s="627"/>
      <c r="F468" s="627"/>
      <c r="G468" s="9"/>
      <c r="H468" s="9"/>
      <c r="L468" s="5"/>
      <c r="M468" s="5"/>
      <c r="N468" s="5"/>
    </row>
    <row r="469">
      <c r="A469" s="627"/>
      <c r="B469" s="627"/>
      <c r="C469" s="627"/>
      <c r="D469" s="628"/>
      <c r="E469" s="627"/>
      <c r="F469" s="627"/>
      <c r="G469" s="9"/>
      <c r="H469" s="9"/>
      <c r="L469" s="5"/>
      <c r="M469" s="5"/>
      <c r="N469" s="5"/>
    </row>
    <row r="470">
      <c r="A470" s="627"/>
      <c r="B470" s="627"/>
      <c r="C470" s="627"/>
      <c r="D470" s="628"/>
      <c r="E470" s="627"/>
      <c r="F470" s="627"/>
      <c r="G470" s="9"/>
      <c r="H470" s="9"/>
      <c r="L470" s="5"/>
      <c r="M470" s="5"/>
      <c r="N470" s="5"/>
    </row>
    <row r="471">
      <c r="A471" s="627"/>
      <c r="B471" s="627"/>
      <c r="C471" s="627"/>
      <c r="D471" s="628"/>
      <c r="E471" s="627"/>
      <c r="F471" s="627"/>
      <c r="G471" s="9"/>
      <c r="H471" s="9"/>
      <c r="L471" s="5"/>
      <c r="M471" s="5"/>
      <c r="N471" s="5"/>
    </row>
    <row r="472">
      <c r="A472" s="627"/>
      <c r="B472" s="627"/>
      <c r="C472" s="627"/>
      <c r="D472" s="628"/>
      <c r="E472" s="627"/>
      <c r="F472" s="627"/>
      <c r="G472" s="9"/>
      <c r="H472" s="9"/>
      <c r="L472" s="5"/>
      <c r="M472" s="5"/>
      <c r="N472" s="5"/>
    </row>
    <row r="473">
      <c r="A473" s="627"/>
      <c r="B473" s="627"/>
      <c r="C473" s="627"/>
      <c r="D473" s="628"/>
      <c r="E473" s="627"/>
      <c r="F473" s="627"/>
      <c r="G473" s="9"/>
      <c r="H473" s="9"/>
      <c r="L473" s="5"/>
      <c r="M473" s="5"/>
      <c r="N473" s="5"/>
    </row>
    <row r="474">
      <c r="A474" s="627"/>
      <c r="B474" s="627"/>
      <c r="C474" s="627"/>
      <c r="D474" s="628"/>
      <c r="E474" s="627"/>
      <c r="F474" s="627"/>
      <c r="G474" s="9"/>
      <c r="H474" s="9"/>
      <c r="L474" s="5"/>
      <c r="M474" s="5"/>
      <c r="N474" s="5"/>
    </row>
    <row r="475">
      <c r="A475" s="627"/>
      <c r="B475" s="627"/>
      <c r="C475" s="627"/>
      <c r="D475" s="628"/>
      <c r="E475" s="627"/>
      <c r="F475" s="627"/>
      <c r="G475" s="9"/>
      <c r="H475" s="9"/>
      <c r="L475" s="5"/>
      <c r="M475" s="5"/>
      <c r="N475" s="5"/>
    </row>
    <row r="476">
      <c r="A476" s="627"/>
      <c r="B476" s="627"/>
      <c r="C476" s="627"/>
      <c r="D476" s="628"/>
      <c r="E476" s="627"/>
      <c r="F476" s="627"/>
      <c r="G476" s="9"/>
      <c r="H476" s="9"/>
      <c r="L476" s="5"/>
      <c r="M476" s="5"/>
      <c r="N476" s="5"/>
    </row>
    <row r="477">
      <c r="A477" s="627"/>
      <c r="B477" s="627"/>
      <c r="C477" s="627"/>
      <c r="D477" s="628"/>
      <c r="E477" s="627"/>
      <c r="F477" s="627"/>
      <c r="G477" s="9"/>
      <c r="H477" s="9"/>
      <c r="L477" s="5"/>
      <c r="M477" s="5"/>
      <c r="N477" s="5"/>
    </row>
    <row r="478">
      <c r="A478" s="627"/>
      <c r="B478" s="627"/>
      <c r="C478" s="627"/>
      <c r="D478" s="628"/>
      <c r="E478" s="627"/>
      <c r="F478" s="627"/>
      <c r="G478" s="9"/>
      <c r="H478" s="9"/>
      <c r="L478" s="5"/>
      <c r="M478" s="5"/>
      <c r="N478" s="5"/>
    </row>
    <row r="479">
      <c r="A479" s="627"/>
      <c r="B479" s="627"/>
      <c r="C479" s="627"/>
      <c r="D479" s="628"/>
      <c r="E479" s="627"/>
      <c r="F479" s="627"/>
      <c r="G479" s="9"/>
      <c r="H479" s="9"/>
      <c r="L479" s="5"/>
      <c r="M479" s="5"/>
      <c r="N479" s="5"/>
    </row>
    <row r="480">
      <c r="A480" s="627"/>
      <c r="B480" s="627"/>
      <c r="C480" s="627"/>
      <c r="D480" s="628"/>
      <c r="E480" s="627"/>
      <c r="F480" s="627"/>
      <c r="G480" s="9"/>
      <c r="H480" s="9"/>
      <c r="L480" s="5"/>
      <c r="M480" s="5"/>
      <c r="N480" s="5"/>
    </row>
    <row r="481">
      <c r="A481" s="627"/>
      <c r="B481" s="627"/>
      <c r="C481" s="627"/>
      <c r="D481" s="628"/>
      <c r="E481" s="627"/>
      <c r="F481" s="627"/>
      <c r="G481" s="9"/>
      <c r="H481" s="9"/>
      <c r="L481" s="5"/>
      <c r="M481" s="5"/>
      <c r="N481" s="5"/>
    </row>
    <row r="482">
      <c r="A482" s="627"/>
      <c r="B482" s="627"/>
      <c r="C482" s="627"/>
      <c r="D482" s="628"/>
      <c r="E482" s="627"/>
      <c r="F482" s="627"/>
      <c r="G482" s="9"/>
      <c r="H482" s="9"/>
      <c r="L482" s="5"/>
      <c r="M482" s="5"/>
      <c r="N482" s="5"/>
    </row>
    <row r="483">
      <c r="A483" s="627"/>
      <c r="B483" s="627"/>
      <c r="C483" s="627"/>
      <c r="D483" s="628"/>
      <c r="E483" s="627"/>
      <c r="F483" s="627"/>
      <c r="G483" s="9"/>
      <c r="H483" s="9"/>
      <c r="L483" s="5"/>
      <c r="M483" s="5"/>
      <c r="N483" s="5"/>
    </row>
    <row r="484">
      <c r="A484" s="627"/>
      <c r="B484" s="627"/>
      <c r="C484" s="627"/>
      <c r="D484" s="628"/>
      <c r="E484" s="627"/>
      <c r="F484" s="627"/>
      <c r="G484" s="9"/>
      <c r="H484" s="9"/>
      <c r="L484" s="5"/>
      <c r="M484" s="5"/>
      <c r="N484" s="5"/>
    </row>
    <row r="485">
      <c r="A485" s="627"/>
      <c r="B485" s="627"/>
      <c r="C485" s="627"/>
      <c r="D485" s="628"/>
      <c r="E485" s="627"/>
      <c r="F485" s="627"/>
      <c r="G485" s="9"/>
      <c r="H485" s="9"/>
      <c r="L485" s="5"/>
      <c r="M485" s="5"/>
      <c r="N485" s="5"/>
    </row>
    <row r="486">
      <c r="A486" s="627"/>
      <c r="B486" s="627"/>
      <c r="C486" s="627"/>
      <c r="D486" s="628"/>
      <c r="E486" s="627"/>
      <c r="F486" s="627"/>
      <c r="G486" s="9"/>
      <c r="H486" s="9"/>
      <c r="L486" s="5"/>
      <c r="M486" s="5"/>
      <c r="N486" s="5"/>
    </row>
    <row r="487">
      <c r="A487" s="627"/>
      <c r="B487" s="627"/>
      <c r="C487" s="627"/>
      <c r="D487" s="628"/>
      <c r="E487" s="627"/>
      <c r="F487" s="627"/>
      <c r="G487" s="9"/>
      <c r="H487" s="9"/>
      <c r="L487" s="5"/>
      <c r="M487" s="5"/>
      <c r="N487" s="5"/>
    </row>
    <row r="488">
      <c r="A488" s="627"/>
      <c r="B488" s="627"/>
      <c r="C488" s="627"/>
      <c r="D488" s="628"/>
      <c r="E488" s="627"/>
      <c r="F488" s="627"/>
      <c r="G488" s="9"/>
      <c r="H488" s="9"/>
      <c r="L488" s="5"/>
      <c r="M488" s="5"/>
      <c r="N488" s="5"/>
    </row>
    <row r="489">
      <c r="A489" s="627"/>
      <c r="B489" s="627"/>
      <c r="C489" s="627"/>
      <c r="D489" s="628"/>
      <c r="E489" s="627"/>
      <c r="F489" s="627"/>
      <c r="G489" s="9"/>
      <c r="H489" s="9"/>
      <c r="L489" s="5"/>
      <c r="M489" s="5"/>
      <c r="N489" s="5"/>
    </row>
    <row r="490">
      <c r="A490" s="627"/>
      <c r="B490" s="627"/>
      <c r="C490" s="627"/>
      <c r="D490" s="628"/>
      <c r="E490" s="627"/>
      <c r="F490" s="627"/>
      <c r="G490" s="9"/>
      <c r="H490" s="9"/>
      <c r="L490" s="5"/>
      <c r="M490" s="5"/>
      <c r="N490" s="5"/>
    </row>
    <row r="491">
      <c r="A491" s="627"/>
      <c r="B491" s="627"/>
      <c r="C491" s="627"/>
      <c r="D491" s="628"/>
      <c r="E491" s="627"/>
      <c r="F491" s="627"/>
      <c r="G491" s="9"/>
      <c r="H491" s="9"/>
      <c r="L491" s="5"/>
      <c r="M491" s="5"/>
      <c r="N491" s="5"/>
    </row>
    <row r="492">
      <c r="A492" s="627"/>
      <c r="B492" s="627"/>
      <c r="C492" s="627"/>
      <c r="D492" s="628"/>
      <c r="E492" s="627"/>
      <c r="F492" s="627"/>
      <c r="G492" s="9"/>
      <c r="H492" s="9"/>
      <c r="L492" s="5"/>
      <c r="M492" s="5"/>
      <c r="N492" s="5"/>
    </row>
    <row r="493">
      <c r="A493" s="627"/>
      <c r="B493" s="627"/>
      <c r="C493" s="627"/>
      <c r="D493" s="628"/>
      <c r="E493" s="627"/>
      <c r="F493" s="627"/>
      <c r="G493" s="9"/>
      <c r="H493" s="9"/>
      <c r="L493" s="5"/>
      <c r="M493" s="5"/>
      <c r="N493" s="5"/>
    </row>
    <row r="494">
      <c r="A494" s="627"/>
      <c r="B494" s="627"/>
      <c r="C494" s="627"/>
      <c r="D494" s="628"/>
      <c r="E494" s="627"/>
      <c r="F494" s="627"/>
      <c r="G494" s="9"/>
      <c r="H494" s="9"/>
      <c r="L494" s="5"/>
      <c r="M494" s="5"/>
      <c r="N494" s="5"/>
    </row>
    <row r="495">
      <c r="A495" s="627"/>
      <c r="B495" s="627"/>
      <c r="C495" s="627"/>
      <c r="D495" s="628"/>
      <c r="E495" s="627"/>
      <c r="F495" s="627"/>
      <c r="G495" s="9"/>
      <c r="H495" s="9"/>
      <c r="L495" s="5"/>
      <c r="M495" s="5"/>
      <c r="N495" s="5"/>
    </row>
    <row r="496">
      <c r="A496" s="627"/>
      <c r="B496" s="627"/>
      <c r="C496" s="627"/>
      <c r="D496" s="628"/>
      <c r="E496" s="627"/>
      <c r="F496" s="627"/>
      <c r="G496" s="9"/>
      <c r="H496" s="9"/>
      <c r="L496" s="5"/>
      <c r="M496" s="5"/>
      <c r="N496" s="5"/>
    </row>
    <row r="497">
      <c r="A497" s="627"/>
      <c r="B497" s="627"/>
      <c r="C497" s="627"/>
      <c r="D497" s="628"/>
      <c r="E497" s="627"/>
      <c r="F497" s="627"/>
      <c r="G497" s="9"/>
      <c r="H497" s="9"/>
      <c r="L497" s="5"/>
      <c r="M497" s="5"/>
      <c r="N497" s="5"/>
    </row>
    <row r="498">
      <c r="A498" s="627"/>
      <c r="B498" s="627"/>
      <c r="C498" s="627"/>
      <c r="D498" s="628"/>
      <c r="E498" s="627"/>
      <c r="F498" s="627"/>
      <c r="G498" s="9"/>
      <c r="H498" s="9"/>
      <c r="L498" s="5"/>
      <c r="M498" s="5"/>
      <c r="N498" s="5"/>
    </row>
    <row r="499">
      <c r="A499" s="627"/>
      <c r="B499" s="627"/>
      <c r="C499" s="627"/>
      <c r="D499" s="628"/>
      <c r="E499" s="627"/>
      <c r="F499" s="627"/>
      <c r="G499" s="9"/>
      <c r="H499" s="9"/>
      <c r="L499" s="5"/>
      <c r="M499" s="5"/>
      <c r="N499" s="5"/>
    </row>
    <row r="500">
      <c r="A500" s="627"/>
      <c r="B500" s="627"/>
      <c r="C500" s="627"/>
      <c r="D500" s="628"/>
      <c r="E500" s="627"/>
      <c r="F500" s="627"/>
      <c r="G500" s="9"/>
      <c r="H500" s="9"/>
      <c r="L500" s="5"/>
      <c r="M500" s="5"/>
      <c r="N500" s="5"/>
    </row>
    <row r="501">
      <c r="A501" s="627"/>
      <c r="B501" s="627"/>
      <c r="C501" s="627"/>
      <c r="D501" s="628"/>
      <c r="E501" s="627"/>
      <c r="F501" s="627"/>
      <c r="G501" s="9"/>
      <c r="H501" s="9"/>
      <c r="L501" s="5"/>
      <c r="M501" s="5"/>
      <c r="N501" s="5"/>
    </row>
    <row r="502">
      <c r="A502" s="627"/>
      <c r="B502" s="627"/>
      <c r="C502" s="627"/>
      <c r="D502" s="628"/>
      <c r="E502" s="627"/>
      <c r="F502" s="627"/>
      <c r="G502" s="9"/>
      <c r="H502" s="9"/>
      <c r="L502" s="5"/>
      <c r="M502" s="5"/>
      <c r="N502" s="5"/>
    </row>
    <row r="503">
      <c r="A503" s="627"/>
      <c r="B503" s="627"/>
      <c r="C503" s="627"/>
      <c r="D503" s="628"/>
      <c r="E503" s="627"/>
      <c r="F503" s="627"/>
      <c r="G503" s="9"/>
      <c r="H503" s="9"/>
      <c r="L503" s="5"/>
      <c r="M503" s="5"/>
      <c r="N503" s="5"/>
    </row>
    <row r="504">
      <c r="A504" s="627"/>
      <c r="B504" s="627"/>
      <c r="C504" s="627"/>
      <c r="D504" s="628"/>
      <c r="E504" s="627"/>
      <c r="F504" s="627"/>
      <c r="G504" s="9"/>
      <c r="H504" s="9"/>
      <c r="L504" s="5"/>
      <c r="M504" s="5"/>
      <c r="N504" s="5"/>
    </row>
    <row r="505">
      <c r="A505" s="627"/>
      <c r="B505" s="627"/>
      <c r="C505" s="627"/>
      <c r="D505" s="628"/>
      <c r="E505" s="627"/>
      <c r="F505" s="627"/>
      <c r="G505" s="9"/>
      <c r="H505" s="9"/>
      <c r="L505" s="5"/>
      <c r="M505" s="5"/>
      <c r="N505" s="5"/>
    </row>
    <row r="506">
      <c r="A506" s="627"/>
      <c r="B506" s="627"/>
      <c r="C506" s="627"/>
      <c r="D506" s="628"/>
      <c r="E506" s="627"/>
      <c r="F506" s="627"/>
      <c r="G506" s="9"/>
      <c r="H506" s="9"/>
      <c r="L506" s="5"/>
      <c r="M506" s="5"/>
      <c r="N506" s="5"/>
    </row>
    <row r="507">
      <c r="A507" s="627"/>
      <c r="B507" s="627"/>
      <c r="C507" s="627"/>
      <c r="D507" s="628"/>
      <c r="E507" s="627"/>
      <c r="F507" s="627"/>
      <c r="G507" s="9"/>
      <c r="H507" s="9"/>
      <c r="L507" s="5"/>
      <c r="M507" s="5"/>
      <c r="N507" s="5"/>
    </row>
    <row r="508">
      <c r="A508" s="627"/>
      <c r="B508" s="627"/>
      <c r="C508" s="627"/>
      <c r="D508" s="628"/>
      <c r="E508" s="627"/>
      <c r="F508" s="627"/>
      <c r="G508" s="9"/>
      <c r="H508" s="9"/>
      <c r="L508" s="5"/>
      <c r="M508" s="5"/>
      <c r="N508" s="5"/>
    </row>
    <row r="509">
      <c r="A509" s="627"/>
      <c r="B509" s="627"/>
      <c r="C509" s="627"/>
      <c r="D509" s="628"/>
      <c r="E509" s="627"/>
      <c r="F509" s="627"/>
      <c r="G509" s="9"/>
      <c r="H509" s="9"/>
      <c r="L509" s="5"/>
      <c r="M509" s="5"/>
      <c r="N509" s="5"/>
    </row>
    <row r="510">
      <c r="A510" s="627"/>
      <c r="B510" s="627"/>
      <c r="C510" s="627"/>
      <c r="D510" s="628"/>
      <c r="E510" s="627"/>
      <c r="F510" s="627"/>
      <c r="G510" s="9"/>
      <c r="H510" s="9"/>
      <c r="L510" s="5"/>
      <c r="M510" s="5"/>
      <c r="N510" s="5"/>
    </row>
    <row r="511">
      <c r="A511" s="627"/>
      <c r="B511" s="627"/>
      <c r="C511" s="627"/>
      <c r="D511" s="628"/>
      <c r="E511" s="627"/>
      <c r="F511" s="627"/>
      <c r="G511" s="9"/>
      <c r="H511" s="9"/>
      <c r="L511" s="5"/>
      <c r="M511" s="5"/>
      <c r="N511" s="5"/>
    </row>
    <row r="512">
      <c r="A512" s="627"/>
      <c r="B512" s="627"/>
      <c r="C512" s="627"/>
      <c r="D512" s="628"/>
      <c r="E512" s="627"/>
      <c r="F512" s="627"/>
      <c r="G512" s="9"/>
      <c r="H512" s="9"/>
      <c r="L512" s="5"/>
      <c r="M512" s="5"/>
      <c r="N512" s="5"/>
    </row>
    <row r="513">
      <c r="A513" s="627"/>
      <c r="B513" s="627"/>
      <c r="C513" s="627"/>
      <c r="D513" s="628"/>
      <c r="E513" s="627"/>
      <c r="F513" s="627"/>
      <c r="G513" s="9"/>
      <c r="H513" s="9"/>
      <c r="L513" s="5"/>
      <c r="M513" s="5"/>
      <c r="N513" s="5"/>
    </row>
    <row r="514">
      <c r="A514" s="627"/>
      <c r="B514" s="627"/>
      <c r="C514" s="627"/>
      <c r="D514" s="628"/>
      <c r="E514" s="627"/>
      <c r="F514" s="627"/>
      <c r="G514" s="9"/>
      <c r="H514" s="9"/>
      <c r="L514" s="5"/>
      <c r="M514" s="5"/>
      <c r="N514" s="5"/>
    </row>
    <row r="515">
      <c r="A515" s="627"/>
      <c r="B515" s="627"/>
      <c r="C515" s="627"/>
      <c r="D515" s="628"/>
      <c r="E515" s="627"/>
      <c r="F515" s="627"/>
      <c r="G515" s="9"/>
      <c r="H515" s="9"/>
      <c r="L515" s="5"/>
      <c r="M515" s="5"/>
      <c r="N515" s="5"/>
    </row>
    <row r="516">
      <c r="A516" s="627"/>
      <c r="B516" s="627"/>
      <c r="C516" s="627"/>
      <c r="D516" s="628"/>
      <c r="E516" s="627"/>
      <c r="F516" s="627"/>
      <c r="G516" s="9"/>
      <c r="H516" s="9"/>
      <c r="L516" s="5"/>
      <c r="M516" s="5"/>
      <c r="N516" s="5"/>
    </row>
    <row r="517">
      <c r="A517" s="627"/>
      <c r="B517" s="627"/>
      <c r="C517" s="627"/>
      <c r="D517" s="628"/>
      <c r="E517" s="627"/>
      <c r="F517" s="627"/>
      <c r="G517" s="9"/>
      <c r="H517" s="9"/>
      <c r="L517" s="5"/>
      <c r="M517" s="5"/>
      <c r="N517" s="5"/>
    </row>
    <row r="518">
      <c r="A518" s="627"/>
      <c r="B518" s="627"/>
      <c r="C518" s="627"/>
      <c r="D518" s="628"/>
      <c r="E518" s="627"/>
      <c r="F518" s="627"/>
      <c r="G518" s="9"/>
      <c r="H518" s="9"/>
      <c r="L518" s="5"/>
      <c r="M518" s="5"/>
      <c r="N518" s="5"/>
    </row>
    <row r="519">
      <c r="A519" s="627"/>
      <c r="B519" s="627"/>
      <c r="C519" s="627"/>
      <c r="D519" s="628"/>
      <c r="E519" s="627"/>
      <c r="F519" s="627"/>
      <c r="G519" s="9"/>
      <c r="H519" s="9"/>
      <c r="L519" s="5"/>
      <c r="M519" s="5"/>
      <c r="N519" s="5"/>
    </row>
    <row r="520">
      <c r="A520" s="627"/>
      <c r="B520" s="627"/>
      <c r="C520" s="627"/>
      <c r="D520" s="628"/>
      <c r="E520" s="627"/>
      <c r="F520" s="627"/>
      <c r="G520" s="9"/>
      <c r="H520" s="9"/>
      <c r="L520" s="5"/>
      <c r="M520" s="5"/>
      <c r="N520" s="5"/>
    </row>
    <row r="521">
      <c r="A521" s="627"/>
      <c r="B521" s="627"/>
      <c r="C521" s="627"/>
      <c r="D521" s="628"/>
      <c r="E521" s="627"/>
      <c r="F521" s="627"/>
      <c r="G521" s="9"/>
      <c r="H521" s="9"/>
      <c r="L521" s="5"/>
      <c r="M521" s="5"/>
      <c r="N521" s="5"/>
    </row>
    <row r="522">
      <c r="A522" s="627"/>
      <c r="B522" s="627"/>
      <c r="C522" s="627"/>
      <c r="D522" s="628"/>
      <c r="E522" s="627"/>
      <c r="F522" s="627"/>
      <c r="G522" s="9"/>
      <c r="H522" s="9"/>
      <c r="L522" s="5"/>
      <c r="M522" s="5"/>
      <c r="N522" s="5"/>
    </row>
    <row r="523">
      <c r="A523" s="627"/>
      <c r="B523" s="627"/>
      <c r="C523" s="627"/>
      <c r="D523" s="628"/>
      <c r="E523" s="627"/>
      <c r="F523" s="627"/>
      <c r="G523" s="9"/>
      <c r="H523" s="9"/>
      <c r="L523" s="5"/>
      <c r="M523" s="5"/>
      <c r="N523" s="5"/>
    </row>
    <row r="524">
      <c r="A524" s="627"/>
      <c r="B524" s="627"/>
      <c r="C524" s="627"/>
      <c r="D524" s="628"/>
      <c r="E524" s="627"/>
      <c r="F524" s="627"/>
      <c r="G524" s="9"/>
      <c r="H524" s="9"/>
      <c r="L524" s="5"/>
      <c r="M524" s="5"/>
      <c r="N524" s="5"/>
    </row>
    <row r="525">
      <c r="A525" s="627"/>
      <c r="B525" s="627"/>
      <c r="C525" s="627"/>
      <c r="D525" s="628"/>
      <c r="E525" s="627"/>
      <c r="F525" s="627"/>
      <c r="G525" s="9"/>
      <c r="H525" s="9"/>
      <c r="L525" s="5"/>
      <c r="M525" s="5"/>
      <c r="N525" s="5"/>
    </row>
    <row r="526">
      <c r="A526" s="627"/>
      <c r="B526" s="627"/>
      <c r="C526" s="627"/>
      <c r="D526" s="628"/>
      <c r="E526" s="627"/>
      <c r="F526" s="627"/>
      <c r="G526" s="9"/>
      <c r="H526" s="9"/>
      <c r="L526" s="5"/>
      <c r="M526" s="5"/>
      <c r="N526" s="5"/>
    </row>
    <row r="527">
      <c r="A527" s="627"/>
      <c r="B527" s="627"/>
      <c r="C527" s="627"/>
      <c r="D527" s="628"/>
      <c r="E527" s="627"/>
      <c r="F527" s="627"/>
      <c r="G527" s="9"/>
      <c r="H527" s="9"/>
      <c r="L527" s="5"/>
      <c r="M527" s="5"/>
      <c r="N527" s="5"/>
    </row>
    <row r="528">
      <c r="A528" s="627"/>
      <c r="B528" s="627"/>
      <c r="C528" s="627"/>
      <c r="D528" s="628"/>
      <c r="E528" s="627"/>
      <c r="F528" s="627"/>
      <c r="G528" s="9"/>
      <c r="H528" s="9"/>
      <c r="L528" s="5"/>
      <c r="M528" s="5"/>
      <c r="N528" s="5"/>
    </row>
    <row r="529">
      <c r="A529" s="627"/>
      <c r="B529" s="627"/>
      <c r="C529" s="627"/>
      <c r="D529" s="628"/>
      <c r="E529" s="627"/>
      <c r="F529" s="627"/>
      <c r="G529" s="9"/>
      <c r="H529" s="9"/>
      <c r="L529" s="5"/>
      <c r="M529" s="5"/>
      <c r="N529" s="5"/>
    </row>
    <row r="530">
      <c r="A530" s="627"/>
      <c r="B530" s="627"/>
      <c r="C530" s="627"/>
      <c r="D530" s="628"/>
      <c r="E530" s="627"/>
      <c r="F530" s="627"/>
      <c r="G530" s="9"/>
      <c r="H530" s="9"/>
      <c r="L530" s="5"/>
      <c r="M530" s="5"/>
      <c r="N530" s="5"/>
    </row>
    <row r="531">
      <c r="A531" s="627"/>
      <c r="B531" s="627"/>
      <c r="C531" s="627"/>
      <c r="D531" s="628"/>
      <c r="E531" s="627"/>
      <c r="F531" s="627"/>
      <c r="G531" s="9"/>
      <c r="H531" s="9"/>
      <c r="L531" s="5"/>
      <c r="M531" s="5"/>
      <c r="N531" s="5"/>
    </row>
    <row r="532">
      <c r="A532" s="627"/>
      <c r="B532" s="627"/>
      <c r="C532" s="627"/>
      <c r="D532" s="628"/>
      <c r="E532" s="627"/>
      <c r="F532" s="627"/>
      <c r="G532" s="9"/>
      <c r="H532" s="9"/>
      <c r="L532" s="5"/>
      <c r="M532" s="5"/>
      <c r="N532" s="5"/>
    </row>
    <row r="533">
      <c r="A533" s="627"/>
      <c r="B533" s="627"/>
      <c r="C533" s="627"/>
      <c r="D533" s="628"/>
      <c r="E533" s="627"/>
      <c r="F533" s="627"/>
      <c r="G533" s="9"/>
      <c r="H533" s="9"/>
      <c r="L533" s="5"/>
      <c r="M533" s="5"/>
      <c r="N533" s="5"/>
    </row>
    <row r="534">
      <c r="A534" s="627"/>
      <c r="B534" s="627"/>
      <c r="C534" s="627"/>
      <c r="D534" s="628"/>
      <c r="E534" s="627"/>
      <c r="F534" s="627"/>
      <c r="G534" s="9"/>
      <c r="H534" s="9"/>
      <c r="L534" s="5"/>
      <c r="M534" s="5"/>
      <c r="N534" s="5"/>
    </row>
    <row r="535">
      <c r="A535" s="627"/>
      <c r="B535" s="627"/>
      <c r="C535" s="627"/>
      <c r="D535" s="628"/>
      <c r="E535" s="627"/>
      <c r="F535" s="627"/>
      <c r="G535" s="9"/>
      <c r="H535" s="9"/>
      <c r="L535" s="5"/>
      <c r="M535" s="5"/>
      <c r="N535" s="5"/>
    </row>
    <row r="536">
      <c r="A536" s="627"/>
      <c r="B536" s="627"/>
      <c r="C536" s="627"/>
      <c r="D536" s="628"/>
      <c r="E536" s="627"/>
      <c r="F536" s="627"/>
      <c r="G536" s="9"/>
      <c r="H536" s="9"/>
      <c r="L536" s="5"/>
      <c r="M536" s="5"/>
      <c r="N536" s="5"/>
    </row>
    <row r="537">
      <c r="A537" s="627"/>
      <c r="B537" s="627"/>
      <c r="C537" s="627"/>
      <c r="D537" s="628"/>
      <c r="E537" s="627"/>
      <c r="F537" s="627"/>
      <c r="G537" s="9"/>
      <c r="H537" s="9"/>
      <c r="L537" s="5"/>
      <c r="M537" s="5"/>
      <c r="N537" s="5"/>
    </row>
    <row r="538">
      <c r="A538" s="627"/>
      <c r="B538" s="627"/>
      <c r="C538" s="627"/>
      <c r="D538" s="628"/>
      <c r="E538" s="627"/>
      <c r="F538" s="627"/>
      <c r="G538" s="9"/>
      <c r="H538" s="9"/>
      <c r="L538" s="5"/>
      <c r="M538" s="5"/>
      <c r="N538" s="5"/>
    </row>
    <row r="539">
      <c r="A539" s="627"/>
      <c r="B539" s="627"/>
      <c r="C539" s="627"/>
      <c r="D539" s="628"/>
      <c r="E539" s="627"/>
      <c r="F539" s="627"/>
      <c r="G539" s="9"/>
      <c r="H539" s="9"/>
      <c r="L539" s="5"/>
      <c r="M539" s="5"/>
      <c r="N539" s="5"/>
    </row>
    <row r="540">
      <c r="A540" s="627"/>
      <c r="B540" s="627"/>
      <c r="C540" s="627"/>
      <c r="D540" s="628"/>
      <c r="E540" s="627"/>
      <c r="F540" s="627"/>
      <c r="G540" s="9"/>
      <c r="H540" s="9"/>
      <c r="L540" s="5"/>
      <c r="M540" s="5"/>
      <c r="N540" s="5"/>
    </row>
    <row r="541">
      <c r="A541" s="627"/>
      <c r="B541" s="627"/>
      <c r="C541" s="627"/>
      <c r="D541" s="628"/>
      <c r="E541" s="627"/>
      <c r="F541" s="627"/>
      <c r="G541" s="9"/>
      <c r="H541" s="9"/>
      <c r="L541" s="5"/>
      <c r="M541" s="5"/>
      <c r="N541" s="5"/>
    </row>
    <row r="542">
      <c r="A542" s="627"/>
      <c r="B542" s="627"/>
      <c r="C542" s="627"/>
      <c r="D542" s="628"/>
      <c r="E542" s="627"/>
      <c r="F542" s="627"/>
      <c r="G542" s="9"/>
      <c r="H542" s="9"/>
      <c r="L542" s="5"/>
      <c r="M542" s="5"/>
      <c r="N542" s="5"/>
    </row>
    <row r="543">
      <c r="A543" s="627"/>
      <c r="B543" s="627"/>
      <c r="C543" s="627"/>
      <c r="D543" s="628"/>
      <c r="E543" s="627"/>
      <c r="F543" s="627"/>
      <c r="G543" s="9"/>
      <c r="H543" s="9"/>
      <c r="L543" s="5"/>
      <c r="M543" s="5"/>
      <c r="N543" s="5"/>
    </row>
    <row r="544">
      <c r="A544" s="627"/>
      <c r="B544" s="627"/>
      <c r="C544" s="627"/>
      <c r="D544" s="628"/>
      <c r="E544" s="627"/>
      <c r="F544" s="627"/>
      <c r="G544" s="9"/>
      <c r="H544" s="9"/>
      <c r="L544" s="5"/>
      <c r="M544" s="5"/>
      <c r="N544" s="5"/>
    </row>
    <row r="545">
      <c r="A545" s="627"/>
      <c r="B545" s="627"/>
      <c r="C545" s="627"/>
      <c r="D545" s="628"/>
      <c r="E545" s="627"/>
      <c r="F545" s="627"/>
      <c r="G545" s="9"/>
      <c r="H545" s="9"/>
      <c r="L545" s="5"/>
      <c r="M545" s="5"/>
      <c r="N545" s="5"/>
    </row>
    <row r="546">
      <c r="A546" s="627"/>
      <c r="B546" s="627"/>
      <c r="C546" s="627"/>
      <c r="D546" s="628"/>
      <c r="E546" s="627"/>
      <c r="F546" s="627"/>
      <c r="G546" s="9"/>
      <c r="H546" s="9"/>
      <c r="L546" s="5"/>
      <c r="M546" s="5"/>
      <c r="N546" s="5"/>
    </row>
    <row r="547">
      <c r="A547" s="627"/>
      <c r="B547" s="627"/>
      <c r="C547" s="627"/>
      <c r="D547" s="628"/>
      <c r="E547" s="627"/>
      <c r="F547" s="627"/>
      <c r="G547" s="9"/>
      <c r="H547" s="9"/>
      <c r="L547" s="5"/>
      <c r="M547" s="5"/>
      <c r="N547" s="5"/>
    </row>
    <row r="548">
      <c r="A548" s="627"/>
      <c r="B548" s="627"/>
      <c r="C548" s="627"/>
      <c r="D548" s="628"/>
      <c r="E548" s="627"/>
      <c r="F548" s="627"/>
      <c r="G548" s="9"/>
      <c r="H548" s="9"/>
      <c r="L548" s="5"/>
      <c r="M548" s="5"/>
      <c r="N548" s="5"/>
    </row>
    <row r="549">
      <c r="A549" s="627"/>
      <c r="B549" s="627"/>
      <c r="C549" s="627"/>
      <c r="D549" s="628"/>
      <c r="E549" s="627"/>
      <c r="F549" s="627"/>
      <c r="G549" s="9"/>
      <c r="H549" s="9"/>
      <c r="L549" s="5"/>
      <c r="M549" s="5"/>
      <c r="N549" s="5"/>
    </row>
    <row r="550">
      <c r="A550" s="627"/>
      <c r="B550" s="627"/>
      <c r="C550" s="627"/>
      <c r="D550" s="628"/>
      <c r="E550" s="627"/>
      <c r="F550" s="627"/>
      <c r="G550" s="9"/>
      <c r="H550" s="9"/>
      <c r="L550" s="5"/>
      <c r="M550" s="5"/>
      <c r="N550" s="5"/>
    </row>
    <row r="551">
      <c r="A551" s="627"/>
      <c r="B551" s="627"/>
      <c r="C551" s="627"/>
      <c r="D551" s="628"/>
      <c r="E551" s="627"/>
      <c r="F551" s="627"/>
      <c r="G551" s="9"/>
      <c r="H551" s="9"/>
      <c r="L551" s="5"/>
      <c r="M551" s="5"/>
      <c r="N551" s="5"/>
    </row>
    <row r="552">
      <c r="A552" s="627"/>
      <c r="B552" s="627"/>
      <c r="C552" s="627"/>
      <c r="D552" s="628"/>
      <c r="E552" s="627"/>
      <c r="F552" s="627"/>
      <c r="G552" s="9"/>
      <c r="H552" s="9"/>
      <c r="L552" s="5"/>
      <c r="M552" s="5"/>
      <c r="N552" s="5"/>
    </row>
    <row r="553">
      <c r="A553" s="627"/>
      <c r="B553" s="627"/>
      <c r="C553" s="627"/>
      <c r="D553" s="628"/>
      <c r="E553" s="627"/>
      <c r="F553" s="627"/>
      <c r="G553" s="9"/>
      <c r="H553" s="9"/>
      <c r="L553" s="5"/>
      <c r="M553" s="5"/>
      <c r="N553" s="5"/>
    </row>
    <row r="554">
      <c r="A554" s="627"/>
      <c r="B554" s="627"/>
      <c r="C554" s="627"/>
      <c r="D554" s="628"/>
      <c r="E554" s="627"/>
      <c r="F554" s="627"/>
      <c r="G554" s="9"/>
      <c r="H554" s="9"/>
      <c r="L554" s="5"/>
      <c r="M554" s="5"/>
      <c r="N554" s="5"/>
    </row>
    <row r="555">
      <c r="A555" s="627"/>
      <c r="B555" s="627"/>
      <c r="C555" s="627"/>
      <c r="D555" s="628"/>
      <c r="E555" s="627"/>
      <c r="F555" s="627"/>
      <c r="G555" s="9"/>
      <c r="H555" s="9"/>
      <c r="L555" s="5"/>
      <c r="M555" s="5"/>
      <c r="N555" s="5"/>
    </row>
    <row r="556">
      <c r="A556" s="627"/>
      <c r="B556" s="627"/>
      <c r="C556" s="627"/>
      <c r="D556" s="628"/>
      <c r="E556" s="627"/>
      <c r="F556" s="627"/>
      <c r="G556" s="9"/>
      <c r="H556" s="9"/>
      <c r="L556" s="5"/>
      <c r="M556" s="5"/>
      <c r="N556" s="5"/>
    </row>
    <row r="557">
      <c r="A557" s="627"/>
      <c r="B557" s="627"/>
      <c r="C557" s="627"/>
      <c r="D557" s="628"/>
      <c r="E557" s="627"/>
      <c r="F557" s="627"/>
      <c r="G557" s="9"/>
      <c r="H557" s="9"/>
      <c r="L557" s="5"/>
      <c r="M557" s="5"/>
      <c r="N557" s="5"/>
    </row>
    <row r="558">
      <c r="A558" s="627"/>
      <c r="B558" s="627"/>
      <c r="C558" s="627"/>
      <c r="D558" s="628"/>
      <c r="E558" s="627"/>
      <c r="F558" s="627"/>
      <c r="G558" s="9"/>
      <c r="H558" s="9"/>
      <c r="L558" s="5"/>
      <c r="M558" s="5"/>
      <c r="N558" s="5"/>
    </row>
    <row r="559">
      <c r="A559" s="627"/>
      <c r="B559" s="627"/>
      <c r="C559" s="627"/>
      <c r="D559" s="628"/>
      <c r="E559" s="627"/>
      <c r="F559" s="627"/>
      <c r="G559" s="9"/>
      <c r="H559" s="9"/>
      <c r="L559" s="5"/>
      <c r="M559" s="5"/>
      <c r="N559" s="5"/>
    </row>
    <row r="560">
      <c r="A560" s="627"/>
      <c r="B560" s="627"/>
      <c r="C560" s="627"/>
      <c r="D560" s="628"/>
      <c r="E560" s="627"/>
      <c r="F560" s="627"/>
      <c r="G560" s="9"/>
      <c r="H560" s="9"/>
      <c r="L560" s="5"/>
      <c r="M560" s="5"/>
      <c r="N560" s="5"/>
    </row>
    <row r="561">
      <c r="A561" s="627"/>
      <c r="B561" s="627"/>
      <c r="C561" s="627"/>
      <c r="D561" s="628"/>
      <c r="E561" s="627"/>
      <c r="F561" s="627"/>
      <c r="G561" s="9"/>
      <c r="H561" s="9"/>
      <c r="L561" s="5"/>
      <c r="M561" s="5"/>
      <c r="N561" s="5"/>
    </row>
    <row r="562">
      <c r="A562" s="627"/>
      <c r="B562" s="627"/>
      <c r="C562" s="627"/>
      <c r="D562" s="628"/>
      <c r="E562" s="627"/>
      <c r="F562" s="627"/>
      <c r="G562" s="9"/>
      <c r="H562" s="9"/>
      <c r="L562" s="5"/>
      <c r="M562" s="5"/>
      <c r="N562" s="5"/>
    </row>
    <row r="563">
      <c r="A563" s="627"/>
      <c r="B563" s="627"/>
      <c r="C563" s="627"/>
      <c r="D563" s="628"/>
      <c r="E563" s="627"/>
      <c r="F563" s="627"/>
      <c r="G563" s="9"/>
      <c r="H563" s="9"/>
      <c r="L563" s="5"/>
      <c r="M563" s="5"/>
      <c r="N563" s="5"/>
    </row>
    <row r="564">
      <c r="A564" s="627"/>
      <c r="B564" s="627"/>
      <c r="C564" s="627"/>
      <c r="D564" s="628"/>
      <c r="E564" s="627"/>
      <c r="F564" s="627"/>
      <c r="G564" s="9"/>
      <c r="H564" s="9"/>
      <c r="L564" s="5"/>
      <c r="M564" s="5"/>
      <c r="N564" s="5"/>
    </row>
    <row r="565">
      <c r="A565" s="627"/>
      <c r="B565" s="627"/>
      <c r="C565" s="627"/>
      <c r="D565" s="628"/>
      <c r="E565" s="627"/>
      <c r="F565" s="627"/>
      <c r="G565" s="9"/>
      <c r="H565" s="9"/>
      <c r="L565" s="5"/>
      <c r="M565" s="5"/>
      <c r="N565" s="5"/>
    </row>
    <row r="566">
      <c r="A566" s="627"/>
      <c r="B566" s="627"/>
      <c r="C566" s="627"/>
      <c r="D566" s="628"/>
      <c r="E566" s="627"/>
      <c r="F566" s="627"/>
      <c r="G566" s="9"/>
      <c r="H566" s="9"/>
      <c r="L566" s="5"/>
      <c r="M566" s="5"/>
      <c r="N566" s="5"/>
    </row>
    <row r="567">
      <c r="A567" s="627"/>
      <c r="B567" s="627"/>
      <c r="C567" s="627"/>
      <c r="D567" s="628"/>
      <c r="E567" s="627"/>
      <c r="F567" s="627"/>
      <c r="G567" s="9"/>
      <c r="H567" s="9"/>
      <c r="L567" s="5"/>
      <c r="M567" s="5"/>
      <c r="N567" s="5"/>
    </row>
    <row r="568">
      <c r="A568" s="627"/>
      <c r="B568" s="627"/>
      <c r="C568" s="627"/>
      <c r="D568" s="628"/>
      <c r="E568" s="627"/>
      <c r="F568" s="627"/>
      <c r="G568" s="9"/>
      <c r="H568" s="9"/>
      <c r="L568" s="5"/>
      <c r="M568" s="5"/>
      <c r="N568" s="5"/>
    </row>
    <row r="569">
      <c r="A569" s="627"/>
      <c r="B569" s="627"/>
      <c r="C569" s="627"/>
      <c r="D569" s="628"/>
      <c r="E569" s="627"/>
      <c r="F569" s="627"/>
      <c r="G569" s="9"/>
      <c r="H569" s="9"/>
      <c r="L569" s="5"/>
      <c r="M569" s="5"/>
      <c r="N569" s="5"/>
    </row>
    <row r="570">
      <c r="A570" s="627"/>
      <c r="B570" s="627"/>
      <c r="C570" s="627"/>
      <c r="D570" s="628"/>
      <c r="E570" s="627"/>
      <c r="F570" s="627"/>
      <c r="G570" s="9"/>
      <c r="H570" s="9"/>
      <c r="L570" s="5"/>
      <c r="M570" s="5"/>
      <c r="N570" s="5"/>
    </row>
    <row r="571">
      <c r="A571" s="627"/>
      <c r="B571" s="627"/>
      <c r="C571" s="627"/>
      <c r="D571" s="628"/>
      <c r="E571" s="627"/>
      <c r="F571" s="627"/>
      <c r="G571" s="9"/>
      <c r="H571" s="9"/>
      <c r="L571" s="5"/>
      <c r="M571" s="5"/>
      <c r="N571" s="5"/>
    </row>
    <row r="572">
      <c r="A572" s="627"/>
      <c r="B572" s="627"/>
      <c r="C572" s="627"/>
      <c r="D572" s="628"/>
      <c r="E572" s="627"/>
      <c r="F572" s="627"/>
      <c r="G572" s="9"/>
      <c r="H572" s="9"/>
      <c r="L572" s="5"/>
      <c r="M572" s="5"/>
      <c r="N572" s="5"/>
    </row>
    <row r="573">
      <c r="A573" s="627"/>
      <c r="B573" s="627"/>
      <c r="C573" s="627"/>
      <c r="D573" s="628"/>
      <c r="E573" s="627"/>
      <c r="F573" s="627"/>
      <c r="G573" s="9"/>
      <c r="H573" s="9"/>
      <c r="L573" s="5"/>
      <c r="M573" s="5"/>
      <c r="N573" s="5"/>
    </row>
    <row r="574">
      <c r="A574" s="627"/>
      <c r="B574" s="627"/>
      <c r="C574" s="627"/>
      <c r="D574" s="628"/>
      <c r="E574" s="627"/>
      <c r="F574" s="627"/>
      <c r="G574" s="9"/>
      <c r="H574" s="9"/>
      <c r="L574" s="5"/>
      <c r="M574" s="5"/>
      <c r="N574" s="5"/>
    </row>
    <row r="575">
      <c r="A575" s="627"/>
      <c r="B575" s="627"/>
      <c r="C575" s="627"/>
      <c r="D575" s="628"/>
      <c r="E575" s="627"/>
      <c r="F575" s="627"/>
      <c r="G575" s="9"/>
      <c r="H575" s="9"/>
      <c r="L575" s="5"/>
      <c r="M575" s="5"/>
      <c r="N575" s="5"/>
    </row>
    <row r="576">
      <c r="A576" s="627"/>
      <c r="B576" s="627"/>
      <c r="C576" s="627"/>
      <c r="D576" s="628"/>
      <c r="E576" s="627"/>
      <c r="F576" s="627"/>
      <c r="G576" s="9"/>
      <c r="H576" s="9"/>
      <c r="L576" s="5"/>
      <c r="M576" s="5"/>
      <c r="N576" s="5"/>
    </row>
    <row r="577">
      <c r="A577" s="627"/>
      <c r="B577" s="627"/>
      <c r="C577" s="627"/>
      <c r="D577" s="628"/>
      <c r="E577" s="627"/>
      <c r="F577" s="627"/>
      <c r="G577" s="9"/>
      <c r="H577" s="9"/>
      <c r="L577" s="5"/>
      <c r="M577" s="5"/>
      <c r="N577" s="5"/>
    </row>
    <row r="578">
      <c r="A578" s="627"/>
      <c r="B578" s="627"/>
      <c r="C578" s="627"/>
      <c r="D578" s="628"/>
      <c r="E578" s="627"/>
      <c r="F578" s="627"/>
      <c r="G578" s="9"/>
      <c r="H578" s="9"/>
      <c r="L578" s="5"/>
      <c r="M578" s="5"/>
      <c r="N578" s="5"/>
    </row>
    <row r="579">
      <c r="A579" s="627"/>
      <c r="B579" s="627"/>
      <c r="C579" s="627"/>
      <c r="D579" s="628"/>
      <c r="E579" s="627"/>
      <c r="F579" s="627"/>
      <c r="G579" s="9"/>
      <c r="H579" s="9"/>
      <c r="L579" s="5"/>
      <c r="M579" s="5"/>
      <c r="N579" s="5"/>
    </row>
    <row r="580">
      <c r="A580" s="627"/>
      <c r="B580" s="627"/>
      <c r="C580" s="627"/>
      <c r="D580" s="628"/>
      <c r="E580" s="627"/>
      <c r="F580" s="627"/>
      <c r="G580" s="9"/>
      <c r="H580" s="9"/>
      <c r="L580" s="5"/>
      <c r="M580" s="5"/>
      <c r="N580" s="5"/>
    </row>
    <row r="581">
      <c r="A581" s="627"/>
      <c r="B581" s="627"/>
      <c r="C581" s="627"/>
      <c r="D581" s="628"/>
      <c r="E581" s="627"/>
      <c r="F581" s="627"/>
      <c r="G581" s="9"/>
      <c r="H581" s="9"/>
      <c r="L581" s="5"/>
      <c r="M581" s="5"/>
      <c r="N581" s="5"/>
    </row>
    <row r="582">
      <c r="A582" s="627"/>
      <c r="B582" s="627"/>
      <c r="C582" s="627"/>
      <c r="D582" s="628"/>
      <c r="E582" s="627"/>
      <c r="F582" s="627"/>
      <c r="G582" s="9"/>
      <c r="H582" s="9"/>
      <c r="L582" s="5"/>
      <c r="M582" s="5"/>
      <c r="N582" s="5"/>
    </row>
    <row r="583">
      <c r="A583" s="627"/>
      <c r="B583" s="627"/>
      <c r="C583" s="627"/>
      <c r="D583" s="628"/>
      <c r="E583" s="627"/>
      <c r="F583" s="627"/>
      <c r="G583" s="9"/>
      <c r="H583" s="9"/>
      <c r="L583" s="5"/>
      <c r="M583" s="5"/>
      <c r="N583" s="5"/>
    </row>
    <row r="584">
      <c r="A584" s="627"/>
      <c r="B584" s="627"/>
      <c r="C584" s="627"/>
      <c r="D584" s="628"/>
      <c r="E584" s="627"/>
      <c r="F584" s="627"/>
      <c r="G584" s="9"/>
      <c r="H584" s="9"/>
      <c r="L584" s="5"/>
      <c r="M584" s="5"/>
      <c r="N584" s="5"/>
    </row>
    <row r="585">
      <c r="A585" s="627"/>
      <c r="B585" s="627"/>
      <c r="C585" s="627"/>
      <c r="D585" s="628"/>
      <c r="E585" s="627"/>
      <c r="F585" s="627"/>
      <c r="G585" s="9"/>
      <c r="H585" s="9"/>
      <c r="L585" s="5"/>
      <c r="M585" s="5"/>
      <c r="N585" s="5"/>
    </row>
    <row r="586">
      <c r="A586" s="627"/>
      <c r="B586" s="627"/>
      <c r="C586" s="627"/>
      <c r="D586" s="628"/>
      <c r="E586" s="627"/>
      <c r="F586" s="627"/>
      <c r="G586" s="9"/>
      <c r="H586" s="9"/>
      <c r="L586" s="5"/>
      <c r="M586" s="5"/>
      <c r="N586" s="5"/>
    </row>
    <row r="587">
      <c r="A587" s="627"/>
      <c r="B587" s="627"/>
      <c r="C587" s="627"/>
      <c r="D587" s="628"/>
      <c r="E587" s="627"/>
      <c r="F587" s="627"/>
      <c r="G587" s="9"/>
      <c r="H587" s="9"/>
      <c r="L587" s="5"/>
      <c r="M587" s="5"/>
      <c r="N587" s="5"/>
    </row>
    <row r="588">
      <c r="A588" s="627"/>
      <c r="B588" s="627"/>
      <c r="C588" s="627"/>
      <c r="D588" s="628"/>
      <c r="E588" s="627"/>
      <c r="F588" s="627"/>
      <c r="G588" s="9"/>
      <c r="H588" s="9"/>
      <c r="L588" s="5"/>
      <c r="M588" s="5"/>
      <c r="N588" s="5"/>
    </row>
    <row r="589">
      <c r="A589" s="627"/>
      <c r="B589" s="627"/>
      <c r="C589" s="627"/>
      <c r="D589" s="628"/>
      <c r="E589" s="627"/>
      <c r="F589" s="627"/>
      <c r="G589" s="9"/>
      <c r="H589" s="9"/>
      <c r="L589" s="5"/>
      <c r="M589" s="5"/>
      <c r="N589" s="5"/>
    </row>
    <row r="590">
      <c r="A590" s="627"/>
      <c r="B590" s="627"/>
      <c r="C590" s="627"/>
      <c r="D590" s="628"/>
      <c r="E590" s="627"/>
      <c r="F590" s="627"/>
      <c r="G590" s="9"/>
      <c r="H590" s="9"/>
      <c r="L590" s="5"/>
      <c r="M590" s="5"/>
      <c r="N590" s="5"/>
    </row>
    <row r="591">
      <c r="A591" s="627"/>
      <c r="B591" s="627"/>
      <c r="C591" s="627"/>
      <c r="D591" s="628"/>
      <c r="E591" s="627"/>
      <c r="F591" s="627"/>
      <c r="G591" s="9"/>
      <c r="H591" s="9"/>
      <c r="L591" s="5"/>
      <c r="M591" s="5"/>
      <c r="N591" s="5"/>
    </row>
    <row r="592">
      <c r="A592" s="627"/>
      <c r="B592" s="627"/>
      <c r="C592" s="627"/>
      <c r="D592" s="628"/>
      <c r="E592" s="627"/>
      <c r="F592" s="627"/>
      <c r="G592" s="9"/>
      <c r="H592" s="9"/>
      <c r="L592" s="5"/>
      <c r="M592" s="5"/>
      <c r="N592" s="5"/>
    </row>
    <row r="593">
      <c r="A593" s="627"/>
      <c r="B593" s="627"/>
      <c r="C593" s="627"/>
      <c r="D593" s="628"/>
      <c r="E593" s="627"/>
      <c r="F593" s="627"/>
      <c r="G593" s="9"/>
      <c r="H593" s="9"/>
      <c r="L593" s="5"/>
      <c r="M593" s="5"/>
      <c r="N593" s="5"/>
    </row>
    <row r="594">
      <c r="A594" s="627"/>
      <c r="B594" s="627"/>
      <c r="C594" s="627"/>
      <c r="D594" s="628"/>
      <c r="E594" s="627"/>
      <c r="F594" s="627"/>
      <c r="G594" s="9"/>
      <c r="H594" s="9"/>
      <c r="L594" s="5"/>
      <c r="M594" s="5"/>
      <c r="N594" s="5"/>
    </row>
    <row r="595">
      <c r="A595" s="627"/>
      <c r="B595" s="627"/>
      <c r="C595" s="627"/>
      <c r="D595" s="628"/>
      <c r="E595" s="627"/>
      <c r="F595" s="627"/>
      <c r="G595" s="9"/>
      <c r="H595" s="9"/>
      <c r="L595" s="5"/>
      <c r="M595" s="5"/>
      <c r="N595" s="5"/>
    </row>
    <row r="596">
      <c r="A596" s="627"/>
      <c r="B596" s="627"/>
      <c r="C596" s="627"/>
      <c r="D596" s="628"/>
      <c r="E596" s="627"/>
      <c r="F596" s="627"/>
      <c r="G596" s="9"/>
      <c r="H596" s="9"/>
      <c r="L596" s="5"/>
      <c r="M596" s="5"/>
      <c r="N596" s="5"/>
    </row>
    <row r="597">
      <c r="A597" s="627"/>
      <c r="B597" s="627"/>
      <c r="C597" s="627"/>
      <c r="D597" s="628"/>
      <c r="E597" s="627"/>
      <c r="F597" s="627"/>
      <c r="G597" s="9"/>
      <c r="H597" s="9"/>
      <c r="L597" s="5"/>
      <c r="M597" s="5"/>
      <c r="N597" s="5"/>
    </row>
    <row r="598">
      <c r="A598" s="627"/>
      <c r="B598" s="627"/>
      <c r="C598" s="627"/>
      <c r="D598" s="628"/>
      <c r="E598" s="627"/>
      <c r="F598" s="627"/>
      <c r="G598" s="9"/>
      <c r="H598" s="9"/>
      <c r="L598" s="5"/>
      <c r="M598" s="5"/>
      <c r="N598" s="5"/>
    </row>
    <row r="599">
      <c r="A599" s="627"/>
      <c r="B599" s="627"/>
      <c r="C599" s="627"/>
      <c r="D599" s="628"/>
      <c r="E599" s="627"/>
      <c r="F599" s="627"/>
      <c r="G599" s="9"/>
      <c r="H599" s="9"/>
      <c r="L599" s="5"/>
      <c r="M599" s="5"/>
      <c r="N599" s="5"/>
    </row>
    <row r="600">
      <c r="A600" s="627"/>
      <c r="B600" s="627"/>
      <c r="C600" s="627"/>
      <c r="D600" s="628"/>
      <c r="E600" s="627"/>
      <c r="F600" s="627"/>
      <c r="G600" s="9"/>
      <c r="H600" s="9"/>
      <c r="L600" s="5"/>
      <c r="M600" s="5"/>
      <c r="N600" s="5"/>
    </row>
    <row r="601">
      <c r="A601" s="627"/>
      <c r="B601" s="627"/>
      <c r="C601" s="627"/>
      <c r="D601" s="628"/>
      <c r="E601" s="627"/>
      <c r="F601" s="627"/>
      <c r="G601" s="9"/>
      <c r="H601" s="9"/>
      <c r="L601" s="5"/>
      <c r="M601" s="5"/>
      <c r="N601" s="5"/>
    </row>
    <row r="602">
      <c r="A602" s="627"/>
      <c r="B602" s="627"/>
      <c r="C602" s="627"/>
      <c r="D602" s="628"/>
      <c r="E602" s="627"/>
      <c r="F602" s="627"/>
      <c r="G602" s="9"/>
      <c r="H602" s="9"/>
      <c r="L602" s="5"/>
      <c r="M602" s="5"/>
      <c r="N602" s="5"/>
    </row>
    <row r="603">
      <c r="A603" s="627"/>
      <c r="B603" s="627"/>
      <c r="C603" s="627"/>
      <c r="D603" s="628"/>
      <c r="E603" s="627"/>
      <c r="F603" s="627"/>
      <c r="G603" s="9"/>
      <c r="H603" s="9"/>
      <c r="L603" s="5"/>
      <c r="M603" s="5"/>
      <c r="N603" s="5"/>
    </row>
    <row r="604">
      <c r="A604" s="627"/>
      <c r="B604" s="627"/>
      <c r="C604" s="627"/>
      <c r="D604" s="628"/>
      <c r="E604" s="627"/>
      <c r="F604" s="627"/>
      <c r="G604" s="9"/>
      <c r="H604" s="9"/>
      <c r="L604" s="5"/>
      <c r="M604" s="5"/>
      <c r="N604" s="5"/>
    </row>
    <row r="605">
      <c r="A605" s="627"/>
      <c r="B605" s="627"/>
      <c r="C605" s="627"/>
      <c r="D605" s="628"/>
      <c r="E605" s="627"/>
      <c r="F605" s="627"/>
      <c r="G605" s="9"/>
      <c r="H605" s="9"/>
      <c r="L605" s="5"/>
      <c r="M605" s="5"/>
      <c r="N605" s="5"/>
    </row>
    <row r="606">
      <c r="A606" s="627"/>
      <c r="B606" s="627"/>
      <c r="C606" s="627"/>
      <c r="D606" s="628"/>
      <c r="E606" s="627"/>
      <c r="F606" s="627"/>
      <c r="G606" s="9"/>
      <c r="H606" s="9"/>
      <c r="L606" s="5"/>
      <c r="M606" s="5"/>
      <c r="N606" s="5"/>
    </row>
    <row r="607">
      <c r="A607" s="627"/>
      <c r="B607" s="627"/>
      <c r="C607" s="627"/>
      <c r="D607" s="628"/>
      <c r="E607" s="627"/>
      <c r="F607" s="627"/>
      <c r="G607" s="9"/>
      <c r="H607" s="9"/>
      <c r="L607" s="5"/>
      <c r="M607" s="5"/>
      <c r="N607" s="5"/>
    </row>
    <row r="608">
      <c r="A608" s="627"/>
      <c r="B608" s="627"/>
      <c r="C608" s="627"/>
      <c r="D608" s="628"/>
      <c r="E608" s="627"/>
      <c r="F608" s="627"/>
      <c r="G608" s="9"/>
      <c r="H608" s="9"/>
      <c r="L608" s="5"/>
      <c r="M608" s="5"/>
      <c r="N608" s="5"/>
    </row>
    <row r="609">
      <c r="A609" s="627"/>
      <c r="B609" s="627"/>
      <c r="C609" s="627"/>
      <c r="D609" s="628"/>
      <c r="E609" s="627"/>
      <c r="F609" s="627"/>
      <c r="G609" s="9"/>
      <c r="H609" s="9"/>
      <c r="L609" s="5"/>
      <c r="M609" s="5"/>
      <c r="N609" s="5"/>
    </row>
    <row r="610">
      <c r="A610" s="627"/>
      <c r="B610" s="627"/>
      <c r="C610" s="627"/>
      <c r="D610" s="628"/>
      <c r="E610" s="627"/>
      <c r="F610" s="627"/>
      <c r="G610" s="9"/>
      <c r="H610" s="9"/>
      <c r="L610" s="5"/>
      <c r="M610" s="5"/>
      <c r="N610" s="5"/>
    </row>
    <row r="611">
      <c r="A611" s="627"/>
      <c r="B611" s="627"/>
      <c r="C611" s="627"/>
      <c r="D611" s="628"/>
      <c r="E611" s="627"/>
      <c r="F611" s="627"/>
      <c r="G611" s="9"/>
      <c r="H611" s="9"/>
      <c r="L611" s="5"/>
      <c r="M611" s="5"/>
      <c r="N611" s="5"/>
    </row>
    <row r="612">
      <c r="A612" s="627"/>
      <c r="B612" s="627"/>
      <c r="C612" s="627"/>
      <c r="D612" s="628"/>
      <c r="E612" s="627"/>
      <c r="F612" s="627"/>
      <c r="G612" s="9"/>
      <c r="H612" s="9"/>
      <c r="L612" s="5"/>
      <c r="M612" s="5"/>
      <c r="N612" s="5"/>
    </row>
    <row r="613">
      <c r="A613" s="627"/>
      <c r="B613" s="627"/>
      <c r="C613" s="627"/>
      <c r="D613" s="628"/>
      <c r="E613" s="627"/>
      <c r="F613" s="627"/>
      <c r="G613" s="9"/>
      <c r="H613" s="9"/>
      <c r="L613" s="5"/>
      <c r="M613" s="5"/>
      <c r="N613" s="5"/>
    </row>
    <row r="614">
      <c r="A614" s="627"/>
      <c r="B614" s="627"/>
      <c r="C614" s="627"/>
      <c r="D614" s="628"/>
      <c r="E614" s="627"/>
      <c r="F614" s="627"/>
      <c r="G614" s="9"/>
      <c r="H614" s="9"/>
      <c r="L614" s="5"/>
      <c r="M614" s="5"/>
      <c r="N614" s="5"/>
    </row>
    <row r="615">
      <c r="A615" s="627"/>
      <c r="B615" s="627"/>
      <c r="C615" s="627"/>
      <c r="D615" s="628"/>
      <c r="E615" s="627"/>
      <c r="F615" s="627"/>
      <c r="G615" s="9"/>
      <c r="H615" s="9"/>
      <c r="L615" s="5"/>
      <c r="M615" s="5"/>
      <c r="N615" s="5"/>
    </row>
    <row r="616">
      <c r="A616" s="627"/>
      <c r="B616" s="627"/>
      <c r="C616" s="627"/>
      <c r="D616" s="628"/>
      <c r="E616" s="627"/>
      <c r="F616" s="627"/>
      <c r="G616" s="9"/>
      <c r="H616" s="9"/>
      <c r="L616" s="5"/>
      <c r="M616" s="5"/>
      <c r="N616" s="5"/>
    </row>
    <row r="617">
      <c r="A617" s="627"/>
      <c r="B617" s="627"/>
      <c r="C617" s="627"/>
      <c r="D617" s="628"/>
      <c r="E617" s="627"/>
      <c r="F617" s="627"/>
      <c r="G617" s="9"/>
      <c r="H617" s="9"/>
      <c r="L617" s="5"/>
      <c r="M617" s="5"/>
      <c r="N617" s="5"/>
    </row>
    <row r="618">
      <c r="A618" s="627"/>
      <c r="B618" s="627"/>
      <c r="C618" s="627"/>
      <c r="D618" s="628"/>
      <c r="E618" s="627"/>
      <c r="F618" s="627"/>
      <c r="G618" s="9"/>
      <c r="H618" s="9"/>
      <c r="L618" s="5"/>
      <c r="M618" s="5"/>
      <c r="N618" s="5"/>
    </row>
    <row r="619">
      <c r="A619" s="627"/>
      <c r="B619" s="627"/>
      <c r="C619" s="627"/>
      <c r="D619" s="628"/>
      <c r="E619" s="627"/>
      <c r="F619" s="627"/>
      <c r="G619" s="9"/>
      <c r="H619" s="9"/>
      <c r="L619" s="5"/>
      <c r="M619" s="5"/>
      <c r="N619" s="5"/>
    </row>
    <row r="620">
      <c r="A620" s="627"/>
      <c r="B620" s="627"/>
      <c r="C620" s="627"/>
      <c r="D620" s="628"/>
      <c r="E620" s="627"/>
      <c r="F620" s="627"/>
      <c r="G620" s="9"/>
      <c r="H620" s="9"/>
      <c r="L620" s="5"/>
      <c r="M620" s="5"/>
      <c r="N620" s="5"/>
    </row>
    <row r="621">
      <c r="A621" s="627"/>
      <c r="B621" s="627"/>
      <c r="C621" s="627"/>
      <c r="D621" s="628"/>
      <c r="E621" s="627"/>
      <c r="F621" s="627"/>
      <c r="G621" s="9"/>
      <c r="H621" s="9"/>
      <c r="L621" s="5"/>
      <c r="M621" s="5"/>
      <c r="N621" s="5"/>
    </row>
    <row r="622">
      <c r="A622" s="627"/>
      <c r="B622" s="627"/>
      <c r="C622" s="627"/>
      <c r="D622" s="628"/>
      <c r="E622" s="627"/>
      <c r="F622" s="627"/>
      <c r="G622" s="9"/>
      <c r="H622" s="9"/>
      <c r="L622" s="5"/>
      <c r="M622" s="5"/>
      <c r="N622" s="5"/>
    </row>
    <row r="623">
      <c r="A623" s="627"/>
      <c r="B623" s="627"/>
      <c r="C623" s="627"/>
      <c r="D623" s="628"/>
      <c r="E623" s="627"/>
      <c r="F623" s="627"/>
      <c r="G623" s="9"/>
      <c r="H623" s="9"/>
      <c r="L623" s="5"/>
      <c r="M623" s="5"/>
      <c r="N623" s="5"/>
    </row>
    <row r="624">
      <c r="A624" s="627"/>
      <c r="B624" s="627"/>
      <c r="C624" s="627"/>
      <c r="D624" s="628"/>
      <c r="E624" s="627"/>
      <c r="F624" s="627"/>
      <c r="G624" s="9"/>
      <c r="H624" s="9"/>
      <c r="L624" s="5"/>
      <c r="M624" s="5"/>
      <c r="N624" s="5"/>
    </row>
    <row r="625">
      <c r="A625" s="627"/>
      <c r="B625" s="627"/>
      <c r="C625" s="627"/>
      <c r="D625" s="628"/>
      <c r="E625" s="627"/>
      <c r="F625" s="627"/>
      <c r="G625" s="9"/>
      <c r="H625" s="9"/>
      <c r="L625" s="5"/>
      <c r="M625" s="5"/>
      <c r="N625" s="5"/>
    </row>
    <row r="626">
      <c r="A626" s="627"/>
      <c r="B626" s="627"/>
      <c r="C626" s="627"/>
      <c r="D626" s="628"/>
      <c r="E626" s="627"/>
      <c r="F626" s="627"/>
      <c r="G626" s="9"/>
      <c r="H626" s="9"/>
      <c r="L626" s="5"/>
      <c r="M626" s="5"/>
      <c r="N626" s="5"/>
    </row>
    <row r="627">
      <c r="A627" s="627"/>
      <c r="B627" s="627"/>
      <c r="C627" s="627"/>
      <c r="D627" s="628"/>
      <c r="E627" s="627"/>
      <c r="F627" s="627"/>
      <c r="G627" s="9"/>
      <c r="H627" s="9"/>
      <c r="L627" s="5"/>
      <c r="M627" s="5"/>
      <c r="N627" s="5"/>
    </row>
    <row r="628">
      <c r="A628" s="627"/>
      <c r="B628" s="627"/>
      <c r="C628" s="627"/>
      <c r="D628" s="628"/>
      <c r="E628" s="627"/>
      <c r="F628" s="627"/>
      <c r="G628" s="9"/>
      <c r="H628" s="9"/>
      <c r="L628" s="5"/>
      <c r="M628" s="5"/>
      <c r="N628" s="5"/>
    </row>
    <row r="629">
      <c r="A629" s="627"/>
      <c r="B629" s="627"/>
      <c r="C629" s="627"/>
      <c r="D629" s="628"/>
      <c r="E629" s="627"/>
      <c r="F629" s="627"/>
      <c r="G629" s="9"/>
      <c r="H629" s="9"/>
      <c r="L629" s="5"/>
      <c r="M629" s="5"/>
      <c r="N629" s="5"/>
    </row>
    <row r="630">
      <c r="A630" s="627"/>
      <c r="B630" s="627"/>
      <c r="C630" s="627"/>
      <c r="D630" s="628"/>
      <c r="E630" s="627"/>
      <c r="F630" s="627"/>
      <c r="G630" s="9"/>
      <c r="H630" s="9"/>
      <c r="L630" s="5"/>
      <c r="M630" s="5"/>
      <c r="N630" s="5"/>
    </row>
    <row r="631">
      <c r="A631" s="627"/>
      <c r="B631" s="627"/>
      <c r="C631" s="627"/>
      <c r="D631" s="628"/>
      <c r="E631" s="627"/>
      <c r="F631" s="627"/>
      <c r="G631" s="9"/>
      <c r="H631" s="9"/>
      <c r="L631" s="5"/>
      <c r="M631" s="5"/>
      <c r="N631" s="5"/>
    </row>
    <row r="632">
      <c r="A632" s="627"/>
      <c r="B632" s="627"/>
      <c r="C632" s="627"/>
      <c r="D632" s="628"/>
      <c r="E632" s="627"/>
      <c r="F632" s="627"/>
      <c r="G632" s="9"/>
      <c r="H632" s="9"/>
      <c r="L632" s="5"/>
      <c r="M632" s="5"/>
      <c r="N632" s="5"/>
    </row>
    <row r="633">
      <c r="A633" s="627"/>
      <c r="B633" s="627"/>
      <c r="C633" s="627"/>
      <c r="D633" s="628"/>
      <c r="E633" s="627"/>
      <c r="F633" s="627"/>
      <c r="G633" s="9"/>
      <c r="H633" s="9"/>
      <c r="L633" s="5"/>
      <c r="M633" s="5"/>
      <c r="N633" s="5"/>
    </row>
    <row r="634">
      <c r="A634" s="627"/>
      <c r="B634" s="627"/>
      <c r="C634" s="627"/>
      <c r="D634" s="628"/>
      <c r="E634" s="627"/>
      <c r="F634" s="627"/>
      <c r="G634" s="9"/>
      <c r="H634" s="9"/>
      <c r="L634" s="5"/>
      <c r="M634" s="5"/>
      <c r="N634" s="5"/>
    </row>
    <row r="635">
      <c r="A635" s="627"/>
      <c r="B635" s="627"/>
      <c r="C635" s="627"/>
      <c r="D635" s="628"/>
      <c r="E635" s="627"/>
      <c r="F635" s="627"/>
      <c r="G635" s="9"/>
      <c r="H635" s="9"/>
      <c r="L635" s="5"/>
      <c r="M635" s="5"/>
      <c r="N635" s="5"/>
    </row>
    <row r="636">
      <c r="A636" s="627"/>
      <c r="B636" s="627"/>
      <c r="C636" s="627"/>
      <c r="D636" s="628"/>
      <c r="E636" s="627"/>
      <c r="F636" s="627"/>
      <c r="G636" s="9"/>
      <c r="H636" s="9"/>
      <c r="L636" s="5"/>
      <c r="M636" s="5"/>
      <c r="N636" s="5"/>
    </row>
    <row r="637">
      <c r="A637" s="627"/>
      <c r="B637" s="627"/>
      <c r="C637" s="627"/>
      <c r="D637" s="628"/>
      <c r="E637" s="627"/>
      <c r="F637" s="627"/>
      <c r="G637" s="9"/>
      <c r="H637" s="9"/>
      <c r="L637" s="5"/>
      <c r="M637" s="5"/>
      <c r="N637" s="5"/>
    </row>
    <row r="638">
      <c r="A638" s="627"/>
      <c r="B638" s="627"/>
      <c r="C638" s="627"/>
      <c r="D638" s="628"/>
      <c r="E638" s="627"/>
      <c r="F638" s="627"/>
      <c r="G638" s="9"/>
      <c r="H638" s="9"/>
      <c r="L638" s="5"/>
      <c r="M638" s="5"/>
      <c r="N638" s="5"/>
    </row>
    <row r="639">
      <c r="A639" s="627"/>
      <c r="B639" s="627"/>
      <c r="C639" s="627"/>
      <c r="D639" s="628"/>
      <c r="E639" s="627"/>
      <c r="F639" s="627"/>
      <c r="G639" s="9"/>
      <c r="H639" s="9"/>
      <c r="L639" s="5"/>
      <c r="M639" s="5"/>
      <c r="N639" s="5"/>
    </row>
    <row r="640">
      <c r="A640" s="627"/>
      <c r="B640" s="627"/>
      <c r="C640" s="627"/>
      <c r="D640" s="628"/>
      <c r="E640" s="627"/>
      <c r="F640" s="627"/>
      <c r="G640" s="9"/>
      <c r="H640" s="9"/>
      <c r="L640" s="5"/>
      <c r="M640" s="5"/>
      <c r="N640" s="5"/>
    </row>
    <row r="641">
      <c r="A641" s="627"/>
      <c r="B641" s="627"/>
      <c r="C641" s="627"/>
      <c r="D641" s="628"/>
      <c r="E641" s="627"/>
      <c r="F641" s="627"/>
      <c r="G641" s="9"/>
      <c r="H641" s="9"/>
      <c r="L641" s="5"/>
      <c r="M641" s="5"/>
      <c r="N641" s="5"/>
    </row>
    <row r="642">
      <c r="A642" s="627"/>
      <c r="B642" s="627"/>
      <c r="C642" s="627"/>
      <c r="D642" s="628"/>
      <c r="E642" s="627"/>
      <c r="F642" s="627"/>
      <c r="G642" s="9"/>
      <c r="H642" s="9"/>
      <c r="L642" s="5"/>
      <c r="M642" s="5"/>
      <c r="N642" s="5"/>
    </row>
    <row r="643">
      <c r="A643" s="627"/>
      <c r="B643" s="627"/>
      <c r="C643" s="627"/>
      <c r="D643" s="628"/>
      <c r="E643" s="627"/>
      <c r="F643" s="627"/>
      <c r="G643" s="9"/>
      <c r="H643" s="9"/>
      <c r="L643" s="5"/>
      <c r="M643" s="5"/>
      <c r="N643" s="5"/>
    </row>
    <row r="644">
      <c r="A644" s="627"/>
      <c r="B644" s="627"/>
      <c r="C644" s="627"/>
      <c r="D644" s="628"/>
      <c r="E644" s="627"/>
      <c r="F644" s="627"/>
      <c r="G644" s="9"/>
      <c r="H644" s="9"/>
      <c r="L644" s="5"/>
      <c r="M644" s="5"/>
      <c r="N644" s="5"/>
    </row>
    <row r="645">
      <c r="A645" s="627"/>
      <c r="B645" s="627"/>
      <c r="C645" s="627"/>
      <c r="D645" s="628"/>
      <c r="E645" s="627"/>
      <c r="F645" s="627"/>
      <c r="G645" s="9"/>
      <c r="H645" s="9"/>
      <c r="L645" s="5"/>
      <c r="M645" s="5"/>
      <c r="N645" s="5"/>
    </row>
    <row r="646">
      <c r="A646" s="627"/>
      <c r="B646" s="627"/>
      <c r="C646" s="627"/>
      <c r="D646" s="628"/>
      <c r="E646" s="627"/>
      <c r="F646" s="627"/>
      <c r="G646" s="9"/>
      <c r="H646" s="9"/>
      <c r="L646" s="5"/>
      <c r="M646" s="5"/>
      <c r="N646" s="5"/>
    </row>
    <row r="647">
      <c r="A647" s="627"/>
      <c r="B647" s="627"/>
      <c r="C647" s="627"/>
      <c r="D647" s="628"/>
      <c r="E647" s="627"/>
      <c r="F647" s="627"/>
      <c r="G647" s="9"/>
      <c r="H647" s="9"/>
      <c r="L647" s="5"/>
      <c r="M647" s="5"/>
      <c r="N647" s="5"/>
    </row>
    <row r="648">
      <c r="A648" s="627"/>
      <c r="B648" s="627"/>
      <c r="C648" s="627"/>
      <c r="D648" s="628"/>
      <c r="E648" s="627"/>
      <c r="F648" s="627"/>
      <c r="G648" s="9"/>
      <c r="H648" s="9"/>
      <c r="L648" s="5"/>
      <c r="M648" s="5"/>
      <c r="N648" s="5"/>
    </row>
    <row r="649">
      <c r="A649" s="627"/>
      <c r="B649" s="627"/>
      <c r="C649" s="627"/>
      <c r="D649" s="628"/>
      <c r="E649" s="627"/>
      <c r="F649" s="627"/>
      <c r="G649" s="9"/>
      <c r="H649" s="9"/>
      <c r="L649" s="5"/>
      <c r="M649" s="5"/>
      <c r="N649" s="5"/>
    </row>
    <row r="650">
      <c r="A650" s="627"/>
      <c r="B650" s="627"/>
      <c r="C650" s="627"/>
      <c r="D650" s="628"/>
      <c r="E650" s="627"/>
      <c r="F650" s="627"/>
      <c r="G650" s="9"/>
      <c r="H650" s="9"/>
      <c r="L650" s="5"/>
      <c r="M650" s="5"/>
      <c r="N650" s="5"/>
    </row>
    <row r="651">
      <c r="A651" s="627"/>
      <c r="B651" s="627"/>
      <c r="C651" s="627"/>
      <c r="D651" s="628"/>
      <c r="E651" s="627"/>
      <c r="F651" s="627"/>
      <c r="G651" s="9"/>
      <c r="H651" s="9"/>
      <c r="L651" s="5"/>
      <c r="M651" s="5"/>
      <c r="N651" s="5"/>
    </row>
    <row r="652">
      <c r="A652" s="627"/>
      <c r="B652" s="627"/>
      <c r="C652" s="627"/>
      <c r="D652" s="628"/>
      <c r="E652" s="627"/>
      <c r="F652" s="627"/>
      <c r="G652" s="9"/>
      <c r="H652" s="9"/>
      <c r="L652" s="5"/>
      <c r="M652" s="5"/>
      <c r="N652" s="5"/>
    </row>
    <row r="653">
      <c r="A653" s="627"/>
      <c r="B653" s="627"/>
      <c r="C653" s="627"/>
      <c r="D653" s="628"/>
      <c r="E653" s="627"/>
      <c r="F653" s="627"/>
      <c r="G653" s="9"/>
      <c r="H653" s="9"/>
      <c r="L653" s="5"/>
      <c r="M653" s="5"/>
      <c r="N653" s="5"/>
    </row>
    <row r="654">
      <c r="A654" s="627"/>
      <c r="B654" s="627"/>
      <c r="C654" s="627"/>
      <c r="D654" s="628"/>
      <c r="E654" s="627"/>
      <c r="F654" s="627"/>
      <c r="G654" s="9"/>
      <c r="H654" s="9"/>
      <c r="L654" s="5"/>
      <c r="M654" s="5"/>
      <c r="N654" s="5"/>
    </row>
    <row r="655">
      <c r="A655" s="627"/>
      <c r="B655" s="627"/>
      <c r="C655" s="627"/>
      <c r="D655" s="628"/>
      <c r="E655" s="627"/>
      <c r="F655" s="627"/>
      <c r="G655" s="9"/>
      <c r="H655" s="9"/>
      <c r="L655" s="5"/>
      <c r="M655" s="5"/>
      <c r="N655" s="5"/>
    </row>
    <row r="656">
      <c r="A656" s="627"/>
      <c r="B656" s="627"/>
      <c r="C656" s="627"/>
      <c r="D656" s="628"/>
      <c r="E656" s="627"/>
      <c r="F656" s="627"/>
      <c r="G656" s="9"/>
      <c r="H656" s="9"/>
      <c r="L656" s="5"/>
      <c r="M656" s="5"/>
      <c r="N656" s="5"/>
    </row>
    <row r="657">
      <c r="A657" s="627"/>
      <c r="B657" s="627"/>
      <c r="C657" s="627"/>
      <c r="D657" s="628"/>
      <c r="E657" s="627"/>
      <c r="F657" s="627"/>
      <c r="G657" s="9"/>
      <c r="H657" s="9"/>
      <c r="L657" s="5"/>
      <c r="M657" s="5"/>
      <c r="N657" s="5"/>
    </row>
    <row r="658">
      <c r="A658" s="627"/>
      <c r="B658" s="627"/>
      <c r="C658" s="627"/>
      <c r="D658" s="628"/>
      <c r="E658" s="627"/>
      <c r="F658" s="627"/>
      <c r="G658" s="9"/>
      <c r="H658" s="9"/>
      <c r="L658" s="5"/>
      <c r="M658" s="5"/>
      <c r="N658" s="5"/>
    </row>
    <row r="659">
      <c r="A659" s="627"/>
      <c r="B659" s="627"/>
      <c r="C659" s="627"/>
      <c r="D659" s="628"/>
      <c r="E659" s="627"/>
      <c r="F659" s="627"/>
      <c r="G659" s="9"/>
      <c r="H659" s="9"/>
      <c r="L659" s="5"/>
      <c r="M659" s="5"/>
      <c r="N659" s="5"/>
    </row>
    <row r="660">
      <c r="A660" s="627"/>
      <c r="B660" s="627"/>
      <c r="C660" s="627"/>
      <c r="D660" s="628"/>
      <c r="E660" s="627"/>
      <c r="F660" s="627"/>
      <c r="G660" s="9"/>
      <c r="H660" s="9"/>
      <c r="L660" s="5"/>
      <c r="M660" s="5"/>
      <c r="N660" s="5"/>
    </row>
    <row r="661">
      <c r="A661" s="627"/>
      <c r="B661" s="627"/>
      <c r="C661" s="627"/>
      <c r="D661" s="628"/>
      <c r="E661" s="627"/>
      <c r="F661" s="627"/>
      <c r="G661" s="9"/>
      <c r="H661" s="9"/>
      <c r="L661" s="5"/>
      <c r="M661" s="5"/>
      <c r="N661" s="5"/>
    </row>
    <row r="662">
      <c r="A662" s="627"/>
      <c r="B662" s="627"/>
      <c r="C662" s="627"/>
      <c r="D662" s="628"/>
      <c r="E662" s="627"/>
      <c r="F662" s="627"/>
      <c r="G662" s="9"/>
      <c r="H662" s="9"/>
      <c r="L662" s="5"/>
      <c r="M662" s="5"/>
      <c r="N662" s="5"/>
    </row>
    <row r="663">
      <c r="A663" s="627"/>
      <c r="B663" s="627"/>
      <c r="C663" s="627"/>
      <c r="D663" s="628"/>
      <c r="E663" s="627"/>
      <c r="F663" s="627"/>
      <c r="G663" s="9"/>
      <c r="H663" s="9"/>
      <c r="L663" s="5"/>
      <c r="M663" s="5"/>
      <c r="N663" s="5"/>
    </row>
    <row r="664">
      <c r="A664" s="627"/>
      <c r="B664" s="627"/>
      <c r="C664" s="627"/>
      <c r="D664" s="628"/>
      <c r="E664" s="627"/>
      <c r="F664" s="627"/>
      <c r="G664" s="9"/>
      <c r="H664" s="9"/>
      <c r="L664" s="5"/>
      <c r="M664" s="5"/>
      <c r="N664" s="5"/>
    </row>
    <row r="665">
      <c r="A665" s="627"/>
      <c r="B665" s="627"/>
      <c r="C665" s="627"/>
      <c r="D665" s="628"/>
      <c r="E665" s="627"/>
      <c r="F665" s="627"/>
      <c r="G665" s="9"/>
      <c r="H665" s="9"/>
      <c r="L665" s="5"/>
      <c r="M665" s="5"/>
      <c r="N665" s="5"/>
    </row>
    <row r="666">
      <c r="A666" s="627"/>
      <c r="B666" s="627"/>
      <c r="C666" s="627"/>
      <c r="D666" s="628"/>
      <c r="E666" s="627"/>
      <c r="F666" s="627"/>
      <c r="G666" s="9"/>
      <c r="H666" s="9"/>
      <c r="L666" s="5"/>
      <c r="M666" s="5"/>
      <c r="N666" s="5"/>
    </row>
    <row r="667">
      <c r="A667" s="627"/>
      <c r="B667" s="627"/>
      <c r="C667" s="627"/>
      <c r="D667" s="628"/>
      <c r="E667" s="627"/>
      <c r="F667" s="627"/>
      <c r="G667" s="9"/>
      <c r="H667" s="9"/>
      <c r="L667" s="5"/>
      <c r="M667" s="5"/>
      <c r="N667" s="5"/>
    </row>
    <row r="668">
      <c r="A668" s="627"/>
      <c r="B668" s="627"/>
      <c r="C668" s="627"/>
      <c r="D668" s="628"/>
      <c r="E668" s="627"/>
      <c r="F668" s="627"/>
      <c r="G668" s="9"/>
      <c r="H668" s="9"/>
      <c r="L668" s="5"/>
      <c r="M668" s="5"/>
      <c r="N668" s="5"/>
    </row>
    <row r="669">
      <c r="A669" s="627"/>
      <c r="B669" s="627"/>
      <c r="C669" s="627"/>
      <c r="D669" s="628"/>
      <c r="E669" s="627"/>
      <c r="F669" s="627"/>
      <c r="G669" s="9"/>
      <c r="H669" s="9"/>
      <c r="L669" s="5"/>
      <c r="M669" s="5"/>
      <c r="N669" s="5"/>
    </row>
    <row r="670">
      <c r="A670" s="627"/>
      <c r="B670" s="627"/>
      <c r="C670" s="627"/>
      <c r="D670" s="628"/>
      <c r="E670" s="627"/>
      <c r="F670" s="627"/>
      <c r="G670" s="9"/>
      <c r="H670" s="9"/>
      <c r="L670" s="5"/>
      <c r="M670" s="5"/>
      <c r="N670" s="5"/>
    </row>
    <row r="671">
      <c r="A671" s="627"/>
      <c r="B671" s="627"/>
      <c r="C671" s="627"/>
      <c r="D671" s="628"/>
      <c r="E671" s="627"/>
      <c r="F671" s="627"/>
      <c r="G671" s="9"/>
      <c r="H671" s="9"/>
      <c r="L671" s="5"/>
      <c r="M671" s="5"/>
      <c r="N671" s="5"/>
    </row>
    <row r="672">
      <c r="A672" s="627"/>
      <c r="B672" s="627"/>
      <c r="C672" s="627"/>
      <c r="D672" s="628"/>
      <c r="E672" s="627"/>
      <c r="F672" s="627"/>
      <c r="G672" s="9"/>
      <c r="H672" s="9"/>
      <c r="L672" s="5"/>
      <c r="M672" s="5"/>
      <c r="N672" s="5"/>
    </row>
    <row r="673">
      <c r="A673" s="627"/>
      <c r="B673" s="627"/>
      <c r="C673" s="627"/>
      <c r="D673" s="628"/>
      <c r="E673" s="627"/>
      <c r="F673" s="627"/>
      <c r="G673" s="9"/>
      <c r="H673" s="9"/>
      <c r="L673" s="5"/>
      <c r="M673" s="5"/>
      <c r="N673" s="5"/>
    </row>
    <row r="674">
      <c r="A674" s="627"/>
      <c r="B674" s="627"/>
      <c r="C674" s="627"/>
      <c r="D674" s="628"/>
      <c r="E674" s="627"/>
      <c r="F674" s="627"/>
      <c r="G674" s="9"/>
      <c r="H674" s="9"/>
      <c r="L674" s="5"/>
      <c r="M674" s="5"/>
      <c r="N674" s="5"/>
    </row>
    <row r="675">
      <c r="A675" s="627"/>
      <c r="B675" s="627"/>
      <c r="C675" s="627"/>
      <c r="D675" s="628"/>
      <c r="E675" s="627"/>
      <c r="F675" s="627"/>
      <c r="G675" s="9"/>
      <c r="H675" s="9"/>
      <c r="L675" s="5"/>
      <c r="M675" s="5"/>
      <c r="N675" s="5"/>
    </row>
    <row r="676">
      <c r="A676" s="627"/>
      <c r="B676" s="627"/>
      <c r="C676" s="627"/>
      <c r="D676" s="628"/>
      <c r="E676" s="627"/>
      <c r="F676" s="627"/>
      <c r="G676" s="9"/>
      <c r="H676" s="9"/>
      <c r="L676" s="5"/>
      <c r="M676" s="5"/>
      <c r="N676" s="5"/>
    </row>
    <row r="677">
      <c r="A677" s="627"/>
      <c r="B677" s="627"/>
      <c r="C677" s="627"/>
      <c r="D677" s="628"/>
      <c r="E677" s="627"/>
      <c r="F677" s="627"/>
      <c r="G677" s="9"/>
      <c r="H677" s="9"/>
      <c r="L677" s="5"/>
      <c r="M677" s="5"/>
      <c r="N677" s="5"/>
    </row>
    <row r="678">
      <c r="A678" s="627"/>
      <c r="B678" s="627"/>
      <c r="C678" s="627"/>
      <c r="D678" s="628"/>
      <c r="E678" s="627"/>
      <c r="F678" s="627"/>
      <c r="G678" s="9"/>
      <c r="H678" s="9"/>
      <c r="L678" s="5"/>
      <c r="M678" s="5"/>
      <c r="N678" s="5"/>
    </row>
    <row r="679">
      <c r="A679" s="627"/>
      <c r="B679" s="627"/>
      <c r="C679" s="627"/>
      <c r="D679" s="628"/>
      <c r="E679" s="627"/>
      <c r="F679" s="627"/>
      <c r="G679" s="9"/>
      <c r="H679" s="9"/>
      <c r="L679" s="5"/>
      <c r="M679" s="5"/>
      <c r="N679" s="5"/>
    </row>
    <row r="680">
      <c r="A680" s="627"/>
      <c r="B680" s="627"/>
      <c r="C680" s="627"/>
      <c r="D680" s="628"/>
      <c r="E680" s="627"/>
      <c r="F680" s="627"/>
      <c r="G680" s="9"/>
      <c r="H680" s="9"/>
      <c r="L680" s="5"/>
      <c r="M680" s="5"/>
      <c r="N680" s="5"/>
    </row>
    <row r="681">
      <c r="A681" s="627"/>
      <c r="B681" s="627"/>
      <c r="C681" s="627"/>
      <c r="D681" s="628"/>
      <c r="E681" s="627"/>
      <c r="F681" s="627"/>
      <c r="G681" s="9"/>
      <c r="H681" s="9"/>
      <c r="L681" s="5"/>
      <c r="M681" s="5"/>
      <c r="N681" s="5"/>
    </row>
    <row r="682">
      <c r="A682" s="627"/>
      <c r="B682" s="627"/>
      <c r="C682" s="627"/>
      <c r="D682" s="628"/>
      <c r="E682" s="627"/>
      <c r="F682" s="627"/>
      <c r="G682" s="9"/>
      <c r="H682" s="9"/>
      <c r="L682" s="5"/>
      <c r="M682" s="5"/>
      <c r="N682" s="5"/>
    </row>
    <row r="683">
      <c r="A683" s="627"/>
      <c r="B683" s="627"/>
      <c r="C683" s="627"/>
      <c r="D683" s="628"/>
      <c r="E683" s="627"/>
      <c r="F683" s="627"/>
      <c r="G683" s="9"/>
      <c r="H683" s="9"/>
      <c r="L683" s="5"/>
      <c r="M683" s="5"/>
      <c r="N683" s="5"/>
    </row>
    <row r="684">
      <c r="A684" s="627"/>
      <c r="B684" s="627"/>
      <c r="C684" s="627"/>
      <c r="D684" s="628"/>
      <c r="E684" s="627"/>
      <c r="F684" s="627"/>
      <c r="G684" s="9"/>
      <c r="H684" s="9"/>
      <c r="L684" s="5"/>
      <c r="M684" s="5"/>
      <c r="N684" s="5"/>
    </row>
    <row r="685">
      <c r="A685" s="627"/>
      <c r="B685" s="627"/>
      <c r="C685" s="627"/>
      <c r="D685" s="628"/>
      <c r="E685" s="627"/>
      <c r="F685" s="627"/>
      <c r="G685" s="9"/>
      <c r="H685" s="9"/>
      <c r="L685" s="5"/>
      <c r="M685" s="5"/>
      <c r="N685" s="5"/>
    </row>
    <row r="686">
      <c r="A686" s="627"/>
      <c r="B686" s="627"/>
      <c r="C686" s="627"/>
      <c r="D686" s="628"/>
      <c r="E686" s="627"/>
      <c r="F686" s="627"/>
      <c r="G686" s="9"/>
      <c r="H686" s="9"/>
      <c r="L686" s="5"/>
      <c r="M686" s="5"/>
      <c r="N686" s="5"/>
    </row>
    <row r="687">
      <c r="A687" s="627"/>
      <c r="B687" s="627"/>
      <c r="C687" s="627"/>
      <c r="D687" s="628"/>
      <c r="E687" s="627"/>
      <c r="F687" s="627"/>
      <c r="G687" s="9"/>
      <c r="H687" s="9"/>
      <c r="L687" s="5"/>
      <c r="M687" s="5"/>
      <c r="N687" s="5"/>
    </row>
    <row r="688">
      <c r="A688" s="627"/>
      <c r="B688" s="627"/>
      <c r="C688" s="627"/>
      <c r="D688" s="628"/>
      <c r="E688" s="627"/>
      <c r="F688" s="627"/>
      <c r="G688" s="9"/>
      <c r="H688" s="9"/>
      <c r="L688" s="5"/>
      <c r="M688" s="5"/>
      <c r="N688" s="5"/>
    </row>
    <row r="689">
      <c r="A689" s="627"/>
      <c r="B689" s="627"/>
      <c r="C689" s="627"/>
      <c r="D689" s="628"/>
      <c r="E689" s="627"/>
      <c r="F689" s="627"/>
      <c r="G689" s="9"/>
      <c r="H689" s="9"/>
      <c r="L689" s="5"/>
      <c r="M689" s="5"/>
      <c r="N689" s="5"/>
    </row>
    <row r="690">
      <c r="A690" s="627"/>
      <c r="B690" s="627"/>
      <c r="C690" s="627"/>
      <c r="D690" s="628"/>
      <c r="E690" s="627"/>
      <c r="F690" s="627"/>
      <c r="G690" s="9"/>
      <c r="H690" s="9"/>
      <c r="L690" s="5"/>
      <c r="M690" s="5"/>
      <c r="N690" s="5"/>
    </row>
    <row r="691">
      <c r="A691" s="627"/>
      <c r="B691" s="627"/>
      <c r="C691" s="627"/>
      <c r="D691" s="628"/>
      <c r="E691" s="627"/>
      <c r="F691" s="627"/>
      <c r="G691" s="9"/>
      <c r="H691" s="9"/>
      <c r="L691" s="5"/>
      <c r="M691" s="5"/>
      <c r="N691" s="5"/>
    </row>
    <row r="692">
      <c r="A692" s="627"/>
      <c r="B692" s="627"/>
      <c r="C692" s="627"/>
      <c r="D692" s="628"/>
      <c r="E692" s="627"/>
      <c r="F692" s="627"/>
      <c r="G692" s="9"/>
      <c r="H692" s="9"/>
      <c r="L692" s="5"/>
      <c r="M692" s="5"/>
      <c r="N692" s="5"/>
    </row>
    <row r="693">
      <c r="A693" s="627"/>
      <c r="B693" s="627"/>
      <c r="C693" s="627"/>
      <c r="D693" s="628"/>
      <c r="E693" s="627"/>
      <c r="F693" s="627"/>
      <c r="G693" s="9"/>
      <c r="H693" s="9"/>
      <c r="L693" s="5"/>
      <c r="M693" s="5"/>
      <c r="N693" s="5"/>
    </row>
    <row r="694">
      <c r="A694" s="627"/>
      <c r="B694" s="627"/>
      <c r="C694" s="627"/>
      <c r="D694" s="628"/>
      <c r="E694" s="627"/>
      <c r="F694" s="627"/>
      <c r="G694" s="9"/>
      <c r="H694" s="9"/>
      <c r="L694" s="5"/>
      <c r="M694" s="5"/>
      <c r="N694" s="5"/>
    </row>
    <row r="695">
      <c r="A695" s="627"/>
      <c r="B695" s="627"/>
      <c r="C695" s="627"/>
      <c r="D695" s="628"/>
      <c r="E695" s="627"/>
      <c r="F695" s="627"/>
      <c r="G695" s="9"/>
      <c r="H695" s="9"/>
      <c r="L695" s="5"/>
      <c r="M695" s="5"/>
      <c r="N695" s="5"/>
    </row>
    <row r="696">
      <c r="A696" s="627"/>
      <c r="B696" s="627"/>
      <c r="C696" s="627"/>
      <c r="D696" s="628"/>
      <c r="E696" s="627"/>
      <c r="F696" s="627"/>
      <c r="G696" s="9"/>
      <c r="H696" s="9"/>
      <c r="L696" s="5"/>
      <c r="M696" s="5"/>
      <c r="N696" s="5"/>
    </row>
    <row r="697">
      <c r="A697" s="627"/>
      <c r="B697" s="627"/>
      <c r="C697" s="627"/>
      <c r="D697" s="628"/>
      <c r="E697" s="627"/>
      <c r="F697" s="627"/>
      <c r="G697" s="9"/>
      <c r="H697" s="9"/>
      <c r="L697" s="5"/>
      <c r="M697" s="5"/>
      <c r="N697" s="5"/>
    </row>
    <row r="698">
      <c r="A698" s="627"/>
      <c r="B698" s="627"/>
      <c r="C698" s="627"/>
      <c r="D698" s="628"/>
      <c r="E698" s="627"/>
      <c r="F698" s="627"/>
      <c r="G698" s="9"/>
      <c r="H698" s="9"/>
      <c r="L698" s="5"/>
      <c r="M698" s="5"/>
      <c r="N698" s="5"/>
    </row>
    <row r="699">
      <c r="A699" s="627"/>
      <c r="B699" s="627"/>
      <c r="C699" s="627"/>
      <c r="D699" s="628"/>
      <c r="E699" s="627"/>
      <c r="F699" s="627"/>
      <c r="G699" s="9"/>
      <c r="H699" s="9"/>
      <c r="L699" s="5"/>
      <c r="M699" s="5"/>
      <c r="N699" s="5"/>
    </row>
    <row r="700">
      <c r="A700" s="627"/>
      <c r="B700" s="627"/>
      <c r="C700" s="627"/>
      <c r="D700" s="628"/>
      <c r="E700" s="627"/>
      <c r="F700" s="627"/>
      <c r="G700" s="9"/>
      <c r="H700" s="9"/>
      <c r="L700" s="5"/>
      <c r="M700" s="5"/>
      <c r="N700" s="5"/>
    </row>
    <row r="701">
      <c r="A701" s="627"/>
      <c r="B701" s="627"/>
      <c r="C701" s="627"/>
      <c r="D701" s="628"/>
      <c r="E701" s="627"/>
      <c r="F701" s="627"/>
      <c r="G701" s="9"/>
      <c r="H701" s="9"/>
      <c r="L701" s="5"/>
      <c r="M701" s="5"/>
      <c r="N701" s="5"/>
    </row>
    <row r="702">
      <c r="A702" s="627"/>
      <c r="B702" s="627"/>
      <c r="C702" s="627"/>
      <c r="D702" s="628"/>
      <c r="E702" s="627"/>
      <c r="F702" s="627"/>
      <c r="G702" s="9"/>
      <c r="H702" s="9"/>
      <c r="L702" s="5"/>
      <c r="M702" s="5"/>
      <c r="N702" s="5"/>
    </row>
    <row r="703">
      <c r="A703" s="627"/>
      <c r="B703" s="627"/>
      <c r="C703" s="627"/>
      <c r="D703" s="628"/>
      <c r="E703" s="627"/>
      <c r="F703" s="627"/>
      <c r="G703" s="9"/>
      <c r="H703" s="9"/>
      <c r="L703" s="5"/>
      <c r="M703" s="5"/>
      <c r="N703" s="5"/>
    </row>
    <row r="704">
      <c r="A704" s="627"/>
      <c r="B704" s="627"/>
      <c r="C704" s="627"/>
      <c r="D704" s="628"/>
      <c r="E704" s="627"/>
      <c r="F704" s="627"/>
      <c r="G704" s="9"/>
      <c r="H704" s="9"/>
      <c r="L704" s="5"/>
      <c r="M704" s="5"/>
      <c r="N704" s="5"/>
    </row>
    <row r="705">
      <c r="A705" s="627"/>
      <c r="B705" s="627"/>
      <c r="C705" s="627"/>
      <c r="D705" s="628"/>
      <c r="E705" s="627"/>
      <c r="F705" s="627"/>
      <c r="G705" s="9"/>
      <c r="H705" s="9"/>
      <c r="L705" s="5"/>
      <c r="M705" s="5"/>
      <c r="N705" s="5"/>
    </row>
    <row r="706">
      <c r="A706" s="627"/>
      <c r="B706" s="627"/>
      <c r="C706" s="627"/>
      <c r="D706" s="628"/>
      <c r="E706" s="627"/>
      <c r="F706" s="627"/>
      <c r="G706" s="9"/>
      <c r="H706" s="9"/>
      <c r="L706" s="5"/>
      <c r="M706" s="5"/>
      <c r="N706" s="5"/>
    </row>
    <row r="707">
      <c r="A707" s="627"/>
      <c r="B707" s="627"/>
      <c r="C707" s="627"/>
      <c r="D707" s="628"/>
      <c r="E707" s="627"/>
      <c r="F707" s="627"/>
      <c r="G707" s="9"/>
      <c r="H707" s="9"/>
      <c r="L707" s="5"/>
      <c r="M707" s="5"/>
      <c r="N707" s="5"/>
    </row>
    <row r="708">
      <c r="A708" s="627"/>
      <c r="B708" s="627"/>
      <c r="C708" s="627"/>
      <c r="D708" s="628"/>
      <c r="E708" s="627"/>
      <c r="F708" s="627"/>
      <c r="G708" s="9"/>
      <c r="H708" s="9"/>
      <c r="L708" s="5"/>
      <c r="M708" s="5"/>
      <c r="N708" s="5"/>
    </row>
    <row r="709">
      <c r="A709" s="627"/>
      <c r="B709" s="627"/>
      <c r="C709" s="627"/>
      <c r="D709" s="628"/>
      <c r="E709" s="627"/>
      <c r="F709" s="627"/>
      <c r="G709" s="9"/>
      <c r="H709" s="9"/>
      <c r="L709" s="5"/>
      <c r="M709" s="5"/>
      <c r="N709" s="5"/>
    </row>
    <row r="710">
      <c r="A710" s="627"/>
      <c r="B710" s="627"/>
      <c r="C710" s="627"/>
      <c r="D710" s="628"/>
      <c r="E710" s="627"/>
      <c r="F710" s="627"/>
      <c r="G710" s="9"/>
      <c r="H710" s="9"/>
      <c r="L710" s="5"/>
      <c r="M710" s="5"/>
      <c r="N710" s="5"/>
    </row>
    <row r="711">
      <c r="A711" s="627"/>
      <c r="B711" s="627"/>
      <c r="C711" s="627"/>
      <c r="D711" s="628"/>
      <c r="E711" s="627"/>
      <c r="F711" s="627"/>
      <c r="G711" s="9"/>
      <c r="H711" s="9"/>
      <c r="L711" s="5"/>
      <c r="M711" s="5"/>
      <c r="N711" s="5"/>
    </row>
    <row r="712">
      <c r="A712" s="627"/>
      <c r="B712" s="627"/>
      <c r="C712" s="627"/>
      <c r="D712" s="628"/>
      <c r="E712" s="627"/>
      <c r="F712" s="627"/>
      <c r="G712" s="9"/>
      <c r="H712" s="9"/>
      <c r="L712" s="5"/>
      <c r="M712" s="5"/>
      <c r="N712" s="5"/>
    </row>
    <row r="713">
      <c r="A713" s="627"/>
      <c r="B713" s="627"/>
      <c r="C713" s="627"/>
      <c r="D713" s="628"/>
      <c r="E713" s="627"/>
      <c r="F713" s="627"/>
      <c r="G713" s="9"/>
      <c r="H713" s="9"/>
      <c r="L713" s="5"/>
      <c r="M713" s="5"/>
      <c r="N713" s="5"/>
    </row>
    <row r="714">
      <c r="A714" s="627"/>
      <c r="B714" s="627"/>
      <c r="C714" s="627"/>
      <c r="D714" s="628"/>
      <c r="E714" s="627"/>
      <c r="F714" s="627"/>
      <c r="G714" s="9"/>
      <c r="H714" s="9"/>
      <c r="L714" s="5"/>
      <c r="M714" s="5"/>
      <c r="N714" s="5"/>
    </row>
    <row r="715">
      <c r="A715" s="627"/>
      <c r="B715" s="627"/>
      <c r="C715" s="627"/>
      <c r="D715" s="628"/>
      <c r="E715" s="627"/>
      <c r="F715" s="627"/>
      <c r="G715" s="9"/>
      <c r="H715" s="9"/>
      <c r="L715" s="5"/>
      <c r="M715" s="5"/>
      <c r="N715" s="5"/>
    </row>
    <row r="716">
      <c r="A716" s="627"/>
      <c r="B716" s="627"/>
      <c r="C716" s="627"/>
      <c r="D716" s="628"/>
      <c r="E716" s="627"/>
      <c r="F716" s="627"/>
      <c r="G716" s="9"/>
      <c r="H716" s="9"/>
      <c r="L716" s="5"/>
      <c r="M716" s="5"/>
      <c r="N716" s="5"/>
    </row>
    <row r="717">
      <c r="A717" s="627"/>
      <c r="B717" s="627"/>
      <c r="C717" s="627"/>
      <c r="D717" s="628"/>
      <c r="E717" s="627"/>
      <c r="F717" s="627"/>
      <c r="G717" s="9"/>
      <c r="H717" s="9"/>
      <c r="L717" s="5"/>
      <c r="M717" s="5"/>
      <c r="N717" s="5"/>
    </row>
    <row r="718">
      <c r="A718" s="627"/>
      <c r="B718" s="627"/>
      <c r="C718" s="627"/>
      <c r="D718" s="628"/>
      <c r="E718" s="627"/>
      <c r="F718" s="627"/>
      <c r="G718" s="9"/>
      <c r="H718" s="9"/>
      <c r="L718" s="5"/>
      <c r="M718" s="5"/>
      <c r="N718" s="5"/>
    </row>
    <row r="719">
      <c r="A719" s="627"/>
      <c r="B719" s="627"/>
      <c r="C719" s="627"/>
      <c r="D719" s="628"/>
      <c r="E719" s="627"/>
      <c r="F719" s="627"/>
      <c r="G719" s="9"/>
      <c r="H719" s="9"/>
      <c r="L719" s="5"/>
      <c r="M719" s="5"/>
      <c r="N719" s="5"/>
    </row>
    <row r="720">
      <c r="A720" s="627"/>
      <c r="B720" s="627"/>
      <c r="C720" s="627"/>
      <c r="D720" s="628"/>
      <c r="E720" s="627"/>
      <c r="F720" s="627"/>
      <c r="G720" s="9"/>
      <c r="H720" s="9"/>
      <c r="L720" s="5"/>
      <c r="M720" s="5"/>
      <c r="N720" s="5"/>
    </row>
    <row r="721">
      <c r="A721" s="627"/>
      <c r="B721" s="627"/>
      <c r="C721" s="627"/>
      <c r="D721" s="628"/>
      <c r="E721" s="627"/>
      <c r="F721" s="627"/>
      <c r="G721" s="9"/>
      <c r="H721" s="9"/>
      <c r="L721" s="5"/>
      <c r="M721" s="5"/>
      <c r="N721" s="5"/>
    </row>
    <row r="722">
      <c r="A722" s="627"/>
      <c r="B722" s="627"/>
      <c r="C722" s="627"/>
      <c r="D722" s="628"/>
      <c r="E722" s="627"/>
      <c r="F722" s="627"/>
      <c r="G722" s="9"/>
      <c r="H722" s="9"/>
      <c r="L722" s="5"/>
      <c r="M722" s="5"/>
      <c r="N722" s="5"/>
    </row>
    <row r="723">
      <c r="A723" s="627"/>
      <c r="B723" s="627"/>
      <c r="C723" s="627"/>
      <c r="D723" s="628"/>
      <c r="E723" s="627"/>
      <c r="F723" s="627"/>
      <c r="G723" s="9"/>
      <c r="H723" s="9"/>
      <c r="L723" s="5"/>
      <c r="M723" s="5"/>
      <c r="N723" s="5"/>
    </row>
    <row r="724">
      <c r="A724" s="627"/>
      <c r="B724" s="627"/>
      <c r="C724" s="627"/>
      <c r="D724" s="628"/>
      <c r="E724" s="627"/>
      <c r="F724" s="627"/>
      <c r="G724" s="9"/>
      <c r="H724" s="9"/>
      <c r="L724" s="5"/>
      <c r="M724" s="5"/>
      <c r="N724" s="5"/>
    </row>
    <row r="725">
      <c r="A725" s="627"/>
      <c r="B725" s="627"/>
      <c r="C725" s="627"/>
      <c r="D725" s="628"/>
      <c r="E725" s="627"/>
      <c r="F725" s="627"/>
      <c r="G725" s="9"/>
      <c r="H725" s="9"/>
      <c r="L725" s="5"/>
      <c r="M725" s="5"/>
      <c r="N725" s="5"/>
    </row>
    <row r="726">
      <c r="A726" s="627"/>
      <c r="B726" s="627"/>
      <c r="C726" s="627"/>
      <c r="D726" s="628"/>
      <c r="E726" s="627"/>
      <c r="F726" s="627"/>
      <c r="G726" s="9"/>
      <c r="H726" s="9"/>
      <c r="L726" s="5"/>
      <c r="M726" s="5"/>
      <c r="N726" s="5"/>
    </row>
    <row r="727">
      <c r="A727" s="627"/>
      <c r="B727" s="627"/>
      <c r="C727" s="627"/>
      <c r="D727" s="628"/>
      <c r="E727" s="627"/>
      <c r="F727" s="627"/>
      <c r="G727" s="9"/>
      <c r="H727" s="9"/>
      <c r="L727" s="5"/>
      <c r="M727" s="5"/>
      <c r="N727" s="5"/>
    </row>
    <row r="728">
      <c r="A728" s="627"/>
      <c r="B728" s="627"/>
      <c r="C728" s="627"/>
      <c r="D728" s="628"/>
      <c r="E728" s="627"/>
      <c r="F728" s="627"/>
      <c r="G728" s="9"/>
      <c r="H728" s="9"/>
      <c r="L728" s="5"/>
      <c r="M728" s="5"/>
      <c r="N728" s="5"/>
    </row>
    <row r="729">
      <c r="A729" s="627"/>
      <c r="B729" s="627"/>
      <c r="C729" s="627"/>
      <c r="D729" s="628"/>
      <c r="E729" s="627"/>
      <c r="F729" s="627"/>
      <c r="G729" s="9"/>
      <c r="H729" s="9"/>
      <c r="L729" s="5"/>
      <c r="M729" s="5"/>
      <c r="N729" s="5"/>
    </row>
    <row r="730">
      <c r="A730" s="627"/>
      <c r="B730" s="627"/>
      <c r="C730" s="627"/>
      <c r="D730" s="628"/>
      <c r="E730" s="627"/>
      <c r="F730" s="627"/>
      <c r="G730" s="9"/>
      <c r="H730" s="9"/>
      <c r="L730" s="5"/>
      <c r="M730" s="5"/>
      <c r="N730" s="5"/>
    </row>
    <row r="731">
      <c r="A731" s="627"/>
      <c r="B731" s="627"/>
      <c r="C731" s="627"/>
      <c r="D731" s="628"/>
      <c r="E731" s="627"/>
      <c r="F731" s="627"/>
      <c r="G731" s="9"/>
      <c r="H731" s="9"/>
      <c r="L731" s="5"/>
      <c r="M731" s="5"/>
      <c r="N731" s="5"/>
    </row>
    <row r="732">
      <c r="A732" s="627"/>
      <c r="B732" s="627"/>
      <c r="C732" s="627"/>
      <c r="D732" s="628"/>
      <c r="E732" s="627"/>
      <c r="F732" s="627"/>
      <c r="G732" s="9"/>
      <c r="H732" s="9"/>
      <c r="L732" s="5"/>
      <c r="M732" s="5"/>
      <c r="N732" s="5"/>
    </row>
    <row r="733">
      <c r="A733" s="627"/>
      <c r="B733" s="627"/>
      <c r="C733" s="627"/>
      <c r="D733" s="628"/>
      <c r="E733" s="627"/>
      <c r="F733" s="627"/>
      <c r="G733" s="9"/>
      <c r="H733" s="9"/>
      <c r="L733" s="5"/>
      <c r="M733" s="5"/>
      <c r="N733" s="5"/>
    </row>
    <row r="734">
      <c r="A734" s="627"/>
      <c r="B734" s="627"/>
      <c r="C734" s="627"/>
      <c r="D734" s="628"/>
      <c r="E734" s="627"/>
      <c r="F734" s="627"/>
      <c r="G734" s="9"/>
      <c r="H734" s="9"/>
      <c r="L734" s="5"/>
      <c r="M734" s="5"/>
      <c r="N734" s="5"/>
    </row>
    <row r="735">
      <c r="A735" s="627"/>
      <c r="B735" s="627"/>
      <c r="C735" s="627"/>
      <c r="D735" s="628"/>
      <c r="E735" s="627"/>
      <c r="F735" s="627"/>
      <c r="G735" s="9"/>
      <c r="H735" s="9"/>
      <c r="L735" s="5"/>
      <c r="M735" s="5"/>
      <c r="N735" s="5"/>
    </row>
    <row r="736">
      <c r="A736" s="627"/>
      <c r="B736" s="627"/>
      <c r="C736" s="627"/>
      <c r="D736" s="628"/>
      <c r="E736" s="627"/>
      <c r="F736" s="627"/>
      <c r="G736" s="9"/>
      <c r="H736" s="9"/>
      <c r="L736" s="5"/>
      <c r="M736" s="5"/>
      <c r="N736" s="5"/>
    </row>
    <row r="737">
      <c r="A737" s="627"/>
      <c r="B737" s="627"/>
      <c r="C737" s="627"/>
      <c r="D737" s="628"/>
      <c r="E737" s="627"/>
      <c r="F737" s="627"/>
      <c r="G737" s="9"/>
      <c r="H737" s="9"/>
      <c r="L737" s="5"/>
      <c r="M737" s="5"/>
      <c r="N737" s="5"/>
    </row>
    <row r="738">
      <c r="A738" s="627"/>
      <c r="B738" s="627"/>
      <c r="C738" s="627"/>
      <c r="D738" s="628"/>
      <c r="E738" s="627"/>
      <c r="F738" s="627"/>
      <c r="G738" s="9"/>
      <c r="H738" s="9"/>
      <c r="L738" s="5"/>
      <c r="M738" s="5"/>
      <c r="N738" s="5"/>
    </row>
    <row r="739">
      <c r="A739" s="627"/>
      <c r="B739" s="627"/>
      <c r="C739" s="627"/>
      <c r="D739" s="628"/>
      <c r="E739" s="627"/>
      <c r="F739" s="627"/>
      <c r="G739" s="9"/>
      <c r="H739" s="9"/>
      <c r="L739" s="5"/>
      <c r="M739" s="5"/>
      <c r="N739" s="5"/>
    </row>
    <row r="740">
      <c r="A740" s="627"/>
      <c r="B740" s="627"/>
      <c r="C740" s="627"/>
      <c r="D740" s="628"/>
      <c r="E740" s="627"/>
      <c r="F740" s="627"/>
      <c r="G740" s="9"/>
      <c r="H740" s="9"/>
      <c r="L740" s="5"/>
      <c r="M740" s="5"/>
      <c r="N740" s="5"/>
    </row>
    <row r="741">
      <c r="A741" s="627"/>
      <c r="B741" s="627"/>
      <c r="C741" s="627"/>
      <c r="D741" s="628"/>
      <c r="E741" s="627"/>
      <c r="F741" s="627"/>
      <c r="G741" s="9"/>
      <c r="H741" s="9"/>
      <c r="L741" s="5"/>
      <c r="M741" s="5"/>
      <c r="N741" s="5"/>
    </row>
    <row r="742">
      <c r="A742" s="627"/>
      <c r="B742" s="627"/>
      <c r="C742" s="627"/>
      <c r="D742" s="628"/>
      <c r="E742" s="627"/>
      <c r="F742" s="627"/>
      <c r="G742" s="9"/>
      <c r="H742" s="9"/>
      <c r="L742" s="5"/>
      <c r="M742" s="5"/>
      <c r="N742" s="5"/>
    </row>
    <row r="743">
      <c r="A743" s="627"/>
      <c r="B743" s="627"/>
      <c r="C743" s="627"/>
      <c r="D743" s="628"/>
      <c r="E743" s="627"/>
      <c r="F743" s="627"/>
      <c r="G743" s="9"/>
      <c r="H743" s="9"/>
      <c r="L743" s="5"/>
      <c r="M743" s="5"/>
      <c r="N743" s="5"/>
    </row>
    <row r="744">
      <c r="A744" s="627"/>
      <c r="B744" s="627"/>
      <c r="C744" s="627"/>
      <c r="D744" s="628"/>
      <c r="E744" s="627"/>
      <c r="F744" s="627"/>
      <c r="G744" s="9"/>
      <c r="H744" s="9"/>
      <c r="L744" s="5"/>
      <c r="M744" s="5"/>
      <c r="N744" s="5"/>
    </row>
    <row r="745">
      <c r="A745" s="627"/>
      <c r="B745" s="627"/>
      <c r="C745" s="627"/>
      <c r="D745" s="628"/>
      <c r="E745" s="627"/>
      <c r="F745" s="627"/>
      <c r="G745" s="9"/>
      <c r="H745" s="9"/>
      <c r="L745" s="5"/>
      <c r="M745" s="5"/>
      <c r="N745" s="5"/>
    </row>
    <row r="746">
      <c r="A746" s="627"/>
      <c r="B746" s="627"/>
      <c r="C746" s="627"/>
      <c r="D746" s="628"/>
      <c r="E746" s="627"/>
      <c r="F746" s="627"/>
      <c r="G746" s="9"/>
      <c r="H746" s="9"/>
      <c r="L746" s="5"/>
      <c r="M746" s="5"/>
      <c r="N746" s="5"/>
    </row>
    <row r="747">
      <c r="A747" s="627"/>
      <c r="B747" s="627"/>
      <c r="C747" s="627"/>
      <c r="D747" s="628"/>
      <c r="E747" s="627"/>
      <c r="F747" s="627"/>
      <c r="G747" s="9"/>
      <c r="H747" s="9"/>
      <c r="L747" s="5"/>
      <c r="M747" s="5"/>
      <c r="N747" s="5"/>
    </row>
    <row r="748">
      <c r="A748" s="627"/>
      <c r="B748" s="627"/>
      <c r="C748" s="627"/>
      <c r="D748" s="628"/>
      <c r="E748" s="627"/>
      <c r="F748" s="627"/>
      <c r="G748" s="9"/>
      <c r="H748" s="9"/>
      <c r="L748" s="5"/>
      <c r="M748" s="5"/>
      <c r="N748" s="5"/>
    </row>
    <row r="749">
      <c r="A749" s="627"/>
      <c r="B749" s="627"/>
      <c r="C749" s="627"/>
      <c r="D749" s="628"/>
      <c r="E749" s="627"/>
      <c r="F749" s="627"/>
      <c r="G749" s="9"/>
      <c r="H749" s="9"/>
      <c r="L749" s="5"/>
      <c r="M749" s="5"/>
      <c r="N749" s="5"/>
    </row>
    <row r="750">
      <c r="A750" s="627"/>
      <c r="B750" s="627"/>
      <c r="C750" s="627"/>
      <c r="D750" s="628"/>
      <c r="E750" s="627"/>
      <c r="F750" s="627"/>
      <c r="G750" s="9"/>
      <c r="H750" s="9"/>
      <c r="L750" s="5"/>
      <c r="M750" s="5"/>
      <c r="N750" s="5"/>
    </row>
    <row r="751">
      <c r="A751" s="627"/>
      <c r="B751" s="627"/>
      <c r="C751" s="627"/>
      <c r="D751" s="628"/>
      <c r="E751" s="627"/>
      <c r="F751" s="627"/>
      <c r="G751" s="9"/>
      <c r="H751" s="9"/>
      <c r="L751" s="5"/>
      <c r="M751" s="5"/>
      <c r="N751" s="5"/>
    </row>
    <row r="752">
      <c r="A752" s="627"/>
      <c r="B752" s="627"/>
      <c r="C752" s="627"/>
      <c r="D752" s="628"/>
      <c r="E752" s="627"/>
      <c r="F752" s="627"/>
      <c r="G752" s="9"/>
      <c r="H752" s="9"/>
      <c r="L752" s="5"/>
      <c r="M752" s="5"/>
      <c r="N752" s="5"/>
    </row>
    <row r="753">
      <c r="A753" s="627"/>
      <c r="B753" s="627"/>
      <c r="C753" s="627"/>
      <c r="D753" s="628"/>
      <c r="E753" s="627"/>
      <c r="F753" s="627"/>
      <c r="G753" s="9"/>
      <c r="H753" s="9"/>
      <c r="L753" s="5"/>
      <c r="M753" s="5"/>
      <c r="N753" s="5"/>
    </row>
    <row r="754">
      <c r="A754" s="627"/>
      <c r="B754" s="627"/>
      <c r="C754" s="627"/>
      <c r="D754" s="628"/>
      <c r="E754" s="627"/>
      <c r="F754" s="627"/>
      <c r="G754" s="9"/>
      <c r="H754" s="9"/>
      <c r="L754" s="5"/>
      <c r="M754" s="5"/>
      <c r="N754" s="5"/>
    </row>
    <row r="755">
      <c r="A755" s="627"/>
      <c r="B755" s="627"/>
      <c r="C755" s="627"/>
      <c r="D755" s="628"/>
      <c r="E755" s="627"/>
      <c r="F755" s="627"/>
      <c r="G755" s="9"/>
      <c r="H755" s="9"/>
      <c r="L755" s="5"/>
      <c r="M755" s="5"/>
      <c r="N755" s="5"/>
    </row>
    <row r="756">
      <c r="A756" s="627"/>
      <c r="B756" s="627"/>
      <c r="C756" s="627"/>
      <c r="D756" s="628"/>
      <c r="E756" s="627"/>
      <c r="F756" s="627"/>
      <c r="G756" s="9"/>
      <c r="H756" s="9"/>
      <c r="L756" s="5"/>
      <c r="M756" s="5"/>
      <c r="N756" s="5"/>
    </row>
    <row r="757">
      <c r="A757" s="627"/>
      <c r="B757" s="627"/>
      <c r="C757" s="627"/>
      <c r="D757" s="628"/>
      <c r="E757" s="627"/>
      <c r="F757" s="627"/>
      <c r="G757" s="9"/>
      <c r="H757" s="9"/>
      <c r="L757" s="5"/>
      <c r="M757" s="5"/>
      <c r="N757" s="5"/>
    </row>
    <row r="758">
      <c r="A758" s="627"/>
      <c r="B758" s="627"/>
      <c r="C758" s="627"/>
      <c r="D758" s="628"/>
      <c r="E758" s="627"/>
      <c r="F758" s="627"/>
      <c r="G758" s="9"/>
      <c r="H758" s="9"/>
      <c r="L758" s="5"/>
      <c r="M758" s="5"/>
      <c r="N758" s="5"/>
    </row>
    <row r="759">
      <c r="A759" s="627"/>
      <c r="B759" s="627"/>
      <c r="C759" s="627"/>
      <c r="D759" s="628"/>
      <c r="E759" s="627"/>
      <c r="F759" s="627"/>
      <c r="G759" s="9"/>
      <c r="H759" s="9"/>
      <c r="L759" s="5"/>
      <c r="M759" s="5"/>
      <c r="N759" s="5"/>
    </row>
    <row r="760">
      <c r="A760" s="627"/>
      <c r="B760" s="627"/>
      <c r="C760" s="627"/>
      <c r="D760" s="628"/>
      <c r="E760" s="627"/>
      <c r="F760" s="627"/>
      <c r="G760" s="9"/>
      <c r="H760" s="9"/>
      <c r="L760" s="5"/>
      <c r="M760" s="5"/>
      <c r="N760" s="5"/>
    </row>
    <row r="761">
      <c r="A761" s="627"/>
      <c r="B761" s="627"/>
      <c r="C761" s="627"/>
      <c r="D761" s="628"/>
      <c r="E761" s="627"/>
      <c r="F761" s="627"/>
      <c r="G761" s="9"/>
      <c r="H761" s="9"/>
      <c r="L761" s="5"/>
      <c r="M761" s="5"/>
      <c r="N761" s="5"/>
    </row>
    <row r="762">
      <c r="A762" s="627"/>
      <c r="B762" s="627"/>
      <c r="C762" s="627"/>
      <c r="D762" s="628"/>
      <c r="E762" s="627"/>
      <c r="F762" s="627"/>
      <c r="G762" s="9"/>
      <c r="H762" s="9"/>
      <c r="L762" s="5"/>
      <c r="M762" s="5"/>
      <c r="N762" s="5"/>
    </row>
    <row r="763">
      <c r="A763" s="627"/>
      <c r="B763" s="627"/>
      <c r="C763" s="627"/>
      <c r="D763" s="628"/>
      <c r="E763" s="627"/>
      <c r="F763" s="627"/>
      <c r="G763" s="9"/>
      <c r="H763" s="9"/>
      <c r="L763" s="5"/>
      <c r="M763" s="5"/>
      <c r="N763" s="5"/>
    </row>
    <row r="764">
      <c r="A764" s="627"/>
      <c r="B764" s="627"/>
      <c r="C764" s="627"/>
      <c r="D764" s="628"/>
      <c r="E764" s="627"/>
      <c r="F764" s="627"/>
      <c r="G764" s="9"/>
      <c r="H764" s="9"/>
      <c r="L764" s="5"/>
      <c r="M764" s="5"/>
      <c r="N764" s="5"/>
    </row>
    <row r="765">
      <c r="A765" s="627"/>
      <c r="B765" s="627"/>
      <c r="C765" s="627"/>
      <c r="D765" s="628"/>
      <c r="E765" s="627"/>
      <c r="F765" s="627"/>
      <c r="G765" s="9"/>
      <c r="H765" s="9"/>
      <c r="L765" s="5"/>
      <c r="M765" s="5"/>
      <c r="N765" s="5"/>
    </row>
    <row r="766">
      <c r="A766" s="627"/>
      <c r="B766" s="627"/>
      <c r="C766" s="627"/>
      <c r="D766" s="628"/>
      <c r="E766" s="627"/>
      <c r="F766" s="627"/>
      <c r="G766" s="9"/>
      <c r="H766" s="9"/>
      <c r="L766" s="5"/>
      <c r="M766" s="5"/>
      <c r="N766" s="5"/>
    </row>
    <row r="767">
      <c r="A767" s="627"/>
      <c r="B767" s="627"/>
      <c r="C767" s="627"/>
      <c r="D767" s="628"/>
      <c r="E767" s="627"/>
      <c r="F767" s="627"/>
      <c r="G767" s="9"/>
      <c r="H767" s="9"/>
      <c r="L767" s="5"/>
      <c r="M767" s="5"/>
      <c r="N767" s="5"/>
    </row>
    <row r="768">
      <c r="A768" s="627"/>
      <c r="B768" s="627"/>
      <c r="C768" s="627"/>
      <c r="D768" s="628"/>
      <c r="E768" s="627"/>
      <c r="F768" s="627"/>
      <c r="G768" s="9"/>
      <c r="H768" s="9"/>
      <c r="L768" s="5"/>
      <c r="M768" s="5"/>
      <c r="N768" s="5"/>
    </row>
    <row r="769">
      <c r="A769" s="627"/>
      <c r="B769" s="627"/>
      <c r="C769" s="627"/>
      <c r="D769" s="628"/>
      <c r="E769" s="627"/>
      <c r="F769" s="627"/>
      <c r="G769" s="9"/>
      <c r="H769" s="9"/>
      <c r="L769" s="5"/>
      <c r="M769" s="5"/>
      <c r="N769" s="5"/>
    </row>
    <row r="770">
      <c r="A770" s="627"/>
      <c r="B770" s="627"/>
      <c r="C770" s="627"/>
      <c r="D770" s="628"/>
      <c r="E770" s="627"/>
      <c r="F770" s="627"/>
      <c r="G770" s="9"/>
      <c r="H770" s="9"/>
      <c r="L770" s="5"/>
      <c r="M770" s="5"/>
      <c r="N770" s="5"/>
    </row>
    <row r="771">
      <c r="A771" s="627"/>
      <c r="B771" s="627"/>
      <c r="C771" s="627"/>
      <c r="D771" s="628"/>
      <c r="E771" s="627"/>
      <c r="F771" s="627"/>
      <c r="G771" s="9"/>
      <c r="H771" s="9"/>
      <c r="L771" s="5"/>
      <c r="M771" s="5"/>
      <c r="N771" s="5"/>
    </row>
    <row r="772">
      <c r="A772" s="627"/>
      <c r="B772" s="627"/>
      <c r="C772" s="627"/>
      <c r="D772" s="628"/>
      <c r="E772" s="627"/>
      <c r="F772" s="627"/>
      <c r="G772" s="9"/>
      <c r="H772" s="9"/>
      <c r="L772" s="5"/>
      <c r="M772" s="5"/>
      <c r="N772" s="5"/>
    </row>
    <row r="773">
      <c r="A773" s="627"/>
      <c r="B773" s="627"/>
      <c r="C773" s="627"/>
      <c r="D773" s="628"/>
      <c r="E773" s="627"/>
      <c r="F773" s="627"/>
      <c r="G773" s="9"/>
      <c r="H773" s="9"/>
      <c r="L773" s="5"/>
      <c r="M773" s="5"/>
      <c r="N773" s="5"/>
    </row>
    <row r="774">
      <c r="A774" s="627"/>
      <c r="B774" s="627"/>
      <c r="C774" s="627"/>
      <c r="D774" s="628"/>
      <c r="E774" s="627"/>
      <c r="F774" s="627"/>
      <c r="G774" s="9"/>
      <c r="H774" s="9"/>
      <c r="L774" s="5"/>
      <c r="M774" s="5"/>
      <c r="N774" s="5"/>
    </row>
    <row r="775">
      <c r="A775" s="627"/>
      <c r="B775" s="627"/>
      <c r="C775" s="627"/>
      <c r="D775" s="628"/>
      <c r="E775" s="627"/>
      <c r="F775" s="627"/>
      <c r="G775" s="9"/>
      <c r="H775" s="9"/>
      <c r="L775" s="5"/>
      <c r="M775" s="5"/>
      <c r="N775" s="5"/>
    </row>
    <row r="776">
      <c r="A776" s="627"/>
      <c r="B776" s="627"/>
      <c r="C776" s="627"/>
      <c r="D776" s="628"/>
      <c r="E776" s="627"/>
      <c r="F776" s="627"/>
      <c r="G776" s="9"/>
      <c r="H776" s="9"/>
      <c r="L776" s="5"/>
      <c r="M776" s="5"/>
      <c r="N776" s="5"/>
    </row>
    <row r="777">
      <c r="A777" s="627"/>
      <c r="B777" s="627"/>
      <c r="C777" s="627"/>
      <c r="D777" s="628"/>
      <c r="E777" s="627"/>
      <c r="F777" s="627"/>
      <c r="G777" s="9"/>
      <c r="H777" s="9"/>
      <c r="L777" s="5"/>
      <c r="M777" s="5"/>
      <c r="N777" s="5"/>
    </row>
    <row r="778">
      <c r="A778" s="627"/>
      <c r="B778" s="627"/>
      <c r="C778" s="627"/>
      <c r="D778" s="628"/>
      <c r="E778" s="627"/>
      <c r="F778" s="627"/>
      <c r="G778" s="9"/>
      <c r="H778" s="9"/>
      <c r="L778" s="5"/>
      <c r="M778" s="5"/>
      <c r="N778" s="5"/>
    </row>
    <row r="779">
      <c r="A779" s="627"/>
      <c r="B779" s="627"/>
      <c r="C779" s="627"/>
      <c r="D779" s="628"/>
      <c r="E779" s="627"/>
      <c r="F779" s="627"/>
      <c r="G779" s="9"/>
      <c r="H779" s="9"/>
      <c r="L779" s="5"/>
      <c r="M779" s="5"/>
      <c r="N779" s="5"/>
    </row>
    <row r="780">
      <c r="A780" s="627"/>
      <c r="B780" s="627"/>
      <c r="C780" s="627"/>
      <c r="D780" s="628"/>
      <c r="E780" s="627"/>
      <c r="F780" s="627"/>
      <c r="G780" s="9"/>
      <c r="H780" s="9"/>
      <c r="L780" s="5"/>
      <c r="M780" s="5"/>
      <c r="N780" s="5"/>
    </row>
    <row r="781">
      <c r="A781" s="627"/>
      <c r="B781" s="627"/>
      <c r="C781" s="627"/>
      <c r="D781" s="628"/>
      <c r="E781" s="627"/>
      <c r="F781" s="627"/>
      <c r="G781" s="9"/>
      <c r="H781" s="9"/>
      <c r="L781" s="5"/>
      <c r="M781" s="5"/>
      <c r="N781" s="5"/>
    </row>
    <row r="782">
      <c r="A782" s="627"/>
      <c r="B782" s="627"/>
      <c r="C782" s="627"/>
      <c r="D782" s="628"/>
      <c r="E782" s="627"/>
      <c r="F782" s="627"/>
      <c r="G782" s="9"/>
      <c r="H782" s="9"/>
      <c r="L782" s="5"/>
      <c r="M782" s="5"/>
      <c r="N782" s="5"/>
    </row>
    <row r="783">
      <c r="A783" s="627"/>
      <c r="B783" s="627"/>
      <c r="C783" s="627"/>
      <c r="D783" s="628"/>
      <c r="E783" s="627"/>
      <c r="F783" s="627"/>
      <c r="G783" s="9"/>
      <c r="H783" s="9"/>
      <c r="L783" s="5"/>
      <c r="M783" s="5"/>
      <c r="N783" s="5"/>
    </row>
    <row r="784">
      <c r="A784" s="627"/>
      <c r="B784" s="627"/>
      <c r="C784" s="627"/>
      <c r="D784" s="628"/>
      <c r="E784" s="627"/>
      <c r="F784" s="627"/>
      <c r="G784" s="9"/>
      <c r="H784" s="9"/>
      <c r="L784" s="5"/>
      <c r="M784" s="5"/>
      <c r="N784" s="5"/>
    </row>
    <row r="785">
      <c r="A785" s="627"/>
      <c r="B785" s="627"/>
      <c r="C785" s="627"/>
      <c r="D785" s="628"/>
      <c r="E785" s="627"/>
      <c r="F785" s="627"/>
      <c r="G785" s="9"/>
      <c r="H785" s="9"/>
      <c r="L785" s="5"/>
      <c r="M785" s="5"/>
      <c r="N785" s="5"/>
    </row>
    <row r="786">
      <c r="A786" s="627"/>
      <c r="B786" s="627"/>
      <c r="C786" s="627"/>
      <c r="D786" s="628"/>
      <c r="E786" s="627"/>
      <c r="F786" s="627"/>
      <c r="G786" s="9"/>
      <c r="H786" s="9"/>
      <c r="L786" s="5"/>
      <c r="M786" s="5"/>
      <c r="N786" s="5"/>
    </row>
    <row r="787">
      <c r="A787" s="627"/>
      <c r="B787" s="627"/>
      <c r="C787" s="627"/>
      <c r="D787" s="628"/>
      <c r="E787" s="627"/>
      <c r="F787" s="627"/>
      <c r="G787" s="9"/>
      <c r="H787" s="9"/>
      <c r="L787" s="5"/>
      <c r="M787" s="5"/>
      <c r="N787" s="5"/>
    </row>
    <row r="788">
      <c r="A788" s="627"/>
      <c r="B788" s="627"/>
      <c r="C788" s="627"/>
      <c r="D788" s="628"/>
      <c r="E788" s="627"/>
      <c r="F788" s="627"/>
      <c r="G788" s="9"/>
      <c r="H788" s="9"/>
      <c r="L788" s="5"/>
      <c r="M788" s="5"/>
      <c r="N788" s="5"/>
    </row>
    <row r="789">
      <c r="A789" s="627"/>
      <c r="B789" s="627"/>
      <c r="C789" s="627"/>
      <c r="D789" s="628"/>
      <c r="E789" s="627"/>
      <c r="F789" s="627"/>
      <c r="G789" s="9"/>
      <c r="H789" s="9"/>
      <c r="L789" s="5"/>
      <c r="M789" s="5"/>
      <c r="N789" s="5"/>
    </row>
    <row r="790">
      <c r="A790" s="627"/>
      <c r="B790" s="627"/>
      <c r="C790" s="627"/>
      <c r="D790" s="628"/>
      <c r="E790" s="627"/>
      <c r="F790" s="627"/>
      <c r="G790" s="9"/>
      <c r="H790" s="9"/>
      <c r="L790" s="5"/>
      <c r="M790" s="5"/>
      <c r="N790" s="5"/>
    </row>
    <row r="791">
      <c r="A791" s="627"/>
      <c r="B791" s="627"/>
      <c r="C791" s="627"/>
      <c r="D791" s="628"/>
      <c r="E791" s="627"/>
      <c r="F791" s="627"/>
      <c r="G791" s="9"/>
      <c r="H791" s="9"/>
      <c r="L791" s="5"/>
      <c r="M791" s="5"/>
      <c r="N791" s="5"/>
    </row>
    <row r="792">
      <c r="A792" s="627"/>
      <c r="B792" s="627"/>
      <c r="C792" s="627"/>
      <c r="D792" s="628"/>
      <c r="E792" s="627"/>
      <c r="F792" s="627"/>
      <c r="G792" s="9"/>
      <c r="H792" s="9"/>
      <c r="L792" s="5"/>
      <c r="M792" s="5"/>
      <c r="N792" s="5"/>
    </row>
    <row r="793">
      <c r="A793" s="627"/>
      <c r="B793" s="627"/>
      <c r="C793" s="627"/>
      <c r="D793" s="628"/>
      <c r="E793" s="627"/>
      <c r="F793" s="627"/>
      <c r="G793" s="9"/>
      <c r="H793" s="9"/>
      <c r="L793" s="5"/>
      <c r="M793" s="5"/>
      <c r="N793" s="5"/>
    </row>
    <row r="794">
      <c r="A794" s="627"/>
      <c r="B794" s="627"/>
      <c r="C794" s="627"/>
      <c r="D794" s="628"/>
      <c r="E794" s="627"/>
      <c r="F794" s="627"/>
      <c r="G794" s="9"/>
      <c r="H794" s="9"/>
      <c r="L794" s="5"/>
      <c r="M794" s="5"/>
      <c r="N794" s="5"/>
    </row>
    <row r="795">
      <c r="A795" s="627"/>
      <c r="B795" s="627"/>
      <c r="C795" s="627"/>
      <c r="D795" s="628"/>
      <c r="E795" s="627"/>
      <c r="F795" s="627"/>
      <c r="G795" s="9"/>
      <c r="H795" s="9"/>
      <c r="L795" s="5"/>
      <c r="M795" s="5"/>
      <c r="N795" s="5"/>
    </row>
    <row r="796">
      <c r="A796" s="627"/>
      <c r="B796" s="627"/>
      <c r="C796" s="627"/>
      <c r="D796" s="628"/>
      <c r="E796" s="627"/>
      <c r="F796" s="627"/>
      <c r="G796" s="9"/>
      <c r="H796" s="9"/>
      <c r="L796" s="5"/>
      <c r="M796" s="5"/>
      <c r="N796" s="5"/>
    </row>
    <row r="797">
      <c r="A797" s="627"/>
      <c r="B797" s="627"/>
      <c r="C797" s="627"/>
      <c r="D797" s="628"/>
      <c r="E797" s="627"/>
      <c r="F797" s="627"/>
      <c r="G797" s="9"/>
      <c r="H797" s="9"/>
      <c r="L797" s="5"/>
      <c r="M797" s="5"/>
      <c r="N797" s="5"/>
    </row>
    <row r="798">
      <c r="A798" s="627"/>
      <c r="B798" s="627"/>
      <c r="C798" s="627"/>
      <c r="D798" s="628"/>
      <c r="E798" s="627"/>
      <c r="F798" s="627"/>
      <c r="G798" s="9"/>
      <c r="H798" s="9"/>
      <c r="L798" s="5"/>
      <c r="M798" s="5"/>
      <c r="N798" s="5"/>
    </row>
    <row r="799">
      <c r="A799" s="627"/>
      <c r="B799" s="627"/>
      <c r="C799" s="627"/>
      <c r="D799" s="628"/>
      <c r="E799" s="627"/>
      <c r="F799" s="627"/>
      <c r="G799" s="9"/>
      <c r="H799" s="9"/>
      <c r="L799" s="5"/>
      <c r="M799" s="5"/>
      <c r="N799" s="5"/>
    </row>
    <row r="800">
      <c r="A800" s="627"/>
      <c r="B800" s="627"/>
      <c r="C800" s="627"/>
      <c r="D800" s="628"/>
      <c r="E800" s="627"/>
      <c r="F800" s="627"/>
      <c r="G800" s="9"/>
      <c r="H800" s="9"/>
      <c r="L800" s="5"/>
      <c r="M800" s="5"/>
      <c r="N800" s="5"/>
    </row>
    <row r="801">
      <c r="A801" s="627"/>
      <c r="B801" s="627"/>
      <c r="C801" s="627"/>
      <c r="D801" s="628"/>
      <c r="E801" s="627"/>
      <c r="F801" s="627"/>
      <c r="G801" s="9"/>
      <c r="H801" s="9"/>
      <c r="L801" s="5"/>
      <c r="M801" s="5"/>
      <c r="N801" s="5"/>
    </row>
    <row r="802">
      <c r="A802" s="627"/>
      <c r="B802" s="627"/>
      <c r="C802" s="627"/>
      <c r="D802" s="628"/>
      <c r="E802" s="627"/>
      <c r="F802" s="627"/>
      <c r="G802" s="9"/>
      <c r="H802" s="9"/>
      <c r="L802" s="5"/>
      <c r="M802" s="5"/>
      <c r="N802" s="5"/>
    </row>
    <row r="803">
      <c r="A803" s="627"/>
      <c r="B803" s="627"/>
      <c r="C803" s="627"/>
      <c r="D803" s="628"/>
      <c r="E803" s="627"/>
      <c r="F803" s="627"/>
      <c r="G803" s="9"/>
      <c r="H803" s="9"/>
      <c r="L803" s="5"/>
      <c r="M803" s="5"/>
      <c r="N803" s="5"/>
    </row>
    <row r="804">
      <c r="A804" s="627"/>
      <c r="B804" s="627"/>
      <c r="C804" s="627"/>
      <c r="D804" s="628"/>
      <c r="E804" s="627"/>
      <c r="F804" s="627"/>
      <c r="G804" s="9"/>
      <c r="H804" s="9"/>
      <c r="L804" s="5"/>
      <c r="M804" s="5"/>
      <c r="N804" s="5"/>
    </row>
    <row r="805">
      <c r="A805" s="627"/>
      <c r="B805" s="627"/>
      <c r="C805" s="627"/>
      <c r="D805" s="628"/>
      <c r="E805" s="627"/>
      <c r="F805" s="627"/>
      <c r="G805" s="9"/>
      <c r="H805" s="9"/>
      <c r="L805" s="5"/>
      <c r="M805" s="5"/>
      <c r="N805" s="5"/>
    </row>
    <row r="806">
      <c r="A806" s="627"/>
      <c r="B806" s="627"/>
      <c r="C806" s="627"/>
      <c r="D806" s="628"/>
      <c r="E806" s="627"/>
      <c r="F806" s="627"/>
      <c r="G806" s="9"/>
      <c r="H806" s="9"/>
      <c r="L806" s="5"/>
      <c r="M806" s="5"/>
      <c r="N806" s="5"/>
    </row>
    <row r="807">
      <c r="A807" s="627"/>
      <c r="B807" s="627"/>
      <c r="C807" s="627"/>
      <c r="D807" s="628"/>
      <c r="E807" s="627"/>
      <c r="F807" s="627"/>
      <c r="G807" s="9"/>
      <c r="H807" s="9"/>
      <c r="L807" s="5"/>
      <c r="M807" s="5"/>
      <c r="N807" s="5"/>
    </row>
    <row r="808">
      <c r="A808" s="627"/>
      <c r="B808" s="627"/>
      <c r="C808" s="627"/>
      <c r="D808" s="628"/>
      <c r="E808" s="627"/>
      <c r="F808" s="627"/>
      <c r="G808" s="9"/>
      <c r="H808" s="9"/>
      <c r="L808" s="5"/>
      <c r="M808" s="5"/>
      <c r="N808" s="5"/>
    </row>
    <row r="809">
      <c r="A809" s="627"/>
      <c r="B809" s="627"/>
      <c r="C809" s="627"/>
      <c r="D809" s="628"/>
      <c r="E809" s="627"/>
      <c r="F809" s="627"/>
      <c r="G809" s="9"/>
      <c r="H809" s="9"/>
      <c r="L809" s="5"/>
      <c r="M809" s="5"/>
      <c r="N809" s="5"/>
    </row>
    <row r="810">
      <c r="A810" s="627"/>
      <c r="B810" s="627"/>
      <c r="C810" s="627"/>
      <c r="D810" s="628"/>
      <c r="E810" s="627"/>
      <c r="F810" s="627"/>
      <c r="G810" s="9"/>
      <c r="H810" s="9"/>
      <c r="L810" s="5"/>
      <c r="M810" s="5"/>
      <c r="N810" s="5"/>
    </row>
    <row r="811">
      <c r="A811" s="627"/>
      <c r="B811" s="627"/>
      <c r="C811" s="627"/>
      <c r="D811" s="628"/>
      <c r="E811" s="627"/>
      <c r="F811" s="627"/>
      <c r="G811" s="9"/>
      <c r="H811" s="9"/>
      <c r="L811" s="5"/>
      <c r="M811" s="5"/>
      <c r="N811" s="5"/>
    </row>
    <row r="812">
      <c r="A812" s="627"/>
      <c r="B812" s="627"/>
      <c r="C812" s="627"/>
      <c r="D812" s="628"/>
      <c r="E812" s="627"/>
      <c r="F812" s="627"/>
      <c r="G812" s="9"/>
      <c r="H812" s="9"/>
      <c r="L812" s="5"/>
      <c r="M812" s="5"/>
      <c r="N812" s="5"/>
    </row>
    <row r="813">
      <c r="A813" s="627"/>
      <c r="B813" s="627"/>
      <c r="C813" s="627"/>
      <c r="D813" s="628"/>
      <c r="E813" s="627"/>
      <c r="F813" s="627"/>
      <c r="G813" s="9"/>
      <c r="H813" s="9"/>
      <c r="L813" s="5"/>
      <c r="M813" s="5"/>
      <c r="N813" s="5"/>
    </row>
    <row r="814">
      <c r="A814" s="627"/>
      <c r="B814" s="627"/>
      <c r="C814" s="627"/>
      <c r="D814" s="628"/>
      <c r="E814" s="627"/>
      <c r="F814" s="627"/>
      <c r="G814" s="9"/>
      <c r="H814" s="9"/>
      <c r="L814" s="5"/>
      <c r="M814" s="5"/>
      <c r="N814" s="5"/>
    </row>
    <row r="815">
      <c r="A815" s="627"/>
      <c r="B815" s="627"/>
      <c r="C815" s="627"/>
      <c r="D815" s="628"/>
      <c r="E815" s="627"/>
      <c r="F815" s="627"/>
      <c r="G815" s="9"/>
      <c r="H815" s="9"/>
      <c r="L815" s="5"/>
      <c r="M815" s="5"/>
      <c r="N815" s="5"/>
    </row>
    <row r="816">
      <c r="A816" s="627"/>
      <c r="B816" s="627"/>
      <c r="C816" s="627"/>
      <c r="D816" s="628"/>
      <c r="E816" s="627"/>
      <c r="F816" s="627"/>
      <c r="G816" s="9"/>
      <c r="H816" s="9"/>
      <c r="L816" s="5"/>
      <c r="M816" s="5"/>
      <c r="N816" s="5"/>
    </row>
    <row r="817">
      <c r="A817" s="627"/>
      <c r="B817" s="627"/>
      <c r="C817" s="627"/>
      <c r="D817" s="628"/>
      <c r="E817" s="627"/>
      <c r="F817" s="627"/>
      <c r="G817" s="9"/>
      <c r="H817" s="9"/>
      <c r="L817" s="5"/>
      <c r="M817" s="5"/>
      <c r="N817" s="5"/>
    </row>
    <row r="818">
      <c r="A818" s="627"/>
      <c r="B818" s="627"/>
      <c r="C818" s="627"/>
      <c r="D818" s="628"/>
      <c r="E818" s="627"/>
      <c r="F818" s="627"/>
      <c r="G818" s="9"/>
      <c r="H818" s="9"/>
      <c r="L818" s="5"/>
      <c r="M818" s="5"/>
      <c r="N818" s="5"/>
    </row>
    <row r="819">
      <c r="A819" s="627"/>
      <c r="B819" s="627"/>
      <c r="C819" s="627"/>
      <c r="D819" s="628"/>
      <c r="E819" s="627"/>
      <c r="F819" s="627"/>
      <c r="G819" s="9"/>
      <c r="H819" s="9"/>
      <c r="L819" s="5"/>
      <c r="M819" s="5"/>
      <c r="N819" s="5"/>
    </row>
    <row r="820">
      <c r="A820" s="627"/>
      <c r="B820" s="627"/>
      <c r="C820" s="627"/>
      <c r="D820" s="628"/>
      <c r="E820" s="627"/>
      <c r="F820" s="627"/>
      <c r="G820" s="9"/>
      <c r="H820" s="9"/>
      <c r="L820" s="5"/>
      <c r="M820" s="5"/>
      <c r="N820" s="5"/>
    </row>
    <row r="821">
      <c r="A821" s="627"/>
      <c r="B821" s="627"/>
      <c r="C821" s="627"/>
      <c r="D821" s="628"/>
      <c r="E821" s="627"/>
      <c r="F821" s="627"/>
      <c r="G821" s="9"/>
      <c r="H821" s="9"/>
      <c r="L821" s="5"/>
      <c r="M821" s="5"/>
      <c r="N821" s="5"/>
    </row>
    <row r="822">
      <c r="A822" s="627"/>
      <c r="B822" s="627"/>
      <c r="C822" s="627"/>
      <c r="D822" s="628"/>
      <c r="E822" s="627"/>
      <c r="F822" s="627"/>
      <c r="G822" s="9"/>
      <c r="H822" s="9"/>
      <c r="L822" s="5"/>
      <c r="M822" s="5"/>
      <c r="N822" s="5"/>
    </row>
    <row r="823">
      <c r="A823" s="627"/>
      <c r="B823" s="627"/>
      <c r="C823" s="627"/>
      <c r="D823" s="628"/>
      <c r="E823" s="627"/>
      <c r="F823" s="627"/>
      <c r="G823" s="9"/>
      <c r="H823" s="9"/>
      <c r="L823" s="5"/>
      <c r="M823" s="5"/>
      <c r="N823" s="5"/>
    </row>
    <row r="824">
      <c r="A824" s="627"/>
      <c r="B824" s="627"/>
      <c r="C824" s="627"/>
      <c r="D824" s="628"/>
      <c r="E824" s="627"/>
      <c r="F824" s="627"/>
      <c r="G824" s="9"/>
      <c r="H824" s="9"/>
      <c r="L824" s="5"/>
      <c r="M824" s="5"/>
      <c r="N824" s="5"/>
    </row>
    <row r="825">
      <c r="A825" s="627"/>
      <c r="B825" s="627"/>
      <c r="C825" s="627"/>
      <c r="D825" s="628"/>
      <c r="E825" s="627"/>
      <c r="F825" s="627"/>
      <c r="G825" s="9"/>
      <c r="H825" s="9"/>
      <c r="L825" s="5"/>
      <c r="M825" s="5"/>
      <c r="N825" s="5"/>
    </row>
    <row r="826">
      <c r="A826" s="627"/>
      <c r="B826" s="627"/>
      <c r="C826" s="627"/>
      <c r="D826" s="628"/>
      <c r="E826" s="627"/>
      <c r="F826" s="627"/>
      <c r="G826" s="9"/>
      <c r="H826" s="9"/>
      <c r="L826" s="5"/>
      <c r="M826" s="5"/>
      <c r="N826" s="5"/>
    </row>
    <row r="827">
      <c r="A827" s="627"/>
      <c r="B827" s="627"/>
      <c r="C827" s="627"/>
      <c r="D827" s="628"/>
      <c r="E827" s="627"/>
      <c r="F827" s="627"/>
      <c r="G827" s="9"/>
      <c r="H827" s="9"/>
      <c r="L827" s="5"/>
      <c r="M827" s="5"/>
      <c r="N827" s="5"/>
    </row>
    <row r="828">
      <c r="A828" s="627"/>
      <c r="B828" s="627"/>
      <c r="C828" s="627"/>
      <c r="D828" s="628"/>
      <c r="E828" s="627"/>
      <c r="F828" s="627"/>
      <c r="G828" s="9"/>
      <c r="H828" s="9"/>
      <c r="L828" s="5"/>
      <c r="M828" s="5"/>
      <c r="N828" s="5"/>
    </row>
    <row r="829">
      <c r="A829" s="627"/>
      <c r="B829" s="627"/>
      <c r="C829" s="627"/>
      <c r="D829" s="628"/>
      <c r="E829" s="627"/>
      <c r="F829" s="627"/>
      <c r="G829" s="9"/>
      <c r="H829" s="9"/>
      <c r="L829" s="5"/>
      <c r="M829" s="5"/>
      <c r="N829" s="5"/>
    </row>
    <row r="830">
      <c r="A830" s="627"/>
      <c r="B830" s="627"/>
      <c r="C830" s="627"/>
      <c r="D830" s="628"/>
      <c r="E830" s="627"/>
      <c r="F830" s="627"/>
      <c r="G830" s="9"/>
      <c r="H830" s="9"/>
      <c r="L830" s="5"/>
      <c r="M830" s="5"/>
      <c r="N830" s="5"/>
    </row>
    <row r="831">
      <c r="A831" s="627"/>
      <c r="B831" s="627"/>
      <c r="C831" s="627"/>
      <c r="D831" s="628"/>
      <c r="E831" s="627"/>
      <c r="F831" s="627"/>
      <c r="G831" s="9"/>
      <c r="H831" s="9"/>
      <c r="L831" s="5"/>
      <c r="M831" s="5"/>
      <c r="N831" s="5"/>
    </row>
    <row r="832">
      <c r="A832" s="627"/>
      <c r="B832" s="627"/>
      <c r="C832" s="627"/>
      <c r="D832" s="628"/>
      <c r="E832" s="627"/>
      <c r="F832" s="627"/>
      <c r="G832" s="9"/>
      <c r="H832" s="9"/>
      <c r="L832" s="5"/>
      <c r="M832" s="5"/>
      <c r="N832" s="5"/>
    </row>
    <row r="833">
      <c r="A833" s="627"/>
      <c r="B833" s="627"/>
      <c r="C833" s="627"/>
      <c r="D833" s="628"/>
      <c r="E833" s="627"/>
      <c r="F833" s="627"/>
      <c r="G833" s="9"/>
      <c r="H833" s="9"/>
      <c r="L833" s="5"/>
      <c r="M833" s="5"/>
      <c r="N833" s="5"/>
    </row>
    <row r="834">
      <c r="A834" s="627"/>
      <c r="B834" s="627"/>
      <c r="C834" s="627"/>
      <c r="D834" s="628"/>
      <c r="E834" s="627"/>
      <c r="F834" s="627"/>
      <c r="G834" s="9"/>
      <c r="H834" s="9"/>
      <c r="L834" s="5"/>
      <c r="M834" s="5"/>
      <c r="N834" s="5"/>
    </row>
    <row r="835">
      <c r="A835" s="627"/>
      <c r="B835" s="627"/>
      <c r="C835" s="627"/>
      <c r="D835" s="628"/>
      <c r="E835" s="627"/>
      <c r="F835" s="627"/>
      <c r="G835" s="9"/>
      <c r="H835" s="9"/>
      <c r="L835" s="5"/>
      <c r="M835" s="5"/>
      <c r="N835" s="5"/>
    </row>
    <row r="836">
      <c r="A836" s="627"/>
      <c r="B836" s="627"/>
      <c r="C836" s="627"/>
      <c r="D836" s="628"/>
      <c r="E836" s="627"/>
      <c r="F836" s="627"/>
      <c r="G836" s="9"/>
      <c r="H836" s="9"/>
      <c r="L836" s="5"/>
      <c r="M836" s="5"/>
      <c r="N836" s="5"/>
    </row>
    <row r="837">
      <c r="A837" s="627"/>
      <c r="B837" s="627"/>
      <c r="C837" s="627"/>
      <c r="D837" s="628"/>
      <c r="E837" s="627"/>
      <c r="F837" s="627"/>
      <c r="G837" s="9"/>
      <c r="H837" s="9"/>
      <c r="L837" s="5"/>
      <c r="M837" s="5"/>
      <c r="N837" s="5"/>
    </row>
    <row r="838">
      <c r="A838" s="627"/>
      <c r="B838" s="627"/>
      <c r="C838" s="627"/>
      <c r="D838" s="628"/>
      <c r="E838" s="627"/>
      <c r="F838" s="627"/>
      <c r="G838" s="9"/>
      <c r="H838" s="9"/>
      <c r="L838" s="5"/>
      <c r="M838" s="5"/>
      <c r="N838" s="5"/>
    </row>
    <row r="839">
      <c r="A839" s="627"/>
      <c r="B839" s="627"/>
      <c r="C839" s="627"/>
      <c r="D839" s="628"/>
      <c r="E839" s="627"/>
      <c r="F839" s="627"/>
      <c r="G839" s="9"/>
      <c r="H839" s="9"/>
      <c r="L839" s="5"/>
      <c r="M839" s="5"/>
      <c r="N839" s="5"/>
    </row>
    <row r="840">
      <c r="A840" s="627"/>
      <c r="B840" s="627"/>
      <c r="C840" s="627"/>
      <c r="D840" s="628"/>
      <c r="E840" s="627"/>
      <c r="F840" s="627"/>
      <c r="G840" s="9"/>
      <c r="H840" s="9"/>
      <c r="L840" s="5"/>
      <c r="M840" s="5"/>
      <c r="N840" s="5"/>
    </row>
    <row r="841">
      <c r="A841" s="627"/>
      <c r="B841" s="627"/>
      <c r="C841" s="627"/>
      <c r="D841" s="628"/>
      <c r="E841" s="627"/>
      <c r="F841" s="627"/>
      <c r="G841" s="9"/>
      <c r="H841" s="9"/>
      <c r="L841" s="5"/>
      <c r="M841" s="5"/>
      <c r="N841" s="5"/>
    </row>
    <row r="842">
      <c r="A842" s="627"/>
      <c r="B842" s="627"/>
      <c r="C842" s="627"/>
      <c r="D842" s="628"/>
      <c r="E842" s="627"/>
      <c r="F842" s="627"/>
      <c r="G842" s="9"/>
      <c r="H842" s="9"/>
      <c r="L842" s="5"/>
      <c r="M842" s="5"/>
      <c r="N842" s="5"/>
    </row>
    <row r="843">
      <c r="A843" s="627"/>
      <c r="B843" s="627"/>
      <c r="C843" s="627"/>
      <c r="D843" s="628"/>
      <c r="E843" s="627"/>
      <c r="F843" s="627"/>
      <c r="G843" s="9"/>
      <c r="H843" s="9"/>
      <c r="L843" s="5"/>
      <c r="M843" s="5"/>
      <c r="N843" s="5"/>
    </row>
    <row r="844">
      <c r="A844" s="627"/>
      <c r="B844" s="627"/>
      <c r="C844" s="627"/>
      <c r="D844" s="628"/>
      <c r="E844" s="627"/>
      <c r="F844" s="627"/>
      <c r="G844" s="9"/>
      <c r="H844" s="9"/>
      <c r="L844" s="5"/>
      <c r="M844" s="5"/>
      <c r="N844" s="5"/>
    </row>
    <row r="845">
      <c r="A845" s="627"/>
      <c r="B845" s="627"/>
      <c r="C845" s="627"/>
      <c r="D845" s="628"/>
      <c r="E845" s="627"/>
      <c r="F845" s="627"/>
      <c r="G845" s="9"/>
      <c r="H845" s="9"/>
      <c r="L845" s="5"/>
      <c r="M845" s="5"/>
      <c r="N845" s="5"/>
    </row>
    <row r="846">
      <c r="A846" s="627"/>
      <c r="B846" s="627"/>
      <c r="C846" s="627"/>
      <c r="D846" s="628"/>
      <c r="E846" s="627"/>
      <c r="F846" s="627"/>
      <c r="G846" s="9"/>
      <c r="H846" s="9"/>
      <c r="L846" s="5"/>
      <c r="M846" s="5"/>
      <c r="N846" s="5"/>
    </row>
    <row r="847">
      <c r="A847" s="627"/>
      <c r="B847" s="627"/>
      <c r="C847" s="627"/>
      <c r="D847" s="628"/>
      <c r="E847" s="627"/>
      <c r="F847" s="627"/>
      <c r="G847" s="9"/>
      <c r="H847" s="9"/>
      <c r="L847" s="5"/>
      <c r="M847" s="5"/>
      <c r="N847" s="5"/>
    </row>
    <row r="848">
      <c r="A848" s="627"/>
      <c r="B848" s="627"/>
      <c r="C848" s="627"/>
      <c r="D848" s="628"/>
      <c r="E848" s="627"/>
      <c r="F848" s="627"/>
      <c r="G848" s="9"/>
      <c r="H848" s="9"/>
      <c r="L848" s="5"/>
      <c r="M848" s="5"/>
      <c r="N848" s="5"/>
    </row>
    <row r="849">
      <c r="A849" s="627"/>
      <c r="B849" s="627"/>
      <c r="C849" s="627"/>
      <c r="D849" s="628"/>
      <c r="E849" s="627"/>
      <c r="F849" s="627"/>
      <c r="G849" s="9"/>
      <c r="H849" s="9"/>
      <c r="L849" s="5"/>
      <c r="M849" s="5"/>
      <c r="N849" s="5"/>
    </row>
    <row r="850">
      <c r="A850" s="627"/>
      <c r="B850" s="627"/>
      <c r="C850" s="627"/>
      <c r="D850" s="628"/>
      <c r="E850" s="627"/>
      <c r="F850" s="627"/>
      <c r="G850" s="9"/>
      <c r="H850" s="9"/>
      <c r="L850" s="5"/>
      <c r="M850" s="5"/>
      <c r="N850" s="5"/>
    </row>
    <row r="851">
      <c r="A851" s="627"/>
      <c r="B851" s="627"/>
      <c r="C851" s="627"/>
      <c r="D851" s="628"/>
      <c r="E851" s="627"/>
      <c r="F851" s="627"/>
      <c r="G851" s="9"/>
      <c r="H851" s="9"/>
      <c r="L851" s="5"/>
      <c r="M851" s="5"/>
      <c r="N851" s="5"/>
    </row>
    <row r="852">
      <c r="A852" s="627"/>
      <c r="B852" s="627"/>
      <c r="C852" s="627"/>
      <c r="D852" s="628"/>
      <c r="E852" s="627"/>
      <c r="F852" s="627"/>
      <c r="G852" s="9"/>
      <c r="H852" s="9"/>
      <c r="L852" s="5"/>
      <c r="M852" s="5"/>
      <c r="N852" s="5"/>
    </row>
    <row r="853">
      <c r="A853" s="627"/>
      <c r="B853" s="627"/>
      <c r="C853" s="627"/>
      <c r="D853" s="628"/>
      <c r="E853" s="627"/>
      <c r="F853" s="627"/>
      <c r="G853" s="9"/>
      <c r="H853" s="9"/>
      <c r="L853" s="5"/>
      <c r="M853" s="5"/>
      <c r="N853" s="5"/>
    </row>
    <row r="854">
      <c r="A854" s="627"/>
      <c r="B854" s="627"/>
      <c r="C854" s="627"/>
      <c r="D854" s="628"/>
      <c r="E854" s="627"/>
      <c r="F854" s="627"/>
      <c r="G854" s="9"/>
      <c r="H854" s="9"/>
      <c r="L854" s="5"/>
      <c r="M854" s="5"/>
      <c r="N854" s="5"/>
    </row>
    <row r="855">
      <c r="A855" s="627"/>
      <c r="B855" s="627"/>
      <c r="C855" s="627"/>
      <c r="D855" s="628"/>
      <c r="E855" s="627"/>
      <c r="F855" s="627"/>
      <c r="G855" s="9"/>
      <c r="H855" s="9"/>
      <c r="L855" s="5"/>
      <c r="M855" s="5"/>
      <c r="N855" s="5"/>
    </row>
    <row r="856">
      <c r="A856" s="627"/>
      <c r="B856" s="627"/>
      <c r="C856" s="627"/>
      <c r="D856" s="628"/>
      <c r="E856" s="627"/>
      <c r="F856" s="627"/>
      <c r="G856" s="9"/>
      <c r="H856" s="9"/>
      <c r="L856" s="5"/>
      <c r="M856" s="5"/>
      <c r="N856" s="5"/>
    </row>
    <row r="857">
      <c r="A857" s="627"/>
      <c r="B857" s="627"/>
      <c r="C857" s="627"/>
      <c r="D857" s="628"/>
      <c r="E857" s="627"/>
      <c r="F857" s="627"/>
      <c r="G857" s="9"/>
      <c r="H857" s="9"/>
      <c r="L857" s="5"/>
      <c r="M857" s="5"/>
      <c r="N857" s="5"/>
    </row>
    <row r="858">
      <c r="A858" s="627"/>
      <c r="B858" s="627"/>
      <c r="C858" s="627"/>
      <c r="D858" s="628"/>
      <c r="E858" s="627"/>
      <c r="F858" s="627"/>
      <c r="G858" s="9"/>
      <c r="H858" s="9"/>
      <c r="L858" s="5"/>
      <c r="M858" s="5"/>
      <c r="N858" s="5"/>
    </row>
    <row r="859">
      <c r="A859" s="627"/>
      <c r="B859" s="627"/>
      <c r="C859" s="627"/>
      <c r="D859" s="628"/>
      <c r="E859" s="627"/>
      <c r="F859" s="627"/>
      <c r="G859" s="9"/>
      <c r="H859" s="9"/>
      <c r="L859" s="5"/>
      <c r="M859" s="5"/>
      <c r="N859" s="5"/>
    </row>
    <row r="860">
      <c r="A860" s="627"/>
      <c r="B860" s="627"/>
      <c r="C860" s="627"/>
      <c r="D860" s="628"/>
      <c r="E860" s="627"/>
      <c r="F860" s="627"/>
      <c r="G860" s="9"/>
      <c r="H860" s="9"/>
      <c r="L860" s="5"/>
      <c r="M860" s="5"/>
      <c r="N860" s="5"/>
    </row>
    <row r="861">
      <c r="A861" s="627"/>
      <c r="B861" s="627"/>
      <c r="C861" s="627"/>
      <c r="D861" s="628"/>
      <c r="E861" s="627"/>
      <c r="F861" s="627"/>
      <c r="G861" s="9"/>
      <c r="H861" s="9"/>
      <c r="L861" s="5"/>
      <c r="M861" s="5"/>
      <c r="N861" s="5"/>
    </row>
    <row r="862">
      <c r="A862" s="627"/>
      <c r="B862" s="627"/>
      <c r="C862" s="627"/>
      <c r="D862" s="628"/>
      <c r="E862" s="627"/>
      <c r="F862" s="627"/>
      <c r="G862" s="9"/>
      <c r="H862" s="9"/>
      <c r="L862" s="5"/>
      <c r="M862" s="5"/>
      <c r="N862" s="5"/>
    </row>
    <row r="863">
      <c r="A863" s="627"/>
      <c r="B863" s="627"/>
      <c r="C863" s="627"/>
      <c r="D863" s="628"/>
      <c r="E863" s="627"/>
      <c r="F863" s="627"/>
      <c r="G863" s="9"/>
      <c r="H863" s="9"/>
      <c r="L863" s="5"/>
      <c r="M863" s="5"/>
      <c r="N863" s="5"/>
    </row>
    <row r="864">
      <c r="A864" s="627"/>
      <c r="B864" s="627"/>
      <c r="C864" s="627"/>
      <c r="D864" s="628"/>
      <c r="E864" s="627"/>
      <c r="F864" s="627"/>
      <c r="G864" s="9"/>
      <c r="H864" s="9"/>
      <c r="L864" s="5"/>
      <c r="M864" s="5"/>
      <c r="N864" s="5"/>
    </row>
    <row r="865">
      <c r="A865" s="627"/>
      <c r="B865" s="627"/>
      <c r="C865" s="627"/>
      <c r="D865" s="628"/>
      <c r="E865" s="627"/>
      <c r="F865" s="627"/>
      <c r="G865" s="9"/>
      <c r="H865" s="9"/>
      <c r="L865" s="5"/>
      <c r="M865" s="5"/>
      <c r="N865" s="5"/>
    </row>
    <row r="866">
      <c r="A866" s="627"/>
      <c r="B866" s="627"/>
      <c r="C866" s="627"/>
      <c r="D866" s="628"/>
      <c r="E866" s="627"/>
      <c r="F866" s="627"/>
      <c r="G866" s="9"/>
      <c r="H866" s="9"/>
      <c r="L866" s="5"/>
      <c r="M866" s="5"/>
      <c r="N866" s="5"/>
    </row>
    <row r="867">
      <c r="A867" s="627"/>
      <c r="B867" s="627"/>
      <c r="C867" s="627"/>
      <c r="D867" s="628"/>
      <c r="E867" s="627"/>
      <c r="F867" s="627"/>
      <c r="G867" s="9"/>
      <c r="H867" s="9"/>
      <c r="L867" s="5"/>
      <c r="M867" s="5"/>
      <c r="N867" s="5"/>
    </row>
    <row r="868">
      <c r="A868" s="627"/>
      <c r="B868" s="627"/>
      <c r="C868" s="627"/>
      <c r="D868" s="628"/>
      <c r="E868" s="627"/>
      <c r="F868" s="627"/>
      <c r="G868" s="9"/>
      <c r="H868" s="9"/>
      <c r="L868" s="5"/>
      <c r="M868" s="5"/>
      <c r="N868" s="5"/>
    </row>
    <row r="869">
      <c r="A869" s="627"/>
      <c r="B869" s="627"/>
      <c r="C869" s="627"/>
      <c r="D869" s="628"/>
      <c r="E869" s="627"/>
      <c r="F869" s="627"/>
      <c r="G869" s="9"/>
      <c r="H869" s="9"/>
      <c r="L869" s="5"/>
      <c r="M869" s="5"/>
      <c r="N869" s="5"/>
    </row>
    <row r="870">
      <c r="A870" s="627"/>
      <c r="B870" s="627"/>
      <c r="C870" s="627"/>
      <c r="D870" s="628"/>
      <c r="E870" s="627"/>
      <c r="F870" s="627"/>
      <c r="G870" s="9"/>
      <c r="H870" s="9"/>
      <c r="L870" s="5"/>
      <c r="M870" s="5"/>
      <c r="N870" s="5"/>
    </row>
    <row r="871">
      <c r="A871" s="627"/>
      <c r="B871" s="627"/>
      <c r="C871" s="627"/>
      <c r="D871" s="628"/>
      <c r="E871" s="627"/>
      <c r="F871" s="627"/>
      <c r="G871" s="9"/>
      <c r="H871" s="9"/>
      <c r="L871" s="5"/>
      <c r="M871" s="5"/>
      <c r="N871" s="5"/>
    </row>
    <row r="872">
      <c r="A872" s="627"/>
      <c r="B872" s="627"/>
      <c r="C872" s="627"/>
      <c r="D872" s="628"/>
      <c r="E872" s="627"/>
      <c r="F872" s="627"/>
      <c r="G872" s="9"/>
      <c r="H872" s="9"/>
      <c r="L872" s="5"/>
      <c r="M872" s="5"/>
      <c r="N872" s="5"/>
    </row>
    <row r="873">
      <c r="A873" s="627"/>
      <c r="B873" s="627"/>
      <c r="C873" s="627"/>
      <c r="D873" s="628"/>
      <c r="E873" s="627"/>
      <c r="F873" s="627"/>
      <c r="G873" s="9"/>
      <c r="H873" s="9"/>
      <c r="L873" s="5"/>
      <c r="M873" s="5"/>
      <c r="N873" s="5"/>
    </row>
    <row r="874">
      <c r="A874" s="627"/>
      <c r="B874" s="627"/>
      <c r="C874" s="627"/>
      <c r="D874" s="628"/>
      <c r="E874" s="627"/>
      <c r="F874" s="627"/>
      <c r="G874" s="9"/>
      <c r="H874" s="9"/>
      <c r="L874" s="5"/>
      <c r="M874" s="5"/>
      <c r="N874" s="5"/>
    </row>
    <row r="875">
      <c r="A875" s="627"/>
      <c r="B875" s="627"/>
      <c r="C875" s="627"/>
      <c r="D875" s="628"/>
      <c r="E875" s="627"/>
      <c r="F875" s="627"/>
      <c r="G875" s="9"/>
      <c r="H875" s="9"/>
      <c r="L875" s="5"/>
      <c r="M875" s="5"/>
      <c r="N875" s="5"/>
    </row>
    <row r="876">
      <c r="A876" s="627"/>
      <c r="B876" s="627"/>
      <c r="C876" s="627"/>
      <c r="D876" s="628"/>
      <c r="E876" s="627"/>
      <c r="F876" s="627"/>
      <c r="G876" s="9"/>
      <c r="H876" s="9"/>
      <c r="L876" s="5"/>
      <c r="M876" s="5"/>
      <c r="N876" s="5"/>
    </row>
    <row r="877">
      <c r="A877" s="627"/>
      <c r="B877" s="627"/>
      <c r="C877" s="627"/>
      <c r="D877" s="628"/>
      <c r="E877" s="627"/>
      <c r="F877" s="627"/>
      <c r="G877" s="9"/>
      <c r="H877" s="9"/>
      <c r="L877" s="5"/>
      <c r="M877" s="5"/>
      <c r="N877" s="5"/>
    </row>
    <row r="878">
      <c r="A878" s="627"/>
      <c r="B878" s="627"/>
      <c r="C878" s="627"/>
      <c r="D878" s="628"/>
      <c r="E878" s="627"/>
      <c r="F878" s="627"/>
      <c r="G878" s="9"/>
      <c r="H878" s="9"/>
      <c r="L878" s="5"/>
      <c r="M878" s="5"/>
      <c r="N878" s="5"/>
    </row>
    <row r="879">
      <c r="A879" s="627"/>
      <c r="B879" s="627"/>
      <c r="C879" s="627"/>
      <c r="D879" s="628"/>
      <c r="E879" s="627"/>
      <c r="F879" s="627"/>
      <c r="G879" s="9"/>
      <c r="H879" s="9"/>
      <c r="L879" s="5"/>
      <c r="M879" s="5"/>
      <c r="N879" s="5"/>
    </row>
    <row r="880">
      <c r="A880" s="627"/>
      <c r="B880" s="627"/>
      <c r="C880" s="627"/>
      <c r="D880" s="628"/>
      <c r="E880" s="627"/>
      <c r="F880" s="627"/>
      <c r="G880" s="9"/>
      <c r="H880" s="9"/>
      <c r="L880" s="5"/>
      <c r="M880" s="5"/>
      <c r="N880" s="5"/>
    </row>
    <row r="881">
      <c r="A881" s="627"/>
      <c r="B881" s="627"/>
      <c r="C881" s="627"/>
      <c r="D881" s="628"/>
      <c r="E881" s="627"/>
      <c r="F881" s="627"/>
      <c r="G881" s="9"/>
      <c r="H881" s="9"/>
      <c r="L881" s="5"/>
      <c r="M881" s="5"/>
      <c r="N881" s="5"/>
    </row>
    <row r="882">
      <c r="A882" s="627"/>
      <c r="B882" s="627"/>
      <c r="C882" s="627"/>
      <c r="D882" s="628"/>
      <c r="E882" s="627"/>
      <c r="F882" s="627"/>
      <c r="G882" s="9"/>
      <c r="H882" s="9"/>
      <c r="L882" s="5"/>
      <c r="M882" s="5"/>
      <c r="N882" s="5"/>
    </row>
    <row r="883">
      <c r="A883" s="627"/>
      <c r="B883" s="627"/>
      <c r="C883" s="627"/>
      <c r="D883" s="628"/>
      <c r="E883" s="627"/>
      <c r="F883" s="627"/>
      <c r="G883" s="9"/>
      <c r="H883" s="9"/>
      <c r="L883" s="5"/>
      <c r="M883" s="5"/>
      <c r="N883" s="5"/>
    </row>
    <row r="884">
      <c r="A884" s="627"/>
      <c r="B884" s="627"/>
      <c r="C884" s="627"/>
      <c r="D884" s="628"/>
      <c r="E884" s="627"/>
      <c r="F884" s="627"/>
      <c r="G884" s="9"/>
      <c r="H884" s="9"/>
      <c r="L884" s="5"/>
      <c r="M884" s="5"/>
      <c r="N884" s="5"/>
    </row>
    <row r="885">
      <c r="A885" s="627"/>
      <c r="B885" s="627"/>
      <c r="C885" s="627"/>
      <c r="D885" s="628"/>
      <c r="E885" s="627"/>
      <c r="F885" s="627"/>
      <c r="G885" s="9"/>
      <c r="H885" s="9"/>
      <c r="L885" s="5"/>
      <c r="M885" s="5"/>
      <c r="N885" s="5"/>
    </row>
    <row r="886">
      <c r="A886" s="627"/>
      <c r="B886" s="627"/>
      <c r="C886" s="627"/>
      <c r="D886" s="628"/>
      <c r="E886" s="627"/>
      <c r="F886" s="627"/>
      <c r="G886" s="9"/>
      <c r="H886" s="9"/>
      <c r="L886" s="5"/>
      <c r="M886" s="5"/>
      <c r="N886" s="5"/>
    </row>
    <row r="887">
      <c r="A887" s="627"/>
      <c r="B887" s="627"/>
      <c r="C887" s="627"/>
      <c r="D887" s="628"/>
      <c r="E887" s="627"/>
      <c r="F887" s="627"/>
      <c r="G887" s="9"/>
      <c r="H887" s="9"/>
      <c r="L887" s="5"/>
      <c r="M887" s="5"/>
      <c r="N887" s="5"/>
    </row>
    <row r="888">
      <c r="A888" s="627"/>
      <c r="B888" s="627"/>
      <c r="C888" s="627"/>
      <c r="D888" s="628"/>
      <c r="E888" s="627"/>
      <c r="F888" s="627"/>
      <c r="G888" s="9"/>
      <c r="H888" s="9"/>
      <c r="L888" s="5"/>
      <c r="M888" s="5"/>
      <c r="N888" s="5"/>
    </row>
    <row r="889">
      <c r="A889" s="627"/>
      <c r="B889" s="627"/>
      <c r="C889" s="627"/>
      <c r="D889" s="628"/>
      <c r="E889" s="627"/>
      <c r="F889" s="627"/>
      <c r="G889" s="9"/>
      <c r="H889" s="9"/>
      <c r="L889" s="5"/>
      <c r="M889" s="5"/>
      <c r="N889" s="5"/>
    </row>
    <row r="890">
      <c r="A890" s="627"/>
      <c r="B890" s="627"/>
      <c r="C890" s="627"/>
      <c r="D890" s="628"/>
      <c r="E890" s="627"/>
      <c r="F890" s="627"/>
      <c r="G890" s="9"/>
      <c r="H890" s="9"/>
      <c r="L890" s="5"/>
      <c r="M890" s="5"/>
      <c r="N890" s="5"/>
    </row>
    <row r="891">
      <c r="A891" s="627"/>
      <c r="B891" s="627"/>
      <c r="C891" s="627"/>
      <c r="D891" s="628"/>
      <c r="E891" s="627"/>
      <c r="F891" s="627"/>
      <c r="G891" s="9"/>
      <c r="H891" s="9"/>
      <c r="L891" s="5"/>
      <c r="M891" s="5"/>
      <c r="N891" s="5"/>
    </row>
    <row r="892">
      <c r="A892" s="627"/>
      <c r="B892" s="627"/>
      <c r="C892" s="627"/>
      <c r="D892" s="628"/>
      <c r="E892" s="627"/>
      <c r="F892" s="627"/>
      <c r="G892" s="9"/>
      <c r="H892" s="9"/>
      <c r="L892" s="5"/>
      <c r="M892" s="5"/>
      <c r="N892" s="5"/>
    </row>
    <row r="893">
      <c r="A893" s="627"/>
      <c r="B893" s="627"/>
      <c r="C893" s="627"/>
      <c r="D893" s="628"/>
      <c r="E893" s="627"/>
      <c r="F893" s="627"/>
      <c r="G893" s="9"/>
      <c r="H893" s="9"/>
      <c r="L893" s="5"/>
      <c r="M893" s="5"/>
      <c r="N893" s="5"/>
    </row>
    <row r="894">
      <c r="A894" s="627"/>
      <c r="B894" s="627"/>
      <c r="C894" s="627"/>
      <c r="D894" s="628"/>
      <c r="E894" s="627"/>
      <c r="F894" s="627"/>
      <c r="G894" s="9"/>
      <c r="H894" s="9"/>
      <c r="L894" s="5"/>
      <c r="M894" s="5"/>
      <c r="N894" s="5"/>
    </row>
    <row r="895">
      <c r="A895" s="627"/>
      <c r="B895" s="627"/>
      <c r="C895" s="627"/>
      <c r="D895" s="628"/>
      <c r="E895" s="627"/>
      <c r="F895" s="627"/>
      <c r="G895" s="9"/>
      <c r="H895" s="9"/>
      <c r="L895" s="5"/>
      <c r="M895" s="5"/>
      <c r="N895" s="5"/>
    </row>
    <row r="896">
      <c r="A896" s="627"/>
      <c r="B896" s="627"/>
      <c r="C896" s="627"/>
      <c r="D896" s="628"/>
      <c r="E896" s="627"/>
      <c r="F896" s="627"/>
      <c r="G896" s="9"/>
      <c r="H896" s="9"/>
      <c r="L896" s="5"/>
      <c r="M896" s="5"/>
      <c r="N896" s="5"/>
    </row>
    <row r="897">
      <c r="A897" s="627"/>
      <c r="B897" s="627"/>
      <c r="C897" s="627"/>
      <c r="D897" s="628"/>
      <c r="E897" s="627"/>
      <c r="F897" s="627"/>
      <c r="G897" s="9"/>
      <c r="H897" s="9"/>
      <c r="L897" s="5"/>
      <c r="M897" s="5"/>
      <c r="N897" s="5"/>
    </row>
    <row r="898">
      <c r="A898" s="627"/>
      <c r="B898" s="627"/>
      <c r="C898" s="627"/>
      <c r="D898" s="628"/>
      <c r="E898" s="627"/>
      <c r="F898" s="627"/>
      <c r="G898" s="9"/>
      <c r="H898" s="9"/>
      <c r="L898" s="5"/>
      <c r="M898" s="5"/>
      <c r="N898" s="5"/>
    </row>
    <row r="899">
      <c r="A899" s="627"/>
      <c r="B899" s="627"/>
      <c r="C899" s="627"/>
      <c r="D899" s="628"/>
      <c r="E899" s="627"/>
      <c r="F899" s="627"/>
      <c r="G899" s="9"/>
      <c r="H899" s="9"/>
      <c r="L899" s="5"/>
      <c r="M899" s="5"/>
      <c r="N899" s="5"/>
    </row>
    <row r="900">
      <c r="A900" s="627"/>
      <c r="B900" s="627"/>
      <c r="C900" s="627"/>
      <c r="D900" s="628"/>
      <c r="E900" s="627"/>
      <c r="F900" s="627"/>
      <c r="G900" s="9"/>
      <c r="H900" s="9"/>
      <c r="L900" s="5"/>
      <c r="M900" s="5"/>
      <c r="N900" s="5"/>
    </row>
    <row r="901">
      <c r="A901" s="627"/>
      <c r="B901" s="627"/>
      <c r="C901" s="627"/>
      <c r="D901" s="628"/>
      <c r="E901" s="627"/>
      <c r="F901" s="627"/>
      <c r="G901" s="9"/>
      <c r="H901" s="9"/>
      <c r="L901" s="5"/>
      <c r="M901" s="5"/>
      <c r="N901" s="5"/>
    </row>
    <row r="902">
      <c r="A902" s="627"/>
      <c r="B902" s="627"/>
      <c r="C902" s="627"/>
      <c r="D902" s="628"/>
      <c r="E902" s="627"/>
      <c r="F902" s="627"/>
      <c r="G902" s="9"/>
      <c r="H902" s="9"/>
      <c r="L902" s="5"/>
      <c r="M902" s="5"/>
      <c r="N902" s="5"/>
    </row>
    <row r="903">
      <c r="A903" s="627"/>
      <c r="B903" s="627"/>
      <c r="C903" s="627"/>
      <c r="D903" s="628"/>
      <c r="E903" s="627"/>
      <c r="F903" s="627"/>
      <c r="G903" s="9"/>
      <c r="H903" s="9"/>
      <c r="L903" s="5"/>
      <c r="M903" s="5"/>
      <c r="N903" s="5"/>
    </row>
    <row r="904">
      <c r="A904" s="627"/>
      <c r="B904" s="627"/>
      <c r="C904" s="627"/>
      <c r="D904" s="628"/>
      <c r="E904" s="627"/>
      <c r="F904" s="627"/>
      <c r="G904" s="9"/>
      <c r="H904" s="9"/>
      <c r="L904" s="5"/>
      <c r="M904" s="5"/>
      <c r="N904" s="5"/>
    </row>
    <row r="905">
      <c r="A905" s="627"/>
      <c r="B905" s="627"/>
      <c r="C905" s="627"/>
      <c r="D905" s="628"/>
      <c r="E905" s="627"/>
      <c r="F905" s="627"/>
      <c r="G905" s="9"/>
      <c r="H905" s="9"/>
      <c r="L905" s="5"/>
      <c r="M905" s="5"/>
      <c r="N905" s="5"/>
    </row>
    <row r="906">
      <c r="A906" s="627"/>
      <c r="B906" s="627"/>
      <c r="C906" s="627"/>
      <c r="D906" s="628"/>
      <c r="E906" s="627"/>
      <c r="F906" s="627"/>
      <c r="G906" s="9"/>
      <c r="H906" s="9"/>
      <c r="L906" s="5"/>
      <c r="M906" s="5"/>
      <c r="N906" s="5"/>
    </row>
    <row r="907">
      <c r="A907" s="627"/>
      <c r="B907" s="627"/>
      <c r="C907" s="627"/>
      <c r="D907" s="628"/>
      <c r="E907" s="627"/>
      <c r="F907" s="627"/>
      <c r="G907" s="9"/>
      <c r="H907" s="9"/>
      <c r="L907" s="5"/>
      <c r="M907" s="5"/>
      <c r="N907" s="5"/>
    </row>
    <row r="908">
      <c r="A908" s="627"/>
      <c r="B908" s="627"/>
      <c r="C908" s="627"/>
      <c r="D908" s="628"/>
      <c r="E908" s="627"/>
      <c r="F908" s="627"/>
      <c r="G908" s="9"/>
      <c r="H908" s="9"/>
      <c r="L908" s="5"/>
      <c r="M908" s="5"/>
      <c r="N908" s="5"/>
    </row>
    <row r="909">
      <c r="A909" s="627"/>
      <c r="B909" s="627"/>
      <c r="C909" s="627"/>
      <c r="D909" s="628"/>
      <c r="E909" s="627"/>
      <c r="F909" s="627"/>
      <c r="G909" s="9"/>
      <c r="H909" s="9"/>
      <c r="L909" s="5"/>
      <c r="M909" s="5"/>
      <c r="N909" s="5"/>
    </row>
    <row r="910">
      <c r="A910" s="627"/>
      <c r="B910" s="627"/>
      <c r="C910" s="627"/>
      <c r="D910" s="628"/>
      <c r="E910" s="627"/>
      <c r="F910" s="627"/>
      <c r="G910" s="9"/>
      <c r="H910" s="9"/>
      <c r="L910" s="5"/>
      <c r="M910" s="5"/>
      <c r="N910" s="5"/>
    </row>
    <row r="911">
      <c r="A911" s="627"/>
      <c r="B911" s="627"/>
      <c r="C911" s="627"/>
      <c r="D911" s="628"/>
      <c r="E911" s="627"/>
      <c r="F911" s="627"/>
      <c r="G911" s="9"/>
      <c r="H911" s="9"/>
      <c r="L911" s="5"/>
      <c r="M911" s="5"/>
      <c r="N911" s="5"/>
    </row>
    <row r="912">
      <c r="A912" s="627"/>
      <c r="B912" s="627"/>
      <c r="C912" s="627"/>
      <c r="D912" s="628"/>
      <c r="E912" s="627"/>
      <c r="F912" s="627"/>
      <c r="G912" s="9"/>
      <c r="H912" s="9"/>
      <c r="L912" s="5"/>
      <c r="M912" s="5"/>
      <c r="N912" s="5"/>
    </row>
    <row r="913">
      <c r="A913" s="627"/>
      <c r="B913" s="627"/>
      <c r="C913" s="627"/>
      <c r="D913" s="628"/>
      <c r="E913" s="627"/>
      <c r="F913" s="627"/>
      <c r="G913" s="9"/>
      <c r="H913" s="9"/>
      <c r="L913" s="5"/>
      <c r="M913" s="5"/>
      <c r="N913" s="5"/>
    </row>
    <row r="914">
      <c r="A914" s="627"/>
      <c r="B914" s="627"/>
      <c r="C914" s="627"/>
      <c r="D914" s="628"/>
      <c r="E914" s="627"/>
      <c r="F914" s="627"/>
      <c r="G914" s="9"/>
      <c r="H914" s="9"/>
      <c r="L914" s="5"/>
      <c r="M914" s="5"/>
      <c r="N914" s="5"/>
    </row>
    <row r="915">
      <c r="A915" s="627"/>
      <c r="B915" s="627"/>
      <c r="C915" s="627"/>
      <c r="D915" s="628"/>
      <c r="E915" s="627"/>
      <c r="F915" s="627"/>
      <c r="G915" s="9"/>
      <c r="H915" s="9"/>
      <c r="L915" s="5"/>
      <c r="M915" s="5"/>
      <c r="N915" s="5"/>
    </row>
    <row r="916">
      <c r="A916" s="627"/>
      <c r="B916" s="627"/>
      <c r="C916" s="627"/>
      <c r="D916" s="628"/>
      <c r="E916" s="627"/>
      <c r="F916" s="627"/>
      <c r="G916" s="9"/>
      <c r="H916" s="9"/>
      <c r="L916" s="5"/>
      <c r="M916" s="5"/>
      <c r="N916" s="5"/>
    </row>
    <row r="917">
      <c r="A917" s="627"/>
      <c r="B917" s="627"/>
      <c r="C917" s="627"/>
      <c r="D917" s="628"/>
      <c r="E917" s="627"/>
      <c r="F917" s="627"/>
      <c r="G917" s="9"/>
      <c r="H917" s="9"/>
      <c r="L917" s="5"/>
      <c r="M917" s="5"/>
      <c r="N917" s="5"/>
    </row>
    <row r="918">
      <c r="A918" s="627"/>
      <c r="B918" s="627"/>
      <c r="C918" s="627"/>
      <c r="D918" s="628"/>
      <c r="E918" s="627"/>
      <c r="F918" s="627"/>
      <c r="G918" s="9"/>
      <c r="H918" s="9"/>
      <c r="L918" s="5"/>
      <c r="M918" s="5"/>
      <c r="N918" s="5"/>
    </row>
    <row r="919">
      <c r="A919" s="627"/>
      <c r="B919" s="627"/>
      <c r="C919" s="627"/>
      <c r="D919" s="628"/>
      <c r="E919" s="627"/>
      <c r="F919" s="627"/>
      <c r="G919" s="9"/>
      <c r="H919" s="9"/>
      <c r="L919" s="5"/>
      <c r="M919" s="5"/>
      <c r="N919" s="5"/>
    </row>
    <row r="920">
      <c r="A920" s="627"/>
      <c r="B920" s="627"/>
      <c r="C920" s="627"/>
      <c r="D920" s="628"/>
      <c r="E920" s="627"/>
      <c r="F920" s="627"/>
      <c r="G920" s="9"/>
      <c r="H920" s="9"/>
      <c r="L920" s="5"/>
      <c r="M920" s="5"/>
      <c r="N920" s="5"/>
    </row>
    <row r="921">
      <c r="A921" s="627"/>
      <c r="B921" s="627"/>
      <c r="C921" s="627"/>
      <c r="D921" s="628"/>
      <c r="E921" s="627"/>
      <c r="F921" s="627"/>
      <c r="G921" s="9"/>
      <c r="H921" s="9"/>
      <c r="L921" s="5"/>
      <c r="M921" s="5"/>
      <c r="N921" s="5"/>
    </row>
    <row r="922">
      <c r="A922" s="627"/>
      <c r="B922" s="627"/>
      <c r="C922" s="627"/>
      <c r="D922" s="628"/>
      <c r="E922" s="627"/>
      <c r="F922" s="627"/>
      <c r="G922" s="9"/>
      <c r="H922" s="9"/>
      <c r="L922" s="5"/>
      <c r="M922" s="5"/>
      <c r="N922" s="5"/>
    </row>
    <row r="923">
      <c r="A923" s="627"/>
      <c r="B923" s="627"/>
      <c r="C923" s="627"/>
      <c r="D923" s="628"/>
      <c r="E923" s="627"/>
      <c r="F923" s="627"/>
      <c r="G923" s="9"/>
      <c r="H923" s="9"/>
      <c r="L923" s="5"/>
      <c r="M923" s="5"/>
      <c r="N923" s="5"/>
    </row>
    <row r="924">
      <c r="A924" s="627"/>
      <c r="B924" s="627"/>
      <c r="C924" s="627"/>
      <c r="D924" s="628"/>
      <c r="E924" s="627"/>
      <c r="F924" s="627"/>
      <c r="G924" s="9"/>
      <c r="H924" s="9"/>
      <c r="L924" s="5"/>
      <c r="M924" s="5"/>
      <c r="N924" s="5"/>
    </row>
    <row r="925">
      <c r="A925" s="627"/>
      <c r="B925" s="627"/>
      <c r="C925" s="627"/>
      <c r="D925" s="628"/>
      <c r="E925" s="627"/>
      <c r="F925" s="627"/>
      <c r="G925" s="9"/>
      <c r="H925" s="9"/>
      <c r="L925" s="5"/>
      <c r="M925" s="5"/>
      <c r="N925" s="5"/>
    </row>
    <row r="926">
      <c r="A926" s="627"/>
      <c r="B926" s="627"/>
      <c r="C926" s="627"/>
      <c r="D926" s="628"/>
      <c r="E926" s="627"/>
      <c r="F926" s="627"/>
      <c r="G926" s="9"/>
      <c r="H926" s="9"/>
      <c r="L926" s="5"/>
      <c r="M926" s="5"/>
      <c r="N926" s="5"/>
    </row>
    <row r="927">
      <c r="A927" s="627"/>
      <c r="B927" s="627"/>
      <c r="C927" s="627"/>
      <c r="D927" s="628"/>
      <c r="E927" s="627"/>
      <c r="F927" s="627"/>
      <c r="G927" s="9"/>
      <c r="H927" s="9"/>
      <c r="L927" s="5"/>
      <c r="M927" s="5"/>
      <c r="N927" s="5"/>
    </row>
    <row r="928">
      <c r="A928" s="627"/>
      <c r="B928" s="627"/>
      <c r="C928" s="627"/>
      <c r="D928" s="628"/>
      <c r="E928" s="627"/>
      <c r="F928" s="627"/>
      <c r="G928" s="9"/>
      <c r="H928" s="9"/>
      <c r="L928" s="5"/>
      <c r="M928" s="5"/>
      <c r="N928" s="5"/>
    </row>
    <row r="929">
      <c r="A929" s="627"/>
      <c r="B929" s="627"/>
      <c r="C929" s="627"/>
      <c r="D929" s="628"/>
      <c r="E929" s="627"/>
      <c r="F929" s="627"/>
      <c r="G929" s="9"/>
      <c r="H929" s="9"/>
      <c r="L929" s="5"/>
      <c r="M929" s="5"/>
      <c r="N929" s="5"/>
    </row>
    <row r="930">
      <c r="A930" s="627"/>
      <c r="B930" s="627"/>
      <c r="C930" s="627"/>
      <c r="D930" s="628"/>
      <c r="E930" s="627"/>
      <c r="F930" s="627"/>
      <c r="G930" s="9"/>
      <c r="H930" s="9"/>
      <c r="L930" s="5"/>
      <c r="M930" s="5"/>
      <c r="N930" s="5"/>
    </row>
    <row r="931">
      <c r="A931" s="627"/>
      <c r="B931" s="627"/>
      <c r="C931" s="627"/>
      <c r="D931" s="628"/>
      <c r="E931" s="627"/>
      <c r="F931" s="627"/>
      <c r="G931" s="9"/>
      <c r="H931" s="9"/>
      <c r="L931" s="5"/>
      <c r="M931" s="5"/>
      <c r="N931" s="5"/>
    </row>
    <row r="932">
      <c r="A932" s="627"/>
      <c r="B932" s="627"/>
      <c r="C932" s="627"/>
      <c r="D932" s="628"/>
      <c r="E932" s="627"/>
      <c r="F932" s="627"/>
      <c r="G932" s="9"/>
      <c r="H932" s="9"/>
      <c r="L932" s="5"/>
      <c r="M932" s="5"/>
      <c r="N932" s="5"/>
    </row>
    <row r="933">
      <c r="A933" s="627"/>
      <c r="B933" s="627"/>
      <c r="C933" s="627"/>
      <c r="D933" s="628"/>
      <c r="E933" s="627"/>
      <c r="F933" s="627"/>
      <c r="G933" s="9"/>
      <c r="H933" s="9"/>
      <c r="L933" s="5"/>
      <c r="M933" s="5"/>
      <c r="N933" s="5"/>
    </row>
    <row r="934">
      <c r="A934" s="627"/>
      <c r="B934" s="627"/>
      <c r="C934" s="627"/>
      <c r="D934" s="628"/>
      <c r="E934" s="627"/>
      <c r="F934" s="627"/>
      <c r="G934" s="9"/>
      <c r="H934" s="9"/>
      <c r="L934" s="5"/>
      <c r="M934" s="5"/>
      <c r="N934" s="5"/>
    </row>
    <row r="935">
      <c r="A935" s="627"/>
      <c r="B935" s="627"/>
      <c r="C935" s="627"/>
      <c r="D935" s="628"/>
      <c r="E935" s="627"/>
      <c r="F935" s="627"/>
      <c r="G935" s="9"/>
      <c r="H935" s="9"/>
      <c r="L935" s="5"/>
      <c r="M935" s="5"/>
      <c r="N935" s="5"/>
    </row>
    <row r="936">
      <c r="A936" s="627"/>
      <c r="B936" s="627"/>
      <c r="C936" s="627"/>
      <c r="D936" s="628"/>
      <c r="E936" s="627"/>
      <c r="F936" s="627"/>
      <c r="G936" s="9"/>
      <c r="H936" s="9"/>
      <c r="L936" s="5"/>
      <c r="M936" s="5"/>
      <c r="N936" s="5"/>
    </row>
    <row r="937">
      <c r="A937" s="627"/>
      <c r="B937" s="627"/>
      <c r="C937" s="627"/>
      <c r="D937" s="628"/>
      <c r="E937" s="627"/>
      <c r="F937" s="627"/>
      <c r="G937" s="9"/>
      <c r="H937" s="9"/>
      <c r="L937" s="5"/>
      <c r="M937" s="5"/>
      <c r="N937" s="5"/>
    </row>
    <row r="938">
      <c r="A938" s="627"/>
      <c r="B938" s="627"/>
      <c r="C938" s="627"/>
      <c r="D938" s="628"/>
      <c r="E938" s="627"/>
      <c r="F938" s="627"/>
      <c r="G938" s="9"/>
      <c r="H938" s="9"/>
      <c r="L938" s="5"/>
      <c r="M938" s="5"/>
      <c r="N938" s="5"/>
    </row>
    <row r="939">
      <c r="A939" s="627"/>
      <c r="B939" s="627"/>
      <c r="C939" s="627"/>
      <c r="D939" s="628"/>
      <c r="E939" s="627"/>
      <c r="F939" s="627"/>
      <c r="G939" s="9"/>
      <c r="H939" s="9"/>
      <c r="L939" s="5"/>
      <c r="M939" s="5"/>
      <c r="N939" s="5"/>
    </row>
    <row r="940">
      <c r="A940" s="627"/>
      <c r="B940" s="627"/>
      <c r="C940" s="627"/>
      <c r="D940" s="628"/>
      <c r="E940" s="627"/>
      <c r="F940" s="627"/>
      <c r="G940" s="9"/>
      <c r="H940" s="9"/>
      <c r="L940" s="5"/>
      <c r="M940" s="5"/>
      <c r="N940" s="5"/>
    </row>
    <row r="941">
      <c r="A941" s="627"/>
      <c r="B941" s="627"/>
      <c r="C941" s="627"/>
      <c r="D941" s="628"/>
      <c r="E941" s="627"/>
      <c r="F941" s="627"/>
      <c r="G941" s="9"/>
      <c r="H941" s="9"/>
      <c r="L941" s="5"/>
      <c r="M941" s="5"/>
      <c r="N941" s="5"/>
    </row>
    <row r="942">
      <c r="A942" s="627"/>
      <c r="B942" s="627"/>
      <c r="C942" s="627"/>
      <c r="D942" s="628"/>
      <c r="E942" s="627"/>
      <c r="F942" s="627"/>
      <c r="G942" s="9"/>
      <c r="H942" s="9"/>
      <c r="L942" s="5"/>
      <c r="M942" s="5"/>
      <c r="N942" s="5"/>
    </row>
    <row r="943">
      <c r="A943" s="627"/>
      <c r="B943" s="627"/>
      <c r="C943" s="627"/>
      <c r="D943" s="628"/>
      <c r="E943" s="627"/>
      <c r="F943" s="627"/>
      <c r="G943" s="9"/>
      <c r="H943" s="9"/>
      <c r="L943" s="5"/>
      <c r="M943" s="5"/>
      <c r="N943" s="5"/>
    </row>
    <row r="944">
      <c r="A944" s="627"/>
      <c r="B944" s="627"/>
      <c r="C944" s="627"/>
      <c r="D944" s="628"/>
      <c r="E944" s="627"/>
      <c r="F944" s="627"/>
      <c r="G944" s="9"/>
      <c r="H944" s="9"/>
      <c r="L944" s="5"/>
      <c r="M944" s="5"/>
      <c r="N944" s="5"/>
    </row>
    <row r="945">
      <c r="A945" s="627"/>
      <c r="B945" s="627"/>
      <c r="C945" s="627"/>
      <c r="D945" s="628"/>
      <c r="E945" s="627"/>
      <c r="F945" s="627"/>
      <c r="G945" s="9"/>
      <c r="H945" s="9"/>
      <c r="L945" s="5"/>
      <c r="M945" s="5"/>
      <c r="N945" s="5"/>
    </row>
    <row r="946">
      <c r="A946" s="627"/>
      <c r="B946" s="627"/>
      <c r="C946" s="627"/>
      <c r="D946" s="628"/>
      <c r="E946" s="627"/>
      <c r="F946" s="627"/>
      <c r="G946" s="9"/>
      <c r="H946" s="9"/>
      <c r="L946" s="5"/>
      <c r="M946" s="5"/>
      <c r="N946" s="5"/>
    </row>
    <row r="947">
      <c r="A947" s="627"/>
      <c r="B947" s="627"/>
      <c r="C947" s="627"/>
      <c r="D947" s="628"/>
      <c r="E947" s="627"/>
      <c r="F947" s="627"/>
      <c r="G947" s="9"/>
      <c r="H947" s="9"/>
      <c r="L947" s="5"/>
      <c r="M947" s="5"/>
      <c r="N947" s="5"/>
    </row>
    <row r="948">
      <c r="A948" s="627"/>
      <c r="B948" s="627"/>
      <c r="C948" s="627"/>
      <c r="D948" s="628"/>
      <c r="E948" s="627"/>
      <c r="F948" s="627"/>
      <c r="G948" s="9"/>
      <c r="H948" s="9"/>
      <c r="L948" s="5"/>
      <c r="M948" s="5"/>
      <c r="N948" s="5"/>
    </row>
    <row r="949">
      <c r="A949" s="627"/>
      <c r="B949" s="627"/>
      <c r="C949" s="627"/>
      <c r="D949" s="628"/>
      <c r="E949" s="627"/>
      <c r="F949" s="627"/>
      <c r="G949" s="9"/>
      <c r="H949" s="9"/>
      <c r="L949" s="5"/>
      <c r="M949" s="5"/>
      <c r="N949" s="5"/>
    </row>
    <row r="950">
      <c r="A950" s="627"/>
      <c r="B950" s="627"/>
      <c r="C950" s="627"/>
      <c r="D950" s="628"/>
      <c r="E950" s="627"/>
      <c r="F950" s="627"/>
      <c r="G950" s="9"/>
      <c r="H950" s="9"/>
      <c r="L950" s="5"/>
      <c r="M950" s="5"/>
      <c r="N950" s="5"/>
    </row>
    <row r="951">
      <c r="A951" s="627"/>
      <c r="B951" s="627"/>
      <c r="C951" s="627"/>
      <c r="D951" s="628"/>
      <c r="E951" s="627"/>
      <c r="F951" s="627"/>
      <c r="G951" s="9"/>
      <c r="H951" s="9"/>
      <c r="L951" s="5"/>
      <c r="M951" s="5"/>
      <c r="N951" s="5"/>
    </row>
    <row r="952">
      <c r="A952" s="627"/>
      <c r="B952" s="627"/>
      <c r="C952" s="627"/>
      <c r="D952" s="628"/>
      <c r="E952" s="627"/>
      <c r="F952" s="627"/>
      <c r="G952" s="9"/>
      <c r="H952" s="9"/>
      <c r="L952" s="5"/>
      <c r="M952" s="5"/>
      <c r="N952" s="5"/>
    </row>
    <row r="953">
      <c r="A953" s="627"/>
      <c r="B953" s="627"/>
      <c r="C953" s="627"/>
      <c r="D953" s="628"/>
      <c r="E953" s="627"/>
      <c r="F953" s="627"/>
      <c r="G953" s="9"/>
      <c r="H953" s="9"/>
      <c r="L953" s="5"/>
      <c r="M953" s="5"/>
      <c r="N953" s="5"/>
    </row>
    <row r="954">
      <c r="A954" s="627"/>
      <c r="B954" s="627"/>
      <c r="C954" s="627"/>
      <c r="D954" s="628"/>
      <c r="E954" s="627"/>
      <c r="F954" s="627"/>
      <c r="G954" s="9"/>
      <c r="H954" s="9"/>
      <c r="L954" s="5"/>
      <c r="M954" s="5"/>
      <c r="N954" s="5"/>
    </row>
    <row r="955">
      <c r="A955" s="627"/>
      <c r="B955" s="627"/>
      <c r="C955" s="627"/>
      <c r="D955" s="628"/>
      <c r="E955" s="627"/>
      <c r="F955" s="627"/>
      <c r="G955" s="9"/>
      <c r="H955" s="9"/>
      <c r="L955" s="5"/>
      <c r="M955" s="5"/>
      <c r="N955" s="5"/>
    </row>
    <row r="956">
      <c r="A956" s="627"/>
      <c r="B956" s="627"/>
      <c r="C956" s="627"/>
      <c r="D956" s="628"/>
      <c r="E956" s="627"/>
      <c r="F956" s="627"/>
      <c r="G956" s="9"/>
      <c r="H956" s="9"/>
      <c r="L956" s="5"/>
      <c r="M956" s="5"/>
      <c r="N956" s="5"/>
    </row>
    <row r="957">
      <c r="A957" s="627"/>
      <c r="B957" s="627"/>
      <c r="C957" s="627"/>
      <c r="D957" s="628"/>
      <c r="E957" s="627"/>
      <c r="F957" s="627"/>
      <c r="G957" s="9"/>
      <c r="H957" s="9"/>
      <c r="L957" s="5"/>
      <c r="M957" s="5"/>
      <c r="N957" s="5"/>
    </row>
    <row r="958">
      <c r="A958" s="627"/>
      <c r="B958" s="627"/>
      <c r="C958" s="627"/>
      <c r="D958" s="628"/>
      <c r="E958" s="627"/>
      <c r="F958" s="627"/>
      <c r="G958" s="9"/>
      <c r="H958" s="9"/>
      <c r="L958" s="5"/>
      <c r="M958" s="5"/>
      <c r="N958" s="5"/>
    </row>
    <row r="959">
      <c r="A959" s="627"/>
      <c r="B959" s="627"/>
      <c r="C959" s="627"/>
      <c r="D959" s="628"/>
      <c r="E959" s="627"/>
      <c r="F959" s="627"/>
      <c r="G959" s="9"/>
      <c r="H959" s="9"/>
      <c r="L959" s="5"/>
      <c r="M959" s="5"/>
      <c r="N959" s="5"/>
    </row>
    <row r="960">
      <c r="A960" s="627"/>
      <c r="B960" s="627"/>
      <c r="C960" s="627"/>
      <c r="D960" s="628"/>
      <c r="E960" s="627"/>
      <c r="F960" s="627"/>
      <c r="G960" s="9"/>
      <c r="H960" s="9"/>
      <c r="L960" s="5"/>
      <c r="M960" s="5"/>
      <c r="N960" s="5"/>
    </row>
    <row r="961">
      <c r="A961" s="627"/>
      <c r="B961" s="627"/>
      <c r="C961" s="627"/>
      <c r="D961" s="628"/>
      <c r="E961" s="627"/>
      <c r="F961" s="627"/>
      <c r="G961" s="9"/>
      <c r="H961" s="9"/>
      <c r="L961" s="5"/>
      <c r="M961" s="5"/>
      <c r="N961" s="5"/>
    </row>
    <row r="962">
      <c r="A962" s="627"/>
      <c r="B962" s="627"/>
      <c r="C962" s="627"/>
      <c r="D962" s="628"/>
      <c r="E962" s="627"/>
      <c r="F962" s="627"/>
      <c r="G962" s="9"/>
      <c r="H962" s="9"/>
      <c r="L962" s="5"/>
      <c r="M962" s="5"/>
      <c r="N962" s="5"/>
    </row>
    <row r="963">
      <c r="A963" s="627"/>
      <c r="B963" s="627"/>
      <c r="C963" s="627"/>
      <c r="D963" s="628"/>
      <c r="E963" s="627"/>
      <c r="F963" s="627"/>
      <c r="G963" s="9"/>
      <c r="H963" s="9"/>
      <c r="L963" s="5"/>
      <c r="M963" s="5"/>
      <c r="N963" s="5"/>
    </row>
    <row r="964">
      <c r="A964" s="627"/>
      <c r="B964" s="627"/>
      <c r="C964" s="627"/>
      <c r="D964" s="628"/>
      <c r="E964" s="627"/>
      <c r="F964" s="627"/>
      <c r="G964" s="9"/>
      <c r="H964" s="9"/>
      <c r="L964" s="5"/>
      <c r="M964" s="5"/>
      <c r="N964" s="5"/>
    </row>
    <row r="965">
      <c r="A965" s="627"/>
      <c r="B965" s="627"/>
      <c r="C965" s="627"/>
      <c r="D965" s="628"/>
      <c r="E965" s="627"/>
      <c r="F965" s="627"/>
      <c r="G965" s="9"/>
      <c r="H965" s="9"/>
      <c r="L965" s="5"/>
      <c r="M965" s="5"/>
      <c r="N965" s="5"/>
    </row>
    <row r="966">
      <c r="A966" s="627"/>
      <c r="B966" s="627"/>
      <c r="C966" s="627"/>
      <c r="D966" s="628"/>
      <c r="E966" s="627"/>
      <c r="F966" s="627"/>
      <c r="G966" s="9"/>
      <c r="H966" s="9"/>
      <c r="L966" s="5"/>
      <c r="M966" s="5"/>
      <c r="N966" s="5"/>
    </row>
    <row r="967">
      <c r="A967" s="627"/>
      <c r="B967" s="627"/>
      <c r="C967" s="627"/>
      <c r="D967" s="628"/>
      <c r="E967" s="627"/>
      <c r="F967" s="627"/>
      <c r="G967" s="9"/>
      <c r="H967" s="9"/>
      <c r="L967" s="5"/>
      <c r="M967" s="5"/>
      <c r="N967" s="5"/>
    </row>
    <row r="968">
      <c r="A968" s="627"/>
      <c r="B968" s="627"/>
      <c r="C968" s="627"/>
      <c r="D968" s="628"/>
      <c r="E968" s="627"/>
      <c r="F968" s="627"/>
      <c r="G968" s="9"/>
      <c r="H968" s="9"/>
      <c r="L968" s="5"/>
      <c r="M968" s="5"/>
      <c r="N968" s="5"/>
    </row>
    <row r="969">
      <c r="A969" s="627"/>
      <c r="B969" s="627"/>
      <c r="C969" s="627"/>
      <c r="D969" s="628"/>
      <c r="E969" s="627"/>
      <c r="F969" s="627"/>
      <c r="G969" s="9"/>
      <c r="H969" s="9"/>
      <c r="L969" s="5"/>
      <c r="M969" s="5"/>
      <c r="N969" s="5"/>
    </row>
    <row r="970">
      <c r="A970" s="627"/>
      <c r="B970" s="627"/>
      <c r="C970" s="627"/>
      <c r="D970" s="628"/>
      <c r="E970" s="627"/>
      <c r="F970" s="627"/>
      <c r="G970" s="9"/>
      <c r="H970" s="9"/>
      <c r="L970" s="5"/>
      <c r="M970" s="5"/>
      <c r="N970" s="5"/>
    </row>
    <row r="971">
      <c r="A971" s="627"/>
      <c r="B971" s="627"/>
      <c r="C971" s="627"/>
      <c r="D971" s="628"/>
      <c r="E971" s="627"/>
      <c r="F971" s="627"/>
      <c r="G971" s="9"/>
      <c r="H971" s="9"/>
      <c r="L971" s="5"/>
      <c r="M971" s="5"/>
      <c r="N971" s="5"/>
    </row>
    <row r="972">
      <c r="A972" s="627"/>
      <c r="B972" s="627"/>
      <c r="C972" s="627"/>
      <c r="D972" s="628"/>
      <c r="E972" s="627"/>
      <c r="F972" s="627"/>
      <c r="G972" s="9"/>
      <c r="H972" s="9"/>
      <c r="L972" s="5"/>
      <c r="M972" s="5"/>
      <c r="N972" s="5"/>
    </row>
    <row r="973">
      <c r="A973" s="627"/>
      <c r="B973" s="627"/>
      <c r="C973" s="627"/>
      <c r="D973" s="628"/>
      <c r="E973" s="627"/>
      <c r="F973" s="627"/>
      <c r="G973" s="9"/>
      <c r="H973" s="9"/>
      <c r="L973" s="5"/>
      <c r="M973" s="5"/>
      <c r="N973" s="5"/>
    </row>
    <row r="974">
      <c r="A974" s="627"/>
      <c r="B974" s="627"/>
      <c r="C974" s="627"/>
      <c r="D974" s="628"/>
      <c r="E974" s="627"/>
      <c r="F974" s="627"/>
      <c r="G974" s="9"/>
      <c r="H974" s="9"/>
      <c r="L974" s="5"/>
      <c r="M974" s="5"/>
      <c r="N974" s="5"/>
    </row>
    <row r="975">
      <c r="A975" s="627"/>
      <c r="B975" s="627"/>
      <c r="C975" s="627"/>
      <c r="D975" s="628"/>
      <c r="E975" s="627"/>
      <c r="F975" s="627"/>
      <c r="G975" s="9"/>
      <c r="H975" s="9"/>
      <c r="L975" s="5"/>
      <c r="M975" s="5"/>
      <c r="N975" s="5"/>
    </row>
    <row r="976">
      <c r="A976" s="627"/>
      <c r="B976" s="627"/>
      <c r="C976" s="627"/>
      <c r="D976" s="628"/>
      <c r="E976" s="627"/>
      <c r="F976" s="627"/>
      <c r="G976" s="9"/>
      <c r="H976" s="9"/>
      <c r="L976" s="5"/>
      <c r="M976" s="5"/>
      <c r="N976" s="5"/>
    </row>
    <row r="977">
      <c r="A977" s="627"/>
      <c r="B977" s="627"/>
      <c r="C977" s="627"/>
      <c r="D977" s="628"/>
      <c r="E977" s="627"/>
      <c r="F977" s="627"/>
      <c r="G977" s="9"/>
      <c r="H977" s="9"/>
      <c r="L977" s="5"/>
      <c r="M977" s="5"/>
      <c r="N977" s="5"/>
    </row>
    <row r="978">
      <c r="A978" s="627"/>
      <c r="B978" s="627"/>
      <c r="C978" s="627"/>
      <c r="D978" s="628"/>
      <c r="E978" s="627"/>
      <c r="F978" s="627"/>
      <c r="G978" s="9"/>
      <c r="H978" s="9"/>
      <c r="L978" s="5"/>
      <c r="M978" s="5"/>
      <c r="N978" s="5"/>
    </row>
    <row r="979">
      <c r="A979" s="627"/>
      <c r="B979" s="627"/>
      <c r="C979" s="627"/>
      <c r="D979" s="628"/>
      <c r="E979" s="627"/>
      <c r="F979" s="627"/>
      <c r="G979" s="9"/>
      <c r="H979" s="9"/>
      <c r="L979" s="5"/>
      <c r="M979" s="5"/>
      <c r="N979" s="5"/>
    </row>
    <row r="980">
      <c r="A980" s="627"/>
      <c r="B980" s="627"/>
      <c r="C980" s="627"/>
      <c r="D980" s="628"/>
      <c r="E980" s="627"/>
      <c r="F980" s="627"/>
      <c r="G980" s="9"/>
      <c r="H980" s="9"/>
      <c r="L980" s="5"/>
      <c r="M980" s="5"/>
      <c r="N980" s="5"/>
    </row>
    <row r="981">
      <c r="A981" s="627"/>
      <c r="B981" s="627"/>
      <c r="C981" s="627"/>
      <c r="D981" s="628"/>
      <c r="E981" s="627"/>
      <c r="F981" s="627"/>
      <c r="G981" s="9"/>
      <c r="H981" s="9"/>
      <c r="L981" s="5"/>
      <c r="M981" s="5"/>
      <c r="N981" s="5"/>
    </row>
    <row r="982">
      <c r="A982" s="627"/>
      <c r="B982" s="627"/>
      <c r="C982" s="627"/>
      <c r="D982" s="628"/>
      <c r="E982" s="627"/>
      <c r="F982" s="627"/>
      <c r="G982" s="9"/>
      <c r="H982" s="9"/>
      <c r="L982" s="5"/>
      <c r="M982" s="5"/>
      <c r="N982" s="5"/>
    </row>
    <row r="983">
      <c r="A983" s="627"/>
      <c r="B983" s="627"/>
      <c r="C983" s="627"/>
      <c r="D983" s="628"/>
      <c r="E983" s="627"/>
      <c r="F983" s="627"/>
      <c r="G983" s="9"/>
      <c r="H983" s="9"/>
      <c r="L983" s="5"/>
      <c r="M983" s="5"/>
      <c r="N983" s="5"/>
    </row>
    <row r="984">
      <c r="A984" s="627"/>
      <c r="B984" s="627"/>
      <c r="C984" s="627"/>
      <c r="D984" s="628"/>
      <c r="E984" s="627"/>
      <c r="F984" s="627"/>
      <c r="G984" s="9"/>
      <c r="H984" s="9"/>
      <c r="L984" s="5"/>
      <c r="M984" s="5"/>
      <c r="N984" s="5"/>
    </row>
    <row r="985">
      <c r="A985" s="627"/>
      <c r="B985" s="627"/>
      <c r="C985" s="627"/>
      <c r="D985" s="628"/>
      <c r="E985" s="627"/>
      <c r="F985" s="627"/>
      <c r="G985" s="9"/>
      <c r="H985" s="9"/>
      <c r="L985" s="5"/>
      <c r="M985" s="5"/>
      <c r="N985" s="5"/>
    </row>
    <row r="986">
      <c r="A986" s="627"/>
      <c r="B986" s="627"/>
      <c r="C986" s="627"/>
      <c r="D986" s="628"/>
      <c r="E986" s="627"/>
      <c r="F986" s="627"/>
      <c r="G986" s="9"/>
      <c r="H986" s="9"/>
      <c r="L986" s="5"/>
      <c r="M986" s="5"/>
      <c r="N986" s="5"/>
    </row>
    <row r="987">
      <c r="A987" s="627"/>
      <c r="B987" s="627"/>
      <c r="C987" s="627"/>
      <c r="D987" s="628"/>
      <c r="E987" s="627"/>
      <c r="F987" s="627"/>
      <c r="G987" s="9"/>
      <c r="H987" s="9"/>
      <c r="L987" s="5"/>
      <c r="M987" s="5"/>
      <c r="N987" s="5"/>
    </row>
    <row r="988">
      <c r="A988" s="627"/>
      <c r="B988" s="627"/>
      <c r="C988" s="627"/>
      <c r="D988" s="628"/>
      <c r="E988" s="627"/>
      <c r="F988" s="627"/>
      <c r="G988" s="9"/>
      <c r="H988" s="9"/>
      <c r="L988" s="5"/>
      <c r="M988" s="5"/>
      <c r="N988" s="5"/>
    </row>
    <row r="989">
      <c r="A989" s="627"/>
      <c r="B989" s="627"/>
      <c r="C989" s="627"/>
      <c r="D989" s="628"/>
      <c r="E989" s="627"/>
      <c r="F989" s="627"/>
      <c r="G989" s="9"/>
      <c r="H989" s="9"/>
      <c r="L989" s="5"/>
      <c r="M989" s="5"/>
      <c r="N989" s="5"/>
    </row>
    <row r="990">
      <c r="A990" s="627"/>
      <c r="B990" s="627"/>
      <c r="C990" s="627"/>
      <c r="D990" s="628"/>
      <c r="E990" s="627"/>
      <c r="F990" s="627"/>
      <c r="G990" s="9"/>
      <c r="H990" s="9"/>
      <c r="L990" s="5"/>
      <c r="M990" s="5"/>
      <c r="N990" s="5"/>
    </row>
    <row r="991">
      <c r="A991" s="627"/>
      <c r="B991" s="627"/>
      <c r="C991" s="627"/>
      <c r="D991" s="628"/>
      <c r="E991" s="627"/>
      <c r="F991" s="627"/>
      <c r="G991" s="9"/>
      <c r="H991" s="9"/>
      <c r="L991" s="5"/>
      <c r="M991" s="5"/>
      <c r="N991" s="5"/>
    </row>
    <row r="992">
      <c r="A992" s="627"/>
      <c r="B992" s="627"/>
      <c r="C992" s="627"/>
      <c r="D992" s="628"/>
      <c r="E992" s="627"/>
      <c r="F992" s="627"/>
      <c r="G992" s="9"/>
      <c r="H992" s="9"/>
      <c r="L992" s="5"/>
      <c r="M992" s="5"/>
      <c r="N992" s="5"/>
    </row>
    <row r="993">
      <c r="A993" s="627"/>
      <c r="B993" s="627"/>
      <c r="C993" s="627"/>
      <c r="D993" s="628"/>
      <c r="E993" s="627"/>
      <c r="F993" s="627"/>
      <c r="G993" s="9"/>
      <c r="H993" s="9"/>
      <c r="L993" s="5"/>
      <c r="M993" s="5"/>
      <c r="N993" s="5"/>
    </row>
  </sheetData>
  <autoFilter ref="$A$3:$P$216"/>
  <mergeCells count="6">
    <mergeCell ref="A1:K1"/>
    <mergeCell ref="L1:P1"/>
    <mergeCell ref="M2:O2"/>
    <mergeCell ref="A190:P190"/>
    <mergeCell ref="A204:H204"/>
    <mergeCell ref="I204:P204"/>
  </mergeCells>
  <printOptions gridLines="1" horizontalCentered="1"/>
  <pageMargins bottom="0.75" footer="0.0" header="0.0" left="0.25" right="0.25"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57"/>
    <col customWidth="1" min="2" max="2" width="19.86"/>
    <col customWidth="1" min="3" max="3" width="36.71"/>
    <col customWidth="1" min="4" max="4" width="38.43"/>
    <col customWidth="1" min="5" max="5" width="13.14"/>
    <col customWidth="1" min="6" max="6" width="36.71"/>
    <col customWidth="1" min="7" max="7" width="44.29"/>
    <col customWidth="1" min="8" max="8" width="13.0"/>
    <col customWidth="1" min="9" max="9" width="38.57"/>
    <col customWidth="1" min="10" max="10" width="34.0"/>
    <col customWidth="1" min="11" max="11" width="11.29"/>
    <col customWidth="1" min="12" max="12" width="39.57"/>
    <col customWidth="1" min="13" max="13" width="6.29"/>
  </cols>
  <sheetData>
    <row r="1" ht="24.75" customHeight="1">
      <c r="A1" s="669"/>
      <c r="B1" s="670" t="s">
        <v>742</v>
      </c>
      <c r="C1" s="671" t="s">
        <v>2616</v>
      </c>
      <c r="D1" s="671" t="s">
        <v>2617</v>
      </c>
      <c r="E1" s="671" t="s">
        <v>2618</v>
      </c>
      <c r="F1" s="671" t="s">
        <v>2616</v>
      </c>
      <c r="G1" s="671" t="s">
        <v>2617</v>
      </c>
      <c r="H1" s="671" t="s">
        <v>2618</v>
      </c>
      <c r="I1" s="672" t="s">
        <v>2619</v>
      </c>
      <c r="J1" s="671" t="s">
        <v>2617</v>
      </c>
      <c r="K1" s="671" t="s">
        <v>2618</v>
      </c>
      <c r="L1" s="672" t="s">
        <v>4</v>
      </c>
      <c r="M1" s="673"/>
      <c r="N1" s="673"/>
      <c r="O1" s="674"/>
      <c r="P1" s="674"/>
      <c r="Q1" s="674"/>
      <c r="R1" s="674"/>
      <c r="S1" s="674"/>
      <c r="T1" s="674"/>
      <c r="U1" s="674"/>
      <c r="V1" s="674"/>
      <c r="W1" s="674"/>
      <c r="X1" s="674"/>
      <c r="Y1" s="674"/>
    </row>
    <row r="2" ht="24.75" customHeight="1">
      <c r="A2" s="675" t="s">
        <v>742</v>
      </c>
      <c r="B2" s="676">
        <v>1.0</v>
      </c>
      <c r="C2" s="677" t="s">
        <v>742</v>
      </c>
      <c r="D2" s="673" t="s">
        <v>2620</v>
      </c>
      <c r="E2" s="678" t="s">
        <v>2621</v>
      </c>
      <c r="I2" s="677"/>
      <c r="J2" s="673"/>
      <c r="K2" s="678"/>
      <c r="L2" s="673"/>
      <c r="M2" s="673"/>
      <c r="N2" s="673"/>
      <c r="O2" s="674"/>
      <c r="P2" s="674"/>
      <c r="Q2" s="674"/>
      <c r="R2" s="674"/>
      <c r="S2" s="674"/>
      <c r="T2" s="674"/>
      <c r="U2" s="674"/>
      <c r="V2" s="674"/>
      <c r="W2" s="674"/>
      <c r="X2" s="674"/>
      <c r="Y2" s="674"/>
    </row>
    <row r="3" ht="24.75" customHeight="1">
      <c r="A3" s="675" t="s">
        <v>742</v>
      </c>
      <c r="B3" s="676">
        <v>2.0</v>
      </c>
      <c r="C3" s="679" t="s">
        <v>2622</v>
      </c>
      <c r="D3" s="673" t="s">
        <v>2620</v>
      </c>
      <c r="E3" s="680"/>
      <c r="F3" s="679" t="s">
        <v>1917</v>
      </c>
      <c r="G3" s="681" t="s">
        <v>2620</v>
      </c>
      <c r="H3" s="678" t="s">
        <v>2621</v>
      </c>
      <c r="I3" s="677"/>
      <c r="J3" s="673"/>
      <c r="K3" s="678"/>
      <c r="L3" s="673"/>
      <c r="M3" s="673"/>
      <c r="N3" s="673"/>
      <c r="O3" s="674"/>
      <c r="P3" s="674"/>
      <c r="Q3" s="674"/>
      <c r="R3" s="674"/>
      <c r="S3" s="674"/>
      <c r="T3" s="674"/>
      <c r="U3" s="674"/>
      <c r="V3" s="674"/>
      <c r="W3" s="674"/>
      <c r="X3" s="674"/>
      <c r="Y3" s="674"/>
    </row>
    <row r="4" ht="24.75" customHeight="1">
      <c r="A4" s="682" t="s">
        <v>2622</v>
      </c>
      <c r="B4" s="676"/>
      <c r="F4" s="677" t="s">
        <v>749</v>
      </c>
      <c r="G4" s="681" t="s">
        <v>2620</v>
      </c>
      <c r="H4" s="678" t="s">
        <v>2623</v>
      </c>
      <c r="I4" s="677" t="s">
        <v>2624</v>
      </c>
      <c r="J4" s="673" t="s">
        <v>2625</v>
      </c>
      <c r="K4" s="678" t="s">
        <v>2621</v>
      </c>
      <c r="L4" s="673"/>
      <c r="M4" s="673"/>
      <c r="N4" s="673"/>
      <c r="O4" s="674"/>
      <c r="P4" s="674"/>
      <c r="Q4" s="674"/>
      <c r="R4" s="674"/>
      <c r="S4" s="674"/>
      <c r="T4" s="674"/>
      <c r="U4" s="674"/>
      <c r="V4" s="674"/>
      <c r="W4" s="674"/>
      <c r="X4" s="674"/>
      <c r="Y4" s="674"/>
    </row>
    <row r="5" ht="24.75" customHeight="1">
      <c r="A5" s="682" t="s">
        <v>2622</v>
      </c>
      <c r="F5" s="679" t="s">
        <v>2626</v>
      </c>
      <c r="G5" s="681" t="s">
        <v>2627</v>
      </c>
      <c r="H5" s="678" t="s">
        <v>2621</v>
      </c>
      <c r="I5" s="679" t="s">
        <v>2628</v>
      </c>
      <c r="J5" s="683" t="s">
        <v>2629</v>
      </c>
      <c r="K5" s="678" t="s">
        <v>2621</v>
      </c>
      <c r="L5" s="683"/>
      <c r="M5" s="673"/>
      <c r="N5" s="673"/>
      <c r="O5" s="674"/>
      <c r="P5" s="674"/>
      <c r="Q5" s="674"/>
      <c r="R5" s="674"/>
      <c r="S5" s="674"/>
      <c r="T5" s="674"/>
      <c r="U5" s="674"/>
      <c r="V5" s="674"/>
      <c r="W5" s="674"/>
      <c r="X5" s="674"/>
      <c r="Y5" s="674"/>
    </row>
    <row r="6" ht="24.75" customHeight="1">
      <c r="A6" s="682" t="s">
        <v>2622</v>
      </c>
      <c r="B6" s="684"/>
      <c r="C6" s="673"/>
      <c r="D6" s="673"/>
      <c r="E6" s="680"/>
      <c r="F6" s="677" t="s">
        <v>822</v>
      </c>
      <c r="G6" s="681" t="s">
        <v>2627</v>
      </c>
      <c r="H6" s="678" t="s">
        <v>2630</v>
      </c>
      <c r="I6" s="677" t="s">
        <v>2631</v>
      </c>
      <c r="J6" s="673" t="s">
        <v>2632</v>
      </c>
      <c r="K6" s="678" t="s">
        <v>2621</v>
      </c>
      <c r="L6" s="673"/>
      <c r="M6" s="673"/>
      <c r="N6" s="673"/>
      <c r="O6" s="674"/>
      <c r="P6" s="674"/>
      <c r="Q6" s="674"/>
      <c r="R6" s="674"/>
      <c r="S6" s="674"/>
      <c r="T6" s="674"/>
      <c r="U6" s="674"/>
      <c r="V6" s="674"/>
      <c r="W6" s="674"/>
      <c r="X6" s="674"/>
      <c r="Y6" s="674"/>
    </row>
    <row r="7" ht="24.75" customHeight="1">
      <c r="A7" s="682" t="s">
        <v>2622</v>
      </c>
      <c r="B7" s="684"/>
      <c r="C7" s="673"/>
      <c r="D7" s="673"/>
      <c r="E7" s="680"/>
      <c r="F7" s="677" t="s">
        <v>1922</v>
      </c>
      <c r="G7" s="681" t="s">
        <v>2627</v>
      </c>
      <c r="H7" s="678" t="s">
        <v>2633</v>
      </c>
      <c r="I7" s="677"/>
      <c r="J7" s="673"/>
      <c r="K7" s="678"/>
      <c r="L7" s="673"/>
      <c r="M7" s="673"/>
      <c r="N7" s="673"/>
      <c r="O7" s="674"/>
      <c r="P7" s="674"/>
      <c r="Q7" s="674"/>
      <c r="R7" s="674"/>
      <c r="S7" s="674"/>
      <c r="T7" s="674"/>
      <c r="U7" s="674"/>
      <c r="V7" s="674"/>
      <c r="W7" s="674"/>
      <c r="X7" s="674"/>
      <c r="Y7" s="674"/>
    </row>
    <row r="8" ht="24.75" customHeight="1">
      <c r="A8" s="682" t="s">
        <v>2622</v>
      </c>
      <c r="B8" s="674"/>
      <c r="C8" s="674"/>
      <c r="D8" s="674"/>
      <c r="E8" s="685"/>
      <c r="F8" s="679" t="s">
        <v>2634</v>
      </c>
      <c r="G8" s="686" t="s">
        <v>2635</v>
      </c>
      <c r="H8" s="678" t="s">
        <v>2623</v>
      </c>
      <c r="I8" s="679" t="s">
        <v>2636</v>
      </c>
      <c r="J8" s="683" t="s">
        <v>2637</v>
      </c>
      <c r="K8" s="678" t="s">
        <v>2621</v>
      </c>
      <c r="L8" s="683"/>
      <c r="M8" s="673"/>
      <c r="N8" s="673"/>
      <c r="O8" s="674"/>
      <c r="P8" s="674"/>
      <c r="Q8" s="674"/>
      <c r="R8" s="674"/>
      <c r="S8" s="674"/>
      <c r="T8" s="674"/>
      <c r="U8" s="674"/>
      <c r="V8" s="674"/>
      <c r="W8" s="674"/>
      <c r="X8" s="674"/>
      <c r="Y8" s="674"/>
    </row>
    <row r="9" ht="24.75" customHeight="1">
      <c r="A9" s="682" t="s">
        <v>2622</v>
      </c>
      <c r="B9" s="676">
        <v>3.0</v>
      </c>
      <c r="C9" s="679" t="s">
        <v>795</v>
      </c>
      <c r="D9" s="673" t="s">
        <v>2638</v>
      </c>
      <c r="E9" s="678" t="s">
        <v>2621</v>
      </c>
      <c r="F9" s="677" t="s">
        <v>2639</v>
      </c>
      <c r="G9" s="681" t="s">
        <v>2640</v>
      </c>
      <c r="H9" s="678" t="s">
        <v>2621</v>
      </c>
      <c r="I9" s="679" t="s">
        <v>2641</v>
      </c>
      <c r="J9" s="683" t="s">
        <v>2642</v>
      </c>
      <c r="K9" s="687" t="s">
        <v>2621</v>
      </c>
      <c r="L9" s="683"/>
      <c r="M9" s="673"/>
      <c r="N9" s="673"/>
      <c r="O9" s="674"/>
      <c r="P9" s="674"/>
      <c r="Q9" s="674"/>
      <c r="R9" s="674"/>
      <c r="S9" s="674"/>
      <c r="T9" s="674"/>
      <c r="U9" s="674"/>
      <c r="V9" s="674"/>
      <c r="W9" s="674"/>
      <c r="X9" s="674"/>
      <c r="Y9" s="674"/>
    </row>
    <row r="10" ht="24.75" customHeight="1">
      <c r="A10" s="682" t="s">
        <v>2622</v>
      </c>
      <c r="B10" s="676">
        <v>3.0</v>
      </c>
      <c r="C10" s="677" t="s">
        <v>759</v>
      </c>
      <c r="D10" s="673" t="s">
        <v>2643</v>
      </c>
      <c r="E10" s="678" t="s">
        <v>2621</v>
      </c>
      <c r="F10" s="673"/>
      <c r="G10" s="681"/>
      <c r="H10" s="680"/>
      <c r="I10" s="673"/>
      <c r="J10" s="673"/>
      <c r="K10" s="680"/>
      <c r="L10" s="673"/>
      <c r="M10" s="673"/>
      <c r="N10" s="673"/>
      <c r="O10" s="674"/>
      <c r="P10" s="674"/>
      <c r="Q10" s="674"/>
      <c r="R10" s="674"/>
      <c r="S10" s="674"/>
      <c r="T10" s="674"/>
      <c r="U10" s="674"/>
      <c r="V10" s="674"/>
      <c r="W10" s="674"/>
      <c r="X10" s="674"/>
      <c r="Y10" s="674"/>
    </row>
    <row r="11" ht="24.75" customHeight="1">
      <c r="A11" s="682" t="s">
        <v>2622</v>
      </c>
      <c r="B11" s="676">
        <v>3.0</v>
      </c>
      <c r="C11" s="679" t="s">
        <v>2644</v>
      </c>
      <c r="D11" s="673" t="s">
        <v>2645</v>
      </c>
      <c r="E11" s="678" t="s">
        <v>2621</v>
      </c>
      <c r="F11" s="677" t="s">
        <v>2646</v>
      </c>
      <c r="G11" s="681" t="s">
        <v>2645</v>
      </c>
      <c r="H11" s="678" t="s">
        <v>2621</v>
      </c>
      <c r="I11" s="677"/>
      <c r="J11" s="673"/>
      <c r="K11" s="678"/>
      <c r="L11" s="673"/>
      <c r="M11" s="673"/>
      <c r="N11" s="673"/>
      <c r="O11" s="674"/>
      <c r="P11" s="674"/>
      <c r="Q11" s="674"/>
      <c r="R11" s="674"/>
      <c r="S11" s="674"/>
      <c r="T11" s="674"/>
      <c r="U11" s="674"/>
      <c r="V11" s="674"/>
      <c r="W11" s="674"/>
      <c r="X11" s="674"/>
      <c r="Y11" s="674"/>
    </row>
    <row r="12" ht="24.75" customHeight="1">
      <c r="A12" s="675" t="s">
        <v>2644</v>
      </c>
      <c r="B12" s="674"/>
      <c r="C12" s="674"/>
      <c r="D12" s="674"/>
      <c r="E12" s="685"/>
      <c r="F12" s="677" t="s">
        <v>821</v>
      </c>
      <c r="G12" s="681" t="s">
        <v>2647</v>
      </c>
      <c r="H12" s="678" t="s">
        <v>2623</v>
      </c>
      <c r="I12" s="679" t="s">
        <v>2648</v>
      </c>
      <c r="J12" s="683" t="s">
        <v>2649</v>
      </c>
      <c r="K12" s="678" t="s">
        <v>2621</v>
      </c>
      <c r="L12" s="683"/>
      <c r="M12" s="673"/>
      <c r="N12" s="673"/>
      <c r="O12" s="674"/>
      <c r="P12" s="674"/>
      <c r="Q12" s="674"/>
      <c r="R12" s="674"/>
      <c r="S12" s="674"/>
      <c r="T12" s="674"/>
      <c r="U12" s="674"/>
      <c r="V12" s="674"/>
      <c r="W12" s="674"/>
      <c r="X12" s="674"/>
      <c r="Y12" s="674"/>
    </row>
    <row r="13" ht="24.75" customHeight="1">
      <c r="A13" s="675" t="s">
        <v>2644</v>
      </c>
      <c r="B13" s="688"/>
      <c r="C13" s="674"/>
      <c r="D13" s="674"/>
      <c r="E13" s="685"/>
      <c r="F13" s="679" t="s">
        <v>2650</v>
      </c>
      <c r="G13" s="681" t="s">
        <v>2647</v>
      </c>
      <c r="H13" s="678" t="s">
        <v>2621</v>
      </c>
      <c r="I13" s="679" t="s">
        <v>2651</v>
      </c>
      <c r="J13" s="683" t="s">
        <v>2652</v>
      </c>
      <c r="K13" s="687" t="s">
        <v>2621</v>
      </c>
      <c r="L13" s="683"/>
      <c r="M13" s="673"/>
      <c r="N13" s="673"/>
      <c r="O13" s="674"/>
      <c r="P13" s="674"/>
      <c r="Q13" s="674"/>
      <c r="R13" s="674"/>
      <c r="S13" s="674"/>
      <c r="T13" s="674"/>
      <c r="U13" s="674"/>
      <c r="V13" s="674"/>
      <c r="W13" s="674"/>
      <c r="X13" s="674"/>
      <c r="Y13" s="674"/>
    </row>
    <row r="14" ht="24.75" customHeight="1">
      <c r="A14" s="675" t="s">
        <v>2644</v>
      </c>
      <c r="B14" s="674"/>
      <c r="C14" s="674"/>
      <c r="D14" s="674"/>
      <c r="E14" s="685"/>
      <c r="F14" s="677" t="s">
        <v>819</v>
      </c>
      <c r="G14" s="681" t="s">
        <v>2647</v>
      </c>
      <c r="H14" s="678" t="s">
        <v>2630</v>
      </c>
      <c r="I14" s="679" t="s">
        <v>2653</v>
      </c>
      <c r="J14" s="683" t="s">
        <v>2654</v>
      </c>
      <c r="K14" s="678" t="s">
        <v>2621</v>
      </c>
      <c r="L14" s="683"/>
      <c r="M14" s="673"/>
      <c r="N14" s="673"/>
      <c r="O14" s="674"/>
      <c r="P14" s="674"/>
      <c r="Q14" s="674"/>
      <c r="R14" s="674"/>
      <c r="S14" s="674"/>
      <c r="T14" s="674"/>
      <c r="U14" s="674"/>
      <c r="V14" s="674"/>
      <c r="W14" s="674"/>
      <c r="X14" s="674"/>
      <c r="Y14" s="674"/>
    </row>
    <row r="15" ht="24.75" customHeight="1">
      <c r="A15" s="675" t="s">
        <v>2644</v>
      </c>
      <c r="B15" s="684"/>
      <c r="C15" s="673"/>
      <c r="D15" s="673"/>
      <c r="E15" s="680"/>
      <c r="F15" s="677" t="s">
        <v>2655</v>
      </c>
      <c r="G15" s="681" t="s">
        <v>2647</v>
      </c>
      <c r="H15" s="678" t="s">
        <v>2633</v>
      </c>
      <c r="I15" s="677"/>
      <c r="J15" s="673"/>
      <c r="K15" s="678"/>
      <c r="L15" s="673"/>
      <c r="M15" s="673"/>
      <c r="N15" s="673"/>
      <c r="O15" s="674"/>
      <c r="P15" s="674"/>
      <c r="Q15" s="674"/>
      <c r="R15" s="674"/>
      <c r="S15" s="674"/>
      <c r="T15" s="674"/>
      <c r="U15" s="674"/>
      <c r="V15" s="674"/>
      <c r="W15" s="674"/>
      <c r="X15" s="674"/>
      <c r="Y15" s="674"/>
    </row>
    <row r="16" ht="24.75" customHeight="1">
      <c r="A16" s="675" t="s">
        <v>2622</v>
      </c>
      <c r="B16" s="676">
        <v>3.0</v>
      </c>
      <c r="C16" s="679" t="s">
        <v>766</v>
      </c>
      <c r="D16" s="673" t="s">
        <v>2656</v>
      </c>
      <c r="E16" s="678" t="s">
        <v>2621</v>
      </c>
      <c r="F16" s="677" t="s">
        <v>2657</v>
      </c>
      <c r="G16" s="681" t="s">
        <v>2656</v>
      </c>
      <c r="H16" s="678" t="s">
        <v>2621</v>
      </c>
      <c r="I16" s="677"/>
      <c r="J16" s="673"/>
      <c r="K16" s="678"/>
      <c r="L16" s="673"/>
      <c r="M16" s="673"/>
      <c r="N16" s="673"/>
      <c r="O16" s="674"/>
      <c r="P16" s="674"/>
      <c r="Q16" s="674"/>
      <c r="R16" s="674"/>
      <c r="S16" s="674"/>
      <c r="T16" s="674"/>
      <c r="U16" s="674"/>
      <c r="V16" s="674"/>
      <c r="W16" s="674"/>
      <c r="X16" s="674"/>
      <c r="Y16" s="674"/>
    </row>
    <row r="17" ht="24.75" customHeight="1">
      <c r="A17" s="675" t="s">
        <v>2622</v>
      </c>
      <c r="B17" s="676">
        <v>3.0</v>
      </c>
      <c r="C17" s="679" t="s">
        <v>2658</v>
      </c>
      <c r="D17" s="673" t="s">
        <v>2659</v>
      </c>
      <c r="E17" s="678" t="s">
        <v>2621</v>
      </c>
      <c r="F17" s="677" t="s">
        <v>1698</v>
      </c>
      <c r="G17" s="681" t="s">
        <v>2659</v>
      </c>
      <c r="H17" s="678" t="s">
        <v>2621</v>
      </c>
      <c r="I17" s="677"/>
      <c r="J17" s="673"/>
      <c r="K17" s="678"/>
      <c r="L17" s="673"/>
      <c r="M17" s="673"/>
      <c r="N17" s="673"/>
      <c r="O17" s="674"/>
      <c r="P17" s="674"/>
      <c r="Q17" s="674"/>
      <c r="R17" s="674"/>
      <c r="S17" s="674"/>
      <c r="T17" s="674"/>
      <c r="U17" s="674"/>
      <c r="V17" s="674"/>
      <c r="W17" s="674"/>
      <c r="X17" s="674"/>
      <c r="Y17" s="674"/>
    </row>
    <row r="18" ht="24.75" customHeight="1">
      <c r="A18" s="675" t="s">
        <v>2658</v>
      </c>
      <c r="B18" s="684"/>
      <c r="C18" s="673"/>
      <c r="D18" s="673"/>
      <c r="E18" s="680"/>
      <c r="F18" s="677" t="s">
        <v>1703</v>
      </c>
      <c r="G18" s="681" t="s">
        <v>2659</v>
      </c>
      <c r="H18" s="678" t="s">
        <v>2623</v>
      </c>
      <c r="I18" s="677" t="s">
        <v>2660</v>
      </c>
      <c r="J18" s="673" t="s">
        <v>2661</v>
      </c>
      <c r="K18" s="678" t="s">
        <v>2621</v>
      </c>
      <c r="L18" s="673"/>
      <c r="M18" s="673"/>
      <c r="N18" s="673"/>
      <c r="O18" s="674"/>
      <c r="P18" s="674"/>
      <c r="Q18" s="674"/>
      <c r="R18" s="674"/>
      <c r="S18" s="674"/>
      <c r="T18" s="674"/>
      <c r="U18" s="674"/>
      <c r="V18" s="674"/>
      <c r="W18" s="674"/>
      <c r="X18" s="674"/>
      <c r="Y18" s="674"/>
    </row>
    <row r="19" ht="24.75" customHeight="1">
      <c r="A19" s="675" t="s">
        <v>2658</v>
      </c>
      <c r="B19" s="688"/>
      <c r="C19" s="674"/>
      <c r="D19" s="674"/>
      <c r="E19" s="685"/>
      <c r="F19" s="679" t="s">
        <v>2662</v>
      </c>
      <c r="G19" s="681" t="s">
        <v>2663</v>
      </c>
      <c r="H19" s="678" t="s">
        <v>2621</v>
      </c>
      <c r="I19" s="679" t="s">
        <v>2664</v>
      </c>
      <c r="J19" s="683" t="s">
        <v>2665</v>
      </c>
      <c r="K19" s="687" t="s">
        <v>2621</v>
      </c>
      <c r="L19" s="683"/>
      <c r="M19" s="673"/>
      <c r="N19" s="673"/>
      <c r="O19" s="674"/>
      <c r="P19" s="674"/>
      <c r="Q19" s="674"/>
      <c r="R19" s="674"/>
      <c r="S19" s="674"/>
      <c r="T19" s="674"/>
      <c r="U19" s="674"/>
      <c r="V19" s="674"/>
      <c r="W19" s="674"/>
      <c r="X19" s="674"/>
      <c r="Y19" s="674"/>
    </row>
    <row r="20" ht="24.75" customHeight="1">
      <c r="A20" s="675" t="s">
        <v>2658</v>
      </c>
      <c r="B20" s="684"/>
      <c r="C20" s="673"/>
      <c r="D20" s="673"/>
      <c r="E20" s="680"/>
      <c r="F20" s="677" t="s">
        <v>1708</v>
      </c>
      <c r="G20" s="681" t="s">
        <v>2663</v>
      </c>
      <c r="H20" s="678" t="s">
        <v>2630</v>
      </c>
      <c r="I20" s="679" t="s">
        <v>2666</v>
      </c>
      <c r="J20" s="683" t="s">
        <v>2667</v>
      </c>
      <c r="K20" s="687" t="s">
        <v>2621</v>
      </c>
      <c r="L20" s="683"/>
      <c r="M20" s="673"/>
      <c r="N20" s="673"/>
      <c r="O20" s="674"/>
      <c r="P20" s="674"/>
      <c r="Q20" s="674"/>
      <c r="R20" s="674"/>
      <c r="S20" s="674"/>
      <c r="T20" s="674"/>
      <c r="U20" s="674"/>
      <c r="V20" s="674"/>
      <c r="W20" s="674"/>
      <c r="X20" s="674"/>
      <c r="Y20" s="674"/>
    </row>
    <row r="21" ht="24.75" customHeight="1">
      <c r="A21" s="675" t="s">
        <v>2658</v>
      </c>
      <c r="B21" s="684"/>
      <c r="C21" s="673"/>
      <c r="D21" s="673"/>
      <c r="E21" s="680"/>
      <c r="F21" s="677" t="s">
        <v>1713</v>
      </c>
      <c r="G21" s="681" t="s">
        <v>2663</v>
      </c>
      <c r="H21" s="678" t="s">
        <v>2633</v>
      </c>
      <c r="I21" s="674"/>
      <c r="J21" s="674"/>
      <c r="K21" s="685"/>
      <c r="L21" s="674"/>
      <c r="M21" s="673"/>
      <c r="N21" s="673"/>
      <c r="O21" s="674"/>
      <c r="P21" s="674"/>
      <c r="Q21" s="674"/>
      <c r="R21" s="674"/>
      <c r="S21" s="674"/>
      <c r="T21" s="674"/>
      <c r="U21" s="674"/>
      <c r="V21" s="674"/>
      <c r="W21" s="674"/>
      <c r="X21" s="674"/>
      <c r="Y21" s="674"/>
    </row>
    <row r="22" ht="24.75" customHeight="1">
      <c r="A22" s="675" t="s">
        <v>2622</v>
      </c>
      <c r="B22" s="676">
        <v>3.0</v>
      </c>
      <c r="C22" s="679" t="s">
        <v>2668</v>
      </c>
      <c r="D22" s="673" t="s">
        <v>2669</v>
      </c>
      <c r="E22" s="678" t="s">
        <v>2621</v>
      </c>
      <c r="I22" s="677" t="s">
        <v>2670</v>
      </c>
      <c r="J22" s="681" t="s">
        <v>2671</v>
      </c>
      <c r="K22" s="678" t="s">
        <v>2621</v>
      </c>
      <c r="L22" s="683"/>
      <c r="M22" s="673"/>
      <c r="N22" s="673"/>
      <c r="O22" s="674"/>
      <c r="P22" s="674"/>
      <c r="Q22" s="674"/>
      <c r="R22" s="674"/>
      <c r="S22" s="674"/>
      <c r="T22" s="674"/>
      <c r="U22" s="674"/>
      <c r="V22" s="674"/>
      <c r="W22" s="674"/>
      <c r="X22" s="674"/>
      <c r="Y22" s="674"/>
    </row>
    <row r="23" ht="24.75" customHeight="1">
      <c r="A23" s="675" t="s">
        <v>2668</v>
      </c>
      <c r="B23" s="684"/>
      <c r="C23" s="673"/>
      <c r="D23" s="673"/>
      <c r="E23" s="680"/>
      <c r="I23" s="677" t="s">
        <v>2672</v>
      </c>
      <c r="J23" s="681" t="s">
        <v>2671</v>
      </c>
      <c r="K23" s="678" t="s">
        <v>2630</v>
      </c>
      <c r="L23" s="683"/>
      <c r="M23" s="673"/>
      <c r="N23" s="673"/>
      <c r="O23" s="674"/>
      <c r="P23" s="674"/>
      <c r="Q23" s="674"/>
      <c r="R23" s="674"/>
      <c r="S23" s="674"/>
      <c r="T23" s="674"/>
      <c r="U23" s="674"/>
      <c r="V23" s="674"/>
      <c r="W23" s="674"/>
      <c r="X23" s="674"/>
      <c r="Y23" s="674"/>
    </row>
    <row r="24" ht="24.75" customHeight="1">
      <c r="A24" s="675" t="s">
        <v>2668</v>
      </c>
      <c r="B24" s="684"/>
      <c r="C24" s="673"/>
      <c r="D24" s="673"/>
      <c r="E24" s="680"/>
      <c r="I24" s="677" t="s">
        <v>2673</v>
      </c>
      <c r="J24" s="681" t="s">
        <v>2674</v>
      </c>
      <c r="K24" s="678" t="s">
        <v>2630</v>
      </c>
      <c r="L24" s="683"/>
      <c r="M24" s="673"/>
      <c r="N24" s="673"/>
      <c r="O24" s="674"/>
      <c r="P24" s="674"/>
      <c r="Q24" s="674"/>
      <c r="R24" s="674"/>
      <c r="S24" s="674"/>
      <c r="T24" s="674"/>
      <c r="U24" s="674"/>
      <c r="V24" s="674"/>
      <c r="W24" s="674"/>
      <c r="X24" s="674"/>
      <c r="Y24" s="674"/>
    </row>
    <row r="25" ht="24.75" customHeight="1">
      <c r="A25" s="675" t="s">
        <v>2622</v>
      </c>
      <c r="B25" s="676">
        <v>3.0</v>
      </c>
      <c r="C25" s="689" t="s">
        <v>2675</v>
      </c>
      <c r="D25" s="673" t="s">
        <v>2676</v>
      </c>
      <c r="E25" s="678" t="s">
        <v>2621</v>
      </c>
      <c r="F25" s="679" t="s">
        <v>2677</v>
      </c>
      <c r="G25" s="681" t="s">
        <v>2676</v>
      </c>
      <c r="H25" s="678" t="s">
        <v>2621</v>
      </c>
      <c r="I25" s="677"/>
      <c r="J25" s="673"/>
      <c r="K25" s="678"/>
      <c r="L25" s="673"/>
      <c r="M25" s="673"/>
      <c r="N25" s="673"/>
      <c r="O25" s="674"/>
      <c r="P25" s="674"/>
      <c r="Q25" s="674"/>
      <c r="R25" s="674"/>
      <c r="S25" s="674"/>
      <c r="T25" s="674"/>
      <c r="U25" s="674"/>
      <c r="V25" s="674"/>
      <c r="W25" s="674"/>
      <c r="X25" s="674"/>
      <c r="Y25" s="674"/>
    </row>
    <row r="26" ht="24.75" customHeight="1">
      <c r="A26" s="690" t="s">
        <v>2383</v>
      </c>
      <c r="B26" s="674"/>
      <c r="C26" s="674"/>
      <c r="D26" s="674"/>
      <c r="E26" s="685"/>
      <c r="F26" s="679" t="s">
        <v>784</v>
      </c>
      <c r="G26" s="681" t="s">
        <v>2678</v>
      </c>
      <c r="H26" s="678" t="s">
        <v>2623</v>
      </c>
      <c r="I26" s="677" t="s">
        <v>2679</v>
      </c>
      <c r="J26" s="673" t="s">
        <v>2680</v>
      </c>
      <c r="K26" s="678" t="s">
        <v>2621</v>
      </c>
      <c r="L26" s="683"/>
      <c r="M26" s="673"/>
      <c r="N26" s="673"/>
      <c r="O26" s="674"/>
      <c r="P26" s="674"/>
      <c r="Q26" s="674"/>
      <c r="R26" s="674"/>
      <c r="S26" s="674"/>
      <c r="T26" s="674"/>
      <c r="U26" s="674"/>
      <c r="V26" s="674"/>
      <c r="W26" s="674"/>
      <c r="X26" s="674"/>
      <c r="Y26" s="674"/>
    </row>
    <row r="27" ht="24.75" customHeight="1">
      <c r="A27" s="675" t="s">
        <v>742</v>
      </c>
      <c r="B27" s="676">
        <v>2.0</v>
      </c>
      <c r="C27" s="679" t="s">
        <v>2681</v>
      </c>
      <c r="D27" s="673" t="s">
        <v>2620</v>
      </c>
      <c r="E27" s="680"/>
      <c r="F27" s="679" t="s">
        <v>2682</v>
      </c>
      <c r="G27" s="681" t="s">
        <v>2620</v>
      </c>
      <c r="H27" s="678" t="s">
        <v>2621</v>
      </c>
      <c r="I27" s="677"/>
      <c r="J27" s="673"/>
      <c r="K27" s="678"/>
      <c r="L27" s="673"/>
      <c r="M27" s="673"/>
      <c r="N27" s="673"/>
      <c r="O27" s="674"/>
      <c r="P27" s="674"/>
      <c r="Q27" s="674"/>
      <c r="R27" s="674"/>
      <c r="S27" s="674"/>
      <c r="T27" s="674"/>
      <c r="U27" s="674"/>
      <c r="V27" s="674"/>
      <c r="W27" s="674"/>
      <c r="X27" s="674"/>
      <c r="Y27" s="674"/>
    </row>
    <row r="28" ht="24.75" customHeight="1">
      <c r="A28" s="691"/>
      <c r="B28" s="684"/>
      <c r="C28" s="673"/>
      <c r="D28" s="673"/>
      <c r="E28" s="680"/>
      <c r="F28" s="673"/>
      <c r="G28" s="681"/>
      <c r="H28" s="680"/>
      <c r="I28" s="673"/>
      <c r="J28" s="673"/>
      <c r="K28" s="680"/>
      <c r="L28" s="673"/>
      <c r="M28" s="673"/>
      <c r="N28" s="673"/>
      <c r="O28" s="674"/>
      <c r="P28" s="674"/>
      <c r="Q28" s="674"/>
      <c r="R28" s="674"/>
      <c r="S28" s="674"/>
      <c r="T28" s="674"/>
      <c r="U28" s="674"/>
      <c r="V28" s="674"/>
      <c r="W28" s="674"/>
      <c r="X28" s="674"/>
      <c r="Y28" s="674"/>
    </row>
    <row r="29" ht="24.75" customHeight="1">
      <c r="A29" s="691"/>
      <c r="B29" s="684"/>
      <c r="C29" s="673"/>
      <c r="D29" s="673"/>
      <c r="E29" s="680"/>
      <c r="F29" s="673"/>
      <c r="G29" s="681"/>
      <c r="H29" s="680"/>
      <c r="I29" s="673"/>
      <c r="J29" s="673"/>
      <c r="K29" s="680"/>
      <c r="L29" s="673"/>
      <c r="M29" s="673"/>
      <c r="N29" s="673"/>
      <c r="O29" s="674"/>
      <c r="P29" s="674"/>
      <c r="Q29" s="674"/>
      <c r="R29" s="674"/>
      <c r="S29" s="674"/>
      <c r="T29" s="674"/>
      <c r="U29" s="674"/>
      <c r="V29" s="674"/>
      <c r="W29" s="674"/>
      <c r="X29" s="674"/>
      <c r="Y29" s="674"/>
    </row>
    <row r="30" ht="24.75" customHeight="1">
      <c r="A30" s="669"/>
      <c r="B30" s="669" t="s">
        <v>2383</v>
      </c>
      <c r="C30" s="671" t="s">
        <v>2616</v>
      </c>
      <c r="D30" s="671" t="s">
        <v>2617</v>
      </c>
      <c r="E30" s="671" t="s">
        <v>2618</v>
      </c>
      <c r="F30" s="671" t="s">
        <v>2616</v>
      </c>
      <c r="G30" s="671" t="s">
        <v>2617</v>
      </c>
      <c r="H30" s="671" t="s">
        <v>2618</v>
      </c>
      <c r="I30" s="672"/>
      <c r="J30" s="671"/>
      <c r="K30" s="671"/>
      <c r="L30" s="671"/>
      <c r="M30" s="674"/>
      <c r="N30" s="674"/>
      <c r="O30" s="674"/>
      <c r="P30" s="674"/>
      <c r="Q30" s="674"/>
      <c r="R30" s="674"/>
      <c r="S30" s="674"/>
      <c r="T30" s="674"/>
      <c r="U30" s="674"/>
      <c r="V30" s="674"/>
      <c r="W30" s="674"/>
      <c r="X30" s="674"/>
      <c r="Y30" s="674"/>
    </row>
    <row r="31" ht="24.75" customHeight="1">
      <c r="A31" s="675" t="s">
        <v>2383</v>
      </c>
      <c r="B31" s="676">
        <v>1.0</v>
      </c>
      <c r="C31" s="689" t="s">
        <v>2383</v>
      </c>
      <c r="D31" s="673" t="s">
        <v>2683</v>
      </c>
      <c r="E31" s="678" t="s">
        <v>2621</v>
      </c>
      <c r="F31" s="689" t="s">
        <v>2684</v>
      </c>
      <c r="G31" s="681" t="s">
        <v>2683</v>
      </c>
      <c r="H31" s="678" t="s">
        <v>2621</v>
      </c>
      <c r="I31" s="677"/>
      <c r="J31" s="673"/>
      <c r="K31" s="678"/>
      <c r="L31" s="683"/>
      <c r="M31" s="674"/>
      <c r="N31" s="674"/>
      <c r="O31" s="674"/>
      <c r="P31" s="674"/>
      <c r="Q31" s="674"/>
      <c r="R31" s="674"/>
      <c r="S31" s="674"/>
      <c r="T31" s="674"/>
      <c r="U31" s="674"/>
      <c r="V31" s="674"/>
      <c r="W31" s="674"/>
      <c r="X31" s="674"/>
      <c r="Y31" s="674"/>
    </row>
    <row r="32" ht="24.75" customHeight="1">
      <c r="A32" s="692" t="s">
        <v>2383</v>
      </c>
      <c r="B32" s="674"/>
      <c r="C32" s="674"/>
      <c r="D32" s="674"/>
      <c r="E32" s="685"/>
      <c r="F32" s="689" t="s">
        <v>2685</v>
      </c>
      <c r="G32" s="686" t="s">
        <v>2686</v>
      </c>
      <c r="H32" s="678" t="s">
        <v>2621</v>
      </c>
      <c r="I32" s="689" t="s">
        <v>2687</v>
      </c>
      <c r="J32" s="683" t="s">
        <v>2688</v>
      </c>
      <c r="K32" s="678" t="s">
        <v>2621</v>
      </c>
      <c r="L32" s="683"/>
      <c r="M32" s="674"/>
      <c r="N32" s="674"/>
      <c r="O32" s="674"/>
      <c r="P32" s="674"/>
      <c r="Q32" s="674"/>
      <c r="R32" s="674"/>
      <c r="S32" s="674"/>
      <c r="T32" s="674"/>
      <c r="U32" s="674"/>
      <c r="V32" s="674"/>
      <c r="W32" s="674"/>
      <c r="X32" s="674"/>
      <c r="Y32" s="674"/>
    </row>
    <row r="33" ht="24.75" customHeight="1">
      <c r="A33" s="692" t="s">
        <v>2383</v>
      </c>
      <c r="B33" s="674"/>
      <c r="C33" s="674"/>
      <c r="D33" s="674"/>
      <c r="E33" s="685"/>
      <c r="F33" s="689" t="s">
        <v>778</v>
      </c>
      <c r="G33" s="686" t="s">
        <v>2689</v>
      </c>
      <c r="H33" s="693" t="s">
        <v>2630</v>
      </c>
      <c r="I33" s="677" t="s">
        <v>2690</v>
      </c>
      <c r="J33" s="673" t="s">
        <v>2691</v>
      </c>
      <c r="K33" s="678" t="s">
        <v>2621</v>
      </c>
      <c r="L33" s="673"/>
      <c r="M33" s="674"/>
      <c r="N33" s="674"/>
      <c r="O33" s="674"/>
      <c r="P33" s="674"/>
      <c r="Q33" s="674"/>
      <c r="R33" s="674"/>
      <c r="S33" s="674"/>
      <c r="T33" s="674"/>
      <c r="U33" s="674"/>
      <c r="V33" s="674"/>
      <c r="W33" s="674"/>
      <c r="X33" s="674"/>
      <c r="Y33" s="674"/>
    </row>
    <row r="34" ht="24.75" customHeight="1">
      <c r="A34" s="692" t="s">
        <v>2383</v>
      </c>
      <c r="B34" s="674"/>
      <c r="C34" s="674"/>
      <c r="D34" s="674"/>
      <c r="E34" s="685"/>
      <c r="F34" s="689" t="s">
        <v>1224</v>
      </c>
      <c r="G34" s="686" t="s">
        <v>2689</v>
      </c>
      <c r="H34" s="678" t="s">
        <v>2633</v>
      </c>
      <c r="I34" s="694"/>
      <c r="J34" s="673"/>
      <c r="K34" s="678"/>
      <c r="L34" s="674"/>
      <c r="M34" s="673"/>
      <c r="N34" s="673"/>
      <c r="O34" s="674"/>
      <c r="P34" s="674"/>
      <c r="Q34" s="674"/>
      <c r="R34" s="674"/>
      <c r="S34" s="674"/>
      <c r="T34" s="674"/>
      <c r="U34" s="674"/>
      <c r="V34" s="674"/>
      <c r="W34" s="674"/>
      <c r="X34" s="674"/>
      <c r="Y34" s="674"/>
    </row>
    <row r="35" ht="24.75" customHeight="1">
      <c r="A35" s="692"/>
      <c r="B35" s="674"/>
      <c r="C35" s="674"/>
      <c r="D35" s="674"/>
      <c r="E35" s="685"/>
      <c r="F35" s="674"/>
      <c r="G35" s="695"/>
      <c r="H35" s="685"/>
      <c r="I35" s="674"/>
      <c r="J35" s="674"/>
      <c r="K35" s="685"/>
      <c r="L35" s="674"/>
      <c r="M35" s="673"/>
      <c r="N35" s="673"/>
      <c r="O35" s="673"/>
      <c r="P35" s="673"/>
      <c r="Q35" s="673"/>
      <c r="R35" s="673"/>
      <c r="S35" s="673"/>
      <c r="T35" s="673"/>
      <c r="U35" s="673"/>
      <c r="V35" s="673"/>
      <c r="W35" s="673"/>
      <c r="X35" s="673"/>
      <c r="Y35" s="673"/>
    </row>
    <row r="36" ht="24.75" customHeight="1">
      <c r="A36" s="669" t="s">
        <v>1007</v>
      </c>
      <c r="B36" s="669" t="s">
        <v>1007</v>
      </c>
      <c r="C36" s="671" t="s">
        <v>2616</v>
      </c>
      <c r="D36" s="671" t="s">
        <v>2617</v>
      </c>
      <c r="E36" s="671" t="s">
        <v>2618</v>
      </c>
      <c r="F36" s="671" t="s">
        <v>2616</v>
      </c>
      <c r="G36" s="671" t="s">
        <v>2617</v>
      </c>
      <c r="H36" s="671" t="s">
        <v>2618</v>
      </c>
      <c r="I36" s="672"/>
      <c r="J36" s="671"/>
      <c r="K36" s="671"/>
      <c r="L36" s="671"/>
      <c r="M36" s="673"/>
      <c r="N36" s="673"/>
      <c r="O36" s="673"/>
      <c r="P36" s="673"/>
      <c r="Q36" s="673"/>
      <c r="R36" s="673"/>
      <c r="S36" s="673"/>
      <c r="T36" s="673"/>
      <c r="U36" s="673"/>
      <c r="V36" s="673"/>
      <c r="W36" s="673"/>
      <c r="X36" s="673"/>
      <c r="Y36" s="673"/>
    </row>
    <row r="37" ht="24.75" customHeight="1">
      <c r="A37" s="675" t="s">
        <v>1007</v>
      </c>
      <c r="B37" s="676">
        <v>1.0</v>
      </c>
      <c r="C37" s="679" t="s">
        <v>1007</v>
      </c>
      <c r="D37" s="673" t="s">
        <v>2692</v>
      </c>
      <c r="E37" s="678" t="s">
        <v>2621</v>
      </c>
      <c r="F37" s="677" t="s">
        <v>2093</v>
      </c>
      <c r="G37" s="681" t="s">
        <v>2692</v>
      </c>
      <c r="H37" s="678" t="s">
        <v>2621</v>
      </c>
      <c r="I37" s="677"/>
      <c r="J37" s="673"/>
      <c r="K37" s="678"/>
      <c r="L37" s="673"/>
      <c r="M37" s="673"/>
      <c r="N37" s="673"/>
      <c r="O37" s="673"/>
      <c r="P37" s="673"/>
      <c r="Q37" s="673"/>
      <c r="R37" s="673"/>
      <c r="S37" s="673"/>
      <c r="T37" s="673"/>
      <c r="U37" s="673"/>
      <c r="V37" s="673"/>
      <c r="W37" s="673"/>
      <c r="X37" s="673"/>
      <c r="Y37" s="673"/>
    </row>
    <row r="38" ht="24.75" customHeight="1">
      <c r="A38" s="691" t="s">
        <v>1007</v>
      </c>
      <c r="B38" s="684"/>
      <c r="C38" s="677"/>
      <c r="D38" s="683"/>
      <c r="E38" s="678"/>
      <c r="F38" s="679" t="s">
        <v>1013</v>
      </c>
      <c r="G38" s="686" t="s">
        <v>2693</v>
      </c>
      <c r="H38" s="678" t="s">
        <v>2621</v>
      </c>
      <c r="I38" s="679" t="s">
        <v>2694</v>
      </c>
      <c r="J38" s="683" t="s">
        <v>2695</v>
      </c>
      <c r="K38" s="687" t="s">
        <v>2621</v>
      </c>
      <c r="L38" s="683"/>
      <c r="M38" s="673"/>
      <c r="N38" s="673"/>
      <c r="O38" s="673"/>
      <c r="P38" s="673"/>
      <c r="Q38" s="673"/>
      <c r="R38" s="673"/>
      <c r="S38" s="673"/>
      <c r="T38" s="673"/>
      <c r="U38" s="673"/>
      <c r="V38" s="673"/>
      <c r="W38" s="673"/>
      <c r="X38" s="673"/>
      <c r="Y38" s="673"/>
    </row>
    <row r="39" ht="24.75" customHeight="1">
      <c r="A39" s="691" t="s">
        <v>1007</v>
      </c>
      <c r="B39" s="684"/>
      <c r="C39" s="677"/>
      <c r="D39" s="683"/>
      <c r="E39" s="678"/>
      <c r="F39" s="679" t="s">
        <v>2696</v>
      </c>
      <c r="G39" s="686" t="s">
        <v>2697</v>
      </c>
      <c r="H39" s="678" t="s">
        <v>2630</v>
      </c>
      <c r="I39" s="679" t="s">
        <v>2698</v>
      </c>
      <c r="J39" s="683" t="s">
        <v>2699</v>
      </c>
      <c r="K39" s="687" t="s">
        <v>2621</v>
      </c>
      <c r="L39" s="683"/>
      <c r="M39" s="673"/>
      <c r="N39" s="673"/>
      <c r="O39" s="673"/>
      <c r="P39" s="673"/>
      <c r="Q39" s="673"/>
      <c r="R39" s="673"/>
      <c r="S39" s="673"/>
      <c r="T39" s="673"/>
      <c r="U39" s="673"/>
      <c r="V39" s="673"/>
      <c r="W39" s="673"/>
      <c r="X39" s="673"/>
      <c r="Y39" s="673"/>
    </row>
    <row r="40" ht="24.75" customHeight="1">
      <c r="A40" s="691" t="s">
        <v>1007</v>
      </c>
      <c r="B40" s="684"/>
      <c r="C40" s="677"/>
      <c r="D40" s="683"/>
      <c r="E40" s="678"/>
      <c r="F40" s="679" t="s">
        <v>2700</v>
      </c>
      <c r="G40" s="686" t="s">
        <v>2697</v>
      </c>
      <c r="H40" s="678" t="s">
        <v>2633</v>
      </c>
      <c r="I40" s="679"/>
      <c r="J40" s="683"/>
      <c r="K40" s="678"/>
      <c r="L40" s="683"/>
      <c r="M40" s="673"/>
      <c r="N40" s="673"/>
      <c r="O40" s="673"/>
      <c r="P40" s="673"/>
      <c r="Q40" s="673"/>
      <c r="R40" s="673"/>
      <c r="S40" s="673"/>
      <c r="T40" s="673"/>
      <c r="U40" s="673"/>
      <c r="V40" s="673"/>
      <c r="W40" s="673"/>
      <c r="X40" s="673"/>
      <c r="Y40" s="673"/>
    </row>
    <row r="41" ht="24.75" customHeight="1">
      <c r="A41" s="691" t="s">
        <v>1007</v>
      </c>
      <c r="B41" s="684"/>
      <c r="C41" s="674"/>
      <c r="D41" s="674"/>
      <c r="E41" s="685"/>
      <c r="I41" s="696" t="s">
        <v>2701</v>
      </c>
      <c r="J41" s="697" t="s">
        <v>2702</v>
      </c>
      <c r="K41" s="698" t="s">
        <v>2623</v>
      </c>
      <c r="L41" s="683"/>
      <c r="M41" s="673"/>
      <c r="N41" s="673"/>
      <c r="O41" s="673"/>
      <c r="P41" s="673"/>
      <c r="Q41" s="673"/>
      <c r="R41" s="673"/>
      <c r="S41" s="673"/>
      <c r="T41" s="673"/>
      <c r="U41" s="673"/>
      <c r="V41" s="673"/>
      <c r="W41" s="673"/>
      <c r="X41" s="673"/>
      <c r="Y41" s="673"/>
    </row>
    <row r="42" ht="24.75" customHeight="1">
      <c r="A42" s="692"/>
      <c r="B42" s="674"/>
      <c r="C42" s="674"/>
      <c r="D42" s="674"/>
      <c r="E42" s="680"/>
      <c r="F42" s="673"/>
      <c r="G42" s="681"/>
      <c r="H42" s="680"/>
      <c r="I42" s="673"/>
      <c r="J42" s="673"/>
      <c r="K42" s="680"/>
      <c r="L42" s="673"/>
      <c r="M42" s="673"/>
      <c r="N42" s="673"/>
      <c r="O42" s="673"/>
      <c r="P42" s="673"/>
      <c r="Q42" s="673"/>
      <c r="R42" s="673"/>
      <c r="S42" s="673"/>
      <c r="T42" s="673"/>
      <c r="U42" s="673"/>
      <c r="V42" s="673"/>
      <c r="W42" s="673"/>
      <c r="X42" s="673"/>
      <c r="Y42" s="673"/>
    </row>
    <row r="43" ht="24.75" customHeight="1">
      <c r="A43" s="669" t="s">
        <v>2703</v>
      </c>
      <c r="B43" s="669" t="s">
        <v>2703</v>
      </c>
      <c r="C43" s="671" t="s">
        <v>2616</v>
      </c>
      <c r="D43" s="671" t="s">
        <v>2617</v>
      </c>
      <c r="E43" s="671" t="s">
        <v>2618</v>
      </c>
      <c r="F43" s="671" t="s">
        <v>2616</v>
      </c>
      <c r="G43" s="671" t="s">
        <v>2617</v>
      </c>
      <c r="H43" s="671" t="s">
        <v>2618</v>
      </c>
      <c r="I43" s="672"/>
      <c r="J43" s="671"/>
      <c r="K43" s="671"/>
      <c r="L43" s="671"/>
      <c r="M43" s="673"/>
      <c r="N43" s="673"/>
      <c r="O43" s="673"/>
      <c r="P43" s="673"/>
      <c r="Q43" s="673"/>
      <c r="R43" s="673"/>
      <c r="S43" s="673"/>
      <c r="T43" s="673"/>
      <c r="U43" s="673"/>
      <c r="V43" s="673"/>
      <c r="W43" s="673"/>
      <c r="X43" s="673"/>
      <c r="Y43" s="673"/>
    </row>
    <row r="44" ht="24.75" customHeight="1">
      <c r="A44" s="675" t="s">
        <v>2703</v>
      </c>
      <c r="B44" s="676">
        <v>1.0</v>
      </c>
      <c r="C44" s="679" t="s">
        <v>2703</v>
      </c>
      <c r="D44" s="673" t="s">
        <v>2704</v>
      </c>
      <c r="E44" s="678" t="s">
        <v>2621</v>
      </c>
      <c r="F44" s="677" t="s">
        <v>2135</v>
      </c>
      <c r="G44" s="681" t="s">
        <v>2704</v>
      </c>
      <c r="H44" s="678" t="s">
        <v>2621</v>
      </c>
      <c r="I44" s="673"/>
      <c r="J44" s="673"/>
      <c r="K44" s="680"/>
      <c r="L44" s="673"/>
      <c r="M44" s="673"/>
      <c r="N44" s="673"/>
      <c r="O44" s="673"/>
      <c r="P44" s="673"/>
      <c r="Q44" s="673"/>
      <c r="R44" s="673"/>
      <c r="S44" s="673"/>
      <c r="T44" s="673"/>
      <c r="U44" s="673"/>
      <c r="V44" s="673"/>
      <c r="W44" s="673"/>
      <c r="X44" s="673"/>
      <c r="Y44" s="673"/>
    </row>
    <row r="45" ht="24.75" customHeight="1">
      <c r="A45" s="692" t="s">
        <v>2703</v>
      </c>
      <c r="B45" s="674"/>
      <c r="C45" s="674"/>
      <c r="D45" s="674"/>
      <c r="E45" s="685"/>
      <c r="F45" s="677" t="s">
        <v>2705</v>
      </c>
      <c r="G45" s="681" t="s">
        <v>2704</v>
      </c>
      <c r="H45" s="678" t="s">
        <v>2623</v>
      </c>
      <c r="I45" s="679" t="s">
        <v>2706</v>
      </c>
      <c r="J45" s="683" t="s">
        <v>2707</v>
      </c>
      <c r="K45" s="680"/>
      <c r="L45" s="673"/>
      <c r="M45" s="673"/>
      <c r="N45" s="673"/>
      <c r="O45" s="673"/>
      <c r="P45" s="673"/>
      <c r="Q45" s="673"/>
      <c r="R45" s="673"/>
      <c r="S45" s="673"/>
      <c r="T45" s="673"/>
      <c r="U45" s="673"/>
      <c r="V45" s="673"/>
      <c r="W45" s="673"/>
      <c r="X45" s="673"/>
      <c r="Y45" s="673"/>
    </row>
    <row r="46" ht="24.75" customHeight="1">
      <c r="A46" s="692" t="s">
        <v>2703</v>
      </c>
      <c r="B46" s="674"/>
      <c r="C46" s="674"/>
      <c r="D46" s="674"/>
      <c r="E46" s="685"/>
      <c r="F46" s="679" t="s">
        <v>1037</v>
      </c>
      <c r="G46" s="681" t="s">
        <v>2708</v>
      </c>
      <c r="H46" s="678" t="s">
        <v>2621</v>
      </c>
      <c r="I46" s="679" t="s">
        <v>2709</v>
      </c>
      <c r="J46" s="683" t="s">
        <v>2710</v>
      </c>
      <c r="K46" s="680"/>
      <c r="L46" s="673"/>
      <c r="M46" s="673"/>
      <c r="N46" s="673"/>
      <c r="O46" s="673"/>
      <c r="P46" s="673"/>
      <c r="Q46" s="673"/>
      <c r="R46" s="673"/>
      <c r="S46" s="673"/>
      <c r="T46" s="673"/>
      <c r="U46" s="673"/>
      <c r="V46" s="673"/>
      <c r="W46" s="673"/>
      <c r="X46" s="673"/>
      <c r="Y46" s="673"/>
    </row>
    <row r="47" ht="24.75" customHeight="1">
      <c r="A47" s="692" t="s">
        <v>2703</v>
      </c>
      <c r="B47" s="674"/>
      <c r="C47" s="674"/>
      <c r="D47" s="674"/>
      <c r="E47" s="685"/>
      <c r="F47" s="679" t="s">
        <v>2711</v>
      </c>
      <c r="G47" s="681" t="s">
        <v>2708</v>
      </c>
      <c r="H47" s="678" t="s">
        <v>2630</v>
      </c>
      <c r="I47" s="679" t="s">
        <v>2712</v>
      </c>
      <c r="J47" s="683" t="s">
        <v>2713</v>
      </c>
      <c r="K47" s="680"/>
      <c r="L47" s="673"/>
      <c r="M47" s="673"/>
      <c r="N47" s="673"/>
      <c r="O47" s="673"/>
      <c r="P47" s="673"/>
      <c r="Q47" s="673"/>
      <c r="R47" s="673"/>
      <c r="S47" s="673"/>
      <c r="T47" s="673"/>
      <c r="U47" s="673"/>
      <c r="V47" s="673"/>
      <c r="W47" s="673"/>
      <c r="X47" s="673"/>
      <c r="Y47" s="673"/>
    </row>
    <row r="48" ht="24.75" customHeight="1">
      <c r="A48" s="692" t="s">
        <v>2703</v>
      </c>
      <c r="B48" s="674"/>
      <c r="C48" s="674"/>
      <c r="D48" s="674"/>
      <c r="E48" s="685"/>
      <c r="F48" s="679" t="s">
        <v>2714</v>
      </c>
      <c r="G48" s="681" t="s">
        <v>2708</v>
      </c>
      <c r="H48" s="678" t="s">
        <v>2633</v>
      </c>
      <c r="I48" s="674"/>
      <c r="J48" s="674"/>
      <c r="K48" s="685"/>
      <c r="L48" s="674"/>
      <c r="M48" s="673"/>
      <c r="N48" s="673"/>
      <c r="O48" s="673"/>
      <c r="P48" s="673"/>
      <c r="Q48" s="673"/>
      <c r="R48" s="673"/>
      <c r="S48" s="673"/>
      <c r="T48" s="673"/>
      <c r="U48" s="673"/>
      <c r="V48" s="673"/>
      <c r="W48" s="673"/>
      <c r="X48" s="673"/>
      <c r="Y48" s="673"/>
    </row>
    <row r="49" ht="24.75" customHeight="1">
      <c r="A49" s="692"/>
      <c r="B49" s="674"/>
      <c r="C49" s="674"/>
      <c r="D49" s="674"/>
      <c r="E49" s="685"/>
      <c r="F49" s="674"/>
      <c r="G49" s="695"/>
      <c r="H49" s="685"/>
      <c r="I49" s="674"/>
      <c r="J49" s="674"/>
      <c r="K49" s="685"/>
      <c r="L49" s="674"/>
      <c r="M49" s="673"/>
      <c r="N49" s="673"/>
      <c r="O49" s="673"/>
      <c r="P49" s="673"/>
      <c r="Q49" s="673"/>
      <c r="R49" s="673"/>
      <c r="S49" s="673"/>
      <c r="T49" s="673"/>
      <c r="U49" s="673"/>
      <c r="V49" s="673"/>
      <c r="W49" s="673"/>
      <c r="X49" s="673"/>
      <c r="Y49" s="673"/>
    </row>
    <row r="50" ht="24.75" customHeight="1">
      <c r="A50" s="669" t="s">
        <v>1018</v>
      </c>
      <c r="B50" s="669" t="s">
        <v>1018</v>
      </c>
      <c r="C50" s="671" t="s">
        <v>2616</v>
      </c>
      <c r="D50" s="671" t="s">
        <v>2617</v>
      </c>
      <c r="E50" s="671" t="s">
        <v>2618</v>
      </c>
      <c r="F50" s="671" t="s">
        <v>2616</v>
      </c>
      <c r="G50" s="671" t="s">
        <v>2617</v>
      </c>
      <c r="H50" s="671" t="s">
        <v>2618</v>
      </c>
      <c r="I50" s="672"/>
      <c r="J50" s="671"/>
      <c r="K50" s="671"/>
      <c r="L50" s="671"/>
      <c r="M50" s="673"/>
      <c r="N50" s="673"/>
      <c r="O50" s="673"/>
      <c r="P50" s="673"/>
      <c r="Q50" s="673"/>
      <c r="R50" s="673"/>
      <c r="S50" s="673"/>
      <c r="T50" s="673"/>
      <c r="U50" s="673"/>
      <c r="V50" s="673"/>
      <c r="W50" s="673"/>
      <c r="X50" s="673"/>
      <c r="Y50" s="673"/>
    </row>
    <row r="51" ht="24.75" customHeight="1">
      <c r="A51" s="675" t="s">
        <v>1018</v>
      </c>
      <c r="B51" s="676">
        <v>1.0</v>
      </c>
      <c r="C51" s="679" t="s">
        <v>1018</v>
      </c>
      <c r="D51" s="673" t="s">
        <v>2715</v>
      </c>
      <c r="E51" s="678" t="s">
        <v>2621</v>
      </c>
      <c r="F51" s="679" t="s">
        <v>2716</v>
      </c>
      <c r="G51" s="681" t="s">
        <v>2715</v>
      </c>
      <c r="H51" s="678" t="s">
        <v>2621</v>
      </c>
      <c r="I51" s="673"/>
      <c r="J51" s="673"/>
      <c r="K51" s="680"/>
      <c r="L51" s="673"/>
      <c r="M51" s="673"/>
      <c r="N51" s="673"/>
      <c r="O51" s="673"/>
      <c r="P51" s="673"/>
      <c r="Q51" s="673"/>
      <c r="R51" s="673"/>
      <c r="S51" s="673"/>
      <c r="T51" s="673"/>
      <c r="U51" s="673"/>
      <c r="V51" s="673"/>
      <c r="W51" s="673"/>
      <c r="X51" s="673"/>
      <c r="Y51" s="673"/>
    </row>
    <row r="52" ht="24.75" customHeight="1">
      <c r="A52" s="699" t="s">
        <v>1018</v>
      </c>
      <c r="B52" s="674"/>
      <c r="C52" s="674"/>
      <c r="D52" s="674"/>
      <c r="E52" s="685"/>
      <c r="F52" s="700" t="s">
        <v>492</v>
      </c>
      <c r="G52" s="701" t="s">
        <v>2715</v>
      </c>
      <c r="H52" s="702" t="s">
        <v>2623</v>
      </c>
      <c r="I52" s="700" t="s">
        <v>2717</v>
      </c>
      <c r="J52" s="703" t="s">
        <v>2718</v>
      </c>
      <c r="K52" s="702" t="s">
        <v>2621</v>
      </c>
      <c r="L52" s="673"/>
      <c r="M52" s="673"/>
      <c r="N52" s="673"/>
      <c r="O52" s="673"/>
      <c r="P52" s="673"/>
      <c r="Q52" s="673"/>
      <c r="R52" s="673"/>
      <c r="S52" s="673"/>
      <c r="T52" s="673"/>
      <c r="U52" s="673"/>
      <c r="V52" s="673"/>
      <c r="W52" s="673"/>
      <c r="X52" s="673"/>
      <c r="Y52" s="673"/>
    </row>
    <row r="53" ht="24.75" customHeight="1">
      <c r="A53" s="692" t="s">
        <v>1018</v>
      </c>
      <c r="B53" s="674"/>
      <c r="C53" s="674"/>
      <c r="D53" s="674"/>
      <c r="E53" s="685"/>
      <c r="F53" s="679" t="s">
        <v>1025</v>
      </c>
      <c r="G53" s="681" t="s">
        <v>2719</v>
      </c>
      <c r="H53" s="678" t="s">
        <v>2621</v>
      </c>
      <c r="I53" s="679" t="s">
        <v>2720</v>
      </c>
      <c r="J53" s="683" t="s">
        <v>2721</v>
      </c>
      <c r="K53" s="687" t="s">
        <v>2621</v>
      </c>
      <c r="L53" s="674"/>
      <c r="M53" s="673"/>
      <c r="N53" s="673"/>
      <c r="O53" s="673"/>
      <c r="P53" s="673"/>
      <c r="Q53" s="673"/>
      <c r="R53" s="673"/>
      <c r="S53" s="673"/>
      <c r="T53" s="673"/>
      <c r="U53" s="673"/>
      <c r="V53" s="673"/>
      <c r="W53" s="673"/>
      <c r="X53" s="673"/>
      <c r="Y53" s="673"/>
    </row>
    <row r="54" ht="24.75" customHeight="1">
      <c r="A54" s="699" t="s">
        <v>1018</v>
      </c>
      <c r="B54" s="674"/>
      <c r="C54" s="674"/>
      <c r="D54" s="674"/>
      <c r="E54" s="685"/>
      <c r="F54" s="700" t="s">
        <v>2722</v>
      </c>
      <c r="G54" s="701" t="s">
        <v>2719</v>
      </c>
      <c r="H54" s="702" t="s">
        <v>2630</v>
      </c>
      <c r="I54" s="700" t="s">
        <v>2723</v>
      </c>
      <c r="J54" s="703" t="s">
        <v>2724</v>
      </c>
      <c r="K54" s="702" t="s">
        <v>2621</v>
      </c>
      <c r="L54" s="674"/>
      <c r="M54" s="673"/>
      <c r="N54" s="673"/>
      <c r="O54" s="673"/>
      <c r="P54" s="673"/>
      <c r="Q54" s="673"/>
      <c r="R54" s="673"/>
      <c r="S54" s="673"/>
      <c r="T54" s="673"/>
      <c r="U54" s="673"/>
      <c r="V54" s="673"/>
      <c r="W54" s="673"/>
      <c r="X54" s="673"/>
      <c r="Y54" s="673"/>
    </row>
    <row r="55" ht="24.75" customHeight="1">
      <c r="A55" s="699" t="s">
        <v>1018</v>
      </c>
      <c r="B55" s="674"/>
      <c r="C55" s="674"/>
      <c r="D55" s="674"/>
      <c r="E55" s="685"/>
      <c r="F55" s="700" t="s">
        <v>2725</v>
      </c>
      <c r="G55" s="701" t="s">
        <v>2719</v>
      </c>
      <c r="H55" s="702" t="s">
        <v>2633</v>
      </c>
      <c r="I55" s="704"/>
      <c r="J55" s="705"/>
      <c r="K55" s="706"/>
      <c r="L55" s="673"/>
      <c r="M55" s="673"/>
      <c r="N55" s="673"/>
      <c r="O55" s="673"/>
      <c r="P55" s="673"/>
      <c r="Q55" s="673"/>
      <c r="R55" s="673"/>
      <c r="S55" s="673"/>
      <c r="T55" s="673"/>
      <c r="U55" s="673"/>
      <c r="V55" s="673"/>
      <c r="W55" s="673"/>
      <c r="X55" s="673"/>
      <c r="Y55" s="673"/>
    </row>
    <row r="56" ht="24.75" customHeight="1">
      <c r="A56" s="692"/>
      <c r="B56" s="674"/>
      <c r="C56" s="674"/>
      <c r="D56" s="674"/>
      <c r="E56" s="685"/>
      <c r="F56" s="674"/>
      <c r="G56" s="695"/>
      <c r="H56" s="685"/>
      <c r="I56" s="674"/>
      <c r="J56" s="674"/>
      <c r="K56" s="685"/>
      <c r="L56" s="674"/>
      <c r="M56" s="673"/>
      <c r="N56" s="673"/>
      <c r="O56" s="673"/>
      <c r="P56" s="673"/>
      <c r="Q56" s="673"/>
      <c r="R56" s="673"/>
      <c r="S56" s="673"/>
      <c r="T56" s="673"/>
      <c r="U56" s="673"/>
      <c r="V56" s="673"/>
      <c r="W56" s="673"/>
      <c r="X56" s="673"/>
      <c r="Y56" s="673"/>
    </row>
    <row r="57" ht="24.75" customHeight="1">
      <c r="A57" s="669"/>
      <c r="B57" s="669" t="s">
        <v>843</v>
      </c>
      <c r="C57" s="671" t="s">
        <v>2616</v>
      </c>
      <c r="D57" s="671" t="s">
        <v>2617</v>
      </c>
      <c r="E57" s="671" t="s">
        <v>2618</v>
      </c>
      <c r="F57" s="671" t="s">
        <v>2616</v>
      </c>
      <c r="G57" s="671" t="s">
        <v>2617</v>
      </c>
      <c r="H57" s="671" t="s">
        <v>2618</v>
      </c>
      <c r="I57" s="672"/>
      <c r="J57" s="671"/>
      <c r="K57" s="671"/>
      <c r="L57" s="671"/>
      <c r="M57" s="673"/>
      <c r="N57" s="673"/>
      <c r="O57" s="673"/>
      <c r="P57" s="673"/>
      <c r="Q57" s="673"/>
      <c r="R57" s="673"/>
      <c r="S57" s="673"/>
      <c r="T57" s="673"/>
      <c r="U57" s="673"/>
      <c r="V57" s="673"/>
      <c r="W57" s="673"/>
      <c r="X57" s="673"/>
      <c r="Y57" s="673"/>
    </row>
    <row r="58" ht="24.75" customHeight="1">
      <c r="A58" s="675" t="s">
        <v>843</v>
      </c>
      <c r="B58" s="676">
        <v>1.0</v>
      </c>
      <c r="C58" s="679" t="s">
        <v>843</v>
      </c>
      <c r="D58" s="673" t="s">
        <v>2726</v>
      </c>
      <c r="E58" s="678" t="s">
        <v>2621</v>
      </c>
      <c r="F58" s="689"/>
      <c r="G58" s="681"/>
      <c r="H58" s="678"/>
      <c r="I58" s="707"/>
      <c r="J58" s="673"/>
      <c r="K58" s="680"/>
      <c r="L58" s="673"/>
      <c r="M58" s="673"/>
      <c r="N58" s="673"/>
      <c r="O58" s="673"/>
      <c r="P58" s="673"/>
      <c r="Q58" s="673"/>
      <c r="R58" s="673"/>
      <c r="S58" s="673"/>
      <c r="T58" s="673"/>
      <c r="U58" s="673"/>
      <c r="V58" s="673"/>
      <c r="W58" s="673"/>
      <c r="X58" s="673"/>
      <c r="Y58" s="673"/>
    </row>
    <row r="59" ht="24.75" customHeight="1">
      <c r="A59" s="675" t="s">
        <v>843</v>
      </c>
      <c r="B59" s="676">
        <v>2.0</v>
      </c>
      <c r="C59" s="679" t="s">
        <v>2727</v>
      </c>
      <c r="D59" s="673" t="s">
        <v>2726</v>
      </c>
      <c r="E59" s="678" t="s">
        <v>2621</v>
      </c>
      <c r="F59" s="689" t="s">
        <v>2728</v>
      </c>
      <c r="G59" s="681" t="s">
        <v>2726</v>
      </c>
      <c r="H59" s="678" t="s">
        <v>2621</v>
      </c>
      <c r="I59" s="707"/>
      <c r="J59" s="673"/>
      <c r="K59" s="680"/>
      <c r="L59" s="673"/>
      <c r="M59" s="673"/>
      <c r="N59" s="673"/>
      <c r="O59" s="673"/>
      <c r="P59" s="673"/>
      <c r="Q59" s="673"/>
      <c r="R59" s="673"/>
      <c r="S59" s="673"/>
      <c r="T59" s="673"/>
      <c r="U59" s="673"/>
      <c r="V59" s="673"/>
      <c r="W59" s="673"/>
      <c r="X59" s="673"/>
      <c r="Y59" s="673"/>
    </row>
    <row r="60" ht="24.75" customHeight="1">
      <c r="A60" s="675" t="s">
        <v>843</v>
      </c>
      <c r="B60" s="674"/>
      <c r="C60" s="677"/>
      <c r="D60" s="674"/>
      <c r="E60" s="678"/>
      <c r="F60" s="689" t="s">
        <v>2729</v>
      </c>
      <c r="G60" s="681" t="s">
        <v>2726</v>
      </c>
      <c r="H60" s="678" t="s">
        <v>2623</v>
      </c>
      <c r="I60" s="707" t="s">
        <v>2730</v>
      </c>
      <c r="J60" s="683" t="s">
        <v>2649</v>
      </c>
      <c r="K60" s="678" t="s">
        <v>2621</v>
      </c>
      <c r="L60" s="673"/>
      <c r="M60" s="673"/>
      <c r="N60" s="673"/>
      <c r="O60" s="673"/>
      <c r="P60" s="673"/>
      <c r="Q60" s="673"/>
      <c r="R60" s="673"/>
      <c r="S60" s="673"/>
      <c r="T60" s="673"/>
      <c r="U60" s="673"/>
      <c r="V60" s="673"/>
      <c r="W60" s="673"/>
      <c r="X60" s="673"/>
      <c r="Y60" s="673"/>
    </row>
    <row r="61" ht="24.75" customHeight="1">
      <c r="A61" s="675" t="s">
        <v>843</v>
      </c>
      <c r="B61" s="674"/>
      <c r="C61" s="677"/>
      <c r="D61" s="673"/>
      <c r="E61" s="678"/>
      <c r="F61" s="689" t="s">
        <v>2731</v>
      </c>
      <c r="G61" s="686" t="s">
        <v>2732</v>
      </c>
      <c r="H61" s="678" t="s">
        <v>2621</v>
      </c>
      <c r="I61" s="707" t="s">
        <v>2733</v>
      </c>
      <c r="J61" s="683" t="s">
        <v>2652</v>
      </c>
      <c r="K61" s="687" t="s">
        <v>2621</v>
      </c>
      <c r="L61" s="673"/>
      <c r="M61" s="673"/>
      <c r="N61" s="673"/>
      <c r="O61" s="673"/>
      <c r="P61" s="673"/>
      <c r="Q61" s="673"/>
      <c r="R61" s="673"/>
      <c r="S61" s="673"/>
      <c r="T61" s="673"/>
      <c r="U61" s="673"/>
      <c r="V61" s="673"/>
      <c r="W61" s="673"/>
      <c r="X61" s="673"/>
      <c r="Y61" s="673"/>
    </row>
    <row r="62" ht="24.75" customHeight="1">
      <c r="A62" s="675" t="s">
        <v>843</v>
      </c>
      <c r="B62" s="674"/>
      <c r="C62" s="677"/>
      <c r="D62" s="673"/>
      <c r="E62" s="678"/>
      <c r="F62" s="689" t="s">
        <v>2734</v>
      </c>
      <c r="G62" s="686" t="s">
        <v>2732</v>
      </c>
      <c r="H62" s="678" t="s">
        <v>2630</v>
      </c>
      <c r="I62" s="707" t="s">
        <v>2735</v>
      </c>
      <c r="J62" s="683" t="s">
        <v>2654</v>
      </c>
      <c r="K62" s="678" t="s">
        <v>2621</v>
      </c>
      <c r="L62" s="673"/>
      <c r="M62" s="673"/>
      <c r="N62" s="673"/>
      <c r="O62" s="673"/>
      <c r="P62" s="673"/>
      <c r="Q62" s="673"/>
      <c r="R62" s="673"/>
      <c r="S62" s="673"/>
      <c r="T62" s="673"/>
      <c r="U62" s="673"/>
      <c r="V62" s="673"/>
      <c r="W62" s="673"/>
      <c r="X62" s="673"/>
      <c r="Y62" s="673"/>
    </row>
    <row r="63" ht="24.75" customHeight="1">
      <c r="A63" s="675" t="s">
        <v>843</v>
      </c>
      <c r="B63" s="674"/>
      <c r="C63" s="674"/>
      <c r="D63" s="674"/>
      <c r="E63" s="685"/>
      <c r="F63" s="689" t="s">
        <v>2736</v>
      </c>
      <c r="G63" s="686" t="s">
        <v>2732</v>
      </c>
      <c r="H63" s="678" t="s">
        <v>2633</v>
      </c>
      <c r="I63" s="707"/>
      <c r="J63" s="674"/>
      <c r="K63" s="685"/>
      <c r="L63" s="673"/>
      <c r="M63" s="673"/>
      <c r="N63" s="673"/>
      <c r="O63" s="673"/>
      <c r="P63" s="673"/>
      <c r="Q63" s="673"/>
      <c r="R63" s="673"/>
      <c r="S63" s="673"/>
      <c r="T63" s="673"/>
      <c r="U63" s="673"/>
      <c r="V63" s="673"/>
      <c r="W63" s="673"/>
      <c r="X63" s="673"/>
      <c r="Y63" s="673"/>
    </row>
    <row r="64" ht="24.75" customHeight="1">
      <c r="A64" s="675" t="s">
        <v>843</v>
      </c>
      <c r="B64" s="676">
        <v>2.0</v>
      </c>
      <c r="C64" s="689" t="s">
        <v>2737</v>
      </c>
      <c r="D64" s="673" t="s">
        <v>2738</v>
      </c>
      <c r="E64" s="678" t="s">
        <v>2621</v>
      </c>
      <c r="F64" s="689" t="s">
        <v>2739</v>
      </c>
      <c r="G64" s="681" t="s">
        <v>2738</v>
      </c>
      <c r="H64" s="678" t="s">
        <v>2621</v>
      </c>
      <c r="I64" s="707"/>
      <c r="J64" s="674"/>
      <c r="K64" s="685"/>
      <c r="L64" s="673"/>
      <c r="M64" s="673"/>
      <c r="N64" s="673"/>
      <c r="O64" s="673"/>
      <c r="P64" s="673"/>
      <c r="Q64" s="673"/>
      <c r="R64" s="673"/>
      <c r="S64" s="673"/>
      <c r="T64" s="673"/>
      <c r="U64" s="673"/>
      <c r="V64" s="673"/>
      <c r="W64" s="673"/>
      <c r="X64" s="673"/>
      <c r="Y64" s="673"/>
    </row>
    <row r="65" ht="24.75" customHeight="1">
      <c r="A65" s="675" t="s">
        <v>843</v>
      </c>
      <c r="B65" s="674"/>
      <c r="C65" s="677"/>
      <c r="D65" s="673"/>
      <c r="E65" s="678"/>
      <c r="F65" s="689" t="s">
        <v>2740</v>
      </c>
      <c r="G65" s="681" t="s">
        <v>2738</v>
      </c>
      <c r="H65" s="678" t="s">
        <v>2623</v>
      </c>
      <c r="I65" s="707" t="s">
        <v>2741</v>
      </c>
      <c r="J65" s="683" t="s">
        <v>2742</v>
      </c>
      <c r="K65" s="678" t="s">
        <v>2621</v>
      </c>
      <c r="L65" s="673"/>
      <c r="M65" s="673"/>
      <c r="N65" s="673"/>
      <c r="O65" s="673"/>
      <c r="P65" s="673"/>
      <c r="Q65" s="673"/>
      <c r="R65" s="673"/>
      <c r="S65" s="673"/>
      <c r="T65" s="673"/>
      <c r="U65" s="673"/>
      <c r="V65" s="673"/>
      <c r="W65" s="673"/>
      <c r="X65" s="673"/>
      <c r="Y65" s="673"/>
    </row>
    <row r="66" ht="24.75" customHeight="1">
      <c r="A66" s="675" t="s">
        <v>843</v>
      </c>
      <c r="B66" s="674"/>
      <c r="C66" s="677"/>
      <c r="D66" s="673"/>
      <c r="E66" s="678"/>
      <c r="F66" s="689" t="s">
        <v>2743</v>
      </c>
      <c r="G66" s="686" t="s">
        <v>2744</v>
      </c>
      <c r="H66" s="678" t="s">
        <v>2621</v>
      </c>
      <c r="I66" s="707" t="s">
        <v>2745</v>
      </c>
      <c r="J66" s="683" t="s">
        <v>2746</v>
      </c>
      <c r="K66" s="687" t="s">
        <v>2621</v>
      </c>
      <c r="L66" s="673"/>
      <c r="M66" s="673"/>
      <c r="N66" s="673"/>
      <c r="O66" s="673"/>
      <c r="P66" s="673"/>
      <c r="Q66" s="673"/>
      <c r="R66" s="673"/>
      <c r="S66" s="673"/>
      <c r="T66" s="673"/>
      <c r="U66" s="673"/>
      <c r="V66" s="673"/>
      <c r="W66" s="673"/>
      <c r="X66" s="673"/>
      <c r="Y66" s="673"/>
    </row>
    <row r="67" ht="24.75" customHeight="1">
      <c r="A67" s="675" t="s">
        <v>843</v>
      </c>
      <c r="B67" s="674"/>
      <c r="C67" s="677"/>
      <c r="D67" s="673"/>
      <c r="E67" s="678"/>
      <c r="F67" s="689" t="s">
        <v>2747</v>
      </c>
      <c r="G67" s="686" t="s">
        <v>2744</v>
      </c>
      <c r="H67" s="678" t="s">
        <v>2630</v>
      </c>
      <c r="I67" s="707" t="s">
        <v>2748</v>
      </c>
      <c r="J67" s="683" t="s">
        <v>2749</v>
      </c>
      <c r="K67" s="678" t="s">
        <v>2621</v>
      </c>
      <c r="L67" s="673"/>
      <c r="M67" s="673"/>
      <c r="N67" s="673"/>
      <c r="O67" s="673"/>
      <c r="P67" s="673"/>
      <c r="Q67" s="673"/>
      <c r="R67" s="673"/>
      <c r="S67" s="673"/>
      <c r="T67" s="673"/>
      <c r="U67" s="673"/>
      <c r="V67" s="673"/>
      <c r="W67" s="673"/>
      <c r="X67" s="673"/>
      <c r="Y67" s="673"/>
    </row>
    <row r="68" ht="24.75" customHeight="1">
      <c r="A68" s="675" t="s">
        <v>843</v>
      </c>
      <c r="B68" s="674"/>
      <c r="C68" s="677"/>
      <c r="D68" s="673"/>
      <c r="E68" s="678"/>
      <c r="F68" s="689" t="s">
        <v>2750</v>
      </c>
      <c r="G68" s="686" t="s">
        <v>2744</v>
      </c>
      <c r="H68" s="678" t="s">
        <v>2633</v>
      </c>
      <c r="I68" s="707"/>
      <c r="J68" s="674"/>
      <c r="K68" s="685"/>
      <c r="L68" s="673"/>
      <c r="M68" s="673"/>
      <c r="N68" s="673"/>
      <c r="O68" s="673"/>
      <c r="P68" s="673"/>
      <c r="Q68" s="673"/>
      <c r="R68" s="673"/>
      <c r="S68" s="673"/>
      <c r="T68" s="673"/>
      <c r="U68" s="673"/>
      <c r="V68" s="673"/>
      <c r="W68" s="673"/>
      <c r="X68" s="673"/>
      <c r="Y68" s="673"/>
    </row>
    <row r="69" ht="24.75" customHeight="1">
      <c r="A69" s="675" t="s">
        <v>843</v>
      </c>
      <c r="B69" s="674"/>
      <c r="C69" s="674"/>
      <c r="D69" s="674"/>
      <c r="E69" s="685"/>
      <c r="F69" s="677" t="s">
        <v>2751</v>
      </c>
      <c r="G69" s="686" t="s">
        <v>2752</v>
      </c>
      <c r="H69" s="678" t="s">
        <v>2621</v>
      </c>
      <c r="I69" s="708" t="s">
        <v>2753</v>
      </c>
      <c r="J69" s="709"/>
      <c r="K69" s="698" t="s">
        <v>2621</v>
      </c>
      <c r="L69" s="673"/>
      <c r="M69" s="673"/>
      <c r="N69" s="673"/>
      <c r="O69" s="673"/>
      <c r="P69" s="673"/>
      <c r="Q69" s="673"/>
      <c r="R69" s="673"/>
      <c r="S69" s="673"/>
      <c r="T69" s="673"/>
      <c r="U69" s="673"/>
      <c r="V69" s="673"/>
      <c r="W69" s="673"/>
      <c r="X69" s="673"/>
      <c r="Y69" s="673"/>
    </row>
    <row r="70" ht="24.75" customHeight="1">
      <c r="A70" s="675" t="s">
        <v>843</v>
      </c>
      <c r="B70" s="676">
        <v>2.0</v>
      </c>
      <c r="C70" s="689" t="s">
        <v>2754</v>
      </c>
      <c r="D70" s="710" t="s">
        <v>2755</v>
      </c>
      <c r="E70" s="693" t="s">
        <v>2621</v>
      </c>
      <c r="F70" s="677" t="s">
        <v>2756</v>
      </c>
      <c r="G70" s="686" t="s">
        <v>2755</v>
      </c>
      <c r="H70" s="693" t="s">
        <v>2621</v>
      </c>
      <c r="I70" s="674"/>
      <c r="J70" s="674"/>
      <c r="K70" s="680"/>
      <c r="L70" s="673"/>
      <c r="M70" s="673"/>
      <c r="N70" s="673"/>
      <c r="O70" s="673"/>
      <c r="P70" s="673"/>
      <c r="Q70" s="673"/>
      <c r="R70" s="673"/>
      <c r="S70" s="673"/>
      <c r="T70" s="673"/>
      <c r="U70" s="673"/>
      <c r="V70" s="673"/>
      <c r="W70" s="673"/>
      <c r="X70" s="673"/>
      <c r="Y70" s="673"/>
    </row>
    <row r="71" ht="24.75" customHeight="1">
      <c r="A71" s="675" t="s">
        <v>843</v>
      </c>
      <c r="B71" s="674"/>
      <c r="C71" s="674"/>
      <c r="D71" s="674"/>
      <c r="E71" s="685"/>
      <c r="F71" s="689" t="s">
        <v>2757</v>
      </c>
      <c r="G71" s="681" t="s">
        <v>2755</v>
      </c>
      <c r="H71" s="678" t="s">
        <v>2623</v>
      </c>
      <c r="I71" s="707" t="s">
        <v>2758</v>
      </c>
      <c r="J71" s="683" t="s">
        <v>2759</v>
      </c>
      <c r="K71" s="678" t="s">
        <v>2621</v>
      </c>
      <c r="L71" s="673"/>
      <c r="M71" s="673"/>
      <c r="N71" s="673"/>
      <c r="O71" s="673"/>
      <c r="P71" s="673"/>
      <c r="Q71" s="673"/>
      <c r="R71" s="673"/>
      <c r="S71" s="673"/>
      <c r="T71" s="673"/>
      <c r="U71" s="673"/>
      <c r="V71" s="673"/>
      <c r="W71" s="673"/>
      <c r="X71" s="673"/>
      <c r="Y71" s="673"/>
    </row>
    <row r="72" ht="24.75" customHeight="1">
      <c r="A72" s="675" t="s">
        <v>843</v>
      </c>
      <c r="B72" s="674"/>
      <c r="C72" s="674"/>
      <c r="D72" s="674"/>
      <c r="E72" s="685"/>
      <c r="F72" s="689" t="s">
        <v>2760</v>
      </c>
      <c r="G72" s="686" t="s">
        <v>2761</v>
      </c>
      <c r="H72" s="693" t="s">
        <v>2621</v>
      </c>
      <c r="I72" s="707" t="s">
        <v>2762</v>
      </c>
      <c r="J72" s="683" t="s">
        <v>2763</v>
      </c>
      <c r="K72" s="687" t="s">
        <v>2621</v>
      </c>
      <c r="L72" s="673"/>
      <c r="M72" s="673"/>
      <c r="N72" s="673"/>
      <c r="O72" s="673"/>
      <c r="P72" s="673"/>
      <c r="Q72" s="673"/>
      <c r="R72" s="673"/>
      <c r="S72" s="673"/>
      <c r="T72" s="673"/>
      <c r="U72" s="673"/>
      <c r="V72" s="673"/>
      <c r="W72" s="673"/>
      <c r="X72" s="673"/>
      <c r="Y72" s="673"/>
    </row>
    <row r="73" ht="24.75" customHeight="1">
      <c r="A73" s="675" t="s">
        <v>843</v>
      </c>
      <c r="B73" s="684"/>
      <c r="C73" s="674"/>
      <c r="D73" s="674"/>
      <c r="E73" s="685"/>
      <c r="F73" s="694" t="s">
        <v>2764</v>
      </c>
      <c r="G73" s="686" t="s">
        <v>2761</v>
      </c>
      <c r="H73" s="693" t="s">
        <v>2630</v>
      </c>
      <c r="I73" s="707" t="s">
        <v>2765</v>
      </c>
      <c r="J73" s="683" t="s">
        <v>2766</v>
      </c>
      <c r="K73" s="678" t="s">
        <v>2621</v>
      </c>
      <c r="L73" s="673"/>
      <c r="M73" s="673"/>
      <c r="N73" s="673"/>
      <c r="O73" s="673"/>
      <c r="P73" s="673"/>
      <c r="Q73" s="673"/>
      <c r="R73" s="673"/>
      <c r="S73" s="673"/>
      <c r="T73" s="673"/>
      <c r="U73" s="673"/>
      <c r="V73" s="673"/>
      <c r="W73" s="673"/>
      <c r="X73" s="673"/>
      <c r="Y73" s="673"/>
    </row>
    <row r="74" ht="24.75" customHeight="1">
      <c r="A74" s="675" t="s">
        <v>843</v>
      </c>
      <c r="B74" s="684"/>
      <c r="C74" s="674"/>
      <c r="D74" s="674"/>
      <c r="E74" s="685"/>
      <c r="F74" s="689" t="s">
        <v>2767</v>
      </c>
      <c r="G74" s="686" t="s">
        <v>2761</v>
      </c>
      <c r="H74" s="678" t="s">
        <v>2633</v>
      </c>
      <c r="I74" s="707"/>
      <c r="J74" s="673"/>
      <c r="K74" s="685"/>
      <c r="L74" s="673"/>
      <c r="M74" s="673"/>
      <c r="N74" s="673"/>
      <c r="O74" s="673"/>
      <c r="P74" s="673"/>
      <c r="Q74" s="673"/>
      <c r="R74" s="673"/>
      <c r="S74" s="673"/>
      <c r="T74" s="673"/>
      <c r="U74" s="673"/>
      <c r="V74" s="673"/>
      <c r="W74" s="673"/>
      <c r="X74" s="673"/>
      <c r="Y74" s="673"/>
    </row>
    <row r="75" ht="24.75" customHeight="1">
      <c r="A75" s="675" t="s">
        <v>843</v>
      </c>
      <c r="B75" s="676">
        <v>2.0</v>
      </c>
      <c r="C75" s="679" t="s">
        <v>2768</v>
      </c>
      <c r="D75" s="673" t="s">
        <v>2769</v>
      </c>
      <c r="E75" s="678" t="s">
        <v>2621</v>
      </c>
      <c r="F75" s="679" t="s">
        <v>2770</v>
      </c>
      <c r="G75" s="681" t="s">
        <v>2769</v>
      </c>
      <c r="H75" s="678" t="s">
        <v>2621</v>
      </c>
      <c r="I75" s="707"/>
      <c r="J75" s="674"/>
      <c r="K75" s="685"/>
      <c r="L75" s="673"/>
      <c r="M75" s="673"/>
      <c r="N75" s="673"/>
      <c r="O75" s="673"/>
      <c r="P75" s="673"/>
      <c r="Q75" s="673"/>
      <c r="R75" s="673"/>
      <c r="S75" s="673"/>
      <c r="T75" s="673"/>
      <c r="U75" s="673"/>
      <c r="V75" s="673"/>
      <c r="W75" s="673"/>
      <c r="X75" s="673"/>
      <c r="Y75" s="673"/>
    </row>
    <row r="76" ht="24.75" customHeight="1">
      <c r="A76" s="675" t="s">
        <v>843</v>
      </c>
      <c r="B76" s="684"/>
      <c r="C76" s="674"/>
      <c r="D76" s="674"/>
      <c r="E76" s="685"/>
      <c r="F76" s="707" t="s">
        <v>988</v>
      </c>
      <c r="G76" s="681" t="s">
        <v>2769</v>
      </c>
      <c r="H76" s="678" t="s">
        <v>2623</v>
      </c>
      <c r="I76" s="707" t="s">
        <v>2771</v>
      </c>
      <c r="J76" s="683" t="s">
        <v>2772</v>
      </c>
      <c r="K76" s="678" t="s">
        <v>2621</v>
      </c>
      <c r="L76" s="673"/>
      <c r="M76" s="673"/>
      <c r="N76" s="673"/>
      <c r="O76" s="673"/>
      <c r="P76" s="673"/>
      <c r="Q76" s="673"/>
      <c r="R76" s="673"/>
      <c r="S76" s="673"/>
      <c r="T76" s="673"/>
      <c r="U76" s="673"/>
      <c r="V76" s="673"/>
      <c r="W76" s="673"/>
      <c r="X76" s="673"/>
      <c r="Y76" s="673"/>
    </row>
    <row r="77" ht="24.75" customHeight="1">
      <c r="A77" s="675" t="s">
        <v>843</v>
      </c>
      <c r="B77" s="684"/>
      <c r="C77" s="674"/>
      <c r="D77" s="674"/>
      <c r="E77" s="685"/>
      <c r="F77" s="707" t="s">
        <v>982</v>
      </c>
      <c r="G77" s="686" t="s">
        <v>2773</v>
      </c>
      <c r="H77" s="693" t="s">
        <v>2621</v>
      </c>
      <c r="I77" s="707" t="s">
        <v>2774</v>
      </c>
      <c r="J77" s="683" t="s">
        <v>2775</v>
      </c>
      <c r="K77" s="687" t="s">
        <v>2621</v>
      </c>
      <c r="L77" s="673"/>
      <c r="M77" s="673"/>
      <c r="N77" s="673"/>
      <c r="O77" s="673"/>
      <c r="P77" s="673"/>
      <c r="Q77" s="673"/>
      <c r="R77" s="673"/>
      <c r="S77" s="673"/>
      <c r="T77" s="673"/>
      <c r="U77" s="673"/>
      <c r="V77" s="673"/>
      <c r="W77" s="673"/>
      <c r="X77" s="673"/>
      <c r="Y77" s="673"/>
    </row>
    <row r="78" ht="24.75" customHeight="1">
      <c r="A78" s="675" t="s">
        <v>843</v>
      </c>
      <c r="B78" s="684"/>
      <c r="C78" s="674"/>
      <c r="D78" s="674"/>
      <c r="E78" s="685"/>
      <c r="F78" s="707" t="s">
        <v>2776</v>
      </c>
      <c r="G78" s="686" t="s">
        <v>2773</v>
      </c>
      <c r="H78" s="693" t="s">
        <v>2630</v>
      </c>
      <c r="I78" s="707" t="s">
        <v>2777</v>
      </c>
      <c r="J78" s="683" t="s">
        <v>2778</v>
      </c>
      <c r="K78" s="678" t="s">
        <v>2621</v>
      </c>
      <c r="L78" s="673"/>
      <c r="M78" s="673"/>
      <c r="N78" s="673"/>
      <c r="O78" s="673"/>
      <c r="P78" s="673"/>
      <c r="Q78" s="673"/>
      <c r="R78" s="673"/>
      <c r="S78" s="673"/>
      <c r="T78" s="673"/>
      <c r="U78" s="673"/>
      <c r="V78" s="673"/>
      <c r="W78" s="673"/>
      <c r="X78" s="673"/>
      <c r="Y78" s="673"/>
    </row>
    <row r="79" ht="24.75" customHeight="1">
      <c r="A79" s="675" t="s">
        <v>843</v>
      </c>
      <c r="B79" s="674"/>
      <c r="C79" s="674"/>
      <c r="D79" s="674"/>
      <c r="E79" s="685"/>
      <c r="F79" s="707" t="s">
        <v>1001</v>
      </c>
      <c r="G79" s="686" t="s">
        <v>2773</v>
      </c>
      <c r="H79" s="678" t="s">
        <v>2633</v>
      </c>
      <c r="I79" s="707"/>
      <c r="J79" s="674"/>
      <c r="K79" s="680"/>
      <c r="L79" s="674"/>
      <c r="M79" s="673"/>
      <c r="N79" s="673"/>
      <c r="O79" s="673"/>
      <c r="P79" s="673"/>
      <c r="Q79" s="673"/>
      <c r="R79" s="673"/>
      <c r="S79" s="673"/>
      <c r="T79" s="673"/>
      <c r="U79" s="673"/>
      <c r="V79" s="673"/>
      <c r="W79" s="673"/>
      <c r="X79" s="673"/>
      <c r="Y79" s="673"/>
    </row>
    <row r="80" ht="24.75" customHeight="1">
      <c r="A80" s="692"/>
      <c r="B80" s="674"/>
      <c r="C80" s="674"/>
      <c r="D80" s="674"/>
      <c r="E80" s="685"/>
      <c r="F80" s="674"/>
      <c r="G80" s="695"/>
      <c r="H80" s="685"/>
      <c r="I80" s="674"/>
      <c r="J80" s="674"/>
      <c r="K80" s="685"/>
      <c r="L80" s="674"/>
      <c r="M80" s="673"/>
      <c r="N80" s="673"/>
      <c r="O80" s="673"/>
      <c r="P80" s="673"/>
      <c r="Q80" s="673"/>
      <c r="R80" s="673"/>
      <c r="S80" s="673"/>
      <c r="T80" s="673"/>
      <c r="U80" s="673"/>
      <c r="V80" s="673"/>
      <c r="W80" s="673"/>
      <c r="X80" s="673"/>
      <c r="Y80" s="673"/>
    </row>
    <row r="81" ht="24.75" customHeight="1">
      <c r="A81" s="669"/>
      <c r="B81" s="669" t="s">
        <v>2779</v>
      </c>
      <c r="C81" s="671" t="s">
        <v>2616</v>
      </c>
      <c r="D81" s="671" t="s">
        <v>2617</v>
      </c>
      <c r="E81" s="671" t="s">
        <v>2618</v>
      </c>
      <c r="F81" s="671" t="s">
        <v>2616</v>
      </c>
      <c r="G81" s="671" t="s">
        <v>2617</v>
      </c>
      <c r="H81" s="671" t="s">
        <v>2618</v>
      </c>
      <c r="I81" s="672"/>
      <c r="J81" s="671"/>
      <c r="K81" s="671"/>
      <c r="L81" s="671"/>
      <c r="M81" s="673"/>
      <c r="N81" s="673"/>
      <c r="O81" s="673"/>
      <c r="P81" s="673"/>
      <c r="Q81" s="673"/>
      <c r="R81" s="673"/>
      <c r="S81" s="673"/>
      <c r="T81" s="673"/>
      <c r="U81" s="673"/>
      <c r="V81" s="673"/>
      <c r="W81" s="673"/>
      <c r="X81" s="673"/>
      <c r="Y81" s="673"/>
    </row>
    <row r="82" ht="24.75" customHeight="1">
      <c r="A82" s="675" t="s">
        <v>2779</v>
      </c>
      <c r="B82" s="676">
        <v>1.0</v>
      </c>
      <c r="C82" s="689" t="s">
        <v>2780</v>
      </c>
      <c r="D82" s="673" t="s">
        <v>2781</v>
      </c>
      <c r="E82" s="678" t="s">
        <v>2621</v>
      </c>
      <c r="F82" s="711" t="s">
        <v>2782</v>
      </c>
      <c r="G82" s="697" t="s">
        <v>2781</v>
      </c>
      <c r="H82" s="698" t="s">
        <v>2623</v>
      </c>
      <c r="I82" s="679" t="s">
        <v>2783</v>
      </c>
      <c r="J82" s="683" t="s">
        <v>2784</v>
      </c>
      <c r="K82" s="678" t="s">
        <v>2621</v>
      </c>
      <c r="L82" s="683" t="s">
        <v>2785</v>
      </c>
      <c r="M82" s="673"/>
      <c r="N82" s="673"/>
      <c r="O82" s="673"/>
      <c r="P82" s="673"/>
      <c r="Q82" s="673"/>
      <c r="R82" s="673"/>
      <c r="S82" s="673"/>
      <c r="T82" s="673"/>
      <c r="U82" s="673"/>
      <c r="V82" s="673"/>
      <c r="W82" s="673"/>
      <c r="X82" s="673"/>
      <c r="Y82" s="673"/>
    </row>
    <row r="83" ht="24.75" customHeight="1">
      <c r="A83" s="692" t="s">
        <v>2779</v>
      </c>
      <c r="B83" s="674"/>
      <c r="C83" s="674"/>
      <c r="D83" s="674"/>
      <c r="E83" s="685"/>
      <c r="F83" s="689" t="s">
        <v>2786</v>
      </c>
      <c r="G83" s="686" t="s">
        <v>2787</v>
      </c>
      <c r="H83" s="693" t="s">
        <v>2621</v>
      </c>
      <c r="I83" s="679" t="s">
        <v>2788</v>
      </c>
      <c r="J83" s="683" t="s">
        <v>2789</v>
      </c>
      <c r="K83" s="678" t="s">
        <v>2621</v>
      </c>
      <c r="L83" s="683" t="s">
        <v>2790</v>
      </c>
      <c r="M83" s="673"/>
      <c r="N83" s="673"/>
      <c r="O83" s="673"/>
      <c r="P83" s="673"/>
      <c r="Q83" s="673"/>
      <c r="R83" s="673"/>
      <c r="S83" s="673"/>
      <c r="T83" s="673"/>
      <c r="U83" s="673"/>
      <c r="V83" s="673"/>
      <c r="W83" s="673"/>
      <c r="X83" s="673"/>
      <c r="Y83" s="673"/>
    </row>
    <row r="84" ht="24.75" customHeight="1">
      <c r="A84" s="692" t="s">
        <v>2779</v>
      </c>
      <c r="B84" s="674"/>
      <c r="C84" s="674"/>
      <c r="D84" s="674"/>
      <c r="E84" s="685"/>
      <c r="F84" s="711" t="s">
        <v>2791</v>
      </c>
      <c r="G84" s="697" t="s">
        <v>2781</v>
      </c>
      <c r="H84" s="712" t="s">
        <v>2630</v>
      </c>
      <c r="I84" s="679" t="s">
        <v>2792</v>
      </c>
      <c r="J84" s="683" t="s">
        <v>2793</v>
      </c>
      <c r="K84" s="678" t="s">
        <v>2621</v>
      </c>
      <c r="L84" s="683" t="s">
        <v>2785</v>
      </c>
      <c r="M84" s="673"/>
      <c r="N84" s="673"/>
      <c r="O84" s="673"/>
      <c r="P84" s="673"/>
      <c r="Q84" s="673"/>
      <c r="R84" s="673"/>
      <c r="S84" s="673"/>
      <c r="T84" s="673"/>
      <c r="U84" s="673"/>
      <c r="V84" s="673"/>
      <c r="W84" s="673"/>
      <c r="X84" s="673"/>
      <c r="Y84" s="673"/>
    </row>
    <row r="85" ht="24.75" customHeight="1">
      <c r="A85" s="692" t="s">
        <v>2779</v>
      </c>
      <c r="B85" s="674"/>
      <c r="C85" s="674"/>
      <c r="D85" s="674"/>
      <c r="E85" s="685"/>
      <c r="F85" s="711" t="s">
        <v>2794</v>
      </c>
      <c r="G85" s="697" t="s">
        <v>2781</v>
      </c>
      <c r="H85" s="698" t="s">
        <v>2633</v>
      </c>
      <c r="I85" s="673"/>
      <c r="J85" s="673"/>
      <c r="K85" s="680"/>
      <c r="L85" s="683" t="s">
        <v>2785</v>
      </c>
      <c r="M85" s="673"/>
      <c r="N85" s="673"/>
      <c r="O85" s="673"/>
      <c r="P85" s="673"/>
      <c r="Q85" s="673"/>
      <c r="R85" s="673"/>
      <c r="S85" s="673"/>
      <c r="T85" s="673"/>
      <c r="U85" s="673"/>
      <c r="V85" s="673"/>
      <c r="W85" s="673"/>
      <c r="X85" s="673"/>
      <c r="Y85" s="673"/>
    </row>
    <row r="86" ht="24.75" customHeight="1">
      <c r="A86" s="692"/>
      <c r="B86" s="674"/>
      <c r="C86" s="674"/>
      <c r="D86" s="674"/>
      <c r="E86" s="685"/>
      <c r="F86" s="674"/>
      <c r="G86" s="695"/>
      <c r="H86" s="685"/>
      <c r="I86" s="674"/>
      <c r="J86" s="674"/>
      <c r="K86" s="685"/>
      <c r="L86" s="674"/>
      <c r="M86" s="673"/>
      <c r="N86" s="673"/>
      <c r="O86" s="673"/>
      <c r="P86" s="673"/>
      <c r="Q86" s="673"/>
      <c r="R86" s="673"/>
      <c r="S86" s="673"/>
      <c r="T86" s="673"/>
      <c r="U86" s="673"/>
      <c r="V86" s="673"/>
      <c r="W86" s="673"/>
      <c r="X86" s="673"/>
      <c r="Y86" s="673"/>
    </row>
    <row r="87" ht="24.75" customHeight="1">
      <c r="A87" s="669"/>
      <c r="B87" s="669" t="s">
        <v>653</v>
      </c>
      <c r="C87" s="671" t="s">
        <v>2616</v>
      </c>
      <c r="D87" s="671" t="s">
        <v>2617</v>
      </c>
      <c r="E87" s="671" t="s">
        <v>2618</v>
      </c>
      <c r="F87" s="671" t="s">
        <v>2616</v>
      </c>
      <c r="G87" s="671" t="s">
        <v>2617</v>
      </c>
      <c r="H87" s="671" t="s">
        <v>2618</v>
      </c>
      <c r="I87" s="672"/>
      <c r="J87" s="671"/>
      <c r="K87" s="671"/>
      <c r="L87" s="671"/>
      <c r="M87" s="673"/>
      <c r="N87" s="673"/>
      <c r="O87" s="674"/>
      <c r="P87" s="673"/>
      <c r="Q87" s="673"/>
      <c r="R87" s="673"/>
      <c r="S87" s="673"/>
      <c r="T87" s="673"/>
      <c r="U87" s="673"/>
      <c r="V87" s="673"/>
      <c r="W87" s="673"/>
      <c r="X87" s="673"/>
      <c r="Y87" s="673"/>
    </row>
    <row r="88" ht="24.75" customHeight="1">
      <c r="A88" s="675" t="s">
        <v>653</v>
      </c>
      <c r="B88" s="676">
        <v>1.0</v>
      </c>
      <c r="C88" s="679" t="s">
        <v>653</v>
      </c>
      <c r="D88" s="673" t="s">
        <v>2795</v>
      </c>
      <c r="E88" s="678" t="s">
        <v>2621</v>
      </c>
      <c r="L88" s="673"/>
      <c r="M88" s="673"/>
      <c r="N88" s="673"/>
      <c r="O88" s="673"/>
      <c r="P88" s="673"/>
      <c r="Q88" s="673"/>
      <c r="R88" s="673"/>
      <c r="S88" s="673"/>
      <c r="T88" s="673"/>
      <c r="U88" s="673"/>
      <c r="V88" s="673"/>
      <c r="W88" s="673"/>
      <c r="X88" s="673"/>
      <c r="Y88" s="673"/>
    </row>
    <row r="89" ht="24.75" customHeight="1">
      <c r="A89" s="675" t="s">
        <v>653</v>
      </c>
      <c r="B89" s="676">
        <v>2.0</v>
      </c>
      <c r="C89" s="679" t="s">
        <v>1780</v>
      </c>
      <c r="D89" s="673" t="s">
        <v>2795</v>
      </c>
      <c r="E89" s="678" t="s">
        <v>2621</v>
      </c>
      <c r="L89" s="673"/>
      <c r="M89" s="673"/>
      <c r="N89" s="673"/>
      <c r="O89" s="673"/>
      <c r="P89" s="673"/>
      <c r="Q89" s="673"/>
      <c r="R89" s="673"/>
      <c r="S89" s="673"/>
      <c r="T89" s="673"/>
      <c r="U89" s="673"/>
      <c r="V89" s="673"/>
      <c r="W89" s="673"/>
      <c r="X89" s="673"/>
      <c r="Y89" s="673"/>
    </row>
    <row r="90" ht="24.75" customHeight="1">
      <c r="A90" s="675" t="s">
        <v>653</v>
      </c>
      <c r="B90" s="676">
        <v>2.0</v>
      </c>
      <c r="C90" s="679" t="s">
        <v>1790</v>
      </c>
      <c r="D90" s="673" t="s">
        <v>2796</v>
      </c>
      <c r="E90" s="678" t="s">
        <v>2623</v>
      </c>
      <c r="F90" s="713"/>
      <c r="G90" s="714"/>
      <c r="H90" s="715"/>
      <c r="I90" s="679" t="s">
        <v>2797</v>
      </c>
      <c r="J90" s="683" t="s">
        <v>2798</v>
      </c>
      <c r="K90" s="678" t="s">
        <v>2623</v>
      </c>
      <c r="L90" s="673"/>
      <c r="M90" s="673"/>
      <c r="N90" s="673"/>
      <c r="O90" s="673"/>
      <c r="P90" s="673"/>
      <c r="Q90" s="673"/>
      <c r="R90" s="673"/>
      <c r="S90" s="673"/>
      <c r="T90" s="673"/>
      <c r="U90" s="673"/>
      <c r="V90" s="673"/>
      <c r="W90" s="673"/>
      <c r="X90" s="673"/>
      <c r="Y90" s="673"/>
    </row>
    <row r="91" ht="24.75" customHeight="1">
      <c r="A91" s="675" t="s">
        <v>653</v>
      </c>
      <c r="B91" s="676">
        <v>2.0</v>
      </c>
      <c r="C91" s="679" t="s">
        <v>693</v>
      </c>
      <c r="D91" s="673" t="s">
        <v>2799</v>
      </c>
      <c r="E91" s="678" t="s">
        <v>2621</v>
      </c>
      <c r="F91" s="713"/>
      <c r="G91" s="714"/>
      <c r="H91" s="715"/>
      <c r="I91" s="707"/>
      <c r="J91" s="683"/>
      <c r="K91" s="678"/>
      <c r="L91" s="673"/>
      <c r="M91" s="673"/>
      <c r="N91" s="673"/>
      <c r="O91" s="673"/>
      <c r="P91" s="673"/>
      <c r="Q91" s="673"/>
      <c r="R91" s="673"/>
      <c r="S91" s="673"/>
      <c r="T91" s="673"/>
      <c r="U91" s="673"/>
      <c r="V91" s="673"/>
      <c r="W91" s="673"/>
      <c r="X91" s="673"/>
      <c r="Y91" s="673"/>
    </row>
    <row r="92" ht="24.75" customHeight="1">
      <c r="A92" s="676" t="s">
        <v>693</v>
      </c>
      <c r="B92" s="676">
        <v>3.0</v>
      </c>
      <c r="C92" s="679" t="s">
        <v>2800</v>
      </c>
      <c r="D92" s="673" t="s">
        <v>2799</v>
      </c>
      <c r="E92" s="678" t="s">
        <v>2621</v>
      </c>
      <c r="I92" s="716" t="s">
        <v>2801</v>
      </c>
      <c r="J92" s="683" t="s">
        <v>2802</v>
      </c>
      <c r="K92" s="678" t="s">
        <v>2621</v>
      </c>
      <c r="L92" s="673"/>
      <c r="M92" s="673"/>
      <c r="N92" s="673"/>
      <c r="O92" s="673"/>
      <c r="P92" s="673"/>
      <c r="Q92" s="673"/>
      <c r="R92" s="673"/>
      <c r="S92" s="673"/>
      <c r="T92" s="673"/>
      <c r="U92" s="673"/>
      <c r="V92" s="673"/>
      <c r="W92" s="673"/>
      <c r="X92" s="673"/>
      <c r="Y92" s="673"/>
    </row>
    <row r="93" ht="24.75" customHeight="1">
      <c r="A93" s="676" t="s">
        <v>693</v>
      </c>
      <c r="B93" s="676">
        <v>3.0</v>
      </c>
      <c r="C93" s="679" t="s">
        <v>2803</v>
      </c>
      <c r="D93" s="673" t="s">
        <v>2799</v>
      </c>
      <c r="E93" s="678" t="s">
        <v>2621</v>
      </c>
      <c r="F93" s="677"/>
      <c r="G93" s="673"/>
      <c r="H93" s="678"/>
      <c r="I93" s="707"/>
      <c r="J93" s="683"/>
      <c r="K93" s="678"/>
      <c r="L93" s="673"/>
      <c r="M93" s="673"/>
      <c r="N93" s="673"/>
      <c r="O93" s="673"/>
      <c r="P93" s="673"/>
      <c r="Q93" s="673"/>
      <c r="R93" s="673"/>
      <c r="S93" s="673"/>
      <c r="T93" s="673"/>
      <c r="U93" s="673"/>
      <c r="V93" s="673"/>
      <c r="W93" s="673"/>
      <c r="X93" s="673"/>
      <c r="Y93" s="673"/>
    </row>
    <row r="94" ht="24.75" customHeight="1">
      <c r="A94" s="676" t="s">
        <v>693</v>
      </c>
      <c r="B94" s="676">
        <v>3.0</v>
      </c>
      <c r="C94" s="679" t="s">
        <v>2804</v>
      </c>
      <c r="D94" s="683" t="s">
        <v>2805</v>
      </c>
      <c r="E94" s="678" t="s">
        <v>2621</v>
      </c>
      <c r="F94" s="677"/>
      <c r="G94" s="673"/>
      <c r="H94" s="678"/>
      <c r="I94" s="707" t="s">
        <v>2806</v>
      </c>
      <c r="J94" s="683" t="s">
        <v>2802</v>
      </c>
      <c r="K94" s="678" t="s">
        <v>2621</v>
      </c>
      <c r="L94" s="673"/>
      <c r="M94" s="673"/>
      <c r="N94" s="673"/>
      <c r="O94" s="673"/>
      <c r="P94" s="673"/>
      <c r="Q94" s="673"/>
      <c r="R94" s="673"/>
      <c r="S94" s="673"/>
      <c r="T94" s="673"/>
      <c r="U94" s="673"/>
      <c r="V94" s="673"/>
      <c r="W94" s="673"/>
      <c r="X94" s="673"/>
      <c r="Y94" s="673"/>
    </row>
    <row r="95" ht="24.75" customHeight="1">
      <c r="A95" s="675" t="s">
        <v>653</v>
      </c>
      <c r="B95" s="676">
        <v>2.0</v>
      </c>
      <c r="C95" s="679" t="s">
        <v>687</v>
      </c>
      <c r="D95" s="673" t="s">
        <v>2807</v>
      </c>
      <c r="E95" s="678" t="s">
        <v>2621</v>
      </c>
      <c r="F95" s="677"/>
      <c r="G95" s="673"/>
      <c r="H95" s="678"/>
      <c r="I95" s="716"/>
      <c r="J95" s="683"/>
      <c r="K95" s="678"/>
      <c r="L95" s="673"/>
      <c r="M95" s="673"/>
      <c r="N95" s="673"/>
      <c r="O95" s="673"/>
      <c r="P95" s="673"/>
      <c r="Q95" s="673"/>
      <c r="R95" s="673"/>
      <c r="S95" s="673"/>
      <c r="T95" s="673"/>
      <c r="U95" s="673"/>
      <c r="V95" s="673"/>
      <c r="W95" s="673"/>
      <c r="X95" s="673"/>
      <c r="Y95" s="673"/>
    </row>
    <row r="96" ht="24.75" customHeight="1">
      <c r="A96" s="676" t="s">
        <v>687</v>
      </c>
      <c r="B96" s="676">
        <v>3.0</v>
      </c>
      <c r="C96" s="677" t="s">
        <v>2808</v>
      </c>
      <c r="D96" s="673" t="s">
        <v>2807</v>
      </c>
      <c r="E96" s="678" t="s">
        <v>2621</v>
      </c>
      <c r="H96" s="678"/>
      <c r="I96" s="716" t="s">
        <v>2809</v>
      </c>
      <c r="J96" s="683" t="s">
        <v>2665</v>
      </c>
      <c r="K96" s="678" t="s">
        <v>2621</v>
      </c>
      <c r="L96" s="673"/>
      <c r="M96" s="673"/>
      <c r="N96" s="673"/>
      <c r="O96" s="673"/>
      <c r="P96" s="673"/>
      <c r="Q96" s="673"/>
      <c r="R96" s="673"/>
      <c r="S96" s="673"/>
      <c r="T96" s="673"/>
      <c r="U96" s="673"/>
      <c r="V96" s="673"/>
      <c r="W96" s="673"/>
      <c r="X96" s="673"/>
      <c r="Y96" s="673"/>
    </row>
    <row r="97" ht="24.75" customHeight="1">
      <c r="A97" s="676" t="s">
        <v>687</v>
      </c>
      <c r="B97" s="676">
        <v>3.0</v>
      </c>
      <c r="C97" s="677" t="s">
        <v>2810</v>
      </c>
      <c r="D97" s="673" t="s">
        <v>2807</v>
      </c>
      <c r="E97" s="678" t="s">
        <v>2621</v>
      </c>
      <c r="F97" s="677"/>
      <c r="G97" s="673"/>
      <c r="H97" s="678"/>
      <c r="I97" s="716"/>
      <c r="J97" s="683"/>
      <c r="K97" s="678"/>
      <c r="L97" s="673"/>
      <c r="M97" s="673"/>
      <c r="N97" s="673"/>
      <c r="O97" s="673"/>
      <c r="P97" s="673"/>
      <c r="Q97" s="673"/>
      <c r="R97" s="673"/>
      <c r="S97" s="673"/>
      <c r="T97" s="673"/>
      <c r="U97" s="673"/>
      <c r="V97" s="673"/>
      <c r="W97" s="673"/>
      <c r="X97" s="673"/>
      <c r="Y97" s="673"/>
    </row>
    <row r="98" ht="24.75" customHeight="1">
      <c r="A98" s="676" t="s">
        <v>687</v>
      </c>
      <c r="B98" s="676">
        <v>3.0</v>
      </c>
      <c r="C98" s="677" t="s">
        <v>2811</v>
      </c>
      <c r="D98" s="683" t="s">
        <v>2812</v>
      </c>
      <c r="E98" s="678" t="s">
        <v>2621</v>
      </c>
      <c r="F98" s="677"/>
      <c r="G98" s="673"/>
      <c r="H98" s="678"/>
      <c r="I98" s="716" t="s">
        <v>2813</v>
      </c>
      <c r="J98" s="683" t="s">
        <v>2665</v>
      </c>
      <c r="K98" s="678" t="s">
        <v>2621</v>
      </c>
      <c r="L98" s="673"/>
      <c r="M98" s="673"/>
      <c r="N98" s="673"/>
      <c r="O98" s="673"/>
      <c r="P98" s="673"/>
      <c r="Q98" s="673"/>
      <c r="R98" s="673"/>
      <c r="S98" s="673"/>
      <c r="T98" s="673"/>
      <c r="U98" s="673"/>
      <c r="V98" s="673"/>
      <c r="W98" s="673"/>
      <c r="X98" s="673"/>
      <c r="Y98" s="673"/>
    </row>
    <row r="99" ht="24.75" customHeight="1">
      <c r="A99" s="675" t="s">
        <v>653</v>
      </c>
      <c r="B99" s="676">
        <v>2.0</v>
      </c>
      <c r="C99" s="677" t="s">
        <v>700</v>
      </c>
      <c r="D99" s="673" t="s">
        <v>2814</v>
      </c>
      <c r="E99" s="678" t="s">
        <v>2621</v>
      </c>
      <c r="F99" s="677"/>
      <c r="G99" s="673"/>
      <c r="H99" s="678"/>
      <c r="I99" s="716"/>
      <c r="J99" s="683"/>
      <c r="K99" s="678"/>
      <c r="L99" s="673"/>
      <c r="M99" s="673"/>
      <c r="N99" s="673"/>
      <c r="O99" s="673"/>
      <c r="P99" s="673"/>
      <c r="Q99" s="673"/>
      <c r="R99" s="673"/>
      <c r="S99" s="673"/>
      <c r="T99" s="673"/>
      <c r="U99" s="673"/>
      <c r="V99" s="673"/>
      <c r="W99" s="673"/>
      <c r="X99" s="673"/>
      <c r="Y99" s="673"/>
    </row>
    <row r="100" ht="24.75" customHeight="1">
      <c r="A100" s="688" t="s">
        <v>700</v>
      </c>
      <c r="B100" s="676">
        <v>3.0</v>
      </c>
      <c r="C100" s="679" t="s">
        <v>2815</v>
      </c>
      <c r="D100" s="673" t="s">
        <v>2816</v>
      </c>
      <c r="E100" s="678" t="s">
        <v>2621</v>
      </c>
      <c r="F100" s="677"/>
      <c r="G100" s="673"/>
      <c r="H100" s="678"/>
      <c r="I100" s="716" t="s">
        <v>2801</v>
      </c>
      <c r="J100" s="683" t="s">
        <v>2802</v>
      </c>
      <c r="K100" s="678" t="s">
        <v>2621</v>
      </c>
      <c r="L100" s="673"/>
      <c r="M100" s="673"/>
      <c r="N100" s="673"/>
      <c r="O100" s="673"/>
      <c r="P100" s="673"/>
      <c r="Q100" s="673"/>
      <c r="R100" s="673"/>
      <c r="S100" s="673"/>
      <c r="T100" s="673"/>
      <c r="U100" s="673"/>
      <c r="V100" s="673"/>
      <c r="W100" s="673"/>
      <c r="X100" s="673"/>
      <c r="Y100" s="673"/>
    </row>
    <row r="101" ht="24.75" customHeight="1">
      <c r="A101" s="688" t="s">
        <v>700</v>
      </c>
      <c r="B101" s="676">
        <v>3.0</v>
      </c>
      <c r="C101" s="677" t="s">
        <v>2817</v>
      </c>
      <c r="D101" s="673" t="s">
        <v>2818</v>
      </c>
      <c r="E101" s="678" t="s">
        <v>2621</v>
      </c>
      <c r="F101" s="677"/>
      <c r="G101" s="673"/>
      <c r="H101" s="678"/>
      <c r="I101" s="716" t="s">
        <v>2809</v>
      </c>
      <c r="J101" s="683" t="s">
        <v>2665</v>
      </c>
      <c r="K101" s="678" t="s">
        <v>2621</v>
      </c>
      <c r="L101" s="673"/>
      <c r="M101" s="673"/>
      <c r="N101" s="673"/>
      <c r="O101" s="673"/>
      <c r="P101" s="673"/>
      <c r="Q101" s="673"/>
      <c r="R101" s="673"/>
      <c r="S101" s="673"/>
      <c r="T101" s="673"/>
      <c r="U101" s="673"/>
      <c r="V101" s="673"/>
      <c r="W101" s="673"/>
      <c r="X101" s="673"/>
      <c r="Y101" s="673"/>
    </row>
    <row r="102" ht="24.75" customHeight="1">
      <c r="A102" s="675" t="s">
        <v>653</v>
      </c>
      <c r="B102" s="676">
        <v>2.0</v>
      </c>
      <c r="C102" s="679" t="s">
        <v>2819</v>
      </c>
      <c r="D102" s="673" t="s">
        <v>2820</v>
      </c>
      <c r="E102" s="678" t="s">
        <v>2621</v>
      </c>
      <c r="L102" s="673"/>
      <c r="M102" s="673"/>
      <c r="N102" s="673"/>
      <c r="O102" s="673"/>
      <c r="P102" s="673"/>
      <c r="Q102" s="673"/>
      <c r="R102" s="673"/>
      <c r="S102" s="673"/>
      <c r="T102" s="673"/>
      <c r="U102" s="673"/>
      <c r="V102" s="673"/>
      <c r="W102" s="673"/>
      <c r="X102" s="673"/>
      <c r="Y102" s="673"/>
    </row>
    <row r="103" ht="24.75" customHeight="1">
      <c r="A103" s="676" t="s">
        <v>2819</v>
      </c>
      <c r="B103" s="676">
        <v>3.0</v>
      </c>
      <c r="C103" s="679" t="s">
        <v>2622</v>
      </c>
      <c r="D103" s="673" t="s">
        <v>2820</v>
      </c>
      <c r="E103" s="678" t="s">
        <v>2621</v>
      </c>
      <c r="F103" s="677"/>
      <c r="G103" s="673"/>
      <c r="H103" s="678"/>
      <c r="I103" s="716" t="s">
        <v>2628</v>
      </c>
      <c r="J103" s="683" t="s">
        <v>2629</v>
      </c>
      <c r="K103" s="678" t="s">
        <v>2621</v>
      </c>
      <c r="L103" s="673"/>
      <c r="M103" s="673"/>
      <c r="N103" s="673"/>
      <c r="O103" s="673"/>
      <c r="P103" s="673"/>
      <c r="Q103" s="673"/>
      <c r="R103" s="673"/>
      <c r="S103" s="673"/>
      <c r="T103" s="673"/>
      <c r="U103" s="673"/>
      <c r="V103" s="673"/>
      <c r="W103" s="673"/>
      <c r="X103" s="673"/>
      <c r="Y103" s="673"/>
    </row>
    <row r="104" ht="24.75" customHeight="1">
      <c r="A104" s="676" t="s">
        <v>2819</v>
      </c>
      <c r="B104" s="676">
        <v>3.0</v>
      </c>
      <c r="C104" s="677" t="s">
        <v>2821</v>
      </c>
      <c r="D104" s="673" t="s">
        <v>2820</v>
      </c>
      <c r="E104" s="678" t="s">
        <v>2621</v>
      </c>
      <c r="F104" s="677"/>
      <c r="G104" s="673"/>
      <c r="H104" s="678"/>
      <c r="I104" s="716"/>
      <c r="J104" s="683"/>
      <c r="K104" s="678"/>
      <c r="L104" s="673"/>
      <c r="M104" s="673"/>
      <c r="N104" s="673"/>
      <c r="O104" s="673"/>
      <c r="P104" s="673"/>
      <c r="Q104" s="673"/>
      <c r="R104" s="673"/>
      <c r="S104" s="673"/>
      <c r="T104" s="673"/>
      <c r="U104" s="673"/>
      <c r="V104" s="673"/>
      <c r="W104" s="673"/>
      <c r="X104" s="673"/>
      <c r="Y104" s="673"/>
    </row>
    <row r="105" ht="24.75" customHeight="1">
      <c r="A105" s="675" t="s">
        <v>653</v>
      </c>
      <c r="B105" s="676">
        <v>2.0</v>
      </c>
      <c r="C105" s="677" t="s">
        <v>702</v>
      </c>
      <c r="D105" s="673" t="s">
        <v>2822</v>
      </c>
      <c r="E105" s="678" t="s">
        <v>2621</v>
      </c>
      <c r="F105" s="677" t="s">
        <v>565</v>
      </c>
      <c r="G105" s="673" t="s">
        <v>2822</v>
      </c>
      <c r="H105" s="678" t="s">
        <v>2621</v>
      </c>
      <c r="I105" s="716"/>
      <c r="J105" s="683"/>
      <c r="K105" s="678"/>
      <c r="L105" s="673"/>
      <c r="M105" s="673"/>
      <c r="N105" s="673"/>
      <c r="O105" s="673"/>
      <c r="P105" s="673"/>
      <c r="Q105" s="673"/>
      <c r="R105" s="673"/>
      <c r="S105" s="673"/>
      <c r="T105" s="673"/>
      <c r="U105" s="673"/>
      <c r="V105" s="673"/>
      <c r="W105" s="673"/>
      <c r="X105" s="673"/>
      <c r="Y105" s="673"/>
    </row>
    <row r="106" ht="24.75" customHeight="1">
      <c r="A106" s="692"/>
      <c r="B106" s="674"/>
      <c r="C106" s="674"/>
      <c r="D106" s="674"/>
      <c r="E106" s="678"/>
      <c r="F106" s="694"/>
      <c r="G106" s="717"/>
      <c r="H106" s="685"/>
      <c r="I106" s="707"/>
      <c r="J106" s="683"/>
      <c r="K106" s="687"/>
      <c r="L106" s="673"/>
      <c r="M106" s="673"/>
      <c r="N106" s="673"/>
      <c r="O106" s="673"/>
      <c r="P106" s="673"/>
      <c r="Q106" s="673"/>
      <c r="R106" s="673"/>
      <c r="S106" s="673"/>
      <c r="T106" s="673"/>
      <c r="U106" s="673"/>
      <c r="V106" s="673"/>
      <c r="W106" s="673"/>
      <c r="X106" s="673"/>
      <c r="Y106" s="673"/>
    </row>
    <row r="107" ht="24.75" customHeight="1">
      <c r="A107" s="669"/>
      <c r="B107" s="669" t="s">
        <v>2823</v>
      </c>
      <c r="C107" s="671" t="s">
        <v>2616</v>
      </c>
      <c r="D107" s="671" t="s">
        <v>2617</v>
      </c>
      <c r="E107" s="671" t="s">
        <v>2618</v>
      </c>
      <c r="F107" s="671" t="s">
        <v>2616</v>
      </c>
      <c r="G107" s="671" t="s">
        <v>2617</v>
      </c>
      <c r="H107" s="671" t="s">
        <v>2618</v>
      </c>
      <c r="I107" s="672"/>
      <c r="J107" s="671"/>
      <c r="K107" s="671"/>
      <c r="L107" s="671"/>
      <c r="M107" s="673"/>
      <c r="N107" s="673"/>
      <c r="O107" s="673"/>
      <c r="P107" s="673"/>
      <c r="Q107" s="673"/>
      <c r="R107" s="673"/>
      <c r="S107" s="673"/>
      <c r="T107" s="673"/>
      <c r="U107" s="673"/>
      <c r="V107" s="673"/>
      <c r="W107" s="673"/>
      <c r="X107" s="673"/>
      <c r="Y107" s="673"/>
    </row>
    <row r="108" ht="24.75" customHeight="1">
      <c r="A108" s="675" t="s">
        <v>1860</v>
      </c>
      <c r="B108" s="676"/>
      <c r="C108" s="694" t="s">
        <v>1860</v>
      </c>
      <c r="D108" s="673" t="s">
        <v>2824</v>
      </c>
      <c r="E108" s="678" t="s">
        <v>2621</v>
      </c>
      <c r="F108" s="677"/>
      <c r="G108" s="673"/>
      <c r="H108" s="678"/>
      <c r="I108" s="707"/>
      <c r="J108" s="673"/>
      <c r="K108" s="685"/>
      <c r="L108" s="673"/>
      <c r="M108" s="673"/>
      <c r="N108" s="673"/>
      <c r="O108" s="673"/>
      <c r="P108" s="673"/>
      <c r="Q108" s="673"/>
      <c r="R108" s="673"/>
      <c r="S108" s="673"/>
      <c r="T108" s="673"/>
      <c r="U108" s="673"/>
      <c r="V108" s="673"/>
      <c r="W108" s="673"/>
      <c r="X108" s="673"/>
      <c r="Y108" s="673"/>
    </row>
    <row r="109" ht="24.75" customHeight="1">
      <c r="A109" s="675" t="s">
        <v>2825</v>
      </c>
      <c r="B109" s="676"/>
      <c r="C109" s="694" t="s">
        <v>2825</v>
      </c>
      <c r="D109" s="710" t="s">
        <v>2826</v>
      </c>
      <c r="E109" s="693" t="s">
        <v>2621</v>
      </c>
      <c r="F109" s="674"/>
      <c r="G109" s="674"/>
      <c r="H109" s="685"/>
      <c r="I109" s="674"/>
      <c r="J109" s="674"/>
      <c r="K109" s="685"/>
      <c r="L109" s="674"/>
      <c r="M109" s="673"/>
      <c r="N109" s="673"/>
      <c r="O109" s="673"/>
      <c r="P109" s="673"/>
      <c r="Q109" s="673"/>
      <c r="R109" s="673"/>
      <c r="S109" s="673"/>
      <c r="T109" s="673"/>
      <c r="U109" s="673"/>
      <c r="V109" s="673"/>
      <c r="W109" s="673"/>
      <c r="X109" s="673"/>
      <c r="Y109" s="673"/>
    </row>
    <row r="110" ht="24.75" customHeight="1">
      <c r="A110" s="675" t="s">
        <v>523</v>
      </c>
      <c r="B110" s="676"/>
      <c r="C110" s="677" t="s">
        <v>2827</v>
      </c>
      <c r="D110" s="673" t="s">
        <v>2828</v>
      </c>
      <c r="E110" s="678" t="s">
        <v>2623</v>
      </c>
      <c r="F110" s="674"/>
      <c r="G110" s="674"/>
      <c r="H110" s="685"/>
      <c r="I110" s="674"/>
      <c r="J110" s="674"/>
      <c r="K110" s="685"/>
      <c r="L110" s="674"/>
      <c r="M110" s="673"/>
      <c r="N110" s="673"/>
      <c r="O110" s="673"/>
      <c r="P110" s="673"/>
      <c r="Q110" s="673"/>
      <c r="R110" s="673"/>
      <c r="S110" s="673"/>
      <c r="T110" s="673"/>
      <c r="U110" s="673"/>
      <c r="V110" s="673"/>
      <c r="W110" s="673"/>
      <c r="X110" s="673"/>
      <c r="Y110" s="673"/>
    </row>
    <row r="111" ht="24.75" customHeight="1">
      <c r="A111" s="675" t="s">
        <v>523</v>
      </c>
      <c r="B111" s="676"/>
      <c r="C111" s="677" t="s">
        <v>1764</v>
      </c>
      <c r="D111" s="673" t="s">
        <v>2829</v>
      </c>
      <c r="E111" s="678" t="s">
        <v>2623</v>
      </c>
      <c r="F111" s="674"/>
      <c r="G111" s="674"/>
      <c r="H111" s="685"/>
      <c r="I111" s="673"/>
      <c r="J111" s="673"/>
      <c r="K111" s="680"/>
      <c r="L111" s="673"/>
      <c r="M111" s="673"/>
      <c r="N111" s="673"/>
      <c r="O111" s="673"/>
      <c r="P111" s="673"/>
      <c r="Q111" s="673"/>
      <c r="R111" s="673"/>
      <c r="S111" s="673"/>
      <c r="T111" s="673"/>
      <c r="U111" s="673"/>
      <c r="V111" s="673"/>
      <c r="W111" s="673"/>
      <c r="X111" s="673"/>
      <c r="Y111" s="673"/>
    </row>
    <row r="112" ht="24.75" customHeight="1">
      <c r="A112" s="675" t="s">
        <v>523</v>
      </c>
      <c r="B112" s="676"/>
      <c r="C112" s="677" t="s">
        <v>1769</v>
      </c>
      <c r="D112" s="673" t="s">
        <v>2830</v>
      </c>
      <c r="E112" s="678" t="s">
        <v>2623</v>
      </c>
      <c r="F112" s="674"/>
      <c r="G112" s="674"/>
      <c r="H112" s="685"/>
      <c r="I112" s="674"/>
      <c r="J112" s="674"/>
      <c r="K112" s="685"/>
      <c r="L112" s="673"/>
      <c r="M112" s="673"/>
      <c r="N112" s="673"/>
      <c r="O112" s="673"/>
      <c r="P112" s="673"/>
      <c r="Q112" s="673"/>
      <c r="R112" s="673"/>
      <c r="S112" s="673"/>
      <c r="T112" s="673"/>
      <c r="U112" s="673"/>
      <c r="V112" s="673"/>
      <c r="W112" s="673"/>
      <c r="X112" s="673"/>
      <c r="Y112" s="673"/>
    </row>
    <row r="113" ht="24.75" customHeight="1">
      <c r="A113" s="675" t="s">
        <v>523</v>
      </c>
      <c r="B113" s="676"/>
      <c r="C113" s="677" t="s">
        <v>1774</v>
      </c>
      <c r="D113" s="673" t="s">
        <v>2831</v>
      </c>
      <c r="E113" s="678" t="s">
        <v>2623</v>
      </c>
      <c r="F113" s="674"/>
      <c r="G113" s="674"/>
      <c r="H113" s="685"/>
      <c r="I113" s="673"/>
      <c r="J113" s="673"/>
      <c r="K113" s="680"/>
      <c r="L113" s="673"/>
      <c r="M113" s="673"/>
      <c r="N113" s="673"/>
      <c r="O113" s="673"/>
      <c r="P113" s="673"/>
      <c r="Q113" s="673"/>
      <c r="R113" s="673"/>
      <c r="S113" s="673"/>
      <c r="T113" s="673"/>
      <c r="U113" s="673"/>
      <c r="V113" s="673"/>
      <c r="W113" s="673"/>
      <c r="X113" s="673"/>
      <c r="Y113" s="673"/>
    </row>
    <row r="114" ht="24.75" customHeight="1">
      <c r="A114" s="675" t="s">
        <v>523</v>
      </c>
      <c r="B114" s="676"/>
      <c r="C114" s="677" t="s">
        <v>1754</v>
      </c>
      <c r="D114" s="673" t="s">
        <v>2832</v>
      </c>
      <c r="E114" s="678" t="s">
        <v>2621</v>
      </c>
      <c r="F114" s="674"/>
      <c r="G114" s="674"/>
      <c r="H114" s="685"/>
      <c r="I114" s="673"/>
      <c r="J114" s="673"/>
      <c r="K114" s="680"/>
      <c r="L114" s="673"/>
      <c r="M114" s="673"/>
      <c r="N114" s="673"/>
      <c r="O114" s="673"/>
      <c r="P114" s="673"/>
      <c r="Q114" s="673"/>
      <c r="R114" s="673"/>
      <c r="S114" s="673"/>
      <c r="T114" s="673"/>
      <c r="U114" s="673"/>
      <c r="V114" s="673"/>
      <c r="W114" s="673"/>
      <c r="X114" s="673"/>
      <c r="Y114" s="673"/>
    </row>
    <row r="115" ht="24.75" customHeight="1">
      <c r="A115" s="675" t="s">
        <v>1718</v>
      </c>
      <c r="B115" s="676"/>
      <c r="C115" s="696" t="s">
        <v>1726</v>
      </c>
      <c r="D115" s="718" t="s">
        <v>2833</v>
      </c>
      <c r="E115" s="698" t="s">
        <v>2621</v>
      </c>
      <c r="F115" s="677"/>
      <c r="G115" s="673"/>
      <c r="H115" s="678"/>
      <c r="I115" s="673"/>
      <c r="J115" s="673"/>
      <c r="K115" s="680"/>
      <c r="L115" s="673"/>
      <c r="M115" s="673"/>
      <c r="N115" s="673"/>
      <c r="O115" s="673"/>
      <c r="P115" s="673"/>
      <c r="Q115" s="673"/>
      <c r="R115" s="673"/>
      <c r="S115" s="673"/>
      <c r="T115" s="673"/>
      <c r="U115" s="673"/>
      <c r="V115" s="673"/>
      <c r="W115" s="673"/>
      <c r="X115" s="673"/>
      <c r="Y115" s="673"/>
    </row>
    <row r="116" ht="24.75" customHeight="1">
      <c r="A116" s="675" t="s">
        <v>1718</v>
      </c>
      <c r="B116" s="676"/>
      <c r="C116" s="696" t="s">
        <v>2834</v>
      </c>
      <c r="D116" s="718" t="s">
        <v>2833</v>
      </c>
      <c r="E116" s="698" t="s">
        <v>2621</v>
      </c>
      <c r="F116" s="677"/>
      <c r="G116" s="673"/>
      <c r="H116" s="678"/>
      <c r="I116" s="673"/>
      <c r="J116" s="673"/>
      <c r="K116" s="680"/>
      <c r="L116" s="673"/>
      <c r="M116" s="673"/>
      <c r="N116" s="673"/>
      <c r="O116" s="673"/>
      <c r="P116" s="673"/>
      <c r="Q116" s="673"/>
      <c r="R116" s="673"/>
      <c r="S116" s="673"/>
      <c r="T116" s="673"/>
      <c r="U116" s="673"/>
      <c r="V116" s="673"/>
      <c r="W116" s="673"/>
      <c r="X116" s="673"/>
      <c r="Y116" s="673"/>
    </row>
    <row r="117" ht="24.75" customHeight="1">
      <c r="A117" s="675" t="s">
        <v>1718</v>
      </c>
      <c r="B117" s="676"/>
      <c r="C117" s="696" t="s">
        <v>2835</v>
      </c>
      <c r="D117" s="718" t="s">
        <v>2836</v>
      </c>
      <c r="E117" s="698" t="s">
        <v>2621</v>
      </c>
      <c r="F117" s="677"/>
      <c r="G117" s="673"/>
      <c r="H117" s="678"/>
      <c r="I117" s="673"/>
      <c r="J117" s="673"/>
      <c r="K117" s="680"/>
      <c r="L117" s="673"/>
      <c r="M117" s="673"/>
      <c r="N117" s="673"/>
      <c r="O117" s="673"/>
      <c r="P117" s="673"/>
      <c r="Q117" s="673"/>
      <c r="R117" s="673"/>
      <c r="S117" s="673"/>
      <c r="T117" s="673"/>
      <c r="U117" s="673"/>
      <c r="V117" s="673"/>
      <c r="W117" s="673"/>
      <c r="X117" s="673"/>
      <c r="Y117" s="673"/>
    </row>
    <row r="118" ht="24.75" customHeight="1">
      <c r="A118" s="675" t="s">
        <v>2837</v>
      </c>
      <c r="B118" s="676"/>
      <c r="C118" s="711" t="s">
        <v>2838</v>
      </c>
      <c r="D118" s="718" t="s">
        <v>2839</v>
      </c>
      <c r="E118" s="698" t="s">
        <v>2633</v>
      </c>
      <c r="F118" s="677"/>
      <c r="G118" s="673"/>
      <c r="H118" s="678"/>
      <c r="I118" s="673"/>
      <c r="J118" s="673"/>
      <c r="K118" s="680"/>
      <c r="L118" s="673"/>
      <c r="M118" s="673"/>
      <c r="N118" s="673"/>
      <c r="O118" s="673"/>
      <c r="P118" s="673"/>
      <c r="Q118" s="673"/>
      <c r="R118" s="673"/>
      <c r="S118" s="673"/>
      <c r="T118" s="673"/>
      <c r="U118" s="673"/>
      <c r="V118" s="673"/>
      <c r="W118" s="673"/>
      <c r="X118" s="673"/>
      <c r="Y118" s="673"/>
    </row>
    <row r="119" ht="24.75" customHeight="1">
      <c r="A119" s="675" t="s">
        <v>2837</v>
      </c>
      <c r="B119" s="676"/>
      <c r="C119" s="711" t="s">
        <v>2840</v>
      </c>
      <c r="D119" s="718" t="s">
        <v>2841</v>
      </c>
      <c r="E119" s="698" t="s">
        <v>2630</v>
      </c>
      <c r="F119" s="677"/>
      <c r="G119" s="673"/>
      <c r="H119" s="678"/>
      <c r="I119" s="673"/>
      <c r="J119" s="673"/>
      <c r="K119" s="680"/>
      <c r="L119" s="673"/>
      <c r="M119" s="673"/>
      <c r="N119" s="673"/>
      <c r="O119" s="673"/>
      <c r="P119" s="673"/>
      <c r="Q119" s="673"/>
      <c r="R119" s="673"/>
      <c r="S119" s="673"/>
      <c r="T119" s="673"/>
      <c r="U119" s="673"/>
      <c r="V119" s="673"/>
      <c r="W119" s="673"/>
      <c r="X119" s="673"/>
      <c r="Y119" s="673"/>
    </row>
    <row r="120" ht="24.75" customHeight="1">
      <c r="A120" s="675" t="s">
        <v>2837</v>
      </c>
      <c r="B120" s="676"/>
      <c r="C120" s="711" t="s">
        <v>2842</v>
      </c>
      <c r="D120" s="718" t="s">
        <v>2843</v>
      </c>
      <c r="E120" s="698" t="s">
        <v>2623</v>
      </c>
      <c r="F120" s="677"/>
      <c r="G120" s="673"/>
      <c r="H120" s="678"/>
      <c r="I120" s="673"/>
      <c r="J120" s="673"/>
      <c r="K120" s="680"/>
      <c r="L120" s="673"/>
      <c r="M120" s="673"/>
      <c r="N120" s="673"/>
      <c r="O120" s="673"/>
      <c r="P120" s="673"/>
      <c r="Q120" s="673"/>
      <c r="R120" s="673"/>
      <c r="S120" s="673"/>
      <c r="T120" s="673"/>
      <c r="U120" s="673"/>
      <c r="V120" s="673"/>
      <c r="W120" s="673"/>
      <c r="X120" s="673"/>
      <c r="Y120" s="673"/>
    </row>
    <row r="121" ht="24.75" customHeight="1">
      <c r="A121" s="675" t="s">
        <v>2844</v>
      </c>
      <c r="B121" s="676"/>
      <c r="C121" s="711" t="s">
        <v>2845</v>
      </c>
      <c r="D121" s="718" t="s">
        <v>2846</v>
      </c>
      <c r="E121" s="698" t="s">
        <v>2623</v>
      </c>
      <c r="F121" s="677"/>
      <c r="G121" s="673"/>
      <c r="H121" s="678"/>
      <c r="I121" s="673"/>
      <c r="J121" s="673"/>
      <c r="K121" s="680"/>
      <c r="L121" s="673"/>
      <c r="M121" s="673"/>
      <c r="N121" s="673"/>
      <c r="O121" s="673"/>
      <c r="P121" s="673"/>
      <c r="Q121" s="673"/>
      <c r="R121" s="673"/>
      <c r="S121" s="673"/>
      <c r="T121" s="673"/>
      <c r="U121" s="673"/>
      <c r="V121" s="673"/>
      <c r="W121" s="673"/>
      <c r="X121" s="673"/>
      <c r="Y121" s="673"/>
    </row>
    <row r="122" ht="24.75" customHeight="1">
      <c r="A122" s="675" t="s">
        <v>2844</v>
      </c>
      <c r="B122" s="676"/>
      <c r="C122" s="711" t="s">
        <v>2847</v>
      </c>
      <c r="D122" s="718" t="s">
        <v>2846</v>
      </c>
      <c r="E122" s="712" t="s">
        <v>2621</v>
      </c>
      <c r="F122" s="677"/>
      <c r="G122" s="673"/>
      <c r="H122" s="678"/>
      <c r="I122" s="673"/>
      <c r="J122" s="673"/>
      <c r="K122" s="680"/>
      <c r="L122" s="673"/>
      <c r="M122" s="673"/>
      <c r="N122" s="673"/>
      <c r="O122" s="673"/>
      <c r="P122" s="673"/>
      <c r="Q122" s="673"/>
      <c r="R122" s="673"/>
      <c r="S122" s="673"/>
      <c r="T122" s="673"/>
      <c r="U122" s="673"/>
      <c r="V122" s="673"/>
      <c r="W122" s="673"/>
      <c r="X122" s="673"/>
      <c r="Y122" s="673"/>
    </row>
    <row r="123" ht="24.75" customHeight="1">
      <c r="A123" s="675" t="s">
        <v>2844</v>
      </c>
      <c r="B123" s="676"/>
      <c r="C123" s="711" t="s">
        <v>2848</v>
      </c>
      <c r="D123" s="718" t="s">
        <v>2846</v>
      </c>
      <c r="E123" s="712" t="s">
        <v>2630</v>
      </c>
      <c r="F123" s="677"/>
      <c r="G123" s="673"/>
      <c r="H123" s="678"/>
      <c r="I123" s="673"/>
      <c r="J123" s="673"/>
      <c r="K123" s="680"/>
      <c r="L123" s="673"/>
      <c r="M123" s="673"/>
      <c r="N123" s="673"/>
      <c r="O123" s="673"/>
      <c r="P123" s="673"/>
      <c r="Q123" s="673"/>
      <c r="R123" s="673"/>
      <c r="S123" s="673"/>
      <c r="T123" s="673"/>
      <c r="U123" s="673"/>
      <c r="V123" s="673"/>
      <c r="W123" s="673"/>
      <c r="X123" s="673"/>
      <c r="Y123" s="673"/>
    </row>
    <row r="124" ht="24.75" customHeight="1">
      <c r="A124" s="675" t="s">
        <v>2844</v>
      </c>
      <c r="B124" s="676"/>
      <c r="C124" s="711" t="s">
        <v>2849</v>
      </c>
      <c r="D124" s="718" t="s">
        <v>2850</v>
      </c>
      <c r="E124" s="698" t="s">
        <v>2633</v>
      </c>
      <c r="F124" s="677"/>
      <c r="G124" s="673"/>
      <c r="H124" s="678"/>
      <c r="I124" s="673"/>
      <c r="J124" s="673"/>
      <c r="K124" s="680"/>
      <c r="L124" s="673"/>
      <c r="M124" s="673"/>
      <c r="N124" s="673"/>
      <c r="O124" s="673"/>
      <c r="P124" s="673"/>
      <c r="Q124" s="673"/>
      <c r="R124" s="673"/>
      <c r="S124" s="673"/>
      <c r="T124" s="673"/>
      <c r="U124" s="673"/>
      <c r="V124" s="673"/>
      <c r="W124" s="673"/>
      <c r="X124" s="673"/>
      <c r="Y124" s="673"/>
    </row>
    <row r="125" ht="24.75" customHeight="1">
      <c r="A125" s="675" t="s">
        <v>2851</v>
      </c>
      <c r="B125" s="676"/>
      <c r="C125" s="677" t="s">
        <v>1742</v>
      </c>
      <c r="D125" s="673" t="s">
        <v>2852</v>
      </c>
      <c r="E125" s="678" t="s">
        <v>2621</v>
      </c>
      <c r="F125" s="677"/>
      <c r="G125" s="673"/>
      <c r="H125" s="678"/>
      <c r="I125" s="673"/>
      <c r="J125" s="673"/>
      <c r="K125" s="680"/>
      <c r="L125" s="673"/>
      <c r="M125" s="673"/>
      <c r="N125" s="673"/>
      <c r="O125" s="673"/>
      <c r="P125" s="673"/>
      <c r="Q125" s="673"/>
      <c r="R125" s="673"/>
      <c r="S125" s="673"/>
      <c r="T125" s="673"/>
      <c r="U125" s="673"/>
      <c r="V125" s="673"/>
      <c r="W125" s="673"/>
      <c r="X125" s="673"/>
      <c r="Y125" s="673"/>
    </row>
    <row r="126" ht="24.75" customHeight="1">
      <c r="A126" s="675"/>
      <c r="B126" s="676"/>
      <c r="C126" s="674"/>
      <c r="D126" s="719"/>
      <c r="E126" s="685"/>
      <c r="F126" s="677"/>
      <c r="G126" s="673"/>
      <c r="H126" s="678"/>
      <c r="I126" s="673"/>
      <c r="J126" s="673"/>
      <c r="K126" s="680"/>
      <c r="L126" s="673"/>
      <c r="M126" s="673"/>
      <c r="N126" s="673"/>
      <c r="O126" s="673"/>
      <c r="P126" s="673"/>
      <c r="Q126" s="673"/>
      <c r="R126" s="673"/>
      <c r="S126" s="673"/>
      <c r="T126" s="673"/>
      <c r="U126" s="673"/>
      <c r="V126" s="673"/>
      <c r="W126" s="673"/>
      <c r="X126" s="673"/>
      <c r="Y126" s="673"/>
    </row>
    <row r="127" ht="24.75" customHeight="1">
      <c r="A127" s="675"/>
      <c r="B127" s="676"/>
      <c r="C127" s="674"/>
      <c r="D127" s="674"/>
      <c r="E127" s="685"/>
      <c r="F127" s="677"/>
      <c r="G127" s="673"/>
      <c r="H127" s="678"/>
      <c r="I127" s="673"/>
      <c r="J127" s="673"/>
      <c r="K127" s="680"/>
      <c r="L127" s="673"/>
      <c r="M127" s="673"/>
      <c r="N127" s="673"/>
      <c r="O127" s="673"/>
      <c r="P127" s="673"/>
      <c r="Q127" s="673"/>
      <c r="R127" s="673"/>
      <c r="S127" s="673"/>
      <c r="T127" s="673"/>
      <c r="U127" s="673"/>
      <c r="V127" s="673"/>
      <c r="W127" s="673"/>
      <c r="X127" s="673"/>
      <c r="Y127" s="673"/>
    </row>
    <row r="128" ht="24.75" customHeight="1">
      <c r="A128" s="720"/>
      <c r="B128" s="720" t="s">
        <v>1606</v>
      </c>
      <c r="C128" s="671" t="s">
        <v>2616</v>
      </c>
      <c r="D128" s="671" t="s">
        <v>2617</v>
      </c>
      <c r="E128" s="671" t="s">
        <v>2618</v>
      </c>
      <c r="F128" s="671" t="s">
        <v>2616</v>
      </c>
      <c r="G128" s="671" t="s">
        <v>2617</v>
      </c>
      <c r="H128" s="671" t="s">
        <v>2618</v>
      </c>
      <c r="I128" s="672" t="s">
        <v>2619</v>
      </c>
      <c r="J128" s="671" t="s">
        <v>2617</v>
      </c>
      <c r="K128" s="671" t="s">
        <v>2618</v>
      </c>
      <c r="L128" s="672" t="s">
        <v>4</v>
      </c>
      <c r="M128" s="673"/>
      <c r="N128" s="673"/>
      <c r="O128" s="673"/>
      <c r="P128" s="673"/>
      <c r="Q128" s="673"/>
      <c r="R128" s="673"/>
      <c r="S128" s="673"/>
      <c r="T128" s="673"/>
      <c r="U128" s="673"/>
      <c r="V128" s="673"/>
      <c r="W128" s="673"/>
      <c r="X128" s="673"/>
      <c r="Y128" s="673"/>
    </row>
    <row r="129" ht="24.75" customHeight="1">
      <c r="A129" s="675" t="s">
        <v>1606</v>
      </c>
      <c r="B129" s="676">
        <v>1.0</v>
      </c>
      <c r="C129" s="679" t="s">
        <v>1606</v>
      </c>
      <c r="D129" s="673" t="s">
        <v>2853</v>
      </c>
      <c r="E129" s="721" t="s">
        <v>2621</v>
      </c>
      <c r="F129" s="677"/>
      <c r="G129" s="686"/>
      <c r="H129" s="678"/>
      <c r="L129" s="674"/>
      <c r="M129" s="673"/>
      <c r="N129" s="673"/>
      <c r="O129" s="673"/>
      <c r="P129" s="673"/>
      <c r="Q129" s="673"/>
      <c r="R129" s="673"/>
      <c r="S129" s="673"/>
      <c r="T129" s="673"/>
      <c r="U129" s="673"/>
      <c r="V129" s="673"/>
      <c r="W129" s="673"/>
      <c r="X129" s="673"/>
      <c r="Y129" s="673"/>
    </row>
    <row r="130" ht="24.75" customHeight="1">
      <c r="A130" s="675" t="s">
        <v>1606</v>
      </c>
      <c r="B130" s="676">
        <v>2.0</v>
      </c>
      <c r="C130" s="679" t="s">
        <v>1886</v>
      </c>
      <c r="D130" s="673" t="s">
        <v>2853</v>
      </c>
      <c r="E130" s="721" t="s">
        <v>2621</v>
      </c>
      <c r="F130" s="677"/>
      <c r="G130" s="686"/>
      <c r="H130" s="678"/>
      <c r="L130" s="674"/>
      <c r="M130" s="673"/>
      <c r="N130" s="673"/>
      <c r="O130" s="673"/>
      <c r="P130" s="673"/>
      <c r="Q130" s="673"/>
      <c r="R130" s="673"/>
      <c r="S130" s="673"/>
      <c r="T130" s="673"/>
      <c r="U130" s="673"/>
      <c r="V130" s="673"/>
      <c r="W130" s="673"/>
      <c r="X130" s="673"/>
      <c r="Y130" s="673"/>
    </row>
    <row r="131" ht="24.75" customHeight="1">
      <c r="A131" s="675" t="s">
        <v>1606</v>
      </c>
      <c r="B131" s="676">
        <v>3.0</v>
      </c>
      <c r="C131" s="679" t="s">
        <v>2854</v>
      </c>
      <c r="D131" s="673" t="s">
        <v>2853</v>
      </c>
      <c r="E131" s="721" t="s">
        <v>2621</v>
      </c>
      <c r="G131" s="686"/>
      <c r="H131" s="678"/>
      <c r="L131" s="674"/>
      <c r="M131" s="673"/>
      <c r="N131" s="673"/>
      <c r="O131" s="673"/>
      <c r="P131" s="673"/>
      <c r="Q131" s="673"/>
      <c r="R131" s="673"/>
      <c r="S131" s="673"/>
      <c r="T131" s="673"/>
      <c r="U131" s="673"/>
      <c r="V131" s="673"/>
      <c r="W131" s="673"/>
      <c r="X131" s="673"/>
      <c r="Y131" s="673"/>
    </row>
    <row r="132" ht="24.75" customHeight="1">
      <c r="A132" s="675" t="s">
        <v>1606</v>
      </c>
      <c r="B132" s="676">
        <v>3.0</v>
      </c>
      <c r="C132" s="679" t="s">
        <v>2855</v>
      </c>
      <c r="D132" s="683" t="s">
        <v>2856</v>
      </c>
      <c r="E132" s="721" t="s">
        <v>2621</v>
      </c>
      <c r="G132" s="686"/>
      <c r="H132" s="678"/>
      <c r="L132" s="674"/>
      <c r="M132" s="673"/>
      <c r="N132" s="673"/>
      <c r="O132" s="673"/>
      <c r="P132" s="673"/>
      <c r="Q132" s="673"/>
      <c r="R132" s="673"/>
      <c r="S132" s="673"/>
      <c r="T132" s="673"/>
      <c r="U132" s="673"/>
      <c r="V132" s="673"/>
      <c r="W132" s="673"/>
      <c r="X132" s="673"/>
      <c r="Y132" s="673"/>
    </row>
    <row r="133" ht="24.75" customHeight="1">
      <c r="A133" s="675" t="s">
        <v>1606</v>
      </c>
      <c r="B133" s="676">
        <v>2.0</v>
      </c>
      <c r="C133" s="679" t="s">
        <v>2857</v>
      </c>
      <c r="D133" s="673" t="s">
        <v>2853</v>
      </c>
      <c r="E133" s="721" t="s">
        <v>2623</v>
      </c>
      <c r="G133" s="686"/>
      <c r="H133" s="678"/>
      <c r="I133" s="677"/>
      <c r="J133" s="673"/>
      <c r="K133" s="678"/>
      <c r="L133" s="674"/>
      <c r="M133" s="673"/>
      <c r="N133" s="673"/>
      <c r="O133" s="673"/>
      <c r="P133" s="673"/>
      <c r="Q133" s="673"/>
      <c r="R133" s="673"/>
      <c r="S133" s="673"/>
      <c r="T133" s="673"/>
      <c r="U133" s="673"/>
      <c r="V133" s="673"/>
      <c r="W133" s="673"/>
      <c r="X133" s="673"/>
      <c r="Y133" s="673"/>
    </row>
    <row r="134" ht="24.75" customHeight="1">
      <c r="A134" s="722" t="s">
        <v>1606</v>
      </c>
      <c r="B134" s="676">
        <v>2.0</v>
      </c>
      <c r="C134" s="679" t="s">
        <v>2858</v>
      </c>
      <c r="D134" s="673" t="s">
        <v>2853</v>
      </c>
      <c r="E134" s="721" t="s">
        <v>2630</v>
      </c>
      <c r="I134" s="674"/>
      <c r="J134" s="674"/>
      <c r="K134" s="685"/>
      <c r="L134" s="674"/>
      <c r="M134" s="673"/>
      <c r="N134" s="673"/>
      <c r="O134" s="673"/>
      <c r="P134" s="673"/>
      <c r="Q134" s="673"/>
      <c r="R134" s="673"/>
      <c r="S134" s="673"/>
      <c r="T134" s="673"/>
      <c r="U134" s="673"/>
      <c r="V134" s="673"/>
      <c r="W134" s="673"/>
      <c r="X134" s="673"/>
      <c r="Y134" s="673"/>
    </row>
    <row r="135" ht="24.75" customHeight="1">
      <c r="A135" s="722" t="s">
        <v>1606</v>
      </c>
      <c r="B135" s="676">
        <v>2.0</v>
      </c>
      <c r="C135" s="679" t="s">
        <v>2859</v>
      </c>
      <c r="D135" s="673" t="s">
        <v>2860</v>
      </c>
      <c r="E135" s="721" t="s">
        <v>2633</v>
      </c>
      <c r="I135" s="674"/>
      <c r="J135" s="674"/>
      <c r="K135" s="685"/>
      <c r="L135" s="674"/>
      <c r="M135" s="673"/>
      <c r="N135" s="673"/>
      <c r="O135" s="673"/>
      <c r="P135" s="673"/>
      <c r="Q135" s="673"/>
      <c r="R135" s="673"/>
      <c r="S135" s="673"/>
      <c r="T135" s="673"/>
      <c r="U135" s="673"/>
      <c r="V135" s="673"/>
      <c r="W135" s="673"/>
      <c r="X135" s="673"/>
      <c r="Y135" s="673"/>
    </row>
    <row r="136" ht="24.75" customHeight="1">
      <c r="A136" s="723"/>
      <c r="B136" s="676"/>
      <c r="C136" s="694"/>
      <c r="D136" s="710"/>
      <c r="E136" s="693"/>
      <c r="F136" s="674"/>
      <c r="G136" s="674"/>
      <c r="H136" s="685"/>
      <c r="I136" s="674"/>
      <c r="J136" s="674"/>
      <c r="K136" s="685"/>
      <c r="L136" s="674"/>
      <c r="M136" s="673"/>
      <c r="N136" s="673"/>
      <c r="O136" s="673"/>
      <c r="P136" s="673"/>
      <c r="Q136" s="673"/>
      <c r="R136" s="673"/>
      <c r="S136" s="673"/>
      <c r="T136" s="673"/>
      <c r="U136" s="673"/>
      <c r="V136" s="673"/>
      <c r="W136" s="673"/>
      <c r="X136" s="673"/>
      <c r="Y136" s="673"/>
    </row>
    <row r="137" ht="24.75" customHeight="1">
      <c r="A137" s="720"/>
      <c r="B137" s="720" t="s">
        <v>742</v>
      </c>
      <c r="C137" s="671" t="s">
        <v>2616</v>
      </c>
      <c r="D137" s="671" t="s">
        <v>2617</v>
      </c>
      <c r="E137" s="671" t="s">
        <v>2618</v>
      </c>
      <c r="F137" s="671" t="s">
        <v>2616</v>
      </c>
      <c r="G137" s="671" t="s">
        <v>2617</v>
      </c>
      <c r="H137" s="671" t="s">
        <v>2618</v>
      </c>
      <c r="I137" s="672" t="s">
        <v>2619</v>
      </c>
      <c r="J137" s="671" t="s">
        <v>2617</v>
      </c>
      <c r="K137" s="671" t="s">
        <v>2618</v>
      </c>
      <c r="L137" s="672" t="s">
        <v>4</v>
      </c>
      <c r="M137" s="673"/>
      <c r="N137" s="673"/>
      <c r="O137" s="673"/>
      <c r="P137" s="673"/>
      <c r="Q137" s="673"/>
      <c r="R137" s="673"/>
      <c r="S137" s="673"/>
      <c r="T137" s="673"/>
      <c r="U137" s="673"/>
      <c r="V137" s="673"/>
      <c r="W137" s="673"/>
      <c r="X137" s="673"/>
      <c r="Y137" s="673"/>
    </row>
    <row r="138" ht="24.75" customHeight="1">
      <c r="A138" s="675" t="s">
        <v>742</v>
      </c>
      <c r="B138" s="676">
        <v>1.0</v>
      </c>
      <c r="C138" s="679" t="s">
        <v>742</v>
      </c>
      <c r="D138" s="673" t="s">
        <v>2861</v>
      </c>
      <c r="E138" s="721"/>
      <c r="F138" s="679"/>
      <c r="G138" s="686"/>
      <c r="H138" s="678"/>
      <c r="I138" s="677"/>
      <c r="J138" s="683"/>
      <c r="K138" s="678"/>
      <c r="L138" s="674"/>
      <c r="M138" s="673"/>
      <c r="N138" s="673"/>
      <c r="O138" s="673"/>
      <c r="P138" s="673"/>
      <c r="Q138" s="673"/>
      <c r="R138" s="673"/>
      <c r="S138" s="673"/>
      <c r="T138" s="673"/>
      <c r="U138" s="673"/>
      <c r="V138" s="673"/>
      <c r="W138" s="673"/>
      <c r="X138" s="673"/>
      <c r="Y138" s="673"/>
    </row>
    <row r="139" ht="24.75" customHeight="1">
      <c r="A139" s="675" t="s">
        <v>742</v>
      </c>
      <c r="B139" s="676">
        <v>2.0</v>
      </c>
      <c r="C139" s="679" t="s">
        <v>2862</v>
      </c>
      <c r="D139" s="673" t="s">
        <v>2861</v>
      </c>
      <c r="E139" s="721" t="s">
        <v>2621</v>
      </c>
      <c r="F139" s="679" t="s">
        <v>749</v>
      </c>
      <c r="G139" s="686"/>
      <c r="H139" s="678" t="s">
        <v>2623</v>
      </c>
      <c r="I139" s="677" t="s">
        <v>2624</v>
      </c>
      <c r="J139" s="683" t="s">
        <v>2863</v>
      </c>
      <c r="K139" s="678" t="s">
        <v>2621</v>
      </c>
      <c r="L139" s="674"/>
      <c r="M139" s="673"/>
      <c r="N139" s="673"/>
      <c r="O139" s="673"/>
      <c r="P139" s="673"/>
      <c r="Q139" s="673"/>
      <c r="R139" s="673"/>
      <c r="S139" s="673"/>
      <c r="T139" s="673"/>
      <c r="U139" s="673"/>
      <c r="V139" s="673"/>
      <c r="W139" s="673"/>
      <c r="X139" s="673"/>
      <c r="Y139" s="673"/>
    </row>
    <row r="140" ht="24.75" customHeight="1">
      <c r="A140" s="675" t="s">
        <v>742</v>
      </c>
      <c r="B140" s="676"/>
      <c r="C140" s="679"/>
      <c r="D140" s="673"/>
      <c r="E140" s="721"/>
      <c r="F140" s="679" t="s">
        <v>2626</v>
      </c>
      <c r="G140" s="683" t="s">
        <v>2864</v>
      </c>
      <c r="H140" s="678" t="s">
        <v>2621</v>
      </c>
      <c r="I140" s="679" t="s">
        <v>2628</v>
      </c>
      <c r="J140" s="683" t="s">
        <v>2865</v>
      </c>
      <c r="K140" s="678" t="s">
        <v>2621</v>
      </c>
      <c r="L140" s="674"/>
      <c r="M140" s="673"/>
      <c r="N140" s="673"/>
      <c r="O140" s="673"/>
      <c r="P140" s="673"/>
      <c r="Q140" s="673"/>
      <c r="R140" s="673"/>
      <c r="S140" s="673"/>
      <c r="T140" s="673"/>
      <c r="U140" s="673"/>
      <c r="V140" s="673"/>
      <c r="W140" s="673"/>
      <c r="X140" s="673"/>
      <c r="Y140" s="673"/>
    </row>
    <row r="141" ht="24.75" customHeight="1">
      <c r="A141" s="675" t="s">
        <v>742</v>
      </c>
      <c r="B141" s="676"/>
      <c r="C141" s="679"/>
      <c r="D141" s="673"/>
      <c r="E141" s="721"/>
      <c r="F141" s="679" t="s">
        <v>822</v>
      </c>
      <c r="G141" s="683" t="s">
        <v>2864</v>
      </c>
      <c r="H141" s="678" t="s">
        <v>2630</v>
      </c>
      <c r="I141" s="677" t="s">
        <v>2631</v>
      </c>
      <c r="J141" s="683" t="s">
        <v>2866</v>
      </c>
      <c r="K141" s="678" t="s">
        <v>2621</v>
      </c>
      <c r="L141" s="674"/>
      <c r="M141" s="673"/>
      <c r="N141" s="673"/>
      <c r="O141" s="673"/>
      <c r="P141" s="673"/>
      <c r="Q141" s="673"/>
      <c r="R141" s="673"/>
      <c r="S141" s="673"/>
      <c r="T141" s="673"/>
      <c r="U141" s="673"/>
      <c r="V141" s="673"/>
      <c r="W141" s="673"/>
      <c r="X141" s="673"/>
      <c r="Y141" s="673"/>
    </row>
    <row r="142" ht="24.75" customHeight="1">
      <c r="A142" s="675" t="s">
        <v>742</v>
      </c>
      <c r="B142" s="676"/>
      <c r="C142" s="679"/>
      <c r="D142" s="673"/>
      <c r="E142" s="721"/>
      <c r="F142" s="679" t="s">
        <v>1922</v>
      </c>
      <c r="G142" s="683" t="s">
        <v>2864</v>
      </c>
      <c r="H142" s="678" t="s">
        <v>2633</v>
      </c>
      <c r="I142" s="674"/>
      <c r="J142" s="674"/>
      <c r="K142" s="685"/>
      <c r="L142" s="674"/>
      <c r="M142" s="673"/>
      <c r="N142" s="673"/>
      <c r="O142" s="673"/>
      <c r="P142" s="673"/>
      <c r="Q142" s="673"/>
      <c r="R142" s="673"/>
      <c r="S142" s="673"/>
      <c r="T142" s="673"/>
      <c r="U142" s="673"/>
      <c r="V142" s="673"/>
      <c r="W142" s="673"/>
      <c r="X142" s="673"/>
      <c r="Y142" s="673"/>
    </row>
    <row r="143" ht="24.75" customHeight="1">
      <c r="A143" s="675" t="s">
        <v>742</v>
      </c>
      <c r="B143" s="676">
        <v>2.0</v>
      </c>
      <c r="C143" s="679" t="s">
        <v>2867</v>
      </c>
      <c r="D143" s="673" t="s">
        <v>2868</v>
      </c>
      <c r="E143" s="721" t="s">
        <v>2630</v>
      </c>
      <c r="F143" s="679"/>
      <c r="G143" s="686"/>
      <c r="H143" s="678"/>
      <c r="I143" s="679"/>
      <c r="J143" s="673"/>
      <c r="K143" s="721"/>
      <c r="L143" s="674"/>
      <c r="M143" s="673"/>
      <c r="N143" s="673"/>
      <c r="O143" s="673"/>
      <c r="P143" s="673"/>
      <c r="Q143" s="673"/>
      <c r="R143" s="673"/>
      <c r="S143" s="673"/>
      <c r="T143" s="673"/>
      <c r="U143" s="673"/>
      <c r="V143" s="673"/>
      <c r="W143" s="673"/>
      <c r="X143" s="673"/>
      <c r="Y143" s="673"/>
    </row>
    <row r="144" ht="24.75" customHeight="1">
      <c r="A144" s="675"/>
      <c r="B144" s="676"/>
      <c r="C144" s="694"/>
      <c r="D144" s="710"/>
      <c r="E144" s="693"/>
      <c r="F144" s="674"/>
      <c r="G144" s="674"/>
      <c r="H144" s="685"/>
      <c r="I144" s="674"/>
      <c r="J144" s="674"/>
      <c r="K144" s="685"/>
      <c r="L144" s="674"/>
      <c r="M144" s="673"/>
      <c r="N144" s="673"/>
      <c r="O144" s="673"/>
      <c r="P144" s="673"/>
      <c r="Q144" s="673"/>
      <c r="R144" s="673"/>
      <c r="S144" s="673"/>
      <c r="T144" s="673"/>
      <c r="U144" s="673"/>
      <c r="V144" s="673"/>
      <c r="W144" s="673"/>
      <c r="X144" s="673"/>
      <c r="Y144" s="673"/>
    </row>
    <row r="145" ht="24.75" customHeight="1">
      <c r="A145" s="720"/>
      <c r="B145" s="720" t="s">
        <v>2383</v>
      </c>
      <c r="C145" s="671" t="s">
        <v>2616</v>
      </c>
      <c r="D145" s="671" t="s">
        <v>2617</v>
      </c>
      <c r="E145" s="671" t="s">
        <v>2618</v>
      </c>
      <c r="F145" s="671" t="s">
        <v>2616</v>
      </c>
      <c r="G145" s="671" t="s">
        <v>2617</v>
      </c>
      <c r="H145" s="671" t="s">
        <v>2618</v>
      </c>
      <c r="I145" s="672" t="s">
        <v>2619</v>
      </c>
      <c r="J145" s="671" t="s">
        <v>2617</v>
      </c>
      <c r="K145" s="671" t="s">
        <v>2618</v>
      </c>
      <c r="L145" s="672" t="s">
        <v>4</v>
      </c>
      <c r="M145" s="673"/>
      <c r="N145" s="673"/>
      <c r="O145" s="673"/>
      <c r="P145" s="673"/>
      <c r="Q145" s="673"/>
      <c r="R145" s="673"/>
      <c r="S145" s="673"/>
      <c r="T145" s="673"/>
      <c r="U145" s="673"/>
      <c r="V145" s="673"/>
      <c r="W145" s="673"/>
      <c r="X145" s="673"/>
      <c r="Y145" s="673"/>
    </row>
    <row r="146" ht="24.75" customHeight="1">
      <c r="A146" s="675" t="s">
        <v>2383</v>
      </c>
      <c r="B146" s="676">
        <v>1.0</v>
      </c>
      <c r="C146" s="679" t="s">
        <v>2383</v>
      </c>
      <c r="D146" s="673" t="s">
        <v>2869</v>
      </c>
      <c r="E146" s="721"/>
      <c r="F146" s="679"/>
      <c r="G146" s="673"/>
      <c r="H146" s="678"/>
      <c r="I146" s="677"/>
      <c r="J146" s="673"/>
      <c r="K146" s="678"/>
      <c r="L146" s="674"/>
      <c r="M146" s="673"/>
      <c r="N146" s="673"/>
      <c r="O146" s="673"/>
      <c r="P146" s="673"/>
      <c r="Q146" s="673"/>
      <c r="R146" s="673"/>
      <c r="S146" s="673"/>
      <c r="T146" s="673"/>
      <c r="U146" s="673"/>
      <c r="V146" s="673"/>
      <c r="W146" s="673"/>
      <c r="X146" s="673"/>
      <c r="Y146" s="673"/>
    </row>
    <row r="147" ht="24.75" customHeight="1">
      <c r="A147" s="675" t="s">
        <v>2383</v>
      </c>
      <c r="B147" s="676">
        <v>2.0</v>
      </c>
      <c r="C147" s="679" t="s">
        <v>1076</v>
      </c>
      <c r="D147" s="673" t="s">
        <v>2869</v>
      </c>
      <c r="E147" s="721" t="s">
        <v>2621</v>
      </c>
      <c r="F147" s="679" t="s">
        <v>784</v>
      </c>
      <c r="G147" s="673" t="s">
        <v>2869</v>
      </c>
      <c r="H147" s="678" t="s">
        <v>2623</v>
      </c>
      <c r="I147" s="677" t="s">
        <v>2679</v>
      </c>
      <c r="J147" s="673" t="s">
        <v>2680</v>
      </c>
      <c r="K147" s="678" t="s">
        <v>2621</v>
      </c>
      <c r="L147" s="674"/>
      <c r="M147" s="673"/>
      <c r="N147" s="673"/>
      <c r="O147" s="673"/>
      <c r="P147" s="673"/>
      <c r="Q147" s="673"/>
      <c r="R147" s="673"/>
      <c r="S147" s="673"/>
      <c r="T147" s="673"/>
      <c r="U147" s="673"/>
      <c r="V147" s="673"/>
      <c r="W147" s="673"/>
      <c r="X147" s="673"/>
      <c r="Y147" s="673"/>
    </row>
    <row r="148" ht="24.75" customHeight="1">
      <c r="A148" s="675" t="s">
        <v>2383</v>
      </c>
      <c r="B148" s="676"/>
      <c r="F148" s="679" t="s">
        <v>2685</v>
      </c>
      <c r="G148" s="683" t="s">
        <v>2870</v>
      </c>
      <c r="H148" s="678" t="s">
        <v>2621</v>
      </c>
      <c r="I148" s="679" t="s">
        <v>2687</v>
      </c>
      <c r="J148" s="683" t="s">
        <v>2688</v>
      </c>
      <c r="K148" s="678" t="s">
        <v>2621</v>
      </c>
      <c r="L148" s="674"/>
      <c r="M148" s="673"/>
      <c r="N148" s="673"/>
      <c r="O148" s="673"/>
      <c r="P148" s="673"/>
      <c r="Q148" s="673"/>
      <c r="R148" s="673"/>
      <c r="S148" s="673"/>
      <c r="T148" s="673"/>
      <c r="U148" s="673"/>
      <c r="V148" s="673"/>
      <c r="W148" s="673"/>
      <c r="X148" s="673"/>
      <c r="Y148" s="673"/>
    </row>
    <row r="149" ht="24.75" customHeight="1">
      <c r="A149" s="675" t="s">
        <v>2383</v>
      </c>
      <c r="B149" s="676"/>
      <c r="F149" s="679" t="s">
        <v>778</v>
      </c>
      <c r="G149" s="683" t="s">
        <v>2870</v>
      </c>
      <c r="H149" s="678" t="s">
        <v>2630</v>
      </c>
      <c r="I149" s="679" t="s">
        <v>2690</v>
      </c>
      <c r="J149" s="673" t="s">
        <v>2691</v>
      </c>
      <c r="K149" s="678" t="s">
        <v>2621</v>
      </c>
      <c r="L149" s="674"/>
      <c r="M149" s="673"/>
      <c r="N149" s="673"/>
      <c r="O149" s="673"/>
      <c r="P149" s="673"/>
      <c r="Q149" s="673"/>
      <c r="R149" s="673"/>
      <c r="S149" s="673"/>
      <c r="T149" s="673"/>
      <c r="U149" s="673"/>
      <c r="V149" s="673"/>
      <c r="W149" s="673"/>
      <c r="X149" s="673"/>
      <c r="Y149" s="673"/>
    </row>
    <row r="150" ht="24.75" customHeight="1">
      <c r="A150" s="675" t="s">
        <v>2383</v>
      </c>
      <c r="B150" s="676"/>
      <c r="F150" s="679" t="s">
        <v>1224</v>
      </c>
      <c r="G150" s="683" t="s">
        <v>2870</v>
      </c>
      <c r="H150" s="678" t="s">
        <v>2633</v>
      </c>
      <c r="I150" s="674"/>
      <c r="J150" s="674"/>
      <c r="K150" s="685"/>
      <c r="L150" s="674"/>
      <c r="M150" s="673"/>
      <c r="N150" s="673"/>
      <c r="O150" s="673"/>
      <c r="P150" s="673"/>
      <c r="Q150" s="673"/>
      <c r="R150" s="673"/>
      <c r="S150" s="673"/>
      <c r="T150" s="673"/>
      <c r="U150" s="673"/>
      <c r="V150" s="673"/>
      <c r="W150" s="673"/>
      <c r="X150" s="673"/>
      <c r="Y150" s="673"/>
    </row>
    <row r="151" ht="24.75" customHeight="1">
      <c r="A151" s="675"/>
      <c r="B151" s="676"/>
      <c r="C151" s="694"/>
      <c r="D151" s="710"/>
      <c r="E151" s="693"/>
      <c r="F151" s="674"/>
      <c r="G151" s="674"/>
      <c r="H151" s="685"/>
      <c r="I151" s="674"/>
      <c r="J151" s="674"/>
      <c r="K151" s="685"/>
      <c r="L151" s="674"/>
      <c r="M151" s="673"/>
      <c r="N151" s="673"/>
      <c r="O151" s="673"/>
      <c r="P151" s="673"/>
      <c r="Q151" s="673"/>
      <c r="R151" s="673"/>
      <c r="S151" s="673"/>
      <c r="T151" s="673"/>
      <c r="U151" s="673"/>
      <c r="V151" s="673"/>
      <c r="W151" s="673"/>
      <c r="X151" s="673"/>
      <c r="Y151" s="673"/>
    </row>
    <row r="152" ht="24.75" customHeight="1">
      <c r="A152" s="720"/>
      <c r="B152" s="720" t="s">
        <v>1007</v>
      </c>
      <c r="C152" s="671" t="s">
        <v>2616</v>
      </c>
      <c r="D152" s="671" t="s">
        <v>2617</v>
      </c>
      <c r="E152" s="671" t="s">
        <v>2618</v>
      </c>
      <c r="F152" s="671" t="s">
        <v>2616</v>
      </c>
      <c r="G152" s="671" t="s">
        <v>2617</v>
      </c>
      <c r="H152" s="671" t="s">
        <v>2618</v>
      </c>
      <c r="I152" s="672" t="s">
        <v>2619</v>
      </c>
      <c r="J152" s="671" t="s">
        <v>2617</v>
      </c>
      <c r="K152" s="671" t="s">
        <v>2618</v>
      </c>
      <c r="L152" s="672" t="s">
        <v>4</v>
      </c>
      <c r="M152" s="673"/>
      <c r="N152" s="673"/>
      <c r="O152" s="673"/>
      <c r="P152" s="673"/>
      <c r="Q152" s="673"/>
      <c r="R152" s="673"/>
      <c r="S152" s="673"/>
      <c r="T152" s="673"/>
      <c r="U152" s="673"/>
      <c r="V152" s="673"/>
      <c r="W152" s="673"/>
      <c r="X152" s="673"/>
      <c r="Y152" s="673"/>
    </row>
    <row r="153" ht="24.75" customHeight="1">
      <c r="A153" s="675" t="s">
        <v>1007</v>
      </c>
      <c r="B153" s="676">
        <v>1.0</v>
      </c>
      <c r="C153" s="689" t="s">
        <v>1007</v>
      </c>
      <c r="D153" s="683" t="s">
        <v>2871</v>
      </c>
      <c r="E153" s="721"/>
      <c r="F153" s="679"/>
      <c r="G153" s="683"/>
      <c r="H153" s="678"/>
      <c r="I153" s="679"/>
      <c r="J153" s="683"/>
      <c r="K153" s="678"/>
      <c r="L153" s="674"/>
      <c r="M153" s="673"/>
      <c r="N153" s="673"/>
      <c r="O153" s="673"/>
      <c r="P153" s="673"/>
      <c r="Q153" s="673"/>
      <c r="R153" s="673"/>
      <c r="S153" s="673"/>
      <c r="T153" s="673"/>
      <c r="U153" s="673"/>
      <c r="V153" s="673"/>
      <c r="W153" s="673"/>
      <c r="X153" s="673"/>
      <c r="Y153" s="673"/>
    </row>
    <row r="154" ht="24.75" customHeight="1">
      <c r="A154" s="675" t="s">
        <v>1007</v>
      </c>
      <c r="B154" s="676">
        <v>2.0</v>
      </c>
      <c r="C154" s="689" t="s">
        <v>1603</v>
      </c>
      <c r="D154" s="683" t="s">
        <v>2871</v>
      </c>
      <c r="E154" s="721" t="s">
        <v>2621</v>
      </c>
      <c r="F154" s="679" t="s">
        <v>2634</v>
      </c>
      <c r="G154" s="683" t="s">
        <v>2871</v>
      </c>
      <c r="H154" s="678" t="s">
        <v>2623</v>
      </c>
      <c r="I154" s="679" t="s">
        <v>2636</v>
      </c>
      <c r="J154" s="683" t="s">
        <v>2637</v>
      </c>
      <c r="K154" s="678" t="s">
        <v>2621</v>
      </c>
      <c r="L154" s="674"/>
      <c r="M154" s="673"/>
      <c r="N154" s="673"/>
      <c r="O154" s="673"/>
      <c r="P154" s="673"/>
      <c r="Q154" s="673"/>
      <c r="R154" s="673"/>
      <c r="S154" s="673"/>
      <c r="T154" s="673"/>
      <c r="U154" s="673"/>
      <c r="V154" s="673"/>
      <c r="W154" s="673"/>
      <c r="X154" s="673"/>
      <c r="Y154" s="673"/>
    </row>
    <row r="155" ht="24.75" customHeight="1">
      <c r="A155" s="675" t="s">
        <v>1007</v>
      </c>
      <c r="B155" s="676"/>
      <c r="C155" s="694"/>
      <c r="D155" s="710"/>
      <c r="E155" s="693"/>
      <c r="F155" s="679" t="s">
        <v>1013</v>
      </c>
      <c r="G155" s="683" t="s">
        <v>2872</v>
      </c>
      <c r="H155" s="678" t="s">
        <v>2621</v>
      </c>
      <c r="I155" s="679" t="s">
        <v>2694</v>
      </c>
      <c r="J155" s="683" t="s">
        <v>2695</v>
      </c>
      <c r="K155" s="678" t="s">
        <v>2621</v>
      </c>
      <c r="L155" s="674"/>
      <c r="M155" s="673"/>
      <c r="N155" s="673"/>
      <c r="O155" s="673"/>
      <c r="P155" s="673"/>
      <c r="Q155" s="673"/>
      <c r="R155" s="673"/>
      <c r="S155" s="673"/>
      <c r="T155" s="673"/>
      <c r="U155" s="673"/>
      <c r="V155" s="673"/>
      <c r="W155" s="673"/>
      <c r="X155" s="673"/>
      <c r="Y155" s="673"/>
    </row>
    <row r="156" ht="24.75" customHeight="1">
      <c r="A156" s="675" t="s">
        <v>1007</v>
      </c>
      <c r="B156" s="676"/>
      <c r="C156" s="694"/>
      <c r="D156" s="710"/>
      <c r="E156" s="693"/>
      <c r="F156" s="679" t="s">
        <v>2696</v>
      </c>
      <c r="G156" s="683" t="s">
        <v>2872</v>
      </c>
      <c r="H156" s="678" t="s">
        <v>2630</v>
      </c>
      <c r="I156" s="679" t="s">
        <v>2698</v>
      </c>
      <c r="J156" s="683" t="s">
        <v>2699</v>
      </c>
      <c r="K156" s="678" t="s">
        <v>2621</v>
      </c>
      <c r="L156" s="674"/>
      <c r="M156" s="673"/>
      <c r="N156" s="673"/>
      <c r="O156" s="673"/>
      <c r="P156" s="673"/>
      <c r="Q156" s="673"/>
      <c r="R156" s="673"/>
      <c r="S156" s="673"/>
      <c r="T156" s="673"/>
      <c r="U156" s="673"/>
      <c r="V156" s="673"/>
      <c r="W156" s="673"/>
      <c r="X156" s="673"/>
      <c r="Y156" s="673"/>
    </row>
    <row r="157" ht="24.75" customHeight="1">
      <c r="A157" s="675" t="s">
        <v>1007</v>
      </c>
      <c r="B157" s="676"/>
      <c r="C157" s="694"/>
      <c r="D157" s="710"/>
      <c r="E157" s="693"/>
      <c r="F157" s="679" t="s">
        <v>2700</v>
      </c>
      <c r="G157" s="683" t="s">
        <v>2872</v>
      </c>
      <c r="H157" s="678" t="s">
        <v>2633</v>
      </c>
      <c r="I157" s="674"/>
      <c r="J157" s="674"/>
      <c r="K157" s="685"/>
      <c r="L157" s="674"/>
      <c r="M157" s="673"/>
      <c r="N157" s="673"/>
      <c r="O157" s="673"/>
      <c r="P157" s="673"/>
      <c r="Q157" s="673"/>
      <c r="R157" s="673"/>
      <c r="S157" s="673"/>
      <c r="T157" s="673"/>
      <c r="U157" s="673"/>
      <c r="V157" s="673"/>
      <c r="W157" s="673"/>
      <c r="X157" s="673"/>
      <c r="Y157" s="673"/>
    </row>
    <row r="158" ht="24.75" customHeight="1">
      <c r="A158" s="675"/>
      <c r="B158" s="676"/>
      <c r="C158" s="694"/>
      <c r="D158" s="710"/>
      <c r="E158" s="693"/>
      <c r="F158" s="674"/>
      <c r="G158" s="674"/>
      <c r="H158" s="685"/>
      <c r="I158" s="674"/>
      <c r="J158" s="674"/>
      <c r="K158" s="685"/>
      <c r="L158" s="674"/>
      <c r="M158" s="673"/>
      <c r="N158" s="673"/>
      <c r="O158" s="673"/>
      <c r="P158" s="673"/>
      <c r="Q158" s="673"/>
      <c r="R158" s="673"/>
      <c r="S158" s="673"/>
      <c r="T158" s="673"/>
      <c r="U158" s="673"/>
      <c r="V158" s="673"/>
      <c r="W158" s="673"/>
      <c r="X158" s="673"/>
      <c r="Y158" s="673"/>
    </row>
    <row r="159" ht="24.75" customHeight="1">
      <c r="A159" s="720"/>
      <c r="B159" s="720" t="s">
        <v>2703</v>
      </c>
      <c r="C159" s="671" t="s">
        <v>2616</v>
      </c>
      <c r="D159" s="671" t="s">
        <v>2617</v>
      </c>
      <c r="E159" s="671" t="s">
        <v>2618</v>
      </c>
      <c r="F159" s="671" t="s">
        <v>2616</v>
      </c>
      <c r="G159" s="671" t="s">
        <v>2617</v>
      </c>
      <c r="H159" s="671" t="s">
        <v>2618</v>
      </c>
      <c r="I159" s="672" t="s">
        <v>2619</v>
      </c>
      <c r="J159" s="671" t="s">
        <v>2617</v>
      </c>
      <c r="K159" s="671" t="s">
        <v>2618</v>
      </c>
      <c r="L159" s="672" t="s">
        <v>4</v>
      </c>
      <c r="M159" s="673"/>
      <c r="N159" s="673"/>
      <c r="O159" s="673"/>
      <c r="P159" s="673"/>
      <c r="Q159" s="673"/>
      <c r="R159" s="673"/>
      <c r="S159" s="673"/>
      <c r="T159" s="673"/>
      <c r="U159" s="673"/>
      <c r="V159" s="673"/>
      <c r="W159" s="673"/>
      <c r="X159" s="673"/>
      <c r="Y159" s="673"/>
    </row>
    <row r="160" ht="24.75" customHeight="1">
      <c r="A160" s="675" t="s">
        <v>2703</v>
      </c>
      <c r="B160" s="676">
        <v>1.0</v>
      </c>
      <c r="C160" s="689" t="s">
        <v>2703</v>
      </c>
      <c r="D160" s="673" t="s">
        <v>2873</v>
      </c>
      <c r="E160" s="721"/>
      <c r="F160" s="679"/>
      <c r="G160" s="673"/>
      <c r="H160" s="678"/>
      <c r="I160" s="679"/>
      <c r="J160" s="674"/>
      <c r="K160" s="678"/>
      <c r="L160" s="674"/>
      <c r="M160" s="673"/>
      <c r="N160" s="673"/>
      <c r="O160" s="673"/>
      <c r="P160" s="673"/>
      <c r="Q160" s="673"/>
      <c r="R160" s="673"/>
      <c r="S160" s="673"/>
      <c r="T160" s="673"/>
      <c r="U160" s="673"/>
      <c r="V160" s="673"/>
      <c r="W160" s="673"/>
      <c r="X160" s="673"/>
      <c r="Y160" s="673"/>
    </row>
    <row r="161" ht="24.75" customHeight="1">
      <c r="A161" s="675" t="s">
        <v>2703</v>
      </c>
      <c r="B161" s="676">
        <v>2.0</v>
      </c>
      <c r="C161" s="689" t="s">
        <v>2874</v>
      </c>
      <c r="D161" s="673" t="s">
        <v>2873</v>
      </c>
      <c r="E161" s="721" t="s">
        <v>2621</v>
      </c>
      <c r="F161" s="679" t="s">
        <v>2875</v>
      </c>
      <c r="G161" s="673" t="s">
        <v>2873</v>
      </c>
      <c r="H161" s="678" t="s">
        <v>2623</v>
      </c>
      <c r="I161" s="677" t="s">
        <v>2705</v>
      </c>
      <c r="J161" s="683" t="s">
        <v>2707</v>
      </c>
      <c r="K161" s="678" t="s">
        <v>2621</v>
      </c>
      <c r="L161" s="674"/>
      <c r="M161" s="673"/>
      <c r="N161" s="673"/>
      <c r="O161" s="673"/>
      <c r="P161" s="673"/>
      <c r="Q161" s="673"/>
      <c r="R161" s="673"/>
      <c r="S161" s="673"/>
      <c r="T161" s="673"/>
      <c r="U161" s="673"/>
      <c r="V161" s="673"/>
      <c r="W161" s="673"/>
      <c r="X161" s="673"/>
      <c r="Y161" s="673"/>
    </row>
    <row r="162" ht="24.75" customHeight="1">
      <c r="A162" s="675" t="s">
        <v>2703</v>
      </c>
      <c r="B162" s="676"/>
      <c r="C162" s="694"/>
      <c r="D162" s="710"/>
      <c r="E162" s="693"/>
      <c r="F162" s="679" t="s">
        <v>1037</v>
      </c>
      <c r="G162" s="683" t="s">
        <v>2876</v>
      </c>
      <c r="H162" s="678" t="s">
        <v>2621</v>
      </c>
      <c r="I162" s="679" t="s">
        <v>2709</v>
      </c>
      <c r="J162" s="683" t="s">
        <v>2710</v>
      </c>
      <c r="K162" s="678" t="s">
        <v>2621</v>
      </c>
      <c r="L162" s="674"/>
      <c r="M162" s="673"/>
      <c r="N162" s="673"/>
      <c r="O162" s="673"/>
      <c r="P162" s="673"/>
      <c r="Q162" s="673"/>
      <c r="R162" s="673"/>
      <c r="S162" s="673"/>
      <c r="T162" s="673"/>
      <c r="U162" s="673"/>
      <c r="V162" s="673"/>
      <c r="W162" s="673"/>
      <c r="X162" s="673"/>
      <c r="Y162" s="673"/>
    </row>
    <row r="163" ht="24.75" customHeight="1">
      <c r="A163" s="675" t="s">
        <v>2703</v>
      </c>
      <c r="B163" s="676"/>
      <c r="C163" s="694"/>
      <c r="D163" s="710"/>
      <c r="E163" s="693"/>
      <c r="F163" s="679" t="s">
        <v>2711</v>
      </c>
      <c r="G163" s="683" t="s">
        <v>2876</v>
      </c>
      <c r="H163" s="678" t="s">
        <v>2630</v>
      </c>
      <c r="I163" s="679" t="s">
        <v>2712</v>
      </c>
      <c r="J163" s="683" t="s">
        <v>2713</v>
      </c>
      <c r="K163" s="678" t="s">
        <v>2621</v>
      </c>
      <c r="L163" s="674"/>
      <c r="M163" s="673"/>
      <c r="N163" s="673"/>
      <c r="O163" s="673"/>
      <c r="P163" s="673"/>
      <c r="Q163" s="673"/>
      <c r="R163" s="673"/>
      <c r="S163" s="673"/>
      <c r="T163" s="673"/>
      <c r="U163" s="673"/>
      <c r="V163" s="673"/>
      <c r="W163" s="673"/>
      <c r="X163" s="673"/>
      <c r="Y163" s="673"/>
    </row>
    <row r="164" ht="24.75" customHeight="1">
      <c r="A164" s="675" t="s">
        <v>2703</v>
      </c>
      <c r="B164" s="676"/>
      <c r="C164" s="694"/>
      <c r="D164" s="710"/>
      <c r="E164" s="693"/>
      <c r="F164" s="679" t="s">
        <v>2714</v>
      </c>
      <c r="G164" s="683" t="s">
        <v>2876</v>
      </c>
      <c r="H164" s="678" t="s">
        <v>2633</v>
      </c>
      <c r="I164" s="674"/>
      <c r="J164" s="674"/>
      <c r="K164" s="685"/>
      <c r="L164" s="674"/>
      <c r="M164" s="673"/>
      <c r="N164" s="673"/>
      <c r="O164" s="673"/>
      <c r="P164" s="673"/>
      <c r="Q164" s="673"/>
      <c r="R164" s="673"/>
      <c r="S164" s="673"/>
      <c r="T164" s="673"/>
      <c r="U164" s="673"/>
      <c r="V164" s="673"/>
      <c r="W164" s="673"/>
      <c r="X164" s="673"/>
      <c r="Y164" s="673"/>
    </row>
    <row r="165" ht="24.75" customHeight="1">
      <c r="A165" s="675"/>
      <c r="B165" s="676"/>
      <c r="C165" s="694"/>
      <c r="D165" s="710"/>
      <c r="E165" s="693"/>
      <c r="F165" s="674"/>
      <c r="G165" s="674"/>
      <c r="H165" s="685"/>
      <c r="I165" s="674"/>
      <c r="J165" s="674"/>
      <c r="K165" s="685"/>
      <c r="L165" s="674"/>
      <c r="M165" s="673"/>
      <c r="N165" s="673"/>
      <c r="O165" s="673"/>
      <c r="P165" s="673"/>
      <c r="Q165" s="673"/>
      <c r="R165" s="673"/>
      <c r="S165" s="673"/>
      <c r="T165" s="673"/>
      <c r="U165" s="673"/>
      <c r="V165" s="673"/>
      <c r="W165" s="673"/>
      <c r="X165" s="673"/>
      <c r="Y165" s="673"/>
    </row>
    <row r="166" ht="24.75" customHeight="1">
      <c r="A166" s="720"/>
      <c r="B166" s="720" t="s">
        <v>1018</v>
      </c>
      <c r="C166" s="671" t="s">
        <v>2616</v>
      </c>
      <c r="D166" s="671" t="s">
        <v>2617</v>
      </c>
      <c r="E166" s="671" t="s">
        <v>2618</v>
      </c>
      <c r="F166" s="671" t="s">
        <v>2616</v>
      </c>
      <c r="G166" s="671" t="s">
        <v>2617</v>
      </c>
      <c r="H166" s="671" t="s">
        <v>2618</v>
      </c>
      <c r="I166" s="672" t="s">
        <v>2619</v>
      </c>
      <c r="J166" s="671" t="s">
        <v>2617</v>
      </c>
      <c r="K166" s="671" t="s">
        <v>2618</v>
      </c>
      <c r="L166" s="672" t="s">
        <v>4</v>
      </c>
      <c r="M166" s="673"/>
      <c r="N166" s="673"/>
      <c r="O166" s="673"/>
      <c r="P166" s="673"/>
      <c r="Q166" s="673"/>
      <c r="R166" s="673"/>
      <c r="S166" s="673"/>
      <c r="T166" s="673"/>
      <c r="U166" s="673"/>
      <c r="V166" s="673"/>
      <c r="W166" s="673"/>
      <c r="X166" s="673"/>
      <c r="Y166" s="673"/>
    </row>
    <row r="167" ht="24.75" customHeight="1">
      <c r="A167" s="675" t="s">
        <v>1018</v>
      </c>
      <c r="B167" s="676">
        <v>1.0</v>
      </c>
      <c r="C167" s="724" t="s">
        <v>1018</v>
      </c>
      <c r="D167" s="673" t="s">
        <v>2877</v>
      </c>
      <c r="E167" s="721"/>
      <c r="F167" s="679"/>
      <c r="G167" s="673"/>
      <c r="H167" s="678"/>
      <c r="I167" s="679"/>
      <c r="J167" s="674"/>
      <c r="K167" s="678"/>
      <c r="L167" s="674"/>
      <c r="M167" s="673"/>
      <c r="N167" s="673"/>
      <c r="O167" s="673"/>
      <c r="P167" s="673"/>
      <c r="Q167" s="673"/>
      <c r="R167" s="673"/>
      <c r="S167" s="673"/>
      <c r="T167" s="673"/>
      <c r="U167" s="673"/>
      <c r="V167" s="673"/>
      <c r="W167" s="673"/>
      <c r="X167" s="673"/>
      <c r="Y167" s="673"/>
    </row>
    <row r="168" ht="24.75" customHeight="1">
      <c r="A168" s="675" t="s">
        <v>1018</v>
      </c>
      <c r="B168" s="676">
        <v>2.0</v>
      </c>
      <c r="C168" s="724" t="s">
        <v>2878</v>
      </c>
      <c r="D168" s="673" t="s">
        <v>2877</v>
      </c>
      <c r="E168" s="721" t="s">
        <v>2621</v>
      </c>
      <c r="F168" s="679" t="s">
        <v>492</v>
      </c>
      <c r="G168" s="673" t="s">
        <v>2877</v>
      </c>
      <c r="H168" s="678" t="s">
        <v>2623</v>
      </c>
      <c r="I168" s="679" t="s">
        <v>2717</v>
      </c>
      <c r="J168" s="683" t="s">
        <v>2879</v>
      </c>
      <c r="K168" s="678" t="s">
        <v>2621</v>
      </c>
      <c r="L168" s="674"/>
      <c r="M168" s="673"/>
      <c r="N168" s="673"/>
      <c r="O168" s="673"/>
      <c r="P168" s="673"/>
      <c r="Q168" s="673"/>
      <c r="R168" s="673"/>
      <c r="S168" s="673"/>
      <c r="T168" s="673"/>
      <c r="U168" s="673"/>
      <c r="V168" s="673"/>
      <c r="W168" s="673"/>
      <c r="X168" s="673"/>
      <c r="Y168" s="673"/>
    </row>
    <row r="169" ht="24.75" customHeight="1">
      <c r="A169" s="675" t="s">
        <v>1018</v>
      </c>
      <c r="B169" s="676"/>
      <c r="C169" s="694"/>
      <c r="D169" s="710"/>
      <c r="E169" s="693"/>
      <c r="F169" s="679" t="s">
        <v>1025</v>
      </c>
      <c r="G169" s="683" t="s">
        <v>2880</v>
      </c>
      <c r="H169" s="678" t="s">
        <v>2621</v>
      </c>
      <c r="I169" s="679" t="s">
        <v>2720</v>
      </c>
      <c r="J169" s="683" t="s">
        <v>2721</v>
      </c>
      <c r="K169" s="687" t="s">
        <v>2621</v>
      </c>
      <c r="L169" s="674"/>
      <c r="M169" s="673"/>
      <c r="N169" s="673"/>
      <c r="O169" s="673"/>
      <c r="P169" s="673"/>
      <c r="Q169" s="673"/>
      <c r="R169" s="673"/>
      <c r="S169" s="673"/>
      <c r="T169" s="673"/>
      <c r="U169" s="673"/>
      <c r="V169" s="673"/>
      <c r="W169" s="673"/>
      <c r="X169" s="673"/>
      <c r="Y169" s="673"/>
    </row>
    <row r="170" ht="24.75" customHeight="1">
      <c r="A170" s="675" t="s">
        <v>1018</v>
      </c>
      <c r="B170" s="676"/>
      <c r="C170" s="694"/>
      <c r="D170" s="710"/>
      <c r="E170" s="693"/>
      <c r="F170" s="679" t="s">
        <v>2722</v>
      </c>
      <c r="G170" s="683" t="s">
        <v>2880</v>
      </c>
      <c r="H170" s="678" t="s">
        <v>2630</v>
      </c>
      <c r="I170" s="679" t="s">
        <v>2723</v>
      </c>
      <c r="J170" s="683" t="s">
        <v>2881</v>
      </c>
      <c r="K170" s="678" t="s">
        <v>2621</v>
      </c>
      <c r="L170" s="674"/>
      <c r="M170" s="673"/>
      <c r="N170" s="673"/>
      <c r="O170" s="673"/>
      <c r="P170" s="673"/>
      <c r="Q170" s="673"/>
      <c r="R170" s="673"/>
      <c r="S170" s="673"/>
      <c r="T170" s="673"/>
      <c r="U170" s="673"/>
      <c r="V170" s="673"/>
      <c r="W170" s="673"/>
      <c r="X170" s="673"/>
      <c r="Y170" s="673"/>
    </row>
    <row r="171" ht="24.75" customHeight="1">
      <c r="A171" s="675" t="s">
        <v>1018</v>
      </c>
      <c r="B171" s="676"/>
      <c r="C171" s="694"/>
      <c r="D171" s="710"/>
      <c r="E171" s="693"/>
      <c r="F171" s="679" t="s">
        <v>2725</v>
      </c>
      <c r="G171" s="683" t="s">
        <v>2880</v>
      </c>
      <c r="H171" s="678" t="s">
        <v>2633</v>
      </c>
      <c r="I171" s="674"/>
      <c r="J171" s="674"/>
      <c r="K171" s="685"/>
      <c r="L171" s="674"/>
      <c r="M171" s="673"/>
      <c r="N171" s="673"/>
      <c r="O171" s="673"/>
      <c r="P171" s="673"/>
      <c r="Q171" s="673"/>
      <c r="R171" s="673"/>
      <c r="S171" s="673"/>
      <c r="T171" s="673"/>
      <c r="U171" s="673"/>
      <c r="V171" s="673"/>
      <c r="W171" s="673"/>
      <c r="X171" s="673"/>
      <c r="Y171" s="673"/>
    </row>
    <row r="172" ht="24.75" customHeight="1">
      <c r="A172" s="675"/>
      <c r="B172" s="676"/>
      <c r="C172" s="694"/>
      <c r="D172" s="710"/>
      <c r="E172" s="693"/>
      <c r="F172" s="674"/>
      <c r="G172" s="674"/>
      <c r="H172" s="685"/>
      <c r="I172" s="674"/>
      <c r="J172" s="674"/>
      <c r="K172" s="685"/>
      <c r="L172" s="674"/>
      <c r="M172" s="673"/>
      <c r="N172" s="673"/>
      <c r="O172" s="673"/>
      <c r="P172" s="673"/>
      <c r="Q172" s="673"/>
      <c r="R172" s="673"/>
      <c r="S172" s="673"/>
      <c r="T172" s="673"/>
      <c r="U172" s="673"/>
      <c r="V172" s="673"/>
      <c r="W172" s="673"/>
      <c r="X172" s="673"/>
      <c r="Y172" s="673"/>
    </row>
    <row r="173" ht="24.75" customHeight="1">
      <c r="A173" s="720"/>
      <c r="B173" s="720" t="s">
        <v>843</v>
      </c>
      <c r="C173" s="671" t="s">
        <v>2616</v>
      </c>
      <c r="D173" s="671" t="s">
        <v>2617</v>
      </c>
      <c r="E173" s="671" t="s">
        <v>2618</v>
      </c>
      <c r="F173" s="671" t="s">
        <v>2616</v>
      </c>
      <c r="G173" s="671" t="s">
        <v>2617</v>
      </c>
      <c r="H173" s="671" t="s">
        <v>2618</v>
      </c>
      <c r="I173" s="672" t="s">
        <v>2619</v>
      </c>
      <c r="J173" s="671" t="s">
        <v>2617</v>
      </c>
      <c r="K173" s="671" t="s">
        <v>2618</v>
      </c>
      <c r="L173" s="672" t="s">
        <v>4</v>
      </c>
      <c r="M173" s="673"/>
      <c r="N173" s="673"/>
      <c r="O173" s="673"/>
      <c r="P173" s="673"/>
      <c r="Q173" s="673"/>
      <c r="R173" s="673"/>
      <c r="S173" s="673"/>
      <c r="T173" s="673"/>
      <c r="U173" s="673"/>
      <c r="V173" s="673"/>
      <c r="W173" s="673"/>
      <c r="X173" s="673"/>
      <c r="Y173" s="673"/>
    </row>
    <row r="174" ht="24.75" customHeight="1">
      <c r="A174" s="675" t="s">
        <v>843</v>
      </c>
      <c r="B174" s="676">
        <v>1.0</v>
      </c>
      <c r="C174" s="679" t="s">
        <v>843</v>
      </c>
      <c r="D174" s="673" t="s">
        <v>2882</v>
      </c>
      <c r="E174" s="721"/>
      <c r="F174" s="679"/>
      <c r="G174" s="683"/>
      <c r="H174" s="721"/>
      <c r="I174" s="679"/>
      <c r="J174" s="674"/>
      <c r="K174" s="685"/>
      <c r="L174" s="674"/>
      <c r="M174" s="673"/>
      <c r="N174" s="673"/>
      <c r="O174" s="673"/>
      <c r="P174" s="673"/>
      <c r="Q174" s="673"/>
      <c r="R174" s="673"/>
      <c r="S174" s="673"/>
      <c r="T174" s="673"/>
      <c r="U174" s="673"/>
      <c r="V174" s="673"/>
      <c r="W174" s="673"/>
      <c r="X174" s="673"/>
      <c r="Y174" s="673"/>
    </row>
    <row r="175" ht="24.75" customHeight="1">
      <c r="A175" s="675" t="s">
        <v>843</v>
      </c>
      <c r="B175" s="676">
        <v>2.0</v>
      </c>
      <c r="C175" s="679" t="s">
        <v>2883</v>
      </c>
      <c r="D175" s="673" t="s">
        <v>2882</v>
      </c>
      <c r="E175" s="721" t="s">
        <v>2621</v>
      </c>
      <c r="F175" s="679" t="s">
        <v>2884</v>
      </c>
      <c r="G175" s="683" t="s">
        <v>2885</v>
      </c>
      <c r="H175" s="721" t="s">
        <v>2633</v>
      </c>
      <c r="I175" s="679"/>
      <c r="J175" s="674"/>
      <c r="K175" s="685"/>
      <c r="L175" s="674"/>
      <c r="M175" s="673"/>
      <c r="N175" s="673"/>
      <c r="O175" s="673"/>
      <c r="P175" s="673"/>
      <c r="Q175" s="673"/>
      <c r="R175" s="673"/>
      <c r="S175" s="673"/>
      <c r="T175" s="673"/>
      <c r="U175" s="673"/>
      <c r="V175" s="673"/>
      <c r="W175" s="673"/>
      <c r="X175" s="673"/>
      <c r="Y175" s="673"/>
    </row>
    <row r="176" ht="24.75" customHeight="1">
      <c r="A176" s="675" t="s">
        <v>843</v>
      </c>
      <c r="B176" s="676">
        <v>2.0</v>
      </c>
      <c r="C176" s="679" t="s">
        <v>2886</v>
      </c>
      <c r="D176" s="673" t="s">
        <v>2887</v>
      </c>
      <c r="E176" s="721" t="s">
        <v>2621</v>
      </c>
      <c r="F176" s="679" t="s">
        <v>2230</v>
      </c>
      <c r="G176" s="683" t="s">
        <v>2888</v>
      </c>
      <c r="H176" s="721" t="s">
        <v>2633</v>
      </c>
      <c r="I176" s="679"/>
      <c r="J176" s="674"/>
      <c r="K176" s="685"/>
      <c r="L176" s="674"/>
      <c r="M176" s="673"/>
      <c r="N176" s="673"/>
      <c r="O176" s="673"/>
      <c r="P176" s="673"/>
      <c r="Q176" s="673"/>
      <c r="R176" s="673"/>
      <c r="S176" s="673"/>
      <c r="T176" s="673"/>
      <c r="U176" s="673"/>
      <c r="V176" s="673"/>
      <c r="W176" s="673"/>
      <c r="X176" s="673"/>
      <c r="Y176" s="673"/>
    </row>
    <row r="177" ht="24.75" customHeight="1">
      <c r="A177" s="675" t="s">
        <v>843</v>
      </c>
      <c r="B177" s="676">
        <v>2.0</v>
      </c>
      <c r="C177" s="679" t="s">
        <v>2889</v>
      </c>
      <c r="D177" s="673" t="s">
        <v>2890</v>
      </c>
      <c r="E177" s="721" t="s">
        <v>2621</v>
      </c>
      <c r="F177" s="679" t="s">
        <v>2891</v>
      </c>
      <c r="G177" s="683" t="s">
        <v>2892</v>
      </c>
      <c r="H177" s="721" t="s">
        <v>2633</v>
      </c>
      <c r="I177" s="679"/>
      <c r="J177" s="674"/>
      <c r="K177" s="685"/>
      <c r="L177" s="674"/>
      <c r="M177" s="673"/>
      <c r="N177" s="673"/>
      <c r="O177" s="673"/>
      <c r="P177" s="673"/>
      <c r="Q177" s="673"/>
      <c r="R177" s="673"/>
      <c r="S177" s="673"/>
      <c r="T177" s="673"/>
      <c r="U177" s="673"/>
      <c r="V177" s="673"/>
      <c r="W177" s="673"/>
      <c r="X177" s="673"/>
      <c r="Y177" s="673"/>
    </row>
    <row r="178" ht="24.75" customHeight="1">
      <c r="A178" s="675"/>
      <c r="B178" s="676"/>
      <c r="C178" s="694"/>
      <c r="D178" s="710"/>
      <c r="E178" s="693"/>
      <c r="F178" s="674"/>
      <c r="G178" s="674"/>
      <c r="H178" s="685"/>
      <c r="I178" s="674"/>
      <c r="J178" s="674"/>
      <c r="K178" s="685"/>
      <c r="L178" s="674"/>
      <c r="M178" s="673"/>
      <c r="N178" s="673"/>
      <c r="O178" s="673"/>
      <c r="P178" s="673"/>
      <c r="Q178" s="673"/>
      <c r="R178" s="673"/>
      <c r="S178" s="673"/>
      <c r="T178" s="673"/>
      <c r="U178" s="673"/>
      <c r="V178" s="673"/>
      <c r="W178" s="673"/>
      <c r="X178" s="673"/>
      <c r="Y178" s="673"/>
    </row>
    <row r="179" ht="24.75" customHeight="1">
      <c r="A179" s="720"/>
      <c r="B179" s="720" t="s">
        <v>2768</v>
      </c>
      <c r="C179" s="671" t="s">
        <v>2616</v>
      </c>
      <c r="D179" s="671" t="s">
        <v>2617</v>
      </c>
      <c r="E179" s="671" t="s">
        <v>2618</v>
      </c>
      <c r="F179" s="671" t="s">
        <v>2616</v>
      </c>
      <c r="G179" s="671" t="s">
        <v>2617</v>
      </c>
      <c r="H179" s="671" t="s">
        <v>2618</v>
      </c>
      <c r="I179" s="672" t="s">
        <v>2619</v>
      </c>
      <c r="J179" s="671" t="s">
        <v>2617</v>
      </c>
      <c r="K179" s="671" t="s">
        <v>2618</v>
      </c>
      <c r="L179" s="672" t="s">
        <v>4</v>
      </c>
      <c r="M179" s="673"/>
      <c r="N179" s="673"/>
      <c r="O179" s="673"/>
      <c r="P179" s="673"/>
      <c r="Q179" s="673"/>
      <c r="R179" s="673"/>
      <c r="S179" s="673"/>
      <c r="T179" s="673"/>
      <c r="U179" s="673"/>
      <c r="V179" s="673"/>
      <c r="W179" s="673"/>
      <c r="X179" s="673"/>
      <c r="Y179" s="673"/>
    </row>
    <row r="180" ht="24.75" customHeight="1">
      <c r="A180" s="675" t="s">
        <v>2768</v>
      </c>
      <c r="B180" s="676">
        <v>1.0</v>
      </c>
      <c r="C180" s="689" t="s">
        <v>2768</v>
      </c>
      <c r="D180" s="683"/>
      <c r="E180" s="721"/>
      <c r="F180" s="679"/>
      <c r="G180" s="683"/>
      <c r="H180" s="721"/>
      <c r="I180" s="674"/>
      <c r="J180" s="674"/>
      <c r="K180" s="685"/>
      <c r="L180" s="674"/>
      <c r="M180" s="673"/>
      <c r="N180" s="673"/>
      <c r="O180" s="673"/>
      <c r="P180" s="673"/>
      <c r="Q180" s="673"/>
      <c r="R180" s="673"/>
      <c r="S180" s="673"/>
      <c r="T180" s="673"/>
      <c r="U180" s="673"/>
      <c r="V180" s="673"/>
      <c r="W180" s="673"/>
      <c r="X180" s="673"/>
      <c r="Y180" s="673"/>
    </row>
    <row r="181" ht="24.75" customHeight="1">
      <c r="A181" s="675" t="s">
        <v>2768</v>
      </c>
      <c r="B181" s="676">
        <v>2.0</v>
      </c>
      <c r="C181" s="689" t="s">
        <v>2893</v>
      </c>
      <c r="D181" s="683" t="s">
        <v>2894</v>
      </c>
      <c r="E181" s="721" t="s">
        <v>2621</v>
      </c>
      <c r="F181" s="679" t="s">
        <v>2895</v>
      </c>
      <c r="G181" s="683" t="s">
        <v>2894</v>
      </c>
      <c r="H181" s="721" t="s">
        <v>2633</v>
      </c>
      <c r="I181" s="674"/>
      <c r="J181" s="674"/>
      <c r="K181" s="685"/>
      <c r="L181" s="674"/>
      <c r="M181" s="673"/>
      <c r="N181" s="673"/>
      <c r="O181" s="673"/>
      <c r="P181" s="673"/>
      <c r="Q181" s="673"/>
      <c r="R181" s="673"/>
      <c r="S181" s="673"/>
      <c r="T181" s="673"/>
      <c r="U181" s="673"/>
      <c r="V181" s="673"/>
      <c r="W181" s="673"/>
      <c r="X181" s="673"/>
      <c r="Y181" s="673"/>
    </row>
    <row r="182" ht="24.75" customHeight="1">
      <c r="A182" s="675" t="s">
        <v>2768</v>
      </c>
      <c r="B182" s="676">
        <v>2.0</v>
      </c>
      <c r="C182" s="689" t="s">
        <v>2896</v>
      </c>
      <c r="D182" s="673" t="s">
        <v>2897</v>
      </c>
      <c r="E182" s="721" t="s">
        <v>2621</v>
      </c>
      <c r="F182" s="679" t="s">
        <v>2898</v>
      </c>
      <c r="G182" s="673" t="s">
        <v>2897</v>
      </c>
      <c r="H182" s="721" t="s">
        <v>2623</v>
      </c>
      <c r="I182" s="679" t="s">
        <v>2899</v>
      </c>
      <c r="J182" s="683" t="s">
        <v>2879</v>
      </c>
      <c r="K182" s="678" t="s">
        <v>2621</v>
      </c>
      <c r="L182" s="674"/>
      <c r="M182" s="673"/>
      <c r="N182" s="673"/>
      <c r="O182" s="673"/>
      <c r="P182" s="673"/>
      <c r="Q182" s="673"/>
      <c r="R182" s="673"/>
      <c r="S182" s="673"/>
      <c r="T182" s="673"/>
      <c r="U182" s="673"/>
      <c r="V182" s="673"/>
      <c r="W182" s="673"/>
      <c r="X182" s="673"/>
      <c r="Y182" s="673"/>
    </row>
    <row r="183" ht="24.75" customHeight="1">
      <c r="A183" s="675" t="s">
        <v>2768</v>
      </c>
      <c r="B183" s="676"/>
      <c r="C183" s="694"/>
      <c r="D183" s="710"/>
      <c r="E183" s="693"/>
      <c r="F183" s="679" t="s">
        <v>2900</v>
      </c>
      <c r="G183" s="683" t="s">
        <v>2901</v>
      </c>
      <c r="H183" s="721" t="s">
        <v>2621</v>
      </c>
      <c r="I183" s="679" t="s">
        <v>2902</v>
      </c>
      <c r="J183" s="683" t="s">
        <v>2903</v>
      </c>
      <c r="K183" s="687" t="s">
        <v>2621</v>
      </c>
      <c r="L183" s="674"/>
      <c r="M183" s="673"/>
      <c r="N183" s="673"/>
      <c r="O183" s="673"/>
      <c r="P183" s="673"/>
      <c r="Q183" s="673"/>
      <c r="R183" s="673"/>
      <c r="S183" s="673"/>
      <c r="T183" s="673"/>
      <c r="U183" s="673"/>
      <c r="V183" s="673"/>
      <c r="W183" s="673"/>
      <c r="X183" s="673"/>
      <c r="Y183" s="673"/>
    </row>
    <row r="184" ht="24.75" customHeight="1">
      <c r="A184" s="675" t="s">
        <v>2768</v>
      </c>
      <c r="B184" s="676"/>
      <c r="C184" s="694"/>
      <c r="D184" s="710"/>
      <c r="E184" s="693"/>
      <c r="F184" s="679" t="s">
        <v>2904</v>
      </c>
      <c r="G184" s="683" t="s">
        <v>2901</v>
      </c>
      <c r="H184" s="721" t="s">
        <v>2630</v>
      </c>
      <c r="I184" s="679" t="s">
        <v>2905</v>
      </c>
      <c r="J184" s="683" t="s">
        <v>2881</v>
      </c>
      <c r="K184" s="678" t="s">
        <v>2621</v>
      </c>
      <c r="L184" s="674"/>
      <c r="M184" s="673"/>
      <c r="N184" s="673"/>
      <c r="O184" s="673"/>
      <c r="P184" s="673"/>
      <c r="Q184" s="673"/>
      <c r="R184" s="673"/>
      <c r="S184" s="673"/>
      <c r="T184" s="673"/>
      <c r="U184" s="673"/>
      <c r="V184" s="673"/>
      <c r="W184" s="673"/>
      <c r="X184" s="673"/>
      <c r="Y184" s="673"/>
    </row>
    <row r="185" ht="24.75" customHeight="1">
      <c r="A185" s="675" t="s">
        <v>2768</v>
      </c>
      <c r="B185" s="676"/>
      <c r="C185" s="694"/>
      <c r="D185" s="710"/>
      <c r="E185" s="693"/>
      <c r="F185" s="679" t="s">
        <v>2906</v>
      </c>
      <c r="G185" s="683" t="s">
        <v>2901</v>
      </c>
      <c r="H185" s="721" t="s">
        <v>2633</v>
      </c>
      <c r="I185" s="674"/>
      <c r="J185" s="674"/>
      <c r="K185" s="685"/>
      <c r="L185" s="674"/>
      <c r="M185" s="673"/>
      <c r="N185" s="673"/>
      <c r="O185" s="673"/>
      <c r="P185" s="673"/>
      <c r="Q185" s="673"/>
      <c r="R185" s="673"/>
      <c r="S185" s="673"/>
      <c r="T185" s="673"/>
      <c r="U185" s="673"/>
      <c r="V185" s="673"/>
      <c r="W185" s="673"/>
      <c r="X185" s="673"/>
      <c r="Y185" s="673"/>
    </row>
    <row r="186" ht="24.75" customHeight="1">
      <c r="A186" s="675"/>
      <c r="B186" s="676"/>
      <c r="C186" s="694"/>
      <c r="D186" s="710"/>
      <c r="E186" s="693"/>
      <c r="I186" s="674"/>
      <c r="J186" s="674"/>
      <c r="K186" s="685"/>
      <c r="L186" s="674"/>
      <c r="M186" s="673"/>
      <c r="N186" s="673"/>
      <c r="O186" s="673"/>
      <c r="P186" s="673"/>
      <c r="Q186" s="673"/>
      <c r="R186" s="673"/>
      <c r="S186" s="673"/>
      <c r="T186" s="673"/>
      <c r="U186" s="673"/>
      <c r="V186" s="673"/>
      <c r="W186" s="673"/>
      <c r="X186" s="673"/>
      <c r="Y186" s="673"/>
    </row>
    <row r="187" ht="24.75" customHeight="1">
      <c r="A187" s="720"/>
      <c r="B187" s="720" t="s">
        <v>2907</v>
      </c>
      <c r="C187" s="671" t="s">
        <v>2616</v>
      </c>
      <c r="D187" s="671" t="s">
        <v>2617</v>
      </c>
      <c r="E187" s="671" t="s">
        <v>2618</v>
      </c>
      <c r="F187" s="671" t="s">
        <v>2616</v>
      </c>
      <c r="G187" s="671" t="s">
        <v>2617</v>
      </c>
      <c r="H187" s="671" t="s">
        <v>2618</v>
      </c>
      <c r="I187" s="672" t="s">
        <v>2619</v>
      </c>
      <c r="J187" s="671" t="s">
        <v>2617</v>
      </c>
      <c r="K187" s="671" t="s">
        <v>2618</v>
      </c>
      <c r="L187" s="672" t="s">
        <v>4</v>
      </c>
      <c r="M187" s="673"/>
      <c r="N187" s="673"/>
      <c r="O187" s="673"/>
      <c r="P187" s="673"/>
      <c r="Q187" s="673"/>
      <c r="R187" s="673"/>
      <c r="S187" s="673"/>
      <c r="T187" s="673"/>
      <c r="U187" s="673"/>
      <c r="V187" s="673"/>
      <c r="W187" s="673"/>
      <c r="X187" s="673"/>
      <c r="Y187" s="673"/>
    </row>
    <row r="188" ht="24.75" customHeight="1">
      <c r="A188" s="675" t="s">
        <v>2907</v>
      </c>
      <c r="B188" s="676">
        <v>1.0</v>
      </c>
      <c r="C188" s="724" t="s">
        <v>2907</v>
      </c>
      <c r="D188" s="683" t="s">
        <v>2908</v>
      </c>
      <c r="E188" s="721" t="s">
        <v>2621</v>
      </c>
      <c r="I188" s="674"/>
      <c r="J188" s="674"/>
      <c r="K188" s="685"/>
      <c r="L188" s="674"/>
      <c r="M188" s="673"/>
      <c r="N188" s="673"/>
      <c r="O188" s="673"/>
      <c r="P188" s="673"/>
      <c r="Q188" s="673"/>
      <c r="R188" s="673"/>
      <c r="S188" s="673"/>
      <c r="T188" s="673"/>
      <c r="U188" s="673"/>
      <c r="V188" s="673"/>
      <c r="W188" s="673"/>
      <c r="X188" s="673"/>
      <c r="Y188" s="673"/>
    </row>
    <row r="189" ht="24.75" customHeight="1">
      <c r="A189" s="675"/>
      <c r="B189" s="676"/>
      <c r="C189" s="694"/>
      <c r="D189" s="710"/>
      <c r="E189" s="693"/>
      <c r="F189" s="674"/>
      <c r="G189" s="674"/>
      <c r="H189" s="685"/>
      <c r="I189" s="674"/>
      <c r="J189" s="674"/>
      <c r="K189" s="685"/>
      <c r="L189" s="674"/>
      <c r="M189" s="673"/>
      <c r="N189" s="673"/>
      <c r="O189" s="673"/>
      <c r="P189" s="673"/>
      <c r="Q189" s="673"/>
      <c r="R189" s="673"/>
      <c r="S189" s="673"/>
      <c r="T189" s="673"/>
      <c r="U189" s="673"/>
      <c r="V189" s="673"/>
      <c r="W189" s="673"/>
      <c r="X189" s="673"/>
      <c r="Y189" s="673"/>
    </row>
    <row r="190" ht="24.75" customHeight="1">
      <c r="A190" s="720"/>
      <c r="B190" s="720" t="s">
        <v>2909</v>
      </c>
      <c r="C190" s="671" t="s">
        <v>2616</v>
      </c>
      <c r="D190" s="671" t="s">
        <v>2617</v>
      </c>
      <c r="E190" s="671" t="s">
        <v>2618</v>
      </c>
      <c r="F190" s="671" t="s">
        <v>2616</v>
      </c>
      <c r="G190" s="671" t="s">
        <v>2617</v>
      </c>
      <c r="H190" s="671" t="s">
        <v>2618</v>
      </c>
      <c r="I190" s="672" t="s">
        <v>2619</v>
      </c>
      <c r="J190" s="671" t="s">
        <v>2617</v>
      </c>
      <c r="K190" s="671" t="s">
        <v>2618</v>
      </c>
      <c r="L190" s="672" t="s">
        <v>4</v>
      </c>
      <c r="M190" s="673"/>
      <c r="N190" s="673"/>
      <c r="O190" s="673"/>
      <c r="P190" s="673"/>
      <c r="Q190" s="673"/>
      <c r="R190" s="673"/>
      <c r="S190" s="673"/>
      <c r="T190" s="673"/>
      <c r="U190" s="673"/>
      <c r="V190" s="673"/>
      <c r="W190" s="673"/>
      <c r="X190" s="673"/>
      <c r="Y190" s="673"/>
    </row>
    <row r="191" ht="24.75" customHeight="1">
      <c r="A191" s="725"/>
      <c r="C191" s="677" t="s">
        <v>2910</v>
      </c>
      <c r="D191" s="673" t="s">
        <v>2911</v>
      </c>
      <c r="E191" s="721" t="s">
        <v>2621</v>
      </c>
      <c r="F191" s="673"/>
      <c r="G191" s="673"/>
      <c r="H191" s="680"/>
      <c r="I191" s="673"/>
      <c r="J191" s="673"/>
      <c r="K191" s="680"/>
      <c r="L191" s="673"/>
      <c r="M191" s="673"/>
      <c r="N191" s="673"/>
      <c r="O191" s="673"/>
      <c r="P191" s="673"/>
      <c r="Q191" s="673"/>
      <c r="R191" s="673"/>
      <c r="S191" s="673"/>
      <c r="T191" s="673"/>
      <c r="U191" s="673"/>
      <c r="V191" s="673"/>
      <c r="W191" s="673"/>
      <c r="X191" s="673"/>
      <c r="Y191" s="673"/>
    </row>
    <row r="192" ht="24.75" customHeight="1">
      <c r="A192" s="725"/>
      <c r="C192" s="677"/>
      <c r="D192" s="673"/>
      <c r="E192" s="678"/>
      <c r="F192" s="673"/>
      <c r="G192" s="673"/>
      <c r="H192" s="680"/>
      <c r="I192" s="673"/>
      <c r="J192" s="673"/>
      <c r="K192" s="680"/>
      <c r="L192" s="673"/>
      <c r="M192" s="673"/>
      <c r="N192" s="673"/>
      <c r="O192" s="673"/>
      <c r="P192" s="673"/>
      <c r="Q192" s="673"/>
      <c r="R192" s="673"/>
      <c r="S192" s="673"/>
      <c r="T192" s="673"/>
      <c r="U192" s="673"/>
      <c r="V192" s="673"/>
      <c r="W192" s="673"/>
      <c r="X192" s="673"/>
      <c r="Y192" s="673"/>
    </row>
    <row r="193" ht="24.75" customHeight="1">
      <c r="A193" s="725"/>
      <c r="C193" s="677"/>
      <c r="D193" s="673"/>
      <c r="E193" s="678"/>
      <c r="F193" s="673"/>
      <c r="G193" s="673"/>
      <c r="H193" s="680"/>
      <c r="I193" s="673"/>
      <c r="J193" s="673"/>
      <c r="K193" s="680"/>
      <c r="L193" s="673"/>
      <c r="M193" s="673"/>
      <c r="N193" s="673"/>
      <c r="O193" s="673"/>
      <c r="P193" s="673"/>
      <c r="Q193" s="673"/>
      <c r="R193" s="673"/>
      <c r="S193" s="673"/>
      <c r="T193" s="673"/>
      <c r="U193" s="673"/>
      <c r="V193" s="673"/>
      <c r="W193" s="673"/>
      <c r="X193" s="673"/>
      <c r="Y193" s="673"/>
    </row>
    <row r="194" ht="24.75" customHeight="1">
      <c r="A194" s="725"/>
      <c r="C194" s="677"/>
      <c r="D194" s="673"/>
      <c r="E194" s="678"/>
      <c r="F194" s="673"/>
      <c r="G194" s="673"/>
      <c r="H194" s="680"/>
      <c r="I194" s="673"/>
      <c r="J194" s="673"/>
      <c r="K194" s="680"/>
      <c r="L194" s="673"/>
      <c r="M194" s="673"/>
      <c r="N194" s="673"/>
      <c r="O194" s="673"/>
      <c r="P194" s="673"/>
      <c r="Q194" s="673"/>
      <c r="R194" s="673"/>
      <c r="S194" s="673"/>
      <c r="T194" s="673"/>
      <c r="U194" s="673"/>
      <c r="V194" s="673"/>
      <c r="W194" s="673"/>
      <c r="X194" s="673"/>
      <c r="Y194" s="673"/>
    </row>
    <row r="195" ht="24.75" customHeight="1">
      <c r="A195" s="725"/>
      <c r="C195" s="677"/>
      <c r="D195" s="673"/>
      <c r="E195" s="678"/>
      <c r="F195" s="673"/>
      <c r="G195" s="673"/>
      <c r="H195" s="680"/>
      <c r="I195" s="673"/>
      <c r="J195" s="673"/>
      <c r="K195" s="680"/>
      <c r="L195" s="673"/>
      <c r="M195" s="673"/>
      <c r="N195" s="673"/>
      <c r="O195" s="673"/>
      <c r="P195" s="673"/>
      <c r="Q195" s="673"/>
      <c r="R195" s="673"/>
      <c r="S195" s="673"/>
      <c r="T195" s="673"/>
      <c r="U195" s="673"/>
      <c r="V195" s="673"/>
      <c r="W195" s="673"/>
      <c r="X195" s="673"/>
      <c r="Y195" s="673"/>
    </row>
    <row r="196" ht="24.75" customHeight="1">
      <c r="A196" s="725"/>
      <c r="C196" s="677"/>
      <c r="D196" s="673"/>
      <c r="E196" s="678"/>
      <c r="F196" s="673"/>
      <c r="G196" s="673"/>
      <c r="H196" s="680"/>
      <c r="I196" s="673"/>
      <c r="J196" s="673"/>
      <c r="K196" s="680"/>
      <c r="L196" s="673"/>
      <c r="M196" s="673"/>
      <c r="N196" s="673"/>
      <c r="O196" s="673"/>
      <c r="P196" s="673"/>
      <c r="Q196" s="673"/>
      <c r="R196" s="673"/>
      <c r="S196" s="673"/>
      <c r="T196" s="673"/>
      <c r="U196" s="673"/>
      <c r="V196" s="673"/>
      <c r="W196" s="673"/>
      <c r="X196" s="673"/>
      <c r="Y196" s="673"/>
    </row>
    <row r="197" ht="24.75" customHeight="1">
      <c r="A197" s="725"/>
      <c r="C197" s="677"/>
      <c r="D197" s="673"/>
      <c r="E197" s="678"/>
      <c r="F197" s="673"/>
      <c r="G197" s="673"/>
      <c r="H197" s="680"/>
      <c r="I197" s="673"/>
      <c r="J197" s="673"/>
      <c r="K197" s="680"/>
      <c r="L197" s="673"/>
      <c r="M197" s="673"/>
      <c r="N197" s="673"/>
      <c r="O197" s="673"/>
      <c r="P197" s="673"/>
      <c r="Q197" s="673"/>
      <c r="R197" s="673"/>
      <c r="S197" s="673"/>
      <c r="T197" s="673"/>
      <c r="U197" s="673"/>
      <c r="V197" s="673"/>
      <c r="W197" s="673"/>
      <c r="X197" s="673"/>
      <c r="Y197" s="673"/>
    </row>
    <row r="198" ht="24.75" customHeight="1">
      <c r="A198" s="725"/>
      <c r="C198" s="677"/>
      <c r="D198" s="673"/>
      <c r="E198" s="678"/>
      <c r="F198" s="673"/>
      <c r="G198" s="673"/>
      <c r="H198" s="680"/>
      <c r="I198" s="673"/>
      <c r="J198" s="673"/>
      <c r="K198" s="680"/>
      <c r="L198" s="673"/>
      <c r="M198" s="673"/>
      <c r="N198" s="673"/>
      <c r="O198" s="673"/>
      <c r="P198" s="673"/>
      <c r="Q198" s="673"/>
      <c r="R198" s="673"/>
      <c r="S198" s="673"/>
      <c r="T198" s="673"/>
      <c r="U198" s="673"/>
      <c r="V198" s="673"/>
      <c r="W198" s="673"/>
      <c r="X198" s="673"/>
      <c r="Y198" s="673"/>
    </row>
    <row r="199" ht="24.75" customHeight="1">
      <c r="A199" s="725"/>
      <c r="C199" s="677"/>
      <c r="D199" s="673"/>
      <c r="E199" s="678"/>
      <c r="F199" s="673"/>
      <c r="G199" s="673"/>
      <c r="H199" s="680"/>
      <c r="I199" s="673"/>
      <c r="J199" s="673"/>
      <c r="K199" s="680"/>
      <c r="L199" s="673"/>
      <c r="M199" s="673"/>
      <c r="N199" s="673"/>
      <c r="O199" s="673"/>
      <c r="P199" s="673"/>
      <c r="Q199" s="673"/>
      <c r="R199" s="673"/>
      <c r="S199" s="673"/>
      <c r="T199" s="673"/>
      <c r="U199" s="673"/>
      <c r="V199" s="673"/>
      <c r="W199" s="673"/>
      <c r="X199" s="673"/>
      <c r="Y199" s="673"/>
    </row>
    <row r="200" ht="24.75" customHeight="1">
      <c r="A200" s="725"/>
      <c r="C200" s="677"/>
      <c r="D200" s="673"/>
      <c r="E200" s="678"/>
      <c r="F200" s="673"/>
      <c r="G200" s="673"/>
      <c r="H200" s="680"/>
      <c r="I200" s="673"/>
      <c r="J200" s="673"/>
      <c r="K200" s="680"/>
      <c r="L200" s="673"/>
      <c r="M200" s="673"/>
      <c r="N200" s="673"/>
      <c r="O200" s="673"/>
      <c r="P200" s="673"/>
      <c r="Q200" s="673"/>
      <c r="R200" s="673"/>
      <c r="S200" s="673"/>
      <c r="T200" s="673"/>
      <c r="U200" s="673"/>
      <c r="V200" s="673"/>
      <c r="W200" s="673"/>
      <c r="X200" s="673"/>
      <c r="Y200" s="673"/>
    </row>
    <row r="201" ht="24.75" customHeight="1">
      <c r="A201" s="725"/>
      <c r="C201" s="677"/>
      <c r="D201" s="673"/>
      <c r="E201" s="678"/>
      <c r="F201" s="673"/>
      <c r="G201" s="673"/>
      <c r="H201" s="680"/>
      <c r="I201" s="673"/>
      <c r="J201" s="673"/>
      <c r="K201" s="680"/>
      <c r="L201" s="673"/>
      <c r="M201" s="673"/>
      <c r="N201" s="673"/>
      <c r="O201" s="673"/>
      <c r="P201" s="673"/>
      <c r="Q201" s="673"/>
      <c r="R201" s="673"/>
      <c r="S201" s="673"/>
      <c r="T201" s="673"/>
      <c r="U201" s="673"/>
      <c r="V201" s="673"/>
      <c r="W201" s="673"/>
      <c r="X201" s="673"/>
      <c r="Y201" s="673"/>
    </row>
    <row r="202" ht="24.75" customHeight="1">
      <c r="A202" s="725"/>
      <c r="C202" s="677"/>
      <c r="D202" s="673"/>
      <c r="E202" s="678"/>
      <c r="F202" s="673"/>
      <c r="G202" s="673"/>
      <c r="H202" s="680"/>
      <c r="I202" s="673"/>
      <c r="J202" s="673"/>
      <c r="K202" s="680"/>
      <c r="L202" s="673"/>
      <c r="M202" s="673"/>
      <c r="N202" s="673"/>
      <c r="O202" s="673"/>
      <c r="P202" s="673"/>
      <c r="Q202" s="673"/>
      <c r="R202" s="673"/>
      <c r="S202" s="673"/>
      <c r="T202" s="673"/>
      <c r="U202" s="673"/>
      <c r="V202" s="673"/>
      <c r="W202" s="673"/>
      <c r="X202" s="673"/>
      <c r="Y202" s="673"/>
    </row>
    <row r="203" ht="24.75" customHeight="1">
      <c r="A203" s="725"/>
      <c r="C203" s="677"/>
      <c r="D203" s="673"/>
      <c r="E203" s="678"/>
      <c r="F203" s="673"/>
      <c r="G203" s="673"/>
      <c r="H203" s="680"/>
      <c r="I203" s="673"/>
      <c r="J203" s="673"/>
      <c r="K203" s="680"/>
      <c r="L203" s="673"/>
      <c r="M203" s="673"/>
      <c r="N203" s="673"/>
      <c r="O203" s="673"/>
      <c r="P203" s="673"/>
      <c r="Q203" s="673"/>
      <c r="R203" s="673"/>
      <c r="S203" s="673"/>
      <c r="T203" s="673"/>
      <c r="U203" s="673"/>
      <c r="V203" s="673"/>
      <c r="W203" s="673"/>
      <c r="X203" s="673"/>
      <c r="Y203" s="673"/>
    </row>
    <row r="204" ht="24.75" customHeight="1">
      <c r="A204" s="725"/>
      <c r="C204" s="677"/>
      <c r="D204" s="673"/>
      <c r="E204" s="678"/>
      <c r="F204" s="673"/>
      <c r="G204" s="673"/>
      <c r="H204" s="680"/>
      <c r="I204" s="673"/>
      <c r="J204" s="673"/>
      <c r="K204" s="680"/>
      <c r="L204" s="673"/>
      <c r="M204" s="673"/>
      <c r="N204" s="673"/>
      <c r="O204" s="673"/>
      <c r="P204" s="673"/>
      <c r="Q204" s="673"/>
      <c r="R204" s="673"/>
      <c r="S204" s="673"/>
      <c r="T204" s="673"/>
      <c r="U204" s="673"/>
      <c r="V204" s="673"/>
      <c r="W204" s="673"/>
      <c r="X204" s="673"/>
      <c r="Y204" s="673"/>
    </row>
    <row r="205" ht="24.75" customHeight="1">
      <c r="A205" s="725"/>
      <c r="C205" s="677"/>
      <c r="D205" s="673"/>
      <c r="E205" s="678"/>
      <c r="F205" s="673"/>
      <c r="G205" s="673"/>
      <c r="H205" s="680"/>
      <c r="I205" s="673"/>
      <c r="J205" s="673"/>
      <c r="K205" s="680"/>
      <c r="L205" s="673"/>
      <c r="M205" s="673"/>
      <c r="N205" s="673"/>
      <c r="O205" s="673"/>
      <c r="P205" s="673"/>
      <c r="Q205" s="673"/>
      <c r="R205" s="673"/>
      <c r="S205" s="673"/>
      <c r="T205" s="673"/>
      <c r="U205" s="673"/>
      <c r="V205" s="673"/>
      <c r="W205" s="673"/>
      <c r="X205" s="673"/>
      <c r="Y205" s="673"/>
    </row>
    <row r="206" ht="24.75" customHeight="1">
      <c r="A206" s="725"/>
      <c r="C206" s="677"/>
      <c r="D206" s="673"/>
      <c r="E206" s="678"/>
      <c r="F206" s="674"/>
      <c r="G206" s="674"/>
      <c r="H206" s="685"/>
      <c r="I206" s="674"/>
      <c r="J206" s="674"/>
      <c r="K206" s="685"/>
      <c r="L206" s="674"/>
      <c r="M206" s="673"/>
      <c r="N206" s="673"/>
      <c r="O206" s="673"/>
      <c r="P206" s="673"/>
      <c r="Q206" s="673"/>
      <c r="R206" s="673"/>
      <c r="S206" s="673"/>
      <c r="T206" s="673"/>
      <c r="U206" s="673"/>
      <c r="V206" s="673"/>
      <c r="W206" s="673"/>
      <c r="X206" s="673"/>
      <c r="Y206" s="673"/>
    </row>
    <row r="207" ht="24.75" customHeight="1">
      <c r="A207" s="725"/>
      <c r="C207" s="677"/>
      <c r="D207" s="673"/>
      <c r="E207" s="678"/>
      <c r="F207" s="674"/>
      <c r="G207" s="674"/>
      <c r="H207" s="685"/>
      <c r="I207" s="674"/>
      <c r="J207" s="674"/>
      <c r="K207" s="685"/>
      <c r="L207" s="674"/>
      <c r="M207" s="673"/>
      <c r="N207" s="673"/>
      <c r="O207" s="673"/>
      <c r="P207" s="673"/>
      <c r="Q207" s="673"/>
      <c r="R207" s="673"/>
      <c r="S207" s="673"/>
      <c r="T207" s="673"/>
      <c r="U207" s="673"/>
      <c r="V207" s="673"/>
      <c r="W207" s="673"/>
      <c r="X207" s="673"/>
      <c r="Y207" s="673"/>
    </row>
    <row r="208" ht="24.75" customHeight="1">
      <c r="A208" s="725"/>
      <c r="C208" s="677"/>
      <c r="D208" s="673"/>
      <c r="E208" s="678"/>
      <c r="F208" s="674"/>
      <c r="G208" s="674"/>
      <c r="H208" s="685"/>
      <c r="I208" s="674"/>
      <c r="J208" s="674"/>
      <c r="K208" s="685"/>
      <c r="L208" s="674"/>
      <c r="M208" s="673"/>
      <c r="N208" s="673"/>
      <c r="O208" s="673"/>
      <c r="P208" s="673"/>
      <c r="Q208" s="673"/>
      <c r="R208" s="673"/>
      <c r="S208" s="673"/>
      <c r="T208" s="673"/>
      <c r="U208" s="673"/>
      <c r="V208" s="673"/>
      <c r="W208" s="673"/>
      <c r="X208" s="673"/>
      <c r="Y208" s="673"/>
    </row>
    <row r="209" ht="24.75" customHeight="1">
      <c r="A209" s="725"/>
      <c r="C209" s="677"/>
      <c r="D209" s="673"/>
      <c r="E209" s="678"/>
      <c r="F209" s="674"/>
      <c r="G209" s="674"/>
      <c r="H209" s="685"/>
      <c r="I209" s="674"/>
      <c r="J209" s="674"/>
      <c r="K209" s="685"/>
      <c r="L209" s="674"/>
      <c r="M209" s="673"/>
      <c r="N209" s="673"/>
      <c r="O209" s="673"/>
      <c r="P209" s="673"/>
      <c r="Q209" s="673"/>
      <c r="R209" s="673"/>
      <c r="S209" s="673"/>
      <c r="T209" s="673"/>
      <c r="U209" s="673"/>
      <c r="V209" s="673"/>
      <c r="W209" s="673"/>
      <c r="X209" s="673"/>
      <c r="Y209" s="673"/>
    </row>
    <row r="210" ht="24.75" customHeight="1">
      <c r="A210" s="725"/>
      <c r="C210" s="677"/>
      <c r="D210" s="673"/>
      <c r="E210" s="678"/>
      <c r="F210" s="674"/>
      <c r="G210" s="674"/>
      <c r="H210" s="685"/>
      <c r="I210" s="674"/>
      <c r="J210" s="674"/>
      <c r="K210" s="685"/>
      <c r="L210" s="674"/>
      <c r="M210" s="673"/>
      <c r="N210" s="673"/>
      <c r="O210" s="673"/>
      <c r="P210" s="673"/>
      <c r="Q210" s="673"/>
      <c r="R210" s="673"/>
      <c r="S210" s="673"/>
      <c r="T210" s="673"/>
      <c r="U210" s="673"/>
      <c r="V210" s="673"/>
      <c r="W210" s="673"/>
      <c r="X210" s="673"/>
      <c r="Y210" s="673"/>
    </row>
    <row r="211" ht="24.75" customHeight="1">
      <c r="A211" s="691"/>
      <c r="B211" s="684"/>
      <c r="C211" s="673"/>
      <c r="D211" s="673"/>
      <c r="E211" s="680"/>
      <c r="F211" s="673"/>
      <c r="G211" s="681"/>
      <c r="H211" s="680"/>
      <c r="I211" s="673"/>
      <c r="J211" s="673"/>
      <c r="K211" s="680"/>
      <c r="L211" s="673"/>
      <c r="M211" s="673"/>
      <c r="N211" s="673"/>
      <c r="O211" s="673"/>
      <c r="P211" s="673"/>
      <c r="Q211" s="673"/>
      <c r="R211" s="673"/>
      <c r="S211" s="673"/>
      <c r="T211" s="673"/>
      <c r="U211" s="673"/>
      <c r="V211" s="673"/>
      <c r="W211" s="673"/>
      <c r="X211" s="673"/>
      <c r="Y211" s="673"/>
    </row>
    <row r="212" ht="24.75" customHeight="1">
      <c r="A212" s="691"/>
      <c r="B212" s="684"/>
      <c r="C212" s="673"/>
      <c r="D212" s="673"/>
      <c r="E212" s="680"/>
      <c r="F212" s="673"/>
      <c r="G212" s="681"/>
      <c r="H212" s="680"/>
      <c r="I212" s="673"/>
      <c r="J212" s="673"/>
      <c r="K212" s="680"/>
      <c r="L212" s="673"/>
      <c r="M212" s="673"/>
      <c r="N212" s="673"/>
      <c r="O212" s="673"/>
      <c r="P212" s="673"/>
      <c r="Q212" s="673"/>
      <c r="R212" s="673"/>
      <c r="S212" s="673"/>
      <c r="T212" s="673"/>
      <c r="U212" s="673"/>
      <c r="V212" s="673"/>
      <c r="W212" s="673"/>
      <c r="X212" s="673"/>
      <c r="Y212" s="673"/>
    </row>
    <row r="213" ht="24.75" customHeight="1">
      <c r="A213" s="691"/>
      <c r="B213" s="684"/>
      <c r="C213" s="673"/>
      <c r="D213" s="673"/>
      <c r="E213" s="680"/>
      <c r="F213" s="673"/>
      <c r="G213" s="681"/>
      <c r="H213" s="680"/>
      <c r="I213" s="673"/>
      <c r="J213" s="673"/>
      <c r="K213" s="680"/>
      <c r="L213" s="673"/>
      <c r="M213" s="673"/>
      <c r="N213" s="673"/>
      <c r="O213" s="673"/>
      <c r="P213" s="673"/>
      <c r="Q213" s="673"/>
      <c r="R213" s="673"/>
      <c r="S213" s="673"/>
      <c r="T213" s="673"/>
      <c r="U213" s="673"/>
      <c r="V213" s="673"/>
      <c r="W213" s="673"/>
      <c r="X213" s="673"/>
      <c r="Y213" s="673"/>
    </row>
    <row r="214" ht="24.75" customHeight="1">
      <c r="A214" s="691"/>
      <c r="B214" s="684"/>
      <c r="C214" s="673"/>
      <c r="D214" s="673"/>
      <c r="E214" s="680"/>
      <c r="F214" s="673"/>
      <c r="G214" s="681"/>
      <c r="H214" s="680"/>
      <c r="I214" s="673"/>
      <c r="J214" s="673"/>
      <c r="K214" s="680"/>
      <c r="L214" s="673"/>
      <c r="M214" s="673"/>
      <c r="N214" s="673"/>
      <c r="O214" s="673"/>
      <c r="P214" s="673"/>
      <c r="Q214" s="673"/>
      <c r="R214" s="673"/>
      <c r="S214" s="673"/>
      <c r="T214" s="673"/>
      <c r="U214" s="673"/>
      <c r="V214" s="673"/>
      <c r="W214" s="673"/>
      <c r="X214" s="673"/>
      <c r="Y214" s="673"/>
    </row>
    <row r="215" ht="24.75" customHeight="1">
      <c r="A215" s="691"/>
      <c r="B215" s="684"/>
      <c r="C215" s="673"/>
      <c r="D215" s="673"/>
      <c r="E215" s="680"/>
      <c r="F215" s="673"/>
      <c r="G215" s="681"/>
      <c r="H215" s="680"/>
      <c r="I215" s="673"/>
      <c r="J215" s="673"/>
      <c r="K215" s="680"/>
      <c r="L215" s="673"/>
      <c r="M215" s="673"/>
      <c r="N215" s="673"/>
      <c r="O215" s="673"/>
      <c r="P215" s="673"/>
      <c r="Q215" s="673"/>
      <c r="R215" s="673"/>
      <c r="S215" s="673"/>
      <c r="T215" s="673"/>
      <c r="U215" s="673"/>
      <c r="V215" s="673"/>
      <c r="W215" s="673"/>
      <c r="X215" s="673"/>
      <c r="Y215" s="673"/>
    </row>
    <row r="216" ht="24.75" customHeight="1">
      <c r="A216" s="691"/>
      <c r="B216" s="684"/>
      <c r="C216" s="673"/>
      <c r="D216" s="673"/>
      <c r="E216" s="680"/>
      <c r="F216" s="673"/>
      <c r="G216" s="681"/>
      <c r="H216" s="680"/>
      <c r="I216" s="673"/>
      <c r="J216" s="673"/>
      <c r="K216" s="680"/>
      <c r="L216" s="673"/>
      <c r="M216" s="673"/>
      <c r="N216" s="673"/>
      <c r="O216" s="673"/>
      <c r="P216" s="673"/>
      <c r="Q216" s="673"/>
      <c r="R216" s="673"/>
      <c r="S216" s="673"/>
      <c r="T216" s="673"/>
      <c r="U216" s="673"/>
      <c r="V216" s="673"/>
      <c r="W216" s="673"/>
      <c r="X216" s="673"/>
      <c r="Y216" s="673"/>
    </row>
    <row r="217" ht="24.75" customHeight="1">
      <c r="A217" s="691"/>
      <c r="B217" s="684"/>
      <c r="C217" s="673"/>
      <c r="D217" s="673"/>
      <c r="E217" s="680"/>
      <c r="F217" s="673"/>
      <c r="G217" s="681"/>
      <c r="H217" s="680"/>
      <c r="I217" s="673"/>
      <c r="J217" s="673"/>
      <c r="K217" s="680"/>
      <c r="L217" s="673"/>
      <c r="M217" s="673"/>
      <c r="N217" s="673"/>
      <c r="O217" s="673"/>
      <c r="P217" s="673"/>
      <c r="Q217" s="673"/>
      <c r="R217" s="673"/>
      <c r="S217" s="673"/>
      <c r="T217" s="673"/>
      <c r="U217" s="673"/>
      <c r="V217" s="673"/>
      <c r="W217" s="673"/>
      <c r="X217" s="673"/>
      <c r="Y217" s="673"/>
    </row>
    <row r="218" ht="24.75" customHeight="1">
      <c r="A218" s="691"/>
      <c r="B218" s="684"/>
      <c r="C218" s="673"/>
      <c r="D218" s="673"/>
      <c r="E218" s="680"/>
      <c r="F218" s="673"/>
      <c r="G218" s="681"/>
      <c r="H218" s="680"/>
      <c r="I218" s="673"/>
      <c r="J218" s="673"/>
      <c r="K218" s="680"/>
      <c r="L218" s="673"/>
      <c r="M218" s="673"/>
      <c r="N218" s="673"/>
      <c r="O218" s="673"/>
      <c r="P218" s="673"/>
      <c r="Q218" s="673"/>
      <c r="R218" s="673"/>
      <c r="S218" s="673"/>
      <c r="T218" s="673"/>
      <c r="U218" s="673"/>
      <c r="V218" s="673"/>
      <c r="W218" s="673"/>
      <c r="X218" s="673"/>
      <c r="Y218" s="673"/>
    </row>
    <row r="219" ht="24.75" customHeight="1">
      <c r="A219" s="691"/>
      <c r="B219" s="684"/>
      <c r="C219" s="673"/>
      <c r="D219" s="673"/>
      <c r="E219" s="680"/>
      <c r="F219" s="673"/>
      <c r="G219" s="681"/>
      <c r="H219" s="680"/>
      <c r="I219" s="673"/>
      <c r="J219" s="673"/>
      <c r="K219" s="680"/>
      <c r="L219" s="673"/>
      <c r="M219" s="673"/>
      <c r="N219" s="673"/>
      <c r="O219" s="673"/>
      <c r="P219" s="673"/>
      <c r="Q219" s="673"/>
      <c r="R219" s="673"/>
      <c r="S219" s="673"/>
      <c r="T219" s="673"/>
      <c r="U219" s="673"/>
      <c r="V219" s="673"/>
      <c r="W219" s="673"/>
      <c r="X219" s="673"/>
      <c r="Y219" s="673"/>
    </row>
    <row r="220" ht="24.75" customHeight="1">
      <c r="A220" s="691"/>
      <c r="B220" s="684"/>
      <c r="C220" s="673"/>
      <c r="D220" s="673"/>
      <c r="E220" s="680"/>
      <c r="F220" s="673"/>
      <c r="G220" s="681"/>
      <c r="H220" s="680"/>
      <c r="I220" s="673"/>
      <c r="J220" s="673"/>
      <c r="K220" s="680"/>
      <c r="L220" s="673"/>
      <c r="M220" s="673"/>
      <c r="N220" s="673"/>
      <c r="O220" s="673"/>
      <c r="P220" s="673"/>
      <c r="Q220" s="673"/>
      <c r="R220" s="673"/>
      <c r="S220" s="673"/>
      <c r="T220" s="673"/>
      <c r="U220" s="673"/>
      <c r="V220" s="673"/>
      <c r="W220" s="673"/>
      <c r="X220" s="673"/>
      <c r="Y220" s="673"/>
    </row>
    <row r="221" ht="24.75" customHeight="1">
      <c r="A221" s="691"/>
      <c r="B221" s="684"/>
      <c r="C221" s="673"/>
      <c r="D221" s="673"/>
      <c r="E221" s="680"/>
      <c r="F221" s="673"/>
      <c r="G221" s="681"/>
      <c r="H221" s="680"/>
      <c r="I221" s="673"/>
      <c r="J221" s="673"/>
      <c r="K221" s="680"/>
      <c r="L221" s="673"/>
      <c r="M221" s="673"/>
      <c r="N221" s="673"/>
      <c r="O221" s="673"/>
      <c r="P221" s="673"/>
      <c r="Q221" s="673"/>
      <c r="R221" s="673"/>
      <c r="S221" s="673"/>
      <c r="T221" s="673"/>
      <c r="U221" s="673"/>
      <c r="V221" s="673"/>
      <c r="W221" s="673"/>
      <c r="X221" s="673"/>
      <c r="Y221" s="673"/>
    </row>
    <row r="222" ht="24.75" customHeight="1">
      <c r="A222" s="691"/>
      <c r="B222" s="684"/>
      <c r="C222" s="673"/>
      <c r="D222" s="673"/>
      <c r="E222" s="680"/>
      <c r="F222" s="673"/>
      <c r="G222" s="681"/>
      <c r="H222" s="680"/>
      <c r="I222" s="673"/>
      <c r="J222" s="673"/>
      <c r="K222" s="680"/>
      <c r="L222" s="673"/>
      <c r="M222" s="673"/>
      <c r="N222" s="673"/>
      <c r="O222" s="673"/>
      <c r="P222" s="673"/>
      <c r="Q222" s="673"/>
      <c r="R222" s="673"/>
      <c r="S222" s="673"/>
      <c r="T222" s="673"/>
      <c r="U222" s="673"/>
      <c r="V222" s="673"/>
      <c r="W222" s="673"/>
      <c r="X222" s="673"/>
      <c r="Y222" s="673"/>
    </row>
    <row r="223" ht="24.75" customHeight="1">
      <c r="A223" s="691"/>
      <c r="B223" s="684"/>
      <c r="C223" s="673"/>
      <c r="D223" s="673"/>
      <c r="E223" s="680"/>
      <c r="F223" s="673"/>
      <c r="G223" s="681"/>
      <c r="H223" s="680"/>
      <c r="I223" s="673"/>
      <c r="J223" s="673"/>
      <c r="K223" s="680"/>
      <c r="L223" s="673"/>
      <c r="M223" s="673"/>
      <c r="N223" s="673"/>
      <c r="O223" s="673"/>
      <c r="P223" s="673"/>
      <c r="Q223" s="673"/>
      <c r="R223" s="673"/>
      <c r="S223" s="673"/>
      <c r="T223" s="673"/>
      <c r="U223" s="673"/>
      <c r="V223" s="673"/>
      <c r="W223" s="673"/>
      <c r="X223" s="673"/>
      <c r="Y223" s="673"/>
    </row>
    <row r="224" ht="24.75" customHeight="1">
      <c r="A224" s="691"/>
      <c r="B224" s="684"/>
      <c r="C224" s="673"/>
      <c r="D224" s="673"/>
      <c r="E224" s="680"/>
      <c r="F224" s="673"/>
      <c r="G224" s="681"/>
      <c r="H224" s="680"/>
      <c r="I224" s="673"/>
      <c r="J224" s="673"/>
      <c r="K224" s="680"/>
      <c r="L224" s="673"/>
      <c r="M224" s="673"/>
      <c r="N224" s="673"/>
      <c r="O224" s="673"/>
      <c r="P224" s="673"/>
      <c r="Q224" s="673"/>
      <c r="R224" s="673"/>
      <c r="S224" s="673"/>
      <c r="T224" s="673"/>
      <c r="U224" s="673"/>
      <c r="V224" s="673"/>
      <c r="W224" s="673"/>
      <c r="X224" s="673"/>
      <c r="Y224" s="673"/>
    </row>
    <row r="225" ht="24.75" customHeight="1">
      <c r="A225" s="691"/>
      <c r="B225" s="684"/>
      <c r="C225" s="673"/>
      <c r="D225" s="673"/>
      <c r="E225" s="680"/>
      <c r="F225" s="673"/>
      <c r="G225" s="681"/>
      <c r="H225" s="680"/>
      <c r="I225" s="673"/>
      <c r="J225" s="673"/>
      <c r="K225" s="680"/>
      <c r="L225" s="673"/>
      <c r="M225" s="673"/>
      <c r="N225" s="673"/>
      <c r="O225" s="673"/>
      <c r="P225" s="673"/>
      <c r="Q225" s="673"/>
      <c r="R225" s="673"/>
      <c r="S225" s="673"/>
      <c r="T225" s="673"/>
      <c r="U225" s="673"/>
      <c r="V225" s="673"/>
      <c r="W225" s="673"/>
      <c r="X225" s="673"/>
      <c r="Y225" s="673"/>
    </row>
    <row r="226" ht="24.75" customHeight="1">
      <c r="A226" s="691"/>
      <c r="B226" s="684"/>
      <c r="C226" s="673"/>
      <c r="D226" s="673"/>
      <c r="E226" s="680"/>
      <c r="F226" s="673"/>
      <c r="G226" s="681"/>
      <c r="H226" s="680"/>
      <c r="I226" s="673"/>
      <c r="J226" s="673"/>
      <c r="K226" s="680"/>
      <c r="L226" s="673"/>
      <c r="M226" s="673"/>
      <c r="N226" s="673"/>
      <c r="O226" s="673"/>
      <c r="P226" s="673"/>
      <c r="Q226" s="673"/>
      <c r="R226" s="673"/>
      <c r="S226" s="673"/>
      <c r="T226" s="673"/>
      <c r="U226" s="673"/>
      <c r="V226" s="673"/>
      <c r="W226" s="673"/>
      <c r="X226" s="673"/>
      <c r="Y226" s="673"/>
    </row>
    <row r="227" ht="24.75" customHeight="1">
      <c r="A227" s="691"/>
      <c r="B227" s="684"/>
      <c r="C227" s="673"/>
      <c r="D227" s="673"/>
      <c r="E227" s="680"/>
      <c r="F227" s="673"/>
      <c r="G227" s="681"/>
      <c r="H227" s="680"/>
      <c r="I227" s="673"/>
      <c r="J227" s="673"/>
      <c r="K227" s="680"/>
      <c r="L227" s="673"/>
      <c r="M227" s="673"/>
      <c r="N227" s="673"/>
      <c r="O227" s="673"/>
      <c r="P227" s="673"/>
      <c r="Q227" s="673"/>
      <c r="R227" s="673"/>
      <c r="S227" s="673"/>
      <c r="T227" s="673"/>
      <c r="U227" s="673"/>
      <c r="V227" s="673"/>
      <c r="W227" s="673"/>
      <c r="X227" s="673"/>
      <c r="Y227" s="673"/>
    </row>
    <row r="228" ht="24.75" customHeight="1">
      <c r="A228" s="691"/>
      <c r="B228" s="684"/>
      <c r="C228" s="673"/>
      <c r="D228" s="673"/>
      <c r="E228" s="680"/>
      <c r="F228" s="673"/>
      <c r="G228" s="681"/>
      <c r="H228" s="680"/>
      <c r="I228" s="673"/>
      <c r="J228" s="673"/>
      <c r="K228" s="680"/>
      <c r="L228" s="673"/>
      <c r="M228" s="673"/>
      <c r="N228" s="673"/>
      <c r="O228" s="673"/>
      <c r="P228" s="673"/>
      <c r="Q228" s="673"/>
      <c r="R228" s="673"/>
      <c r="S228" s="673"/>
      <c r="T228" s="673"/>
      <c r="U228" s="673"/>
      <c r="V228" s="673"/>
      <c r="W228" s="673"/>
      <c r="X228" s="673"/>
      <c r="Y228" s="673"/>
    </row>
    <row r="229" ht="24.75" customHeight="1">
      <c r="A229" s="691"/>
      <c r="B229" s="684"/>
      <c r="C229" s="673"/>
      <c r="D229" s="673"/>
      <c r="E229" s="680"/>
      <c r="F229" s="673"/>
      <c r="G229" s="681"/>
      <c r="H229" s="680"/>
      <c r="I229" s="673"/>
      <c r="J229" s="673"/>
      <c r="K229" s="680"/>
      <c r="L229" s="673"/>
      <c r="M229" s="673"/>
      <c r="N229" s="673"/>
      <c r="O229" s="673"/>
      <c r="P229" s="673"/>
      <c r="Q229" s="673"/>
      <c r="R229" s="673"/>
      <c r="S229" s="673"/>
      <c r="T229" s="673"/>
      <c r="U229" s="673"/>
      <c r="V229" s="673"/>
      <c r="W229" s="673"/>
      <c r="X229" s="673"/>
      <c r="Y229" s="673"/>
    </row>
    <row r="230" ht="24.75" customHeight="1">
      <c r="A230" s="691"/>
      <c r="B230" s="684"/>
      <c r="C230" s="673"/>
      <c r="D230" s="673"/>
      <c r="E230" s="680"/>
      <c r="F230" s="673"/>
      <c r="G230" s="681"/>
      <c r="H230" s="680"/>
      <c r="I230" s="673"/>
      <c r="J230" s="673"/>
      <c r="K230" s="680"/>
      <c r="L230" s="673"/>
      <c r="M230" s="673"/>
      <c r="N230" s="673"/>
      <c r="O230" s="673"/>
      <c r="P230" s="673"/>
      <c r="Q230" s="673"/>
      <c r="R230" s="673"/>
      <c r="S230" s="673"/>
      <c r="T230" s="673"/>
      <c r="U230" s="673"/>
      <c r="V230" s="673"/>
      <c r="W230" s="673"/>
      <c r="X230" s="673"/>
      <c r="Y230" s="673"/>
    </row>
    <row r="231" ht="24.75" customHeight="1">
      <c r="A231" s="691"/>
      <c r="B231" s="684"/>
      <c r="C231" s="673"/>
      <c r="D231" s="673"/>
      <c r="E231" s="680"/>
      <c r="F231" s="673"/>
      <c r="G231" s="681"/>
      <c r="H231" s="680"/>
      <c r="I231" s="673"/>
      <c r="J231" s="673"/>
      <c r="K231" s="680"/>
      <c r="L231" s="673"/>
      <c r="M231" s="673"/>
      <c r="N231" s="673"/>
      <c r="O231" s="673"/>
      <c r="P231" s="673"/>
      <c r="Q231" s="673"/>
      <c r="R231" s="673"/>
      <c r="S231" s="673"/>
      <c r="T231" s="673"/>
      <c r="U231" s="673"/>
      <c r="V231" s="673"/>
      <c r="W231" s="673"/>
      <c r="X231" s="673"/>
      <c r="Y231" s="673"/>
    </row>
    <row r="232" ht="24.75" customHeight="1">
      <c r="A232" s="691"/>
      <c r="B232" s="684"/>
      <c r="C232" s="673"/>
      <c r="D232" s="673"/>
      <c r="E232" s="680"/>
      <c r="F232" s="673"/>
      <c r="G232" s="681"/>
      <c r="H232" s="680"/>
      <c r="I232" s="673"/>
      <c r="J232" s="673"/>
      <c r="K232" s="680"/>
      <c r="L232" s="673"/>
      <c r="M232" s="673"/>
      <c r="N232" s="673"/>
      <c r="O232" s="673"/>
      <c r="P232" s="673"/>
      <c r="Q232" s="673"/>
      <c r="R232" s="673"/>
      <c r="S232" s="673"/>
      <c r="T232" s="673"/>
      <c r="U232" s="673"/>
      <c r="V232" s="673"/>
      <c r="W232" s="673"/>
      <c r="X232" s="673"/>
      <c r="Y232" s="673"/>
    </row>
    <row r="233" ht="24.75" customHeight="1">
      <c r="A233" s="691"/>
      <c r="B233" s="684"/>
      <c r="C233" s="673"/>
      <c r="D233" s="673"/>
      <c r="E233" s="680"/>
      <c r="F233" s="673"/>
      <c r="G233" s="681"/>
      <c r="H233" s="680"/>
      <c r="I233" s="673"/>
      <c r="J233" s="673"/>
      <c r="K233" s="680"/>
      <c r="L233" s="673"/>
      <c r="M233" s="673"/>
      <c r="N233" s="673"/>
      <c r="O233" s="673"/>
      <c r="P233" s="673"/>
      <c r="Q233" s="673"/>
      <c r="R233" s="673"/>
      <c r="S233" s="673"/>
      <c r="T233" s="673"/>
      <c r="U233" s="673"/>
      <c r="V233" s="673"/>
      <c r="W233" s="673"/>
      <c r="X233" s="673"/>
      <c r="Y233" s="673"/>
    </row>
    <row r="234" ht="24.75" customHeight="1">
      <c r="A234" s="691"/>
      <c r="B234" s="684"/>
      <c r="C234" s="673"/>
      <c r="D234" s="673"/>
      <c r="E234" s="680"/>
      <c r="F234" s="673"/>
      <c r="G234" s="681"/>
      <c r="H234" s="680"/>
      <c r="I234" s="673"/>
      <c r="J234" s="673"/>
      <c r="K234" s="680"/>
      <c r="L234" s="673"/>
      <c r="M234" s="673"/>
      <c r="N234" s="673"/>
      <c r="O234" s="673"/>
      <c r="P234" s="673"/>
      <c r="Q234" s="673"/>
      <c r="R234" s="673"/>
      <c r="S234" s="673"/>
      <c r="T234" s="673"/>
      <c r="U234" s="673"/>
      <c r="V234" s="673"/>
      <c r="W234" s="673"/>
      <c r="X234" s="673"/>
      <c r="Y234" s="673"/>
    </row>
    <row r="235" ht="24.75" customHeight="1">
      <c r="A235" s="691"/>
      <c r="B235" s="684"/>
      <c r="C235" s="673"/>
      <c r="D235" s="673"/>
      <c r="E235" s="680"/>
      <c r="F235" s="673"/>
      <c r="G235" s="681"/>
      <c r="H235" s="680"/>
      <c r="I235" s="673"/>
      <c r="J235" s="673"/>
      <c r="K235" s="680"/>
      <c r="L235" s="673"/>
      <c r="M235" s="673"/>
      <c r="N235" s="673"/>
      <c r="O235" s="673"/>
      <c r="P235" s="673"/>
      <c r="Q235" s="673"/>
      <c r="R235" s="673"/>
      <c r="S235" s="673"/>
      <c r="T235" s="673"/>
      <c r="U235" s="673"/>
      <c r="V235" s="673"/>
      <c r="W235" s="673"/>
      <c r="X235" s="673"/>
      <c r="Y235" s="673"/>
    </row>
    <row r="236" ht="24.75" customHeight="1">
      <c r="A236" s="691"/>
      <c r="B236" s="684"/>
      <c r="C236" s="673"/>
      <c r="D236" s="673"/>
      <c r="E236" s="680"/>
      <c r="F236" s="673"/>
      <c r="G236" s="681"/>
      <c r="H236" s="680"/>
      <c r="I236" s="673"/>
      <c r="J236" s="673"/>
      <c r="K236" s="680"/>
      <c r="L236" s="673"/>
      <c r="M236" s="673"/>
      <c r="N236" s="673"/>
      <c r="O236" s="673"/>
      <c r="P236" s="673"/>
      <c r="Q236" s="673"/>
      <c r="R236" s="673"/>
      <c r="S236" s="673"/>
      <c r="T236" s="673"/>
      <c r="U236" s="673"/>
      <c r="V236" s="673"/>
      <c r="W236" s="673"/>
      <c r="X236" s="673"/>
      <c r="Y236" s="673"/>
    </row>
    <row r="237" ht="24.75" customHeight="1">
      <c r="A237" s="691"/>
      <c r="B237" s="684"/>
      <c r="C237" s="673"/>
      <c r="D237" s="673"/>
      <c r="E237" s="680"/>
      <c r="F237" s="673"/>
      <c r="G237" s="681"/>
      <c r="H237" s="680"/>
      <c r="I237" s="673"/>
      <c r="J237" s="673"/>
      <c r="K237" s="680"/>
      <c r="L237" s="673"/>
      <c r="M237" s="673"/>
      <c r="N237" s="673"/>
      <c r="O237" s="673"/>
      <c r="P237" s="673"/>
      <c r="Q237" s="673"/>
      <c r="R237" s="673"/>
      <c r="S237" s="673"/>
      <c r="T237" s="673"/>
      <c r="U237" s="673"/>
      <c r="V237" s="673"/>
      <c r="W237" s="673"/>
      <c r="X237" s="673"/>
      <c r="Y237" s="673"/>
    </row>
    <row r="238" ht="24.75" customHeight="1">
      <c r="A238" s="691"/>
      <c r="B238" s="684"/>
      <c r="C238" s="673"/>
      <c r="D238" s="673"/>
      <c r="E238" s="680"/>
      <c r="F238" s="673"/>
      <c r="G238" s="681"/>
      <c r="H238" s="680"/>
      <c r="I238" s="673"/>
      <c r="J238" s="673"/>
      <c r="K238" s="680"/>
      <c r="L238" s="673"/>
      <c r="M238" s="673"/>
      <c r="N238" s="673"/>
      <c r="O238" s="673"/>
      <c r="P238" s="673"/>
      <c r="Q238" s="673"/>
      <c r="R238" s="673"/>
      <c r="S238" s="673"/>
      <c r="T238" s="673"/>
      <c r="U238" s="673"/>
      <c r="V238" s="673"/>
      <c r="W238" s="673"/>
      <c r="X238" s="673"/>
      <c r="Y238" s="673"/>
    </row>
    <row r="239" ht="24.75" customHeight="1">
      <c r="A239" s="691"/>
      <c r="B239" s="684"/>
      <c r="C239" s="673"/>
      <c r="D239" s="673"/>
      <c r="E239" s="680"/>
      <c r="F239" s="673"/>
      <c r="G239" s="681"/>
      <c r="H239" s="680"/>
      <c r="I239" s="673"/>
      <c r="J239" s="673"/>
      <c r="K239" s="680"/>
      <c r="L239" s="673"/>
      <c r="M239" s="673"/>
      <c r="N239" s="673"/>
      <c r="O239" s="673"/>
      <c r="P239" s="673"/>
      <c r="Q239" s="673"/>
      <c r="R239" s="673"/>
      <c r="S239" s="673"/>
      <c r="T239" s="673"/>
      <c r="U239" s="673"/>
      <c r="V239" s="673"/>
      <c r="W239" s="673"/>
      <c r="X239" s="673"/>
      <c r="Y239" s="673"/>
    </row>
    <row r="240" ht="24.75" customHeight="1">
      <c r="A240" s="691"/>
      <c r="B240" s="684"/>
      <c r="C240" s="673"/>
      <c r="D240" s="673"/>
      <c r="E240" s="680"/>
      <c r="F240" s="673"/>
      <c r="G240" s="681"/>
      <c r="H240" s="680"/>
      <c r="I240" s="673"/>
      <c r="J240" s="673"/>
      <c r="K240" s="680"/>
      <c r="L240" s="673"/>
      <c r="M240" s="673"/>
      <c r="N240" s="673"/>
      <c r="O240" s="673"/>
      <c r="P240" s="673"/>
      <c r="Q240" s="673"/>
      <c r="R240" s="673"/>
      <c r="S240" s="673"/>
      <c r="T240" s="673"/>
      <c r="U240" s="673"/>
      <c r="V240" s="673"/>
      <c r="W240" s="673"/>
      <c r="X240" s="673"/>
      <c r="Y240" s="673"/>
    </row>
    <row r="241" ht="24.75" customHeight="1">
      <c r="A241" s="691"/>
      <c r="B241" s="684"/>
      <c r="C241" s="673"/>
      <c r="D241" s="673"/>
      <c r="E241" s="680"/>
      <c r="F241" s="673"/>
      <c r="G241" s="681"/>
      <c r="H241" s="680"/>
      <c r="I241" s="673"/>
      <c r="J241" s="673"/>
      <c r="K241" s="680"/>
      <c r="L241" s="673"/>
      <c r="M241" s="673"/>
      <c r="N241" s="673"/>
      <c r="O241" s="673"/>
      <c r="P241" s="673"/>
      <c r="Q241" s="673"/>
      <c r="R241" s="673"/>
      <c r="S241" s="673"/>
      <c r="T241" s="673"/>
      <c r="U241" s="673"/>
      <c r="V241" s="673"/>
      <c r="W241" s="673"/>
      <c r="X241" s="673"/>
      <c r="Y241" s="673"/>
    </row>
    <row r="242" ht="24.75" customHeight="1">
      <c r="A242" s="691"/>
      <c r="B242" s="684"/>
      <c r="C242" s="673"/>
      <c r="D242" s="673"/>
      <c r="E242" s="680"/>
      <c r="F242" s="673"/>
      <c r="G242" s="681"/>
      <c r="H242" s="680"/>
      <c r="I242" s="673"/>
      <c r="J242" s="673"/>
      <c r="K242" s="680"/>
      <c r="L242" s="673"/>
      <c r="M242" s="673"/>
      <c r="N242" s="673"/>
      <c r="O242" s="673"/>
      <c r="P242" s="673"/>
      <c r="Q242" s="673"/>
      <c r="R242" s="673"/>
      <c r="S242" s="673"/>
      <c r="T242" s="673"/>
      <c r="U242" s="673"/>
      <c r="V242" s="673"/>
      <c r="W242" s="673"/>
      <c r="X242" s="673"/>
      <c r="Y242" s="673"/>
    </row>
    <row r="243" ht="24.75" customHeight="1">
      <c r="A243" s="691"/>
      <c r="B243" s="684"/>
      <c r="C243" s="673"/>
      <c r="D243" s="673"/>
      <c r="E243" s="680"/>
      <c r="F243" s="673"/>
      <c r="G243" s="681"/>
      <c r="H243" s="680"/>
      <c r="I243" s="673"/>
      <c r="J243" s="673"/>
      <c r="K243" s="680"/>
      <c r="L243" s="673"/>
      <c r="M243" s="673"/>
      <c r="N243" s="673"/>
      <c r="O243" s="673"/>
      <c r="P243" s="673"/>
      <c r="Q243" s="673"/>
      <c r="R243" s="673"/>
      <c r="S243" s="673"/>
      <c r="T243" s="673"/>
      <c r="U243" s="673"/>
      <c r="V243" s="673"/>
      <c r="W243" s="673"/>
      <c r="X243" s="673"/>
      <c r="Y243" s="673"/>
    </row>
    <row r="244" ht="24.75" customHeight="1">
      <c r="A244" s="691"/>
      <c r="B244" s="684"/>
      <c r="C244" s="673"/>
      <c r="D244" s="673"/>
      <c r="E244" s="680"/>
      <c r="F244" s="673"/>
      <c r="G244" s="681"/>
      <c r="H244" s="680"/>
      <c r="I244" s="673"/>
      <c r="J244" s="673"/>
      <c r="K244" s="680"/>
      <c r="L244" s="673"/>
      <c r="M244" s="673"/>
      <c r="N244" s="673"/>
      <c r="O244" s="673"/>
      <c r="P244" s="673"/>
      <c r="Q244" s="673"/>
      <c r="R244" s="673"/>
      <c r="S244" s="673"/>
      <c r="T244" s="673"/>
      <c r="U244" s="673"/>
      <c r="V244" s="673"/>
      <c r="W244" s="673"/>
      <c r="X244" s="673"/>
      <c r="Y244" s="673"/>
    </row>
    <row r="245" ht="24.75" customHeight="1">
      <c r="A245" s="691"/>
      <c r="B245" s="684"/>
      <c r="C245" s="673"/>
      <c r="D245" s="673"/>
      <c r="E245" s="680"/>
      <c r="F245" s="673"/>
      <c r="G245" s="681"/>
      <c r="H245" s="680"/>
      <c r="I245" s="673"/>
      <c r="J245" s="673"/>
      <c r="K245" s="680"/>
      <c r="L245" s="673"/>
      <c r="M245" s="673"/>
      <c r="N245" s="673"/>
      <c r="O245" s="673"/>
      <c r="P245" s="673"/>
      <c r="Q245" s="673"/>
      <c r="R245" s="673"/>
      <c r="S245" s="673"/>
      <c r="T245" s="673"/>
      <c r="U245" s="673"/>
      <c r="V245" s="673"/>
      <c r="W245" s="673"/>
      <c r="X245" s="673"/>
      <c r="Y245" s="673"/>
    </row>
    <row r="246" ht="24.75" customHeight="1">
      <c r="A246" s="691"/>
      <c r="B246" s="684"/>
      <c r="C246" s="673"/>
      <c r="D246" s="673"/>
      <c r="E246" s="680"/>
      <c r="F246" s="673"/>
      <c r="G246" s="681"/>
      <c r="H246" s="680"/>
      <c r="I246" s="673"/>
      <c r="J246" s="673"/>
      <c r="K246" s="680"/>
      <c r="L246" s="673"/>
      <c r="M246" s="673"/>
      <c r="N246" s="673"/>
      <c r="O246" s="673"/>
      <c r="P246" s="673"/>
      <c r="Q246" s="673"/>
      <c r="R246" s="673"/>
      <c r="S246" s="673"/>
      <c r="T246" s="673"/>
      <c r="U246" s="673"/>
      <c r="V246" s="673"/>
      <c r="W246" s="673"/>
      <c r="X246" s="673"/>
      <c r="Y246" s="673"/>
    </row>
    <row r="247" ht="24.75" customHeight="1">
      <c r="A247" s="691"/>
      <c r="B247" s="684"/>
      <c r="C247" s="673"/>
      <c r="D247" s="673"/>
      <c r="E247" s="680"/>
      <c r="F247" s="673"/>
      <c r="G247" s="681"/>
      <c r="H247" s="680"/>
      <c r="I247" s="673"/>
      <c r="J247" s="673"/>
      <c r="K247" s="680"/>
      <c r="L247" s="673"/>
      <c r="M247" s="673"/>
      <c r="N247" s="673"/>
      <c r="O247" s="673"/>
      <c r="P247" s="673"/>
      <c r="Q247" s="673"/>
      <c r="R247" s="673"/>
      <c r="S247" s="673"/>
      <c r="T247" s="673"/>
      <c r="U247" s="673"/>
      <c r="V247" s="673"/>
      <c r="W247" s="673"/>
      <c r="X247" s="673"/>
      <c r="Y247" s="673"/>
    </row>
    <row r="248" ht="24.75" customHeight="1">
      <c r="A248" s="691"/>
      <c r="B248" s="684"/>
      <c r="C248" s="673"/>
      <c r="D248" s="673"/>
      <c r="E248" s="680"/>
      <c r="F248" s="673"/>
      <c r="G248" s="681"/>
      <c r="H248" s="680"/>
      <c r="I248" s="673"/>
      <c r="J248" s="673"/>
      <c r="K248" s="680"/>
      <c r="L248" s="673"/>
      <c r="M248" s="673"/>
      <c r="N248" s="673"/>
      <c r="O248" s="673"/>
      <c r="P248" s="673"/>
      <c r="Q248" s="673"/>
      <c r="R248" s="673"/>
      <c r="S248" s="673"/>
      <c r="T248" s="673"/>
      <c r="U248" s="673"/>
      <c r="V248" s="673"/>
      <c r="W248" s="673"/>
      <c r="X248" s="673"/>
      <c r="Y248" s="673"/>
    </row>
    <row r="249" ht="24.75" customHeight="1">
      <c r="A249" s="691"/>
      <c r="B249" s="684"/>
      <c r="C249" s="673"/>
      <c r="D249" s="673"/>
      <c r="E249" s="680"/>
      <c r="F249" s="673"/>
      <c r="G249" s="681"/>
      <c r="H249" s="680"/>
      <c r="I249" s="673"/>
      <c r="J249" s="673"/>
      <c r="K249" s="680"/>
      <c r="L249" s="673"/>
      <c r="M249" s="673"/>
      <c r="N249" s="673"/>
      <c r="O249" s="673"/>
      <c r="P249" s="673"/>
      <c r="Q249" s="673"/>
      <c r="R249" s="673"/>
      <c r="S249" s="673"/>
      <c r="T249" s="673"/>
      <c r="U249" s="673"/>
      <c r="V249" s="673"/>
      <c r="W249" s="673"/>
      <c r="X249" s="673"/>
      <c r="Y249" s="673"/>
    </row>
    <row r="250" ht="24.75" customHeight="1">
      <c r="A250" s="691"/>
      <c r="B250" s="684"/>
      <c r="C250" s="673"/>
      <c r="D250" s="673"/>
      <c r="E250" s="680"/>
      <c r="F250" s="673"/>
      <c r="G250" s="681"/>
      <c r="H250" s="680"/>
      <c r="I250" s="673"/>
      <c r="J250" s="673"/>
      <c r="K250" s="680"/>
      <c r="L250" s="673"/>
      <c r="M250" s="673"/>
      <c r="N250" s="673"/>
      <c r="O250" s="673"/>
      <c r="P250" s="673"/>
      <c r="Q250" s="673"/>
      <c r="R250" s="673"/>
      <c r="S250" s="673"/>
      <c r="T250" s="673"/>
      <c r="U250" s="673"/>
      <c r="V250" s="673"/>
      <c r="W250" s="673"/>
      <c r="X250" s="673"/>
      <c r="Y250" s="673"/>
    </row>
    <row r="251" ht="24.75" customHeight="1">
      <c r="A251" s="691"/>
      <c r="B251" s="684"/>
      <c r="C251" s="673"/>
      <c r="D251" s="673"/>
      <c r="E251" s="680"/>
      <c r="F251" s="673"/>
      <c r="G251" s="681"/>
      <c r="H251" s="680"/>
      <c r="I251" s="673"/>
      <c r="J251" s="673"/>
      <c r="K251" s="680"/>
      <c r="L251" s="673"/>
      <c r="M251" s="673"/>
      <c r="N251" s="673"/>
      <c r="O251" s="673"/>
      <c r="P251" s="673"/>
      <c r="Q251" s="673"/>
      <c r="R251" s="673"/>
      <c r="S251" s="673"/>
      <c r="T251" s="673"/>
      <c r="U251" s="673"/>
      <c r="V251" s="673"/>
      <c r="W251" s="673"/>
      <c r="X251" s="673"/>
      <c r="Y251" s="673"/>
    </row>
    <row r="252" ht="24.75" customHeight="1">
      <c r="A252" s="691"/>
      <c r="B252" s="684"/>
      <c r="C252" s="673"/>
      <c r="D252" s="673"/>
      <c r="E252" s="680"/>
      <c r="F252" s="673"/>
      <c r="G252" s="681"/>
      <c r="H252" s="680"/>
      <c r="I252" s="673"/>
      <c r="J252" s="673"/>
      <c r="K252" s="680"/>
      <c r="L252" s="673"/>
      <c r="M252" s="673"/>
      <c r="N252" s="673"/>
      <c r="O252" s="673"/>
      <c r="P252" s="673"/>
      <c r="Q252" s="673"/>
      <c r="R252" s="673"/>
      <c r="S252" s="673"/>
      <c r="T252" s="673"/>
      <c r="U252" s="673"/>
      <c r="V252" s="673"/>
      <c r="W252" s="673"/>
      <c r="X252" s="673"/>
      <c r="Y252" s="673"/>
    </row>
    <row r="253" ht="24.75" customHeight="1">
      <c r="A253" s="691"/>
      <c r="B253" s="684"/>
      <c r="C253" s="673"/>
      <c r="D253" s="673"/>
      <c r="E253" s="680"/>
      <c r="F253" s="673"/>
      <c r="G253" s="681"/>
      <c r="H253" s="680"/>
      <c r="I253" s="673"/>
      <c r="J253" s="673"/>
      <c r="K253" s="680"/>
      <c r="L253" s="673"/>
      <c r="M253" s="673"/>
      <c r="N253" s="673"/>
      <c r="O253" s="673"/>
      <c r="P253" s="673"/>
      <c r="Q253" s="673"/>
      <c r="R253" s="673"/>
      <c r="S253" s="673"/>
      <c r="T253" s="673"/>
      <c r="U253" s="673"/>
      <c r="V253" s="673"/>
      <c r="W253" s="673"/>
      <c r="X253" s="673"/>
      <c r="Y253" s="673"/>
    </row>
    <row r="254" ht="24.75" customHeight="1">
      <c r="A254" s="691"/>
      <c r="B254" s="684"/>
      <c r="C254" s="673"/>
      <c r="D254" s="673"/>
      <c r="E254" s="680"/>
      <c r="F254" s="673"/>
      <c r="G254" s="681"/>
      <c r="H254" s="680"/>
      <c r="I254" s="673"/>
      <c r="J254" s="673"/>
      <c r="K254" s="680"/>
      <c r="L254" s="673"/>
      <c r="M254" s="673"/>
      <c r="N254" s="673"/>
      <c r="O254" s="673"/>
      <c r="P254" s="673"/>
      <c r="Q254" s="673"/>
      <c r="R254" s="673"/>
      <c r="S254" s="673"/>
      <c r="T254" s="673"/>
      <c r="U254" s="673"/>
      <c r="V254" s="673"/>
      <c r="W254" s="673"/>
      <c r="X254" s="673"/>
      <c r="Y254" s="673"/>
    </row>
    <row r="255" ht="24.75" customHeight="1">
      <c r="A255" s="691"/>
      <c r="B255" s="684"/>
      <c r="C255" s="673"/>
      <c r="D255" s="673"/>
      <c r="E255" s="680"/>
      <c r="F255" s="673"/>
      <c r="G255" s="681"/>
      <c r="H255" s="680"/>
      <c r="I255" s="673"/>
      <c r="J255" s="673"/>
      <c r="K255" s="680"/>
      <c r="L255" s="673"/>
      <c r="M255" s="673"/>
      <c r="N255" s="673"/>
      <c r="O255" s="673"/>
      <c r="P255" s="673"/>
      <c r="Q255" s="673"/>
      <c r="R255" s="673"/>
      <c r="S255" s="673"/>
      <c r="T255" s="673"/>
      <c r="U255" s="673"/>
      <c r="V255" s="673"/>
      <c r="W255" s="673"/>
      <c r="X255" s="673"/>
      <c r="Y255" s="673"/>
    </row>
    <row r="256" ht="24.75" customHeight="1">
      <c r="A256" s="691"/>
      <c r="B256" s="684"/>
      <c r="C256" s="673"/>
      <c r="D256" s="673"/>
      <c r="E256" s="680"/>
      <c r="F256" s="673"/>
      <c r="G256" s="681"/>
      <c r="H256" s="680"/>
      <c r="I256" s="673"/>
      <c r="J256" s="673"/>
      <c r="K256" s="680"/>
      <c r="L256" s="673"/>
      <c r="M256" s="673"/>
      <c r="N256" s="673"/>
      <c r="O256" s="673"/>
      <c r="P256" s="673"/>
      <c r="Q256" s="673"/>
      <c r="R256" s="673"/>
      <c r="S256" s="673"/>
      <c r="T256" s="673"/>
      <c r="U256" s="673"/>
      <c r="V256" s="673"/>
      <c r="W256" s="673"/>
      <c r="X256" s="673"/>
      <c r="Y256" s="673"/>
    </row>
    <row r="257" ht="24.75" customHeight="1">
      <c r="A257" s="691"/>
      <c r="B257" s="684"/>
      <c r="C257" s="673"/>
      <c r="D257" s="673"/>
      <c r="E257" s="680"/>
      <c r="F257" s="673"/>
      <c r="G257" s="681"/>
      <c r="H257" s="680"/>
      <c r="I257" s="673"/>
      <c r="J257" s="673"/>
      <c r="K257" s="680"/>
      <c r="L257" s="673"/>
      <c r="M257" s="673"/>
      <c r="N257" s="673"/>
      <c r="O257" s="673"/>
      <c r="P257" s="673"/>
      <c r="Q257" s="673"/>
      <c r="R257" s="673"/>
      <c r="S257" s="673"/>
      <c r="T257" s="673"/>
      <c r="U257" s="673"/>
      <c r="V257" s="673"/>
      <c r="W257" s="673"/>
      <c r="X257" s="673"/>
      <c r="Y257" s="673"/>
    </row>
    <row r="258" ht="24.75" customHeight="1">
      <c r="A258" s="691"/>
      <c r="B258" s="684"/>
      <c r="C258" s="673"/>
      <c r="D258" s="673"/>
      <c r="E258" s="680"/>
      <c r="F258" s="673"/>
      <c r="G258" s="681"/>
      <c r="H258" s="680"/>
      <c r="I258" s="673"/>
      <c r="J258" s="673"/>
      <c r="K258" s="680"/>
      <c r="L258" s="673"/>
      <c r="M258" s="673"/>
      <c r="N258" s="673"/>
      <c r="O258" s="673"/>
      <c r="P258" s="673"/>
      <c r="Q258" s="673"/>
      <c r="R258" s="673"/>
      <c r="S258" s="673"/>
      <c r="T258" s="673"/>
      <c r="U258" s="673"/>
      <c r="V258" s="673"/>
      <c r="W258" s="673"/>
      <c r="X258" s="673"/>
      <c r="Y258" s="673"/>
    </row>
    <row r="259" ht="24.75" customHeight="1">
      <c r="A259" s="691"/>
      <c r="B259" s="684"/>
      <c r="C259" s="673"/>
      <c r="D259" s="673"/>
      <c r="E259" s="680"/>
      <c r="F259" s="673"/>
      <c r="G259" s="681"/>
      <c r="H259" s="680"/>
      <c r="I259" s="673"/>
      <c r="J259" s="673"/>
      <c r="K259" s="680"/>
      <c r="L259" s="673"/>
      <c r="M259" s="673"/>
      <c r="N259" s="673"/>
      <c r="O259" s="673"/>
      <c r="P259" s="673"/>
      <c r="Q259" s="673"/>
      <c r="R259" s="673"/>
      <c r="S259" s="673"/>
      <c r="T259" s="673"/>
      <c r="U259" s="673"/>
      <c r="V259" s="673"/>
      <c r="W259" s="673"/>
      <c r="X259" s="673"/>
      <c r="Y259" s="673"/>
    </row>
    <row r="260" ht="24.75" customHeight="1">
      <c r="A260" s="691"/>
      <c r="B260" s="684"/>
      <c r="C260" s="673"/>
      <c r="D260" s="673"/>
      <c r="E260" s="680"/>
      <c r="F260" s="673"/>
      <c r="G260" s="681"/>
      <c r="H260" s="680"/>
      <c r="I260" s="673"/>
      <c r="J260" s="673"/>
      <c r="K260" s="680"/>
      <c r="L260" s="673"/>
      <c r="M260" s="673"/>
      <c r="N260" s="673"/>
      <c r="O260" s="673"/>
      <c r="P260" s="673"/>
      <c r="Q260" s="673"/>
      <c r="R260" s="673"/>
      <c r="S260" s="673"/>
      <c r="T260" s="673"/>
      <c r="U260" s="673"/>
      <c r="V260" s="673"/>
      <c r="W260" s="673"/>
      <c r="X260" s="673"/>
      <c r="Y260" s="673"/>
    </row>
    <row r="261" ht="24.75" customHeight="1">
      <c r="A261" s="691"/>
      <c r="B261" s="684"/>
      <c r="C261" s="673"/>
      <c r="D261" s="673"/>
      <c r="E261" s="680"/>
      <c r="F261" s="673"/>
      <c r="G261" s="681"/>
      <c r="H261" s="680"/>
      <c r="I261" s="673"/>
      <c r="J261" s="673"/>
      <c r="K261" s="680"/>
      <c r="L261" s="673"/>
      <c r="M261" s="673"/>
      <c r="N261" s="673"/>
      <c r="O261" s="673"/>
      <c r="P261" s="673"/>
      <c r="Q261" s="673"/>
      <c r="R261" s="673"/>
      <c r="S261" s="673"/>
      <c r="T261" s="673"/>
      <c r="U261" s="673"/>
      <c r="V261" s="673"/>
      <c r="W261" s="673"/>
      <c r="X261" s="673"/>
      <c r="Y261" s="673"/>
    </row>
    <row r="262" ht="24.75" customHeight="1">
      <c r="A262" s="691"/>
      <c r="B262" s="684"/>
      <c r="C262" s="673"/>
      <c r="D262" s="673"/>
      <c r="E262" s="680"/>
      <c r="F262" s="673"/>
      <c r="G262" s="681"/>
      <c r="H262" s="680"/>
      <c r="I262" s="673"/>
      <c r="J262" s="673"/>
      <c r="K262" s="680"/>
      <c r="L262" s="673"/>
      <c r="M262" s="673"/>
      <c r="N262" s="673"/>
      <c r="O262" s="673"/>
      <c r="P262" s="673"/>
      <c r="Q262" s="673"/>
      <c r="R262" s="673"/>
      <c r="S262" s="673"/>
      <c r="T262" s="673"/>
      <c r="U262" s="673"/>
      <c r="V262" s="673"/>
      <c r="W262" s="673"/>
      <c r="X262" s="673"/>
      <c r="Y262" s="673"/>
    </row>
    <row r="263" ht="24.75" customHeight="1">
      <c r="A263" s="691"/>
      <c r="B263" s="684"/>
      <c r="C263" s="673"/>
      <c r="D263" s="673"/>
      <c r="E263" s="680"/>
      <c r="F263" s="673"/>
      <c r="G263" s="681"/>
      <c r="H263" s="680"/>
      <c r="I263" s="673"/>
      <c r="J263" s="673"/>
      <c r="K263" s="680"/>
      <c r="L263" s="673"/>
      <c r="M263" s="673"/>
      <c r="N263" s="673"/>
      <c r="O263" s="673"/>
      <c r="P263" s="673"/>
      <c r="Q263" s="673"/>
      <c r="R263" s="673"/>
      <c r="S263" s="673"/>
      <c r="T263" s="673"/>
      <c r="U263" s="673"/>
      <c r="V263" s="673"/>
      <c r="W263" s="673"/>
      <c r="X263" s="673"/>
      <c r="Y263" s="673"/>
    </row>
    <row r="264" ht="24.75" customHeight="1">
      <c r="A264" s="691"/>
      <c r="B264" s="684"/>
      <c r="C264" s="673"/>
      <c r="D264" s="673"/>
      <c r="E264" s="680"/>
      <c r="F264" s="673"/>
      <c r="G264" s="681"/>
      <c r="H264" s="680"/>
      <c r="I264" s="673"/>
      <c r="J264" s="673"/>
      <c r="K264" s="680"/>
      <c r="L264" s="673"/>
      <c r="M264" s="673"/>
      <c r="N264" s="673"/>
      <c r="O264" s="673"/>
      <c r="P264" s="673"/>
      <c r="Q264" s="673"/>
      <c r="R264" s="673"/>
      <c r="S264" s="673"/>
      <c r="T264" s="673"/>
      <c r="U264" s="673"/>
      <c r="V264" s="673"/>
      <c r="W264" s="673"/>
      <c r="X264" s="673"/>
      <c r="Y264" s="673"/>
    </row>
    <row r="265" ht="24.75" customHeight="1">
      <c r="A265" s="691"/>
      <c r="B265" s="684"/>
      <c r="C265" s="673"/>
      <c r="D265" s="673"/>
      <c r="E265" s="680"/>
      <c r="F265" s="673"/>
      <c r="G265" s="681"/>
      <c r="H265" s="680"/>
      <c r="I265" s="673"/>
      <c r="J265" s="673"/>
      <c r="K265" s="680"/>
      <c r="L265" s="673"/>
      <c r="M265" s="673"/>
      <c r="N265" s="673"/>
      <c r="O265" s="673"/>
      <c r="P265" s="673"/>
      <c r="Q265" s="673"/>
      <c r="R265" s="673"/>
      <c r="S265" s="673"/>
      <c r="T265" s="673"/>
      <c r="U265" s="673"/>
      <c r="V265" s="673"/>
      <c r="W265" s="673"/>
      <c r="X265" s="673"/>
      <c r="Y265" s="673"/>
    </row>
    <row r="266" ht="24.75" customHeight="1">
      <c r="A266" s="691"/>
      <c r="B266" s="684"/>
      <c r="C266" s="673"/>
      <c r="D266" s="673"/>
      <c r="E266" s="680"/>
      <c r="F266" s="673"/>
      <c r="G266" s="681"/>
      <c r="H266" s="680"/>
      <c r="I266" s="673"/>
      <c r="J266" s="673"/>
      <c r="K266" s="680"/>
      <c r="L266" s="673"/>
      <c r="M266" s="673"/>
      <c r="N266" s="673"/>
      <c r="O266" s="673"/>
      <c r="P266" s="673"/>
      <c r="Q266" s="673"/>
      <c r="R266" s="673"/>
      <c r="S266" s="673"/>
      <c r="T266" s="673"/>
      <c r="U266" s="673"/>
      <c r="V266" s="673"/>
      <c r="W266" s="673"/>
      <c r="X266" s="673"/>
      <c r="Y266" s="673"/>
    </row>
    <row r="267" ht="24.75" customHeight="1">
      <c r="A267" s="691"/>
      <c r="B267" s="684"/>
      <c r="C267" s="673"/>
      <c r="D267" s="673"/>
      <c r="E267" s="680"/>
      <c r="F267" s="673"/>
      <c r="G267" s="681"/>
      <c r="H267" s="680"/>
      <c r="I267" s="673"/>
      <c r="J267" s="673"/>
      <c r="K267" s="680"/>
      <c r="L267" s="673"/>
      <c r="M267" s="673"/>
      <c r="N267" s="673"/>
      <c r="O267" s="673"/>
      <c r="P267" s="673"/>
      <c r="Q267" s="673"/>
      <c r="R267" s="673"/>
      <c r="S267" s="673"/>
      <c r="T267" s="673"/>
      <c r="U267" s="673"/>
      <c r="V267" s="673"/>
      <c r="W267" s="673"/>
      <c r="X267" s="673"/>
      <c r="Y267" s="673"/>
    </row>
    <row r="268" ht="24.75" customHeight="1">
      <c r="A268" s="691"/>
      <c r="B268" s="684"/>
      <c r="C268" s="673"/>
      <c r="D268" s="673"/>
      <c r="E268" s="680"/>
      <c r="F268" s="673"/>
      <c r="G268" s="681"/>
      <c r="H268" s="680"/>
      <c r="I268" s="673"/>
      <c r="J268" s="673"/>
      <c r="K268" s="680"/>
      <c r="L268" s="673"/>
      <c r="M268" s="673"/>
      <c r="N268" s="673"/>
      <c r="O268" s="673"/>
      <c r="P268" s="673"/>
      <c r="Q268" s="673"/>
      <c r="R268" s="673"/>
      <c r="S268" s="673"/>
      <c r="T268" s="673"/>
      <c r="U268" s="673"/>
      <c r="V268" s="673"/>
      <c r="W268" s="673"/>
      <c r="X268" s="673"/>
      <c r="Y268" s="673"/>
    </row>
    <row r="269" ht="24.75" customHeight="1">
      <c r="A269" s="691"/>
      <c r="B269" s="684"/>
      <c r="C269" s="673"/>
      <c r="D269" s="673"/>
      <c r="E269" s="680"/>
      <c r="F269" s="673"/>
      <c r="G269" s="681"/>
      <c r="H269" s="680"/>
      <c r="I269" s="673"/>
      <c r="J269" s="673"/>
      <c r="K269" s="680"/>
      <c r="L269" s="673"/>
      <c r="M269" s="673"/>
      <c r="N269" s="673"/>
      <c r="O269" s="673"/>
      <c r="P269" s="673"/>
      <c r="Q269" s="673"/>
      <c r="R269" s="673"/>
      <c r="S269" s="673"/>
      <c r="T269" s="673"/>
      <c r="U269" s="673"/>
      <c r="V269" s="673"/>
      <c r="W269" s="673"/>
      <c r="X269" s="673"/>
      <c r="Y269" s="673"/>
    </row>
    <row r="270" ht="24.75" customHeight="1">
      <c r="A270" s="691"/>
      <c r="B270" s="684"/>
      <c r="C270" s="673"/>
      <c r="D270" s="673"/>
      <c r="E270" s="680"/>
      <c r="F270" s="673"/>
      <c r="G270" s="681"/>
      <c r="H270" s="680"/>
      <c r="I270" s="673"/>
      <c r="J270" s="673"/>
      <c r="K270" s="680"/>
      <c r="L270" s="673"/>
      <c r="M270" s="673"/>
      <c r="N270" s="673"/>
      <c r="O270" s="673"/>
      <c r="P270" s="673"/>
      <c r="Q270" s="673"/>
      <c r="R270" s="673"/>
      <c r="S270" s="673"/>
      <c r="T270" s="673"/>
      <c r="U270" s="673"/>
      <c r="V270" s="673"/>
      <c r="W270" s="673"/>
      <c r="X270" s="673"/>
      <c r="Y270" s="673"/>
    </row>
    <row r="271" ht="24.75" customHeight="1">
      <c r="A271" s="691"/>
      <c r="B271" s="684"/>
      <c r="C271" s="673"/>
      <c r="D271" s="673"/>
      <c r="E271" s="680"/>
      <c r="F271" s="673"/>
      <c r="G271" s="681"/>
      <c r="H271" s="680"/>
      <c r="I271" s="673"/>
      <c r="J271" s="673"/>
      <c r="K271" s="680"/>
      <c r="L271" s="673"/>
      <c r="M271" s="673"/>
      <c r="N271" s="673"/>
      <c r="O271" s="673"/>
      <c r="P271" s="673"/>
      <c r="Q271" s="673"/>
      <c r="R271" s="673"/>
      <c r="S271" s="673"/>
      <c r="T271" s="673"/>
      <c r="U271" s="673"/>
      <c r="V271" s="673"/>
      <c r="W271" s="673"/>
      <c r="X271" s="673"/>
      <c r="Y271" s="673"/>
    </row>
    <row r="272" ht="24.75" customHeight="1">
      <c r="A272" s="691"/>
      <c r="B272" s="684"/>
      <c r="C272" s="673"/>
      <c r="D272" s="673"/>
      <c r="E272" s="680"/>
      <c r="F272" s="673"/>
      <c r="G272" s="681"/>
      <c r="H272" s="680"/>
      <c r="I272" s="673"/>
      <c r="J272" s="673"/>
      <c r="K272" s="680"/>
      <c r="L272" s="673"/>
      <c r="M272" s="673"/>
      <c r="N272" s="673"/>
      <c r="O272" s="673"/>
      <c r="P272" s="673"/>
      <c r="Q272" s="673"/>
      <c r="R272" s="673"/>
      <c r="S272" s="673"/>
      <c r="T272" s="673"/>
      <c r="U272" s="673"/>
      <c r="V272" s="673"/>
      <c r="W272" s="673"/>
      <c r="X272" s="673"/>
      <c r="Y272" s="673"/>
    </row>
    <row r="273" ht="24.75" customHeight="1">
      <c r="A273" s="691"/>
      <c r="B273" s="684"/>
      <c r="C273" s="673"/>
      <c r="D273" s="673"/>
      <c r="E273" s="680"/>
      <c r="F273" s="673"/>
      <c r="G273" s="681"/>
      <c r="H273" s="680"/>
      <c r="I273" s="673"/>
      <c r="J273" s="673"/>
      <c r="K273" s="680"/>
      <c r="L273" s="673"/>
      <c r="M273" s="673"/>
      <c r="N273" s="673"/>
      <c r="O273" s="673"/>
      <c r="P273" s="673"/>
      <c r="Q273" s="673"/>
      <c r="R273" s="673"/>
      <c r="S273" s="673"/>
      <c r="T273" s="673"/>
      <c r="U273" s="673"/>
      <c r="V273" s="673"/>
      <c r="W273" s="673"/>
      <c r="X273" s="673"/>
      <c r="Y273" s="673"/>
    </row>
    <row r="274" ht="24.75" customHeight="1">
      <c r="A274" s="691"/>
      <c r="B274" s="684"/>
      <c r="C274" s="673"/>
      <c r="D274" s="673"/>
      <c r="E274" s="680"/>
      <c r="F274" s="673"/>
      <c r="G274" s="681"/>
      <c r="H274" s="680"/>
      <c r="I274" s="673"/>
      <c r="J274" s="673"/>
      <c r="K274" s="680"/>
      <c r="L274" s="673"/>
      <c r="M274" s="673"/>
      <c r="N274" s="673"/>
      <c r="O274" s="673"/>
      <c r="P274" s="673"/>
      <c r="Q274" s="673"/>
      <c r="R274" s="673"/>
      <c r="S274" s="673"/>
      <c r="T274" s="673"/>
      <c r="U274" s="673"/>
      <c r="V274" s="673"/>
      <c r="W274" s="673"/>
      <c r="X274" s="673"/>
      <c r="Y274" s="673"/>
    </row>
    <row r="275" ht="24.75" customHeight="1">
      <c r="A275" s="691"/>
      <c r="B275" s="684"/>
      <c r="C275" s="673"/>
      <c r="D275" s="673"/>
      <c r="E275" s="680"/>
      <c r="F275" s="673"/>
      <c r="G275" s="681"/>
      <c r="H275" s="680"/>
      <c r="I275" s="673"/>
      <c r="J275" s="673"/>
      <c r="K275" s="680"/>
      <c r="L275" s="673"/>
      <c r="M275" s="673"/>
      <c r="N275" s="673"/>
      <c r="O275" s="673"/>
      <c r="P275" s="673"/>
      <c r="Q275" s="673"/>
      <c r="R275" s="673"/>
      <c r="S275" s="673"/>
      <c r="T275" s="673"/>
      <c r="U275" s="673"/>
      <c r="V275" s="673"/>
      <c r="W275" s="673"/>
      <c r="X275" s="673"/>
      <c r="Y275" s="673"/>
    </row>
    <row r="276" ht="24.75" customHeight="1">
      <c r="A276" s="691"/>
      <c r="B276" s="684"/>
      <c r="C276" s="673"/>
      <c r="D276" s="673"/>
      <c r="E276" s="680"/>
      <c r="F276" s="673"/>
      <c r="G276" s="681"/>
      <c r="H276" s="680"/>
      <c r="I276" s="673"/>
      <c r="J276" s="673"/>
      <c r="K276" s="680"/>
      <c r="L276" s="673"/>
      <c r="M276" s="673"/>
      <c r="N276" s="673"/>
      <c r="O276" s="673"/>
      <c r="P276" s="673"/>
      <c r="Q276" s="673"/>
      <c r="R276" s="673"/>
      <c r="S276" s="673"/>
      <c r="T276" s="673"/>
      <c r="U276" s="673"/>
      <c r="V276" s="673"/>
      <c r="W276" s="673"/>
      <c r="X276" s="673"/>
      <c r="Y276" s="673"/>
    </row>
    <row r="277" ht="24.75" customHeight="1">
      <c r="A277" s="691"/>
      <c r="B277" s="684"/>
      <c r="C277" s="673"/>
      <c r="D277" s="673"/>
      <c r="E277" s="680"/>
      <c r="F277" s="673"/>
      <c r="G277" s="681"/>
      <c r="H277" s="680"/>
      <c r="I277" s="673"/>
      <c r="J277" s="673"/>
      <c r="K277" s="680"/>
      <c r="L277" s="673"/>
      <c r="M277" s="673"/>
      <c r="N277" s="673"/>
      <c r="O277" s="673"/>
      <c r="P277" s="673"/>
      <c r="Q277" s="673"/>
      <c r="R277" s="673"/>
      <c r="S277" s="673"/>
      <c r="T277" s="673"/>
      <c r="U277" s="673"/>
      <c r="V277" s="673"/>
      <c r="W277" s="673"/>
      <c r="X277" s="673"/>
      <c r="Y277" s="673"/>
    </row>
    <row r="278" ht="24.75" customHeight="1">
      <c r="A278" s="691"/>
      <c r="B278" s="684"/>
      <c r="C278" s="673"/>
      <c r="D278" s="673"/>
      <c r="E278" s="680"/>
      <c r="F278" s="673"/>
      <c r="G278" s="681"/>
      <c r="H278" s="680"/>
      <c r="I278" s="673"/>
      <c r="J278" s="673"/>
      <c r="K278" s="680"/>
      <c r="L278" s="673"/>
      <c r="M278" s="673"/>
      <c r="N278" s="673"/>
      <c r="O278" s="673"/>
      <c r="P278" s="673"/>
      <c r="Q278" s="673"/>
      <c r="R278" s="673"/>
      <c r="S278" s="673"/>
      <c r="T278" s="673"/>
      <c r="U278" s="673"/>
      <c r="V278" s="673"/>
      <c r="W278" s="673"/>
      <c r="X278" s="673"/>
      <c r="Y278" s="673"/>
    </row>
    <row r="279" ht="24.75" customHeight="1">
      <c r="A279" s="691"/>
      <c r="B279" s="684"/>
      <c r="C279" s="673"/>
      <c r="D279" s="673"/>
      <c r="E279" s="680"/>
      <c r="F279" s="673"/>
      <c r="G279" s="681"/>
      <c r="H279" s="680"/>
      <c r="I279" s="673"/>
      <c r="J279" s="673"/>
      <c r="K279" s="680"/>
      <c r="L279" s="673"/>
      <c r="M279" s="673"/>
      <c r="N279" s="673"/>
      <c r="O279" s="673"/>
      <c r="P279" s="673"/>
      <c r="Q279" s="673"/>
      <c r="R279" s="673"/>
      <c r="S279" s="673"/>
      <c r="T279" s="673"/>
      <c r="U279" s="673"/>
      <c r="V279" s="673"/>
      <c r="W279" s="673"/>
      <c r="X279" s="673"/>
      <c r="Y279" s="673"/>
    </row>
    <row r="280" ht="24.75" customHeight="1">
      <c r="A280" s="691"/>
      <c r="B280" s="684"/>
      <c r="C280" s="673"/>
      <c r="D280" s="673"/>
      <c r="E280" s="680"/>
      <c r="F280" s="673"/>
      <c r="G280" s="681"/>
      <c r="H280" s="680"/>
      <c r="I280" s="673"/>
      <c r="J280" s="673"/>
      <c r="K280" s="680"/>
      <c r="L280" s="673"/>
      <c r="M280" s="673"/>
      <c r="N280" s="673"/>
      <c r="O280" s="673"/>
      <c r="P280" s="673"/>
      <c r="Q280" s="673"/>
      <c r="R280" s="673"/>
      <c r="S280" s="673"/>
      <c r="T280" s="673"/>
      <c r="U280" s="673"/>
      <c r="V280" s="673"/>
      <c r="W280" s="673"/>
      <c r="X280" s="673"/>
      <c r="Y280" s="673"/>
    </row>
    <row r="281" ht="24.75" customHeight="1">
      <c r="A281" s="691"/>
      <c r="B281" s="684"/>
      <c r="C281" s="673"/>
      <c r="D281" s="673"/>
      <c r="E281" s="680"/>
      <c r="F281" s="673"/>
      <c r="G281" s="681"/>
      <c r="H281" s="680"/>
      <c r="I281" s="673"/>
      <c r="J281" s="673"/>
      <c r="K281" s="680"/>
      <c r="L281" s="673"/>
      <c r="M281" s="673"/>
      <c r="N281" s="673"/>
      <c r="O281" s="673"/>
      <c r="P281" s="673"/>
      <c r="Q281" s="673"/>
      <c r="R281" s="673"/>
      <c r="S281" s="673"/>
      <c r="T281" s="673"/>
      <c r="U281" s="673"/>
      <c r="V281" s="673"/>
      <c r="W281" s="673"/>
      <c r="X281" s="673"/>
      <c r="Y281" s="673"/>
    </row>
    <row r="282" ht="24.75" customHeight="1">
      <c r="A282" s="691"/>
      <c r="B282" s="684"/>
      <c r="C282" s="673"/>
      <c r="D282" s="673"/>
      <c r="E282" s="680"/>
      <c r="F282" s="673"/>
      <c r="G282" s="681"/>
      <c r="H282" s="680"/>
      <c r="I282" s="673"/>
      <c r="J282" s="673"/>
      <c r="K282" s="680"/>
      <c r="L282" s="673"/>
      <c r="M282" s="673"/>
      <c r="N282" s="673"/>
      <c r="O282" s="673"/>
      <c r="P282" s="673"/>
      <c r="Q282" s="673"/>
      <c r="R282" s="673"/>
      <c r="S282" s="673"/>
      <c r="T282" s="673"/>
      <c r="U282" s="673"/>
      <c r="V282" s="673"/>
      <c r="W282" s="673"/>
      <c r="X282" s="673"/>
      <c r="Y282" s="673"/>
    </row>
    <row r="283" ht="24.75" customHeight="1">
      <c r="A283" s="691"/>
      <c r="B283" s="684"/>
      <c r="C283" s="673"/>
      <c r="D283" s="673"/>
      <c r="E283" s="680"/>
      <c r="F283" s="673"/>
      <c r="G283" s="681"/>
      <c r="H283" s="680"/>
      <c r="I283" s="673"/>
      <c r="J283" s="673"/>
      <c r="K283" s="680"/>
      <c r="L283" s="673"/>
      <c r="M283" s="673"/>
      <c r="N283" s="673"/>
      <c r="O283" s="673"/>
      <c r="P283" s="673"/>
      <c r="Q283" s="673"/>
      <c r="R283" s="673"/>
      <c r="S283" s="673"/>
      <c r="T283" s="673"/>
      <c r="U283" s="673"/>
      <c r="V283" s="673"/>
      <c r="W283" s="673"/>
      <c r="X283" s="673"/>
      <c r="Y283" s="673"/>
    </row>
    <row r="284" ht="24.75" customHeight="1">
      <c r="A284" s="691"/>
      <c r="B284" s="684"/>
      <c r="C284" s="673"/>
      <c r="D284" s="673"/>
      <c r="E284" s="680"/>
      <c r="F284" s="673"/>
      <c r="G284" s="681"/>
      <c r="H284" s="680"/>
      <c r="I284" s="673"/>
      <c r="J284" s="673"/>
      <c r="K284" s="680"/>
      <c r="L284" s="673"/>
      <c r="M284" s="673"/>
      <c r="N284" s="673"/>
      <c r="O284" s="673"/>
      <c r="P284" s="673"/>
      <c r="Q284" s="673"/>
      <c r="R284" s="673"/>
      <c r="S284" s="673"/>
      <c r="T284" s="673"/>
      <c r="U284" s="673"/>
      <c r="V284" s="673"/>
      <c r="W284" s="673"/>
      <c r="X284" s="673"/>
      <c r="Y284" s="673"/>
    </row>
    <row r="285" ht="24.75" customHeight="1">
      <c r="A285" s="691"/>
      <c r="B285" s="684"/>
      <c r="C285" s="673"/>
      <c r="D285" s="673"/>
      <c r="E285" s="680"/>
      <c r="F285" s="673"/>
      <c r="G285" s="681"/>
      <c r="H285" s="680"/>
      <c r="I285" s="673"/>
      <c r="J285" s="673"/>
      <c r="K285" s="680"/>
      <c r="L285" s="673"/>
      <c r="M285" s="673"/>
      <c r="N285" s="673"/>
      <c r="O285" s="673"/>
      <c r="P285" s="673"/>
      <c r="Q285" s="673"/>
      <c r="R285" s="673"/>
      <c r="S285" s="673"/>
      <c r="T285" s="673"/>
      <c r="U285" s="673"/>
      <c r="V285" s="673"/>
      <c r="W285" s="673"/>
      <c r="X285" s="673"/>
      <c r="Y285" s="673"/>
    </row>
    <row r="286" ht="24.75" customHeight="1">
      <c r="A286" s="691"/>
      <c r="B286" s="684"/>
      <c r="C286" s="673"/>
      <c r="D286" s="673"/>
      <c r="E286" s="680"/>
      <c r="F286" s="673"/>
      <c r="G286" s="681"/>
      <c r="H286" s="680"/>
      <c r="I286" s="673"/>
      <c r="J286" s="673"/>
      <c r="K286" s="680"/>
      <c r="L286" s="673"/>
      <c r="M286" s="673"/>
      <c r="N286" s="673"/>
      <c r="O286" s="673"/>
      <c r="P286" s="673"/>
      <c r="Q286" s="673"/>
      <c r="R286" s="673"/>
      <c r="S286" s="673"/>
      <c r="T286" s="673"/>
      <c r="U286" s="673"/>
      <c r="V286" s="673"/>
      <c r="W286" s="673"/>
      <c r="X286" s="673"/>
      <c r="Y286" s="673"/>
    </row>
    <row r="287" ht="24.75" customHeight="1">
      <c r="A287" s="691"/>
      <c r="B287" s="684"/>
      <c r="C287" s="673"/>
      <c r="D287" s="673"/>
      <c r="E287" s="680"/>
      <c r="F287" s="673"/>
      <c r="G287" s="681"/>
      <c r="H287" s="680"/>
      <c r="I287" s="673"/>
      <c r="J287" s="673"/>
      <c r="K287" s="680"/>
      <c r="L287" s="673"/>
      <c r="M287" s="673"/>
      <c r="N287" s="673"/>
      <c r="O287" s="673"/>
      <c r="P287" s="673"/>
      <c r="Q287" s="673"/>
      <c r="R287" s="673"/>
      <c r="S287" s="673"/>
      <c r="T287" s="673"/>
      <c r="U287" s="673"/>
      <c r="V287" s="673"/>
      <c r="W287" s="673"/>
      <c r="X287" s="673"/>
      <c r="Y287" s="673"/>
    </row>
    <row r="288" ht="24.75" customHeight="1">
      <c r="A288" s="691"/>
      <c r="B288" s="684"/>
      <c r="C288" s="673"/>
      <c r="D288" s="673"/>
      <c r="E288" s="680"/>
      <c r="F288" s="673"/>
      <c r="G288" s="681"/>
      <c r="H288" s="680"/>
      <c r="I288" s="673"/>
      <c r="J288" s="673"/>
      <c r="K288" s="680"/>
      <c r="L288" s="673"/>
      <c r="M288" s="673"/>
      <c r="N288" s="673"/>
      <c r="O288" s="673"/>
      <c r="P288" s="673"/>
      <c r="Q288" s="673"/>
      <c r="R288" s="673"/>
      <c r="S288" s="673"/>
      <c r="T288" s="673"/>
      <c r="U288" s="673"/>
      <c r="V288" s="673"/>
      <c r="W288" s="673"/>
      <c r="X288" s="673"/>
      <c r="Y288" s="673"/>
    </row>
    <row r="289" ht="24.75" customHeight="1">
      <c r="A289" s="691"/>
      <c r="B289" s="684"/>
      <c r="C289" s="673"/>
      <c r="D289" s="673"/>
      <c r="E289" s="680"/>
      <c r="F289" s="673"/>
      <c r="G289" s="681"/>
      <c r="H289" s="680"/>
      <c r="I289" s="673"/>
      <c r="J289" s="673"/>
      <c r="K289" s="680"/>
      <c r="L289" s="673"/>
      <c r="M289" s="673"/>
      <c r="N289" s="673"/>
      <c r="O289" s="673"/>
      <c r="P289" s="673"/>
      <c r="Q289" s="673"/>
      <c r="R289" s="673"/>
      <c r="S289" s="673"/>
      <c r="T289" s="673"/>
      <c r="U289" s="673"/>
      <c r="V289" s="673"/>
      <c r="W289" s="673"/>
      <c r="X289" s="673"/>
      <c r="Y289" s="673"/>
    </row>
    <row r="290" ht="24.75" customHeight="1">
      <c r="A290" s="691"/>
      <c r="B290" s="684"/>
      <c r="C290" s="673"/>
      <c r="D290" s="673"/>
      <c r="E290" s="680"/>
      <c r="F290" s="673"/>
      <c r="G290" s="681"/>
      <c r="H290" s="680"/>
      <c r="I290" s="673"/>
      <c r="J290" s="673"/>
      <c r="K290" s="680"/>
      <c r="L290" s="673"/>
      <c r="M290" s="673"/>
      <c r="N290" s="673"/>
      <c r="O290" s="673"/>
      <c r="P290" s="673"/>
      <c r="Q290" s="673"/>
      <c r="R290" s="673"/>
      <c r="S290" s="673"/>
      <c r="T290" s="673"/>
      <c r="U290" s="673"/>
      <c r="V290" s="673"/>
      <c r="W290" s="673"/>
      <c r="X290" s="673"/>
      <c r="Y290" s="673"/>
    </row>
    <row r="291" ht="24.75" customHeight="1">
      <c r="A291" s="691"/>
      <c r="B291" s="684"/>
      <c r="C291" s="673"/>
      <c r="D291" s="673"/>
      <c r="E291" s="680"/>
      <c r="F291" s="673"/>
      <c r="G291" s="681"/>
      <c r="H291" s="680"/>
      <c r="I291" s="673"/>
      <c r="J291" s="673"/>
      <c r="K291" s="680"/>
      <c r="L291" s="673"/>
      <c r="M291" s="673"/>
      <c r="N291" s="673"/>
      <c r="O291" s="673"/>
      <c r="P291" s="673"/>
      <c r="Q291" s="673"/>
      <c r="R291" s="673"/>
      <c r="S291" s="673"/>
      <c r="T291" s="673"/>
      <c r="U291" s="673"/>
      <c r="V291" s="673"/>
      <c r="W291" s="673"/>
      <c r="X291" s="673"/>
      <c r="Y291" s="673"/>
    </row>
    <row r="292" ht="24.75" customHeight="1">
      <c r="A292" s="691"/>
      <c r="B292" s="684"/>
      <c r="C292" s="673"/>
      <c r="D292" s="673"/>
      <c r="E292" s="680"/>
      <c r="F292" s="673"/>
      <c r="G292" s="681"/>
      <c r="H292" s="680"/>
      <c r="I292" s="673"/>
      <c r="J292" s="673"/>
      <c r="K292" s="680"/>
      <c r="L292" s="673"/>
      <c r="M292" s="673"/>
      <c r="N292" s="673"/>
      <c r="O292" s="673"/>
      <c r="P292" s="673"/>
      <c r="Q292" s="673"/>
      <c r="R292" s="673"/>
      <c r="S292" s="673"/>
      <c r="T292" s="673"/>
      <c r="U292" s="673"/>
      <c r="V292" s="673"/>
      <c r="W292" s="673"/>
      <c r="X292" s="673"/>
      <c r="Y292" s="673"/>
    </row>
    <row r="293" ht="24.75" customHeight="1">
      <c r="A293" s="691"/>
      <c r="B293" s="684"/>
      <c r="C293" s="673"/>
      <c r="D293" s="673"/>
      <c r="E293" s="680"/>
      <c r="F293" s="673"/>
      <c r="G293" s="681"/>
      <c r="H293" s="680"/>
      <c r="I293" s="673"/>
      <c r="J293" s="673"/>
      <c r="K293" s="680"/>
      <c r="L293" s="673"/>
      <c r="M293" s="673"/>
      <c r="N293" s="673"/>
      <c r="O293" s="673"/>
      <c r="P293" s="673"/>
      <c r="Q293" s="673"/>
      <c r="R293" s="673"/>
      <c r="S293" s="673"/>
      <c r="T293" s="673"/>
      <c r="U293" s="673"/>
      <c r="V293" s="673"/>
      <c r="W293" s="673"/>
      <c r="X293" s="673"/>
      <c r="Y293" s="673"/>
    </row>
    <row r="294" ht="24.75" customHeight="1">
      <c r="A294" s="691"/>
      <c r="B294" s="684"/>
      <c r="C294" s="673"/>
      <c r="D294" s="673"/>
      <c r="E294" s="680"/>
      <c r="F294" s="673"/>
      <c r="G294" s="681"/>
      <c r="H294" s="680"/>
      <c r="I294" s="673"/>
      <c r="J294" s="673"/>
      <c r="K294" s="680"/>
      <c r="L294" s="673"/>
      <c r="M294" s="673"/>
      <c r="N294" s="673"/>
      <c r="O294" s="673"/>
      <c r="P294" s="673"/>
      <c r="Q294" s="673"/>
      <c r="R294" s="673"/>
      <c r="S294" s="673"/>
      <c r="T294" s="673"/>
      <c r="U294" s="673"/>
      <c r="V294" s="673"/>
      <c r="W294" s="673"/>
      <c r="X294" s="673"/>
      <c r="Y294" s="673"/>
    </row>
    <row r="295" ht="24.75" customHeight="1">
      <c r="A295" s="691"/>
      <c r="B295" s="684"/>
      <c r="C295" s="673"/>
      <c r="D295" s="673"/>
      <c r="E295" s="680"/>
      <c r="F295" s="673"/>
      <c r="G295" s="681"/>
      <c r="H295" s="680"/>
      <c r="I295" s="673"/>
      <c r="J295" s="673"/>
      <c r="K295" s="680"/>
      <c r="L295" s="673"/>
      <c r="M295" s="673"/>
      <c r="N295" s="673"/>
      <c r="O295" s="673"/>
      <c r="P295" s="673"/>
      <c r="Q295" s="673"/>
      <c r="R295" s="673"/>
      <c r="S295" s="673"/>
      <c r="T295" s="673"/>
      <c r="U295" s="673"/>
      <c r="V295" s="673"/>
      <c r="W295" s="673"/>
      <c r="X295" s="673"/>
      <c r="Y295" s="673"/>
    </row>
    <row r="296" ht="24.75" customHeight="1">
      <c r="A296" s="691"/>
      <c r="B296" s="684"/>
      <c r="C296" s="673"/>
      <c r="D296" s="673"/>
      <c r="E296" s="680"/>
      <c r="F296" s="673"/>
      <c r="G296" s="681"/>
      <c r="H296" s="680"/>
      <c r="I296" s="673"/>
      <c r="J296" s="673"/>
      <c r="K296" s="680"/>
      <c r="L296" s="673"/>
      <c r="M296" s="673"/>
      <c r="N296" s="673"/>
      <c r="O296" s="673"/>
      <c r="P296" s="673"/>
      <c r="Q296" s="673"/>
      <c r="R296" s="673"/>
      <c r="S296" s="673"/>
      <c r="T296" s="673"/>
      <c r="U296" s="673"/>
      <c r="V296" s="673"/>
      <c r="W296" s="673"/>
      <c r="X296" s="673"/>
      <c r="Y296" s="673"/>
    </row>
    <row r="297" ht="24.75" customHeight="1">
      <c r="A297" s="691"/>
      <c r="B297" s="684"/>
      <c r="C297" s="673"/>
      <c r="D297" s="673"/>
      <c r="E297" s="680"/>
      <c r="F297" s="673"/>
      <c r="G297" s="681"/>
      <c r="H297" s="680"/>
      <c r="I297" s="673"/>
      <c r="J297" s="673"/>
      <c r="K297" s="680"/>
      <c r="L297" s="673"/>
      <c r="M297" s="673"/>
      <c r="N297" s="673"/>
      <c r="O297" s="673"/>
      <c r="P297" s="673"/>
      <c r="Q297" s="673"/>
      <c r="R297" s="673"/>
      <c r="S297" s="673"/>
      <c r="T297" s="673"/>
      <c r="U297" s="673"/>
      <c r="V297" s="673"/>
      <c r="W297" s="673"/>
      <c r="X297" s="673"/>
      <c r="Y297" s="673"/>
    </row>
    <row r="298" ht="24.75" customHeight="1">
      <c r="A298" s="691"/>
      <c r="B298" s="684"/>
      <c r="C298" s="673"/>
      <c r="D298" s="673"/>
      <c r="E298" s="680"/>
      <c r="F298" s="673"/>
      <c r="G298" s="681"/>
      <c r="H298" s="680"/>
      <c r="I298" s="673"/>
      <c r="J298" s="673"/>
      <c r="K298" s="680"/>
      <c r="L298" s="673"/>
      <c r="M298" s="673"/>
      <c r="N298" s="673"/>
      <c r="O298" s="673"/>
      <c r="P298" s="673"/>
      <c r="Q298" s="673"/>
      <c r="R298" s="673"/>
      <c r="S298" s="673"/>
      <c r="T298" s="673"/>
      <c r="U298" s="673"/>
      <c r="V298" s="673"/>
      <c r="W298" s="673"/>
      <c r="X298" s="673"/>
      <c r="Y298" s="673"/>
    </row>
    <row r="299" ht="24.75" customHeight="1">
      <c r="A299" s="691"/>
      <c r="B299" s="684"/>
      <c r="C299" s="673"/>
      <c r="D299" s="673"/>
      <c r="E299" s="680"/>
      <c r="F299" s="673"/>
      <c r="G299" s="681"/>
      <c r="H299" s="680"/>
      <c r="I299" s="673"/>
      <c r="J299" s="673"/>
      <c r="K299" s="680"/>
      <c r="L299" s="673"/>
      <c r="M299" s="673"/>
      <c r="N299" s="673"/>
      <c r="O299" s="673"/>
      <c r="P299" s="673"/>
      <c r="Q299" s="673"/>
      <c r="R299" s="673"/>
      <c r="S299" s="673"/>
      <c r="T299" s="673"/>
      <c r="U299" s="673"/>
      <c r="V299" s="673"/>
      <c r="W299" s="673"/>
      <c r="X299" s="673"/>
      <c r="Y299" s="673"/>
    </row>
    <row r="300" ht="24.75" customHeight="1">
      <c r="A300" s="691"/>
      <c r="B300" s="684"/>
      <c r="C300" s="673"/>
      <c r="D300" s="673"/>
      <c r="E300" s="680"/>
      <c r="F300" s="673"/>
      <c r="G300" s="681"/>
      <c r="H300" s="680"/>
      <c r="I300" s="673"/>
      <c r="J300" s="673"/>
      <c r="K300" s="680"/>
      <c r="L300" s="673"/>
      <c r="M300" s="673"/>
      <c r="N300" s="673"/>
      <c r="O300" s="673"/>
      <c r="P300" s="673"/>
      <c r="Q300" s="673"/>
      <c r="R300" s="673"/>
      <c r="S300" s="673"/>
      <c r="T300" s="673"/>
      <c r="U300" s="673"/>
      <c r="V300" s="673"/>
      <c r="W300" s="673"/>
      <c r="X300" s="673"/>
      <c r="Y300" s="673"/>
    </row>
    <row r="301" ht="24.75" customHeight="1">
      <c r="A301" s="691"/>
      <c r="B301" s="684"/>
      <c r="C301" s="673"/>
      <c r="D301" s="673"/>
      <c r="E301" s="680"/>
      <c r="F301" s="673"/>
      <c r="G301" s="681"/>
      <c r="H301" s="680"/>
      <c r="I301" s="673"/>
      <c r="J301" s="673"/>
      <c r="K301" s="680"/>
      <c r="L301" s="673"/>
      <c r="M301" s="673"/>
      <c r="N301" s="673"/>
      <c r="O301" s="673"/>
      <c r="P301" s="673"/>
      <c r="Q301" s="673"/>
      <c r="R301" s="673"/>
      <c r="S301" s="673"/>
      <c r="T301" s="673"/>
      <c r="U301" s="673"/>
      <c r="V301" s="673"/>
      <c r="W301" s="673"/>
      <c r="X301" s="673"/>
      <c r="Y301" s="673"/>
    </row>
    <row r="302" ht="24.75" customHeight="1">
      <c r="A302" s="691"/>
      <c r="B302" s="684"/>
      <c r="C302" s="673"/>
      <c r="D302" s="673"/>
      <c r="E302" s="680"/>
      <c r="F302" s="673"/>
      <c r="G302" s="681"/>
      <c r="H302" s="680"/>
      <c r="I302" s="673"/>
      <c r="J302" s="673"/>
      <c r="K302" s="680"/>
      <c r="L302" s="673"/>
      <c r="M302" s="673"/>
      <c r="N302" s="673"/>
      <c r="O302" s="673"/>
      <c r="P302" s="673"/>
      <c r="Q302" s="673"/>
      <c r="R302" s="673"/>
      <c r="S302" s="673"/>
      <c r="T302" s="673"/>
      <c r="U302" s="673"/>
      <c r="V302" s="673"/>
      <c r="W302" s="673"/>
      <c r="X302" s="673"/>
      <c r="Y302" s="673"/>
    </row>
    <row r="303" ht="24.75" customHeight="1">
      <c r="A303" s="691"/>
      <c r="B303" s="684"/>
      <c r="C303" s="673"/>
      <c r="D303" s="673"/>
      <c r="E303" s="680"/>
      <c r="F303" s="673"/>
      <c r="G303" s="681"/>
      <c r="H303" s="680"/>
      <c r="I303" s="673"/>
      <c r="J303" s="673"/>
      <c r="K303" s="680"/>
      <c r="L303" s="673"/>
      <c r="M303" s="673"/>
      <c r="N303" s="673"/>
      <c r="O303" s="673"/>
      <c r="P303" s="673"/>
      <c r="Q303" s="673"/>
      <c r="R303" s="673"/>
      <c r="S303" s="673"/>
      <c r="T303" s="673"/>
      <c r="U303" s="673"/>
      <c r="V303" s="673"/>
      <c r="W303" s="673"/>
      <c r="X303" s="673"/>
      <c r="Y303" s="673"/>
    </row>
    <row r="304" ht="24.75" customHeight="1">
      <c r="A304" s="691"/>
      <c r="B304" s="684"/>
      <c r="C304" s="673"/>
      <c r="D304" s="673"/>
      <c r="E304" s="680"/>
      <c r="F304" s="673"/>
      <c r="G304" s="681"/>
      <c r="H304" s="680"/>
      <c r="I304" s="673"/>
      <c r="J304" s="673"/>
      <c r="K304" s="680"/>
      <c r="L304" s="673"/>
      <c r="M304" s="673"/>
      <c r="N304" s="673"/>
      <c r="O304" s="673"/>
      <c r="P304" s="673"/>
      <c r="Q304" s="673"/>
      <c r="R304" s="673"/>
      <c r="S304" s="673"/>
      <c r="T304" s="673"/>
      <c r="U304" s="673"/>
      <c r="V304" s="673"/>
      <c r="W304" s="673"/>
      <c r="X304" s="673"/>
      <c r="Y304" s="673"/>
    </row>
    <row r="305" ht="24.75" customHeight="1">
      <c r="A305" s="691"/>
      <c r="B305" s="684"/>
      <c r="C305" s="673"/>
      <c r="D305" s="673"/>
      <c r="E305" s="680"/>
      <c r="F305" s="673"/>
      <c r="G305" s="681"/>
      <c r="H305" s="680"/>
      <c r="I305" s="673"/>
      <c r="J305" s="673"/>
      <c r="K305" s="680"/>
      <c r="L305" s="673"/>
      <c r="M305" s="673"/>
      <c r="N305" s="673"/>
      <c r="O305" s="673"/>
      <c r="P305" s="673"/>
      <c r="Q305" s="673"/>
      <c r="R305" s="673"/>
      <c r="S305" s="673"/>
      <c r="T305" s="673"/>
      <c r="U305" s="673"/>
      <c r="V305" s="673"/>
      <c r="W305" s="673"/>
      <c r="X305" s="673"/>
      <c r="Y305" s="673"/>
    </row>
    <row r="306" ht="24.75" customHeight="1">
      <c r="A306" s="691"/>
      <c r="B306" s="684"/>
      <c r="C306" s="673"/>
      <c r="D306" s="673"/>
      <c r="E306" s="680"/>
      <c r="F306" s="673"/>
      <c r="G306" s="681"/>
      <c r="H306" s="680"/>
      <c r="I306" s="673"/>
      <c r="J306" s="673"/>
      <c r="K306" s="680"/>
      <c r="L306" s="673"/>
      <c r="M306" s="673"/>
      <c r="N306" s="673"/>
      <c r="O306" s="673"/>
      <c r="P306" s="673"/>
      <c r="Q306" s="673"/>
      <c r="R306" s="673"/>
      <c r="S306" s="673"/>
      <c r="T306" s="673"/>
      <c r="U306" s="673"/>
      <c r="V306" s="673"/>
      <c r="W306" s="673"/>
      <c r="X306" s="673"/>
      <c r="Y306" s="673"/>
    </row>
    <row r="307" ht="24.75" customHeight="1">
      <c r="A307" s="691"/>
      <c r="B307" s="684"/>
      <c r="C307" s="673"/>
      <c r="D307" s="673"/>
      <c r="E307" s="680"/>
      <c r="F307" s="673"/>
      <c r="G307" s="681"/>
      <c r="H307" s="680"/>
      <c r="I307" s="673"/>
      <c r="J307" s="673"/>
      <c r="K307" s="680"/>
      <c r="L307" s="673"/>
      <c r="M307" s="673"/>
      <c r="N307" s="673"/>
      <c r="O307" s="673"/>
      <c r="P307" s="673"/>
      <c r="Q307" s="673"/>
      <c r="R307" s="673"/>
      <c r="S307" s="673"/>
      <c r="T307" s="673"/>
      <c r="U307" s="673"/>
      <c r="V307" s="673"/>
      <c r="W307" s="673"/>
      <c r="X307" s="673"/>
      <c r="Y307" s="673"/>
    </row>
    <row r="308" ht="24.75" customHeight="1">
      <c r="A308" s="691"/>
      <c r="B308" s="684"/>
      <c r="C308" s="673"/>
      <c r="D308" s="673"/>
      <c r="E308" s="680"/>
      <c r="F308" s="673"/>
      <c r="G308" s="681"/>
      <c r="H308" s="680"/>
      <c r="I308" s="673"/>
      <c r="J308" s="673"/>
      <c r="K308" s="680"/>
      <c r="L308" s="673"/>
      <c r="M308" s="673"/>
      <c r="N308" s="673"/>
      <c r="O308" s="673"/>
      <c r="P308" s="673"/>
      <c r="Q308" s="673"/>
      <c r="R308" s="673"/>
      <c r="S308" s="673"/>
      <c r="T308" s="673"/>
      <c r="U308" s="673"/>
      <c r="V308" s="673"/>
      <c r="W308" s="673"/>
      <c r="X308" s="673"/>
      <c r="Y308" s="673"/>
    </row>
    <row r="309" ht="24.75" customHeight="1">
      <c r="A309" s="691"/>
      <c r="B309" s="684"/>
      <c r="C309" s="673"/>
      <c r="D309" s="673"/>
      <c r="E309" s="680"/>
      <c r="F309" s="673"/>
      <c r="G309" s="681"/>
      <c r="H309" s="680"/>
      <c r="I309" s="673"/>
      <c r="J309" s="673"/>
      <c r="K309" s="680"/>
      <c r="L309" s="673"/>
      <c r="M309" s="673"/>
      <c r="N309" s="673"/>
      <c r="O309" s="673"/>
      <c r="P309" s="673"/>
      <c r="Q309" s="673"/>
      <c r="R309" s="673"/>
      <c r="S309" s="673"/>
      <c r="T309" s="673"/>
      <c r="U309" s="673"/>
      <c r="V309" s="673"/>
      <c r="W309" s="673"/>
      <c r="X309" s="673"/>
      <c r="Y309" s="673"/>
    </row>
    <row r="310" ht="24.75" customHeight="1">
      <c r="A310" s="691"/>
      <c r="B310" s="684"/>
      <c r="C310" s="673"/>
      <c r="D310" s="673"/>
      <c r="E310" s="680"/>
      <c r="F310" s="673"/>
      <c r="G310" s="681"/>
      <c r="H310" s="680"/>
      <c r="I310" s="673"/>
      <c r="J310" s="673"/>
      <c r="K310" s="680"/>
      <c r="L310" s="673"/>
      <c r="M310" s="673"/>
      <c r="N310" s="673"/>
      <c r="O310" s="673"/>
      <c r="P310" s="673"/>
      <c r="Q310" s="673"/>
      <c r="R310" s="673"/>
      <c r="S310" s="673"/>
      <c r="T310" s="673"/>
      <c r="U310" s="673"/>
      <c r="V310" s="673"/>
      <c r="W310" s="673"/>
      <c r="X310" s="673"/>
      <c r="Y310" s="673"/>
    </row>
    <row r="311" ht="24.75" customHeight="1">
      <c r="A311" s="691"/>
      <c r="B311" s="684"/>
      <c r="C311" s="673"/>
      <c r="D311" s="673"/>
      <c r="E311" s="680"/>
      <c r="F311" s="673"/>
      <c r="G311" s="681"/>
      <c r="H311" s="680"/>
      <c r="I311" s="673"/>
      <c r="J311" s="673"/>
      <c r="K311" s="680"/>
      <c r="L311" s="673"/>
      <c r="M311" s="673"/>
      <c r="N311" s="673"/>
      <c r="O311" s="673"/>
      <c r="P311" s="673"/>
      <c r="Q311" s="673"/>
      <c r="R311" s="673"/>
      <c r="S311" s="673"/>
      <c r="T311" s="673"/>
      <c r="U311" s="673"/>
      <c r="V311" s="673"/>
      <c r="W311" s="673"/>
      <c r="X311" s="673"/>
      <c r="Y311" s="673"/>
    </row>
    <row r="312" ht="24.75" customHeight="1">
      <c r="A312" s="691"/>
      <c r="B312" s="684"/>
      <c r="C312" s="673"/>
      <c r="D312" s="673"/>
      <c r="E312" s="680"/>
      <c r="F312" s="673"/>
      <c r="G312" s="681"/>
      <c r="H312" s="680"/>
      <c r="I312" s="673"/>
      <c r="J312" s="673"/>
      <c r="K312" s="680"/>
      <c r="L312" s="673"/>
      <c r="M312" s="673"/>
      <c r="N312" s="673"/>
      <c r="O312" s="673"/>
      <c r="P312" s="673"/>
      <c r="Q312" s="673"/>
      <c r="R312" s="673"/>
      <c r="S312" s="673"/>
      <c r="T312" s="673"/>
      <c r="U312" s="673"/>
      <c r="V312" s="673"/>
      <c r="W312" s="673"/>
      <c r="X312" s="673"/>
      <c r="Y312" s="673"/>
    </row>
    <row r="313" ht="24.75" customHeight="1">
      <c r="A313" s="691"/>
      <c r="B313" s="684"/>
      <c r="C313" s="673"/>
      <c r="D313" s="673"/>
      <c r="E313" s="680"/>
      <c r="F313" s="673"/>
      <c r="G313" s="681"/>
      <c r="H313" s="680"/>
      <c r="I313" s="673"/>
      <c r="J313" s="673"/>
      <c r="K313" s="680"/>
      <c r="L313" s="673"/>
      <c r="M313" s="673"/>
      <c r="N313" s="673"/>
      <c r="O313" s="673"/>
      <c r="P313" s="673"/>
      <c r="Q313" s="673"/>
      <c r="R313" s="673"/>
      <c r="S313" s="673"/>
      <c r="T313" s="673"/>
      <c r="U313" s="673"/>
      <c r="V313" s="673"/>
      <c r="W313" s="673"/>
      <c r="X313" s="673"/>
      <c r="Y313" s="673"/>
    </row>
    <row r="314" ht="24.75" customHeight="1">
      <c r="A314" s="691"/>
      <c r="B314" s="684"/>
      <c r="C314" s="673"/>
      <c r="D314" s="673"/>
      <c r="E314" s="680"/>
      <c r="F314" s="673"/>
      <c r="G314" s="681"/>
      <c r="H314" s="680"/>
      <c r="I314" s="673"/>
      <c r="J314" s="673"/>
      <c r="K314" s="680"/>
      <c r="L314" s="673"/>
      <c r="M314" s="673"/>
      <c r="N314" s="673"/>
      <c r="O314" s="673"/>
      <c r="P314" s="673"/>
      <c r="Q314" s="673"/>
      <c r="R314" s="673"/>
      <c r="S314" s="673"/>
      <c r="T314" s="673"/>
      <c r="U314" s="673"/>
      <c r="V314" s="673"/>
      <c r="W314" s="673"/>
      <c r="X314" s="673"/>
      <c r="Y314" s="673"/>
    </row>
    <row r="315" ht="24.75" customHeight="1">
      <c r="A315" s="691"/>
      <c r="B315" s="684"/>
      <c r="C315" s="673"/>
      <c r="D315" s="673"/>
      <c r="E315" s="680"/>
      <c r="F315" s="673"/>
      <c r="G315" s="681"/>
      <c r="H315" s="680"/>
      <c r="I315" s="673"/>
      <c r="J315" s="673"/>
      <c r="K315" s="680"/>
      <c r="L315" s="673"/>
      <c r="M315" s="673"/>
      <c r="N315" s="673"/>
      <c r="O315" s="673"/>
      <c r="P315" s="673"/>
      <c r="Q315" s="673"/>
      <c r="R315" s="673"/>
      <c r="S315" s="673"/>
      <c r="T315" s="673"/>
      <c r="U315" s="673"/>
      <c r="V315" s="673"/>
      <c r="W315" s="673"/>
      <c r="X315" s="673"/>
      <c r="Y315" s="673"/>
    </row>
    <row r="316" ht="24.75" customHeight="1">
      <c r="A316" s="691"/>
      <c r="B316" s="684"/>
      <c r="C316" s="673"/>
      <c r="D316" s="673"/>
      <c r="E316" s="680"/>
      <c r="F316" s="673"/>
      <c r="G316" s="681"/>
      <c r="H316" s="680"/>
      <c r="I316" s="673"/>
      <c r="J316" s="673"/>
      <c r="K316" s="680"/>
      <c r="L316" s="673"/>
      <c r="M316" s="673"/>
      <c r="N316" s="673"/>
      <c r="O316" s="673"/>
      <c r="P316" s="673"/>
      <c r="Q316" s="673"/>
      <c r="R316" s="673"/>
      <c r="S316" s="673"/>
      <c r="T316" s="673"/>
      <c r="U316" s="673"/>
      <c r="V316" s="673"/>
      <c r="W316" s="673"/>
      <c r="X316" s="673"/>
      <c r="Y316" s="673"/>
    </row>
    <row r="317" ht="24.75" customHeight="1">
      <c r="A317" s="691"/>
      <c r="B317" s="684"/>
      <c r="C317" s="673"/>
      <c r="D317" s="673"/>
      <c r="E317" s="680"/>
      <c r="F317" s="673"/>
      <c r="G317" s="681"/>
      <c r="H317" s="680"/>
      <c r="I317" s="673"/>
      <c r="J317" s="673"/>
      <c r="K317" s="680"/>
      <c r="L317" s="673"/>
      <c r="M317" s="673"/>
      <c r="N317" s="673"/>
      <c r="O317" s="673"/>
      <c r="P317" s="673"/>
      <c r="Q317" s="673"/>
      <c r="R317" s="673"/>
      <c r="S317" s="673"/>
      <c r="T317" s="673"/>
      <c r="U317" s="673"/>
      <c r="V317" s="673"/>
      <c r="W317" s="673"/>
      <c r="X317" s="673"/>
      <c r="Y317" s="673"/>
    </row>
    <row r="318" ht="24.75" customHeight="1">
      <c r="A318" s="691"/>
      <c r="B318" s="684"/>
      <c r="C318" s="673"/>
      <c r="D318" s="673"/>
      <c r="E318" s="680"/>
      <c r="F318" s="673"/>
      <c r="G318" s="681"/>
      <c r="H318" s="680"/>
      <c r="I318" s="673"/>
      <c r="J318" s="673"/>
      <c r="K318" s="680"/>
      <c r="L318" s="673"/>
      <c r="M318" s="673"/>
      <c r="N318" s="673"/>
      <c r="O318" s="673"/>
      <c r="P318" s="673"/>
      <c r="Q318" s="673"/>
      <c r="R318" s="673"/>
      <c r="S318" s="673"/>
      <c r="T318" s="673"/>
      <c r="U318" s="673"/>
      <c r="V318" s="673"/>
      <c r="W318" s="673"/>
      <c r="X318" s="673"/>
      <c r="Y318" s="673"/>
    </row>
    <row r="319" ht="24.75" customHeight="1">
      <c r="A319" s="691"/>
      <c r="B319" s="684"/>
      <c r="C319" s="673"/>
      <c r="D319" s="673"/>
      <c r="E319" s="680"/>
      <c r="F319" s="673"/>
      <c r="G319" s="681"/>
      <c r="H319" s="680"/>
      <c r="I319" s="673"/>
      <c r="J319" s="673"/>
      <c r="K319" s="680"/>
      <c r="L319" s="673"/>
      <c r="M319" s="673"/>
      <c r="N319" s="673"/>
      <c r="O319" s="673"/>
      <c r="P319" s="673"/>
      <c r="Q319" s="673"/>
      <c r="R319" s="673"/>
      <c r="S319" s="673"/>
      <c r="T319" s="673"/>
      <c r="U319" s="673"/>
      <c r="V319" s="673"/>
      <c r="W319" s="673"/>
      <c r="X319" s="673"/>
      <c r="Y319" s="673"/>
    </row>
    <row r="320" ht="24.75" customHeight="1">
      <c r="A320" s="691"/>
      <c r="B320" s="684"/>
      <c r="C320" s="673"/>
      <c r="D320" s="673"/>
      <c r="E320" s="680"/>
      <c r="F320" s="673"/>
      <c r="G320" s="681"/>
      <c r="H320" s="680"/>
      <c r="I320" s="673"/>
      <c r="J320" s="673"/>
      <c r="K320" s="680"/>
      <c r="L320" s="673"/>
      <c r="M320" s="673"/>
      <c r="N320" s="673"/>
      <c r="O320" s="673"/>
      <c r="P320" s="673"/>
      <c r="Q320" s="673"/>
      <c r="R320" s="673"/>
      <c r="S320" s="673"/>
      <c r="T320" s="673"/>
      <c r="U320" s="673"/>
      <c r="V320" s="673"/>
      <c r="W320" s="673"/>
      <c r="X320" s="673"/>
      <c r="Y320" s="673"/>
    </row>
    <row r="321" ht="24.75" customHeight="1">
      <c r="A321" s="691"/>
      <c r="B321" s="684"/>
      <c r="C321" s="673"/>
      <c r="D321" s="673"/>
      <c r="E321" s="680"/>
      <c r="F321" s="673"/>
      <c r="G321" s="681"/>
      <c r="H321" s="680"/>
      <c r="I321" s="673"/>
      <c r="J321" s="673"/>
      <c r="K321" s="680"/>
      <c r="L321" s="673"/>
      <c r="M321" s="673"/>
      <c r="N321" s="673"/>
      <c r="O321" s="673"/>
      <c r="P321" s="673"/>
      <c r="Q321" s="673"/>
      <c r="R321" s="673"/>
      <c r="S321" s="673"/>
      <c r="T321" s="673"/>
      <c r="U321" s="673"/>
      <c r="V321" s="673"/>
      <c r="W321" s="673"/>
      <c r="X321" s="673"/>
      <c r="Y321" s="673"/>
    </row>
    <row r="322" ht="24.75" customHeight="1">
      <c r="A322" s="691"/>
      <c r="B322" s="684"/>
      <c r="C322" s="673"/>
      <c r="D322" s="673"/>
      <c r="E322" s="680"/>
      <c r="F322" s="673"/>
      <c r="G322" s="681"/>
      <c r="H322" s="680"/>
      <c r="I322" s="673"/>
      <c r="J322" s="673"/>
      <c r="K322" s="680"/>
      <c r="L322" s="673"/>
      <c r="M322" s="673"/>
      <c r="N322" s="673"/>
      <c r="O322" s="673"/>
      <c r="P322" s="673"/>
      <c r="Q322" s="673"/>
      <c r="R322" s="673"/>
      <c r="S322" s="673"/>
      <c r="T322" s="673"/>
      <c r="U322" s="673"/>
      <c r="V322" s="673"/>
      <c r="W322" s="673"/>
      <c r="X322" s="673"/>
      <c r="Y322" s="673"/>
    </row>
    <row r="323" ht="24.75" customHeight="1">
      <c r="A323" s="691"/>
      <c r="B323" s="684"/>
      <c r="C323" s="673"/>
      <c r="D323" s="673"/>
      <c r="E323" s="680"/>
      <c r="F323" s="673"/>
      <c r="G323" s="681"/>
      <c r="H323" s="680"/>
      <c r="I323" s="673"/>
      <c r="J323" s="673"/>
      <c r="K323" s="680"/>
      <c r="L323" s="673"/>
      <c r="M323" s="673"/>
      <c r="N323" s="673"/>
      <c r="O323" s="673"/>
      <c r="P323" s="673"/>
      <c r="Q323" s="673"/>
      <c r="R323" s="673"/>
      <c r="S323" s="673"/>
      <c r="T323" s="673"/>
      <c r="U323" s="673"/>
      <c r="V323" s="673"/>
      <c r="W323" s="673"/>
      <c r="X323" s="673"/>
      <c r="Y323" s="673"/>
    </row>
    <row r="324" ht="24.75" customHeight="1">
      <c r="A324" s="691"/>
      <c r="B324" s="684"/>
      <c r="C324" s="673"/>
      <c r="D324" s="673"/>
      <c r="E324" s="680"/>
      <c r="F324" s="673"/>
      <c r="G324" s="681"/>
      <c r="H324" s="680"/>
      <c r="I324" s="673"/>
      <c r="J324" s="673"/>
      <c r="K324" s="680"/>
      <c r="L324" s="673"/>
      <c r="M324" s="673"/>
      <c r="N324" s="673"/>
      <c r="O324" s="673"/>
      <c r="P324" s="673"/>
      <c r="Q324" s="673"/>
      <c r="R324" s="673"/>
      <c r="S324" s="673"/>
      <c r="T324" s="673"/>
      <c r="U324" s="673"/>
      <c r="V324" s="673"/>
      <c r="W324" s="673"/>
      <c r="X324" s="673"/>
      <c r="Y324" s="673"/>
    </row>
    <row r="325" ht="24.75" customHeight="1">
      <c r="A325" s="691"/>
      <c r="B325" s="684"/>
      <c r="C325" s="673"/>
      <c r="D325" s="673"/>
      <c r="E325" s="680"/>
      <c r="F325" s="673"/>
      <c r="G325" s="681"/>
      <c r="H325" s="680"/>
      <c r="I325" s="673"/>
      <c r="J325" s="673"/>
      <c r="K325" s="680"/>
      <c r="L325" s="673"/>
      <c r="M325" s="673"/>
      <c r="N325" s="673"/>
      <c r="O325" s="673"/>
      <c r="P325" s="673"/>
      <c r="Q325" s="673"/>
      <c r="R325" s="673"/>
      <c r="S325" s="673"/>
      <c r="T325" s="673"/>
      <c r="U325" s="673"/>
      <c r="V325" s="673"/>
      <c r="W325" s="673"/>
      <c r="X325" s="673"/>
      <c r="Y325" s="673"/>
    </row>
    <row r="326" ht="24.75" customHeight="1">
      <c r="A326" s="691"/>
      <c r="B326" s="684"/>
      <c r="C326" s="673"/>
      <c r="D326" s="673"/>
      <c r="E326" s="680"/>
      <c r="F326" s="673"/>
      <c r="G326" s="681"/>
      <c r="H326" s="680"/>
      <c r="I326" s="673"/>
      <c r="J326" s="673"/>
      <c r="K326" s="680"/>
      <c r="L326" s="673"/>
      <c r="M326" s="673"/>
      <c r="N326" s="673"/>
      <c r="O326" s="673"/>
      <c r="P326" s="673"/>
      <c r="Q326" s="673"/>
      <c r="R326" s="673"/>
      <c r="S326" s="673"/>
      <c r="T326" s="673"/>
      <c r="U326" s="673"/>
      <c r="V326" s="673"/>
      <c r="W326" s="673"/>
      <c r="X326" s="673"/>
      <c r="Y326" s="673"/>
    </row>
    <row r="327" ht="24.75" customHeight="1">
      <c r="A327" s="691"/>
      <c r="B327" s="684"/>
      <c r="C327" s="673"/>
      <c r="D327" s="673"/>
      <c r="E327" s="680"/>
      <c r="F327" s="673"/>
      <c r="G327" s="681"/>
      <c r="H327" s="680"/>
      <c r="I327" s="673"/>
      <c r="J327" s="673"/>
      <c r="K327" s="680"/>
      <c r="L327" s="673"/>
      <c r="M327" s="673"/>
      <c r="N327" s="673"/>
      <c r="O327" s="673"/>
      <c r="P327" s="673"/>
      <c r="Q327" s="673"/>
      <c r="R327" s="673"/>
      <c r="S327" s="673"/>
      <c r="T327" s="673"/>
      <c r="U327" s="673"/>
      <c r="V327" s="673"/>
      <c r="W327" s="673"/>
      <c r="X327" s="673"/>
      <c r="Y327" s="673"/>
    </row>
    <row r="328" ht="24.75" customHeight="1">
      <c r="A328" s="691"/>
      <c r="B328" s="684"/>
      <c r="C328" s="673"/>
      <c r="D328" s="673"/>
      <c r="E328" s="680"/>
      <c r="F328" s="673"/>
      <c r="G328" s="681"/>
      <c r="H328" s="680"/>
      <c r="I328" s="673"/>
      <c r="J328" s="673"/>
      <c r="K328" s="680"/>
      <c r="L328" s="673"/>
      <c r="M328" s="673"/>
      <c r="N328" s="673"/>
      <c r="O328" s="673"/>
      <c r="P328" s="673"/>
      <c r="Q328" s="673"/>
      <c r="R328" s="673"/>
      <c r="S328" s="673"/>
      <c r="T328" s="673"/>
      <c r="U328" s="673"/>
      <c r="V328" s="673"/>
      <c r="W328" s="673"/>
      <c r="X328" s="673"/>
      <c r="Y328" s="673"/>
    </row>
    <row r="329" ht="24.75" customHeight="1">
      <c r="A329" s="691"/>
      <c r="B329" s="684"/>
      <c r="C329" s="673"/>
      <c r="D329" s="673"/>
      <c r="E329" s="680"/>
      <c r="F329" s="673"/>
      <c r="G329" s="681"/>
      <c r="H329" s="680"/>
      <c r="I329" s="673"/>
      <c r="J329" s="673"/>
      <c r="K329" s="680"/>
      <c r="L329" s="673"/>
      <c r="M329" s="673"/>
      <c r="N329" s="673"/>
      <c r="O329" s="673"/>
      <c r="P329" s="673"/>
      <c r="Q329" s="673"/>
      <c r="R329" s="673"/>
      <c r="S329" s="673"/>
      <c r="T329" s="673"/>
      <c r="U329" s="673"/>
      <c r="V329" s="673"/>
      <c r="W329" s="673"/>
      <c r="X329" s="673"/>
      <c r="Y329" s="673"/>
    </row>
    <row r="330" ht="24.75" customHeight="1">
      <c r="A330" s="691"/>
      <c r="B330" s="684"/>
      <c r="C330" s="673"/>
      <c r="D330" s="673"/>
      <c r="E330" s="680"/>
      <c r="F330" s="673"/>
      <c r="G330" s="681"/>
      <c r="H330" s="680"/>
      <c r="I330" s="673"/>
      <c r="J330" s="673"/>
      <c r="K330" s="680"/>
      <c r="L330" s="673"/>
      <c r="M330" s="673"/>
      <c r="N330" s="673"/>
      <c r="O330" s="673"/>
      <c r="P330" s="673"/>
      <c r="Q330" s="673"/>
      <c r="R330" s="673"/>
      <c r="S330" s="673"/>
      <c r="T330" s="673"/>
      <c r="U330" s="673"/>
      <c r="V330" s="673"/>
      <c r="W330" s="673"/>
      <c r="X330" s="673"/>
      <c r="Y330" s="673"/>
    </row>
    <row r="331" ht="24.75" customHeight="1">
      <c r="A331" s="691"/>
      <c r="B331" s="684"/>
      <c r="C331" s="673"/>
      <c r="D331" s="673"/>
      <c r="E331" s="680"/>
      <c r="F331" s="673"/>
      <c r="G331" s="681"/>
      <c r="H331" s="680"/>
      <c r="I331" s="673"/>
      <c r="J331" s="673"/>
      <c r="K331" s="680"/>
      <c r="L331" s="673"/>
      <c r="M331" s="673"/>
      <c r="N331" s="673"/>
      <c r="O331" s="673"/>
      <c r="P331" s="673"/>
      <c r="Q331" s="673"/>
      <c r="R331" s="673"/>
      <c r="S331" s="673"/>
      <c r="T331" s="673"/>
      <c r="U331" s="673"/>
      <c r="V331" s="673"/>
      <c r="W331" s="673"/>
      <c r="X331" s="673"/>
      <c r="Y331" s="673"/>
    </row>
    <row r="332" ht="24.75" customHeight="1">
      <c r="A332" s="691"/>
      <c r="B332" s="684"/>
      <c r="C332" s="673"/>
      <c r="D332" s="673"/>
      <c r="E332" s="680"/>
      <c r="F332" s="673"/>
      <c r="G332" s="681"/>
      <c r="H332" s="680"/>
      <c r="I332" s="673"/>
      <c r="J332" s="673"/>
      <c r="K332" s="680"/>
      <c r="L332" s="673"/>
      <c r="M332" s="673"/>
      <c r="N332" s="673"/>
      <c r="O332" s="673"/>
      <c r="P332" s="673"/>
      <c r="Q332" s="673"/>
      <c r="R332" s="673"/>
      <c r="S332" s="673"/>
      <c r="T332" s="673"/>
      <c r="U332" s="673"/>
      <c r="V332" s="673"/>
      <c r="W332" s="673"/>
      <c r="X332" s="673"/>
      <c r="Y332" s="673"/>
    </row>
    <row r="333" ht="24.75" customHeight="1">
      <c r="A333" s="691"/>
      <c r="B333" s="684"/>
      <c r="C333" s="673"/>
      <c r="D333" s="673"/>
      <c r="E333" s="680"/>
      <c r="F333" s="673"/>
      <c r="G333" s="681"/>
      <c r="H333" s="680"/>
      <c r="I333" s="673"/>
      <c r="J333" s="673"/>
      <c r="K333" s="680"/>
      <c r="L333" s="673"/>
      <c r="M333" s="673"/>
      <c r="N333" s="673"/>
      <c r="O333" s="673"/>
      <c r="P333" s="673"/>
      <c r="Q333" s="673"/>
      <c r="R333" s="673"/>
      <c r="S333" s="673"/>
      <c r="T333" s="673"/>
      <c r="U333" s="673"/>
      <c r="V333" s="673"/>
      <c r="W333" s="673"/>
      <c r="X333" s="673"/>
      <c r="Y333" s="673"/>
    </row>
    <row r="334" ht="24.75" customHeight="1">
      <c r="A334" s="691"/>
      <c r="B334" s="684"/>
      <c r="C334" s="673"/>
      <c r="D334" s="673"/>
      <c r="E334" s="680"/>
      <c r="F334" s="673"/>
      <c r="G334" s="681"/>
      <c r="H334" s="680"/>
      <c r="I334" s="673"/>
      <c r="J334" s="673"/>
      <c r="K334" s="680"/>
      <c r="L334" s="673"/>
      <c r="M334" s="673"/>
      <c r="N334" s="673"/>
      <c r="O334" s="673"/>
      <c r="P334" s="673"/>
      <c r="Q334" s="673"/>
      <c r="R334" s="673"/>
      <c r="S334" s="673"/>
      <c r="T334" s="673"/>
      <c r="U334" s="673"/>
      <c r="V334" s="673"/>
      <c r="W334" s="673"/>
      <c r="X334" s="673"/>
      <c r="Y334" s="673"/>
    </row>
    <row r="335" ht="24.75" customHeight="1">
      <c r="A335" s="691"/>
      <c r="B335" s="684"/>
      <c r="C335" s="673"/>
      <c r="D335" s="673"/>
      <c r="E335" s="680"/>
      <c r="F335" s="673"/>
      <c r="G335" s="681"/>
      <c r="H335" s="680"/>
      <c r="I335" s="673"/>
      <c r="J335" s="673"/>
      <c r="K335" s="680"/>
      <c r="L335" s="673"/>
      <c r="M335" s="673"/>
      <c r="N335" s="673"/>
      <c r="O335" s="673"/>
      <c r="P335" s="673"/>
      <c r="Q335" s="673"/>
      <c r="R335" s="673"/>
      <c r="S335" s="673"/>
      <c r="T335" s="673"/>
      <c r="U335" s="673"/>
      <c r="V335" s="673"/>
      <c r="W335" s="673"/>
      <c r="X335" s="673"/>
      <c r="Y335" s="673"/>
    </row>
    <row r="336" ht="24.75" customHeight="1">
      <c r="A336" s="691"/>
      <c r="B336" s="684"/>
      <c r="C336" s="673"/>
      <c r="D336" s="673"/>
      <c r="E336" s="680"/>
      <c r="F336" s="673"/>
      <c r="G336" s="681"/>
      <c r="H336" s="680"/>
      <c r="I336" s="673"/>
      <c r="J336" s="673"/>
      <c r="K336" s="680"/>
      <c r="L336" s="673"/>
      <c r="M336" s="673"/>
      <c r="N336" s="673"/>
      <c r="O336" s="673"/>
      <c r="P336" s="673"/>
      <c r="Q336" s="673"/>
      <c r="R336" s="673"/>
      <c r="S336" s="673"/>
      <c r="T336" s="673"/>
      <c r="U336" s="673"/>
      <c r="V336" s="673"/>
      <c r="W336" s="673"/>
      <c r="X336" s="673"/>
      <c r="Y336" s="673"/>
    </row>
    <row r="337" ht="24.75" customHeight="1">
      <c r="A337" s="691"/>
      <c r="B337" s="684"/>
      <c r="C337" s="673"/>
      <c r="D337" s="673"/>
      <c r="E337" s="680"/>
      <c r="F337" s="673"/>
      <c r="G337" s="681"/>
      <c r="H337" s="680"/>
      <c r="I337" s="673"/>
      <c r="J337" s="673"/>
      <c r="K337" s="680"/>
      <c r="L337" s="673"/>
      <c r="M337" s="673"/>
      <c r="N337" s="673"/>
      <c r="O337" s="673"/>
      <c r="P337" s="673"/>
      <c r="Q337" s="673"/>
      <c r="R337" s="673"/>
      <c r="S337" s="673"/>
      <c r="T337" s="673"/>
      <c r="U337" s="673"/>
      <c r="V337" s="673"/>
      <c r="W337" s="673"/>
      <c r="X337" s="673"/>
      <c r="Y337" s="673"/>
    </row>
    <row r="338" ht="24.75" customHeight="1">
      <c r="A338" s="691"/>
      <c r="B338" s="684"/>
      <c r="C338" s="673"/>
      <c r="D338" s="673"/>
      <c r="E338" s="680"/>
      <c r="F338" s="673"/>
      <c r="G338" s="681"/>
      <c r="H338" s="680"/>
      <c r="I338" s="673"/>
      <c r="J338" s="673"/>
      <c r="K338" s="680"/>
      <c r="L338" s="673"/>
      <c r="M338" s="673"/>
      <c r="N338" s="673"/>
      <c r="O338" s="673"/>
      <c r="P338" s="673"/>
      <c r="Q338" s="673"/>
      <c r="R338" s="673"/>
      <c r="S338" s="673"/>
      <c r="T338" s="673"/>
      <c r="U338" s="673"/>
      <c r="V338" s="673"/>
      <c r="W338" s="673"/>
      <c r="X338" s="673"/>
      <c r="Y338" s="673"/>
    </row>
    <row r="339" ht="24.75" customHeight="1">
      <c r="A339" s="691"/>
      <c r="B339" s="684"/>
      <c r="C339" s="673"/>
      <c r="D339" s="673"/>
      <c r="E339" s="680"/>
      <c r="F339" s="673"/>
      <c r="G339" s="681"/>
      <c r="H339" s="680"/>
      <c r="I339" s="673"/>
      <c r="J339" s="673"/>
      <c r="K339" s="680"/>
      <c r="L339" s="673"/>
      <c r="M339" s="673"/>
      <c r="N339" s="673"/>
      <c r="O339" s="673"/>
      <c r="P339" s="673"/>
      <c r="Q339" s="673"/>
      <c r="R339" s="673"/>
      <c r="S339" s="673"/>
      <c r="T339" s="673"/>
      <c r="U339" s="673"/>
      <c r="V339" s="673"/>
      <c r="W339" s="673"/>
      <c r="X339" s="673"/>
      <c r="Y339" s="673"/>
    </row>
    <row r="340" ht="24.75" customHeight="1">
      <c r="A340" s="691"/>
      <c r="B340" s="684"/>
      <c r="C340" s="673"/>
      <c r="D340" s="673"/>
      <c r="E340" s="680"/>
      <c r="F340" s="673"/>
      <c r="G340" s="681"/>
      <c r="H340" s="680"/>
      <c r="I340" s="673"/>
      <c r="J340" s="673"/>
      <c r="K340" s="680"/>
      <c r="L340" s="673"/>
      <c r="M340" s="673"/>
      <c r="N340" s="673"/>
      <c r="O340" s="673"/>
      <c r="P340" s="673"/>
      <c r="Q340" s="673"/>
      <c r="R340" s="673"/>
      <c r="S340" s="673"/>
      <c r="T340" s="673"/>
      <c r="U340" s="673"/>
      <c r="V340" s="673"/>
      <c r="W340" s="673"/>
      <c r="X340" s="673"/>
      <c r="Y340" s="673"/>
    </row>
    <row r="341" ht="24.75" customHeight="1">
      <c r="A341" s="691"/>
      <c r="B341" s="684"/>
      <c r="C341" s="673"/>
      <c r="D341" s="673"/>
      <c r="E341" s="680"/>
      <c r="F341" s="673"/>
      <c r="G341" s="681"/>
      <c r="H341" s="680"/>
      <c r="I341" s="673"/>
      <c r="J341" s="673"/>
      <c r="K341" s="680"/>
      <c r="L341" s="673"/>
      <c r="M341" s="673"/>
      <c r="N341" s="673"/>
      <c r="O341" s="673"/>
      <c r="P341" s="673"/>
      <c r="Q341" s="673"/>
      <c r="R341" s="673"/>
      <c r="S341" s="673"/>
      <c r="T341" s="673"/>
      <c r="U341" s="673"/>
      <c r="V341" s="673"/>
      <c r="W341" s="673"/>
      <c r="X341" s="673"/>
      <c r="Y341" s="673"/>
    </row>
    <row r="342" ht="24.75" customHeight="1">
      <c r="A342" s="691"/>
      <c r="B342" s="684"/>
      <c r="C342" s="673"/>
      <c r="D342" s="673"/>
      <c r="E342" s="680"/>
      <c r="F342" s="673"/>
      <c r="G342" s="681"/>
      <c r="H342" s="680"/>
      <c r="I342" s="673"/>
      <c r="J342" s="673"/>
      <c r="K342" s="680"/>
      <c r="L342" s="673"/>
      <c r="M342" s="673"/>
      <c r="N342" s="673"/>
      <c r="O342" s="673"/>
      <c r="P342" s="673"/>
      <c r="Q342" s="673"/>
      <c r="R342" s="673"/>
      <c r="S342" s="673"/>
      <c r="T342" s="673"/>
      <c r="U342" s="673"/>
      <c r="V342" s="673"/>
      <c r="W342" s="673"/>
      <c r="X342" s="673"/>
      <c r="Y342" s="673"/>
    </row>
    <row r="343" ht="24.75" customHeight="1">
      <c r="A343" s="691"/>
      <c r="B343" s="684"/>
      <c r="C343" s="673"/>
      <c r="D343" s="673"/>
      <c r="E343" s="680"/>
      <c r="F343" s="673"/>
      <c r="G343" s="681"/>
      <c r="H343" s="680"/>
      <c r="I343" s="673"/>
      <c r="J343" s="673"/>
      <c r="K343" s="680"/>
      <c r="L343" s="673"/>
      <c r="M343" s="673"/>
      <c r="N343" s="673"/>
      <c r="O343" s="673"/>
      <c r="P343" s="673"/>
      <c r="Q343" s="673"/>
      <c r="R343" s="673"/>
      <c r="S343" s="673"/>
      <c r="T343" s="673"/>
      <c r="U343" s="673"/>
      <c r="V343" s="673"/>
      <c r="W343" s="673"/>
      <c r="X343" s="673"/>
      <c r="Y343" s="673"/>
    </row>
    <row r="344" ht="24.75" customHeight="1">
      <c r="A344" s="691"/>
      <c r="B344" s="684"/>
      <c r="C344" s="673"/>
      <c r="D344" s="673"/>
      <c r="E344" s="680"/>
      <c r="F344" s="673"/>
      <c r="G344" s="681"/>
      <c r="H344" s="680"/>
      <c r="I344" s="673"/>
      <c r="J344" s="673"/>
      <c r="K344" s="680"/>
      <c r="L344" s="673"/>
      <c r="M344" s="673"/>
      <c r="N344" s="673"/>
      <c r="O344" s="673"/>
      <c r="P344" s="673"/>
      <c r="Q344" s="673"/>
      <c r="R344" s="673"/>
      <c r="S344" s="673"/>
      <c r="T344" s="673"/>
      <c r="U344" s="673"/>
      <c r="V344" s="673"/>
      <c r="W344" s="673"/>
      <c r="X344" s="673"/>
      <c r="Y344" s="673"/>
    </row>
    <row r="345" ht="24.75" customHeight="1">
      <c r="A345" s="691"/>
      <c r="B345" s="684"/>
      <c r="C345" s="673"/>
      <c r="D345" s="673"/>
      <c r="E345" s="680"/>
      <c r="F345" s="673"/>
      <c r="G345" s="681"/>
      <c r="H345" s="680"/>
      <c r="I345" s="673"/>
      <c r="J345" s="673"/>
      <c r="K345" s="680"/>
      <c r="L345" s="673"/>
      <c r="M345" s="673"/>
      <c r="N345" s="673"/>
      <c r="O345" s="673"/>
      <c r="P345" s="673"/>
      <c r="Q345" s="673"/>
      <c r="R345" s="673"/>
      <c r="S345" s="673"/>
      <c r="T345" s="673"/>
      <c r="U345" s="673"/>
      <c r="V345" s="673"/>
      <c r="W345" s="673"/>
      <c r="X345" s="673"/>
      <c r="Y345" s="673"/>
    </row>
    <row r="346" ht="24.75" customHeight="1">
      <c r="A346" s="691"/>
      <c r="B346" s="684"/>
      <c r="C346" s="673"/>
      <c r="D346" s="673"/>
      <c r="E346" s="680"/>
      <c r="F346" s="673"/>
      <c r="G346" s="681"/>
      <c r="H346" s="680"/>
      <c r="I346" s="673"/>
      <c r="J346" s="673"/>
      <c r="K346" s="680"/>
      <c r="L346" s="673"/>
      <c r="M346" s="673"/>
      <c r="N346" s="673"/>
      <c r="O346" s="673"/>
      <c r="P346" s="673"/>
      <c r="Q346" s="673"/>
      <c r="R346" s="673"/>
      <c r="S346" s="673"/>
      <c r="T346" s="673"/>
      <c r="U346" s="673"/>
      <c r="V346" s="673"/>
      <c r="W346" s="673"/>
      <c r="X346" s="673"/>
      <c r="Y346" s="673"/>
    </row>
    <row r="347" ht="24.75" customHeight="1">
      <c r="A347" s="691"/>
      <c r="B347" s="684"/>
      <c r="C347" s="673"/>
      <c r="D347" s="673"/>
      <c r="E347" s="680"/>
      <c r="F347" s="673"/>
      <c r="G347" s="681"/>
      <c r="H347" s="680"/>
      <c r="I347" s="673"/>
      <c r="J347" s="673"/>
      <c r="K347" s="680"/>
      <c r="L347" s="673"/>
      <c r="M347" s="673"/>
      <c r="N347" s="673"/>
      <c r="O347" s="673"/>
      <c r="P347" s="673"/>
      <c r="Q347" s="673"/>
      <c r="R347" s="673"/>
      <c r="S347" s="673"/>
      <c r="T347" s="673"/>
      <c r="U347" s="673"/>
      <c r="V347" s="673"/>
      <c r="W347" s="673"/>
      <c r="X347" s="673"/>
      <c r="Y347" s="673"/>
    </row>
    <row r="348" ht="24.75" customHeight="1">
      <c r="A348" s="691"/>
      <c r="B348" s="684"/>
      <c r="C348" s="673"/>
      <c r="D348" s="673"/>
      <c r="E348" s="680"/>
      <c r="F348" s="673"/>
      <c r="G348" s="681"/>
      <c r="H348" s="680"/>
      <c r="I348" s="673"/>
      <c r="J348" s="673"/>
      <c r="K348" s="680"/>
      <c r="L348" s="673"/>
      <c r="M348" s="673"/>
      <c r="N348" s="673"/>
      <c r="O348" s="673"/>
      <c r="P348" s="673"/>
      <c r="Q348" s="673"/>
      <c r="R348" s="673"/>
      <c r="S348" s="673"/>
      <c r="T348" s="673"/>
      <c r="U348" s="673"/>
      <c r="V348" s="673"/>
      <c r="W348" s="673"/>
      <c r="X348" s="673"/>
      <c r="Y348" s="673"/>
    </row>
    <row r="349" ht="24.75" customHeight="1">
      <c r="A349" s="691"/>
      <c r="B349" s="684"/>
      <c r="C349" s="673"/>
      <c r="D349" s="673"/>
      <c r="E349" s="680"/>
      <c r="F349" s="673"/>
      <c r="G349" s="681"/>
      <c r="H349" s="680"/>
      <c r="I349" s="673"/>
      <c r="J349" s="673"/>
      <c r="K349" s="680"/>
      <c r="L349" s="673"/>
      <c r="M349" s="673"/>
      <c r="N349" s="673"/>
      <c r="O349" s="673"/>
      <c r="P349" s="673"/>
      <c r="Q349" s="673"/>
      <c r="R349" s="673"/>
      <c r="S349" s="673"/>
      <c r="T349" s="673"/>
      <c r="U349" s="673"/>
      <c r="V349" s="673"/>
      <c r="W349" s="673"/>
      <c r="X349" s="673"/>
      <c r="Y349" s="673"/>
    </row>
    <row r="350" ht="24.75" customHeight="1">
      <c r="A350" s="691"/>
      <c r="B350" s="684"/>
      <c r="C350" s="673"/>
      <c r="D350" s="673"/>
      <c r="E350" s="680"/>
      <c r="F350" s="673"/>
      <c r="G350" s="681"/>
      <c r="H350" s="680"/>
      <c r="I350" s="673"/>
      <c r="J350" s="673"/>
      <c r="K350" s="680"/>
      <c r="L350" s="673"/>
      <c r="M350" s="673"/>
      <c r="N350" s="673"/>
      <c r="O350" s="673"/>
      <c r="P350" s="673"/>
      <c r="Q350" s="673"/>
      <c r="R350" s="673"/>
      <c r="S350" s="673"/>
      <c r="T350" s="673"/>
      <c r="U350" s="673"/>
      <c r="V350" s="673"/>
      <c r="W350" s="673"/>
      <c r="X350" s="673"/>
      <c r="Y350" s="673"/>
    </row>
    <row r="351" ht="24.75" customHeight="1">
      <c r="A351" s="691"/>
      <c r="B351" s="684"/>
      <c r="C351" s="673"/>
      <c r="D351" s="673"/>
      <c r="E351" s="680"/>
      <c r="F351" s="673"/>
      <c r="G351" s="681"/>
      <c r="H351" s="680"/>
      <c r="I351" s="673"/>
      <c r="J351" s="673"/>
      <c r="K351" s="680"/>
      <c r="L351" s="673"/>
      <c r="M351" s="673"/>
      <c r="N351" s="673"/>
      <c r="O351" s="673"/>
      <c r="P351" s="673"/>
      <c r="Q351" s="673"/>
      <c r="R351" s="673"/>
      <c r="S351" s="673"/>
      <c r="T351" s="673"/>
      <c r="U351" s="673"/>
      <c r="V351" s="673"/>
      <c r="W351" s="673"/>
      <c r="X351" s="673"/>
      <c r="Y351" s="673"/>
    </row>
    <row r="352" ht="24.75" customHeight="1">
      <c r="A352" s="691"/>
      <c r="B352" s="684"/>
      <c r="C352" s="673"/>
      <c r="D352" s="673"/>
      <c r="E352" s="680"/>
      <c r="F352" s="673"/>
      <c r="G352" s="681"/>
      <c r="H352" s="680"/>
      <c r="I352" s="673"/>
      <c r="J352" s="673"/>
      <c r="K352" s="680"/>
      <c r="L352" s="673"/>
      <c r="M352" s="673"/>
      <c r="N352" s="673"/>
      <c r="O352" s="673"/>
      <c r="P352" s="673"/>
      <c r="Q352" s="673"/>
      <c r="R352" s="673"/>
      <c r="S352" s="673"/>
      <c r="T352" s="673"/>
      <c r="U352" s="673"/>
      <c r="V352" s="673"/>
      <c r="W352" s="673"/>
      <c r="X352" s="673"/>
      <c r="Y352" s="673"/>
    </row>
    <row r="353" ht="24.75" customHeight="1">
      <c r="A353" s="691"/>
      <c r="B353" s="684"/>
      <c r="C353" s="673"/>
      <c r="D353" s="673"/>
      <c r="E353" s="680"/>
      <c r="F353" s="673"/>
      <c r="G353" s="681"/>
      <c r="H353" s="680"/>
      <c r="I353" s="673"/>
      <c r="J353" s="673"/>
      <c r="K353" s="680"/>
      <c r="L353" s="673"/>
      <c r="M353" s="673"/>
      <c r="N353" s="673"/>
      <c r="O353" s="673"/>
      <c r="P353" s="673"/>
      <c r="Q353" s="673"/>
      <c r="R353" s="673"/>
      <c r="S353" s="673"/>
      <c r="T353" s="673"/>
      <c r="U353" s="673"/>
      <c r="V353" s="673"/>
      <c r="W353" s="673"/>
      <c r="X353" s="673"/>
      <c r="Y353" s="673"/>
    </row>
    <row r="354" ht="24.75" customHeight="1">
      <c r="A354" s="691"/>
      <c r="B354" s="684"/>
      <c r="C354" s="673"/>
      <c r="D354" s="673"/>
      <c r="E354" s="680"/>
      <c r="F354" s="673"/>
      <c r="G354" s="681"/>
      <c r="H354" s="680"/>
      <c r="I354" s="673"/>
      <c r="J354" s="673"/>
      <c r="K354" s="680"/>
      <c r="L354" s="673"/>
      <c r="M354" s="673"/>
      <c r="N354" s="673"/>
      <c r="O354" s="673"/>
      <c r="P354" s="673"/>
      <c r="Q354" s="673"/>
      <c r="R354" s="673"/>
      <c r="S354" s="673"/>
      <c r="T354" s="673"/>
      <c r="U354" s="673"/>
      <c r="V354" s="673"/>
      <c r="W354" s="673"/>
      <c r="X354" s="673"/>
      <c r="Y354" s="673"/>
    </row>
    <row r="355" ht="24.75" customHeight="1">
      <c r="A355" s="691"/>
      <c r="B355" s="684"/>
      <c r="C355" s="673"/>
      <c r="D355" s="673"/>
      <c r="E355" s="680"/>
      <c r="F355" s="673"/>
      <c r="G355" s="681"/>
      <c r="H355" s="680"/>
      <c r="I355" s="673"/>
      <c r="J355" s="673"/>
      <c r="K355" s="680"/>
      <c r="L355" s="673"/>
      <c r="M355" s="673"/>
      <c r="N355" s="673"/>
      <c r="O355" s="673"/>
      <c r="P355" s="673"/>
      <c r="Q355" s="673"/>
      <c r="R355" s="673"/>
      <c r="S355" s="673"/>
      <c r="T355" s="673"/>
      <c r="U355" s="673"/>
      <c r="V355" s="673"/>
      <c r="W355" s="673"/>
      <c r="X355" s="673"/>
      <c r="Y355" s="673"/>
    </row>
    <row r="356" ht="24.75" customHeight="1">
      <c r="A356" s="691"/>
      <c r="B356" s="684"/>
      <c r="C356" s="673"/>
      <c r="D356" s="673"/>
      <c r="E356" s="680"/>
      <c r="F356" s="673"/>
      <c r="G356" s="681"/>
      <c r="H356" s="680"/>
      <c r="I356" s="673"/>
      <c r="J356" s="673"/>
      <c r="K356" s="680"/>
      <c r="L356" s="673"/>
      <c r="M356" s="673"/>
      <c r="N356" s="673"/>
      <c r="O356" s="673"/>
      <c r="P356" s="673"/>
      <c r="Q356" s="673"/>
      <c r="R356" s="673"/>
      <c r="S356" s="673"/>
      <c r="T356" s="673"/>
      <c r="U356" s="673"/>
      <c r="V356" s="673"/>
      <c r="W356" s="673"/>
      <c r="X356" s="673"/>
      <c r="Y356" s="673"/>
    </row>
    <row r="357" ht="24.75" customHeight="1">
      <c r="A357" s="691"/>
      <c r="B357" s="684"/>
      <c r="C357" s="673"/>
      <c r="D357" s="673"/>
      <c r="E357" s="680"/>
      <c r="F357" s="673"/>
      <c r="G357" s="681"/>
      <c r="H357" s="680"/>
      <c r="I357" s="673"/>
      <c r="J357" s="673"/>
      <c r="K357" s="680"/>
      <c r="L357" s="673"/>
      <c r="M357" s="673"/>
      <c r="N357" s="673"/>
      <c r="O357" s="673"/>
      <c r="P357" s="673"/>
      <c r="Q357" s="673"/>
      <c r="R357" s="673"/>
      <c r="S357" s="673"/>
      <c r="T357" s="673"/>
      <c r="U357" s="673"/>
      <c r="V357" s="673"/>
      <c r="W357" s="673"/>
      <c r="X357" s="673"/>
      <c r="Y357" s="673"/>
    </row>
    <row r="358" ht="24.75" customHeight="1">
      <c r="A358" s="691"/>
      <c r="B358" s="684"/>
      <c r="C358" s="673"/>
      <c r="D358" s="673"/>
      <c r="E358" s="680"/>
      <c r="F358" s="673"/>
      <c r="G358" s="681"/>
      <c r="H358" s="680"/>
      <c r="I358" s="673"/>
      <c r="J358" s="673"/>
      <c r="K358" s="680"/>
      <c r="L358" s="673"/>
      <c r="M358" s="673"/>
      <c r="N358" s="673"/>
      <c r="O358" s="673"/>
      <c r="P358" s="673"/>
      <c r="Q358" s="673"/>
      <c r="R358" s="673"/>
      <c r="S358" s="673"/>
      <c r="T358" s="673"/>
      <c r="U358" s="673"/>
      <c r="V358" s="673"/>
      <c r="W358" s="673"/>
      <c r="X358" s="673"/>
      <c r="Y358" s="673"/>
    </row>
    <row r="359" ht="24.75" customHeight="1">
      <c r="A359" s="691"/>
      <c r="B359" s="684"/>
      <c r="C359" s="673"/>
      <c r="D359" s="673"/>
      <c r="E359" s="680"/>
      <c r="F359" s="673"/>
      <c r="G359" s="681"/>
      <c r="H359" s="680"/>
      <c r="I359" s="673"/>
      <c r="J359" s="673"/>
      <c r="K359" s="680"/>
      <c r="L359" s="673"/>
      <c r="M359" s="673"/>
      <c r="N359" s="673"/>
      <c r="O359" s="673"/>
      <c r="P359" s="673"/>
      <c r="Q359" s="673"/>
      <c r="R359" s="673"/>
      <c r="S359" s="673"/>
      <c r="T359" s="673"/>
      <c r="U359" s="673"/>
      <c r="V359" s="673"/>
      <c r="W359" s="673"/>
      <c r="X359" s="673"/>
      <c r="Y359" s="673"/>
    </row>
    <row r="360" ht="24.75" customHeight="1">
      <c r="A360" s="691"/>
      <c r="B360" s="684"/>
      <c r="C360" s="673"/>
      <c r="D360" s="673"/>
      <c r="E360" s="680"/>
      <c r="F360" s="673"/>
      <c r="G360" s="681"/>
      <c r="H360" s="680"/>
      <c r="I360" s="673"/>
      <c r="J360" s="673"/>
      <c r="K360" s="680"/>
      <c r="L360" s="673"/>
      <c r="M360" s="673"/>
      <c r="N360" s="673"/>
      <c r="O360" s="673"/>
      <c r="P360" s="673"/>
      <c r="Q360" s="673"/>
      <c r="R360" s="673"/>
      <c r="S360" s="673"/>
      <c r="T360" s="673"/>
      <c r="U360" s="673"/>
      <c r="V360" s="673"/>
      <c r="W360" s="673"/>
      <c r="X360" s="673"/>
      <c r="Y360" s="673"/>
    </row>
    <row r="361" ht="24.75" customHeight="1">
      <c r="A361" s="691"/>
      <c r="B361" s="684"/>
      <c r="C361" s="673"/>
      <c r="D361" s="673"/>
      <c r="E361" s="680"/>
      <c r="F361" s="673"/>
      <c r="G361" s="681"/>
      <c r="H361" s="680"/>
      <c r="I361" s="673"/>
      <c r="J361" s="673"/>
      <c r="K361" s="680"/>
      <c r="L361" s="673"/>
      <c r="M361" s="673"/>
      <c r="N361" s="673"/>
      <c r="O361" s="673"/>
      <c r="P361" s="673"/>
      <c r="Q361" s="673"/>
      <c r="R361" s="673"/>
      <c r="S361" s="673"/>
      <c r="T361" s="673"/>
      <c r="U361" s="673"/>
      <c r="V361" s="673"/>
      <c r="W361" s="673"/>
      <c r="X361" s="673"/>
      <c r="Y361" s="673"/>
    </row>
    <row r="362" ht="24.75" customHeight="1">
      <c r="A362" s="691"/>
      <c r="B362" s="684"/>
      <c r="C362" s="673"/>
      <c r="D362" s="673"/>
      <c r="E362" s="680"/>
      <c r="F362" s="673"/>
      <c r="G362" s="681"/>
      <c r="H362" s="680"/>
      <c r="I362" s="673"/>
      <c r="J362" s="673"/>
      <c r="K362" s="680"/>
      <c r="L362" s="673"/>
      <c r="M362" s="673"/>
      <c r="N362" s="673"/>
      <c r="O362" s="673"/>
      <c r="P362" s="673"/>
      <c r="Q362" s="673"/>
      <c r="R362" s="673"/>
      <c r="S362" s="673"/>
      <c r="T362" s="673"/>
      <c r="U362" s="673"/>
      <c r="V362" s="673"/>
      <c r="W362" s="673"/>
      <c r="X362" s="673"/>
      <c r="Y362" s="673"/>
    </row>
    <row r="363" ht="24.75" customHeight="1">
      <c r="A363" s="691"/>
      <c r="B363" s="684"/>
      <c r="C363" s="673"/>
      <c r="D363" s="673"/>
      <c r="E363" s="680"/>
      <c r="F363" s="673"/>
      <c r="G363" s="681"/>
      <c r="H363" s="680"/>
      <c r="I363" s="673"/>
      <c r="J363" s="673"/>
      <c r="K363" s="680"/>
      <c r="L363" s="673"/>
      <c r="M363" s="673"/>
      <c r="N363" s="673"/>
      <c r="O363" s="673"/>
      <c r="P363" s="673"/>
      <c r="Q363" s="673"/>
      <c r="R363" s="673"/>
      <c r="S363" s="673"/>
      <c r="T363" s="673"/>
      <c r="U363" s="673"/>
      <c r="V363" s="673"/>
      <c r="W363" s="673"/>
      <c r="X363" s="673"/>
      <c r="Y363" s="673"/>
    </row>
    <row r="364" ht="24.75" customHeight="1">
      <c r="A364" s="691"/>
      <c r="B364" s="684"/>
      <c r="C364" s="673"/>
      <c r="D364" s="673"/>
      <c r="E364" s="680"/>
      <c r="F364" s="673"/>
      <c r="G364" s="681"/>
      <c r="H364" s="680"/>
      <c r="I364" s="673"/>
      <c r="J364" s="673"/>
      <c r="K364" s="680"/>
      <c r="L364" s="673"/>
      <c r="M364" s="673"/>
      <c r="N364" s="673"/>
      <c r="O364" s="673"/>
      <c r="P364" s="673"/>
      <c r="Q364" s="673"/>
      <c r="R364" s="673"/>
      <c r="S364" s="673"/>
      <c r="T364" s="673"/>
      <c r="U364" s="673"/>
      <c r="V364" s="673"/>
      <c r="W364" s="673"/>
      <c r="X364" s="673"/>
      <c r="Y364" s="673"/>
    </row>
    <row r="365" ht="24.75" customHeight="1">
      <c r="A365" s="691"/>
      <c r="B365" s="684"/>
      <c r="C365" s="673"/>
      <c r="D365" s="673"/>
      <c r="E365" s="680"/>
      <c r="F365" s="673"/>
      <c r="G365" s="681"/>
      <c r="H365" s="680"/>
      <c r="I365" s="673"/>
      <c r="J365" s="673"/>
      <c r="K365" s="680"/>
      <c r="L365" s="673"/>
      <c r="M365" s="673"/>
      <c r="N365" s="673"/>
      <c r="O365" s="673"/>
      <c r="P365" s="673"/>
      <c r="Q365" s="673"/>
      <c r="R365" s="673"/>
      <c r="S365" s="673"/>
      <c r="T365" s="673"/>
      <c r="U365" s="673"/>
      <c r="V365" s="673"/>
      <c r="W365" s="673"/>
      <c r="X365" s="673"/>
      <c r="Y365" s="673"/>
    </row>
    <row r="366" ht="24.75" customHeight="1">
      <c r="A366" s="691"/>
      <c r="B366" s="684"/>
      <c r="C366" s="673"/>
      <c r="D366" s="673"/>
      <c r="E366" s="680"/>
      <c r="F366" s="673"/>
      <c r="G366" s="681"/>
      <c r="H366" s="680"/>
      <c r="I366" s="673"/>
      <c r="J366" s="673"/>
      <c r="K366" s="680"/>
      <c r="L366" s="673"/>
      <c r="M366" s="673"/>
      <c r="N366" s="673"/>
      <c r="O366" s="673"/>
      <c r="P366" s="673"/>
      <c r="Q366" s="673"/>
      <c r="R366" s="673"/>
      <c r="S366" s="673"/>
      <c r="T366" s="673"/>
      <c r="U366" s="673"/>
      <c r="V366" s="673"/>
      <c r="W366" s="673"/>
      <c r="X366" s="673"/>
      <c r="Y366" s="673"/>
    </row>
    <row r="367" ht="24.75" customHeight="1">
      <c r="A367" s="691"/>
      <c r="B367" s="684"/>
      <c r="C367" s="673"/>
      <c r="D367" s="673"/>
      <c r="E367" s="680"/>
      <c r="F367" s="673"/>
      <c r="G367" s="681"/>
      <c r="H367" s="680"/>
      <c r="I367" s="673"/>
      <c r="J367" s="673"/>
      <c r="K367" s="680"/>
      <c r="L367" s="673"/>
      <c r="M367" s="673"/>
      <c r="N367" s="673"/>
      <c r="O367" s="673"/>
      <c r="P367" s="673"/>
      <c r="Q367" s="673"/>
      <c r="R367" s="673"/>
      <c r="S367" s="673"/>
      <c r="T367" s="673"/>
      <c r="U367" s="673"/>
      <c r="V367" s="673"/>
      <c r="W367" s="673"/>
      <c r="X367" s="673"/>
      <c r="Y367" s="673"/>
    </row>
    <row r="368" ht="24.75" customHeight="1">
      <c r="A368" s="691"/>
      <c r="B368" s="684"/>
      <c r="C368" s="673"/>
      <c r="D368" s="673"/>
      <c r="E368" s="680"/>
      <c r="F368" s="673"/>
      <c r="G368" s="681"/>
      <c r="H368" s="680"/>
      <c r="I368" s="673"/>
      <c r="J368" s="673"/>
      <c r="K368" s="680"/>
      <c r="L368" s="673"/>
      <c r="M368" s="673"/>
      <c r="N368" s="673"/>
      <c r="O368" s="673"/>
      <c r="P368" s="673"/>
      <c r="Q368" s="673"/>
      <c r="R368" s="673"/>
      <c r="S368" s="673"/>
      <c r="T368" s="673"/>
      <c r="U368" s="673"/>
      <c r="V368" s="673"/>
      <c r="W368" s="673"/>
      <c r="X368" s="673"/>
      <c r="Y368" s="673"/>
    </row>
    <row r="369" ht="24.75" customHeight="1">
      <c r="A369" s="691"/>
      <c r="B369" s="684"/>
      <c r="C369" s="673"/>
      <c r="D369" s="673"/>
      <c r="E369" s="680"/>
      <c r="F369" s="673"/>
      <c r="G369" s="681"/>
      <c r="H369" s="680"/>
      <c r="I369" s="673"/>
      <c r="J369" s="673"/>
      <c r="K369" s="680"/>
      <c r="L369" s="673"/>
      <c r="M369" s="673"/>
      <c r="N369" s="673"/>
      <c r="O369" s="673"/>
      <c r="P369" s="673"/>
      <c r="Q369" s="673"/>
      <c r="R369" s="673"/>
      <c r="S369" s="673"/>
      <c r="T369" s="673"/>
      <c r="U369" s="673"/>
      <c r="V369" s="673"/>
      <c r="W369" s="673"/>
      <c r="X369" s="673"/>
      <c r="Y369" s="673"/>
    </row>
    <row r="370" ht="24.75" customHeight="1">
      <c r="A370" s="691"/>
      <c r="B370" s="684"/>
      <c r="C370" s="673"/>
      <c r="D370" s="673"/>
      <c r="E370" s="680"/>
      <c r="F370" s="673"/>
      <c r="G370" s="681"/>
      <c r="H370" s="680"/>
      <c r="I370" s="673"/>
      <c r="J370" s="673"/>
      <c r="K370" s="680"/>
      <c r="L370" s="673"/>
      <c r="M370" s="673"/>
      <c r="N370" s="673"/>
      <c r="O370" s="673"/>
      <c r="P370" s="673"/>
      <c r="Q370" s="673"/>
      <c r="R370" s="673"/>
      <c r="S370" s="673"/>
      <c r="T370" s="673"/>
      <c r="U370" s="673"/>
      <c r="V370" s="673"/>
      <c r="W370" s="673"/>
      <c r="X370" s="673"/>
      <c r="Y370" s="673"/>
    </row>
    <row r="371" ht="24.75" customHeight="1">
      <c r="A371" s="691"/>
      <c r="B371" s="684"/>
      <c r="C371" s="673"/>
      <c r="D371" s="673"/>
      <c r="E371" s="680"/>
      <c r="F371" s="673"/>
      <c r="G371" s="681"/>
      <c r="H371" s="680"/>
      <c r="I371" s="673"/>
      <c r="J371" s="673"/>
      <c r="K371" s="680"/>
      <c r="L371" s="673"/>
      <c r="M371" s="673"/>
      <c r="N371" s="673"/>
      <c r="O371" s="673"/>
      <c r="P371" s="673"/>
      <c r="Q371" s="673"/>
      <c r="R371" s="673"/>
      <c r="S371" s="673"/>
      <c r="T371" s="673"/>
      <c r="U371" s="673"/>
      <c r="V371" s="673"/>
      <c r="W371" s="673"/>
      <c r="X371" s="673"/>
      <c r="Y371" s="673"/>
    </row>
    <row r="372" ht="24.75" customHeight="1">
      <c r="A372" s="691"/>
      <c r="B372" s="684"/>
      <c r="C372" s="673"/>
      <c r="D372" s="673"/>
      <c r="E372" s="680"/>
      <c r="F372" s="673"/>
      <c r="G372" s="681"/>
      <c r="H372" s="680"/>
      <c r="I372" s="673"/>
      <c r="J372" s="673"/>
      <c r="K372" s="680"/>
      <c r="L372" s="673"/>
      <c r="M372" s="673"/>
      <c r="N372" s="673"/>
      <c r="O372" s="673"/>
      <c r="P372" s="673"/>
      <c r="Q372" s="673"/>
      <c r="R372" s="673"/>
      <c r="S372" s="673"/>
      <c r="T372" s="673"/>
      <c r="U372" s="673"/>
      <c r="V372" s="673"/>
      <c r="W372" s="673"/>
      <c r="X372" s="673"/>
      <c r="Y372" s="673"/>
    </row>
    <row r="373" ht="24.75" customHeight="1">
      <c r="A373" s="691"/>
      <c r="B373" s="684"/>
      <c r="C373" s="673"/>
      <c r="D373" s="673"/>
      <c r="E373" s="680"/>
      <c r="F373" s="673"/>
      <c r="G373" s="681"/>
      <c r="H373" s="680"/>
      <c r="I373" s="673"/>
      <c r="J373" s="673"/>
      <c r="K373" s="680"/>
      <c r="L373" s="673"/>
      <c r="M373" s="673"/>
      <c r="N373" s="673"/>
      <c r="O373" s="673"/>
      <c r="P373" s="673"/>
      <c r="Q373" s="673"/>
      <c r="R373" s="673"/>
      <c r="S373" s="673"/>
      <c r="T373" s="673"/>
      <c r="U373" s="673"/>
      <c r="V373" s="673"/>
      <c r="W373" s="673"/>
      <c r="X373" s="673"/>
      <c r="Y373" s="673"/>
    </row>
    <row r="374" ht="24.75" customHeight="1">
      <c r="A374" s="691"/>
      <c r="B374" s="684"/>
      <c r="C374" s="673"/>
      <c r="D374" s="673"/>
      <c r="E374" s="680"/>
      <c r="F374" s="673"/>
      <c r="G374" s="681"/>
      <c r="H374" s="680"/>
      <c r="I374" s="673"/>
      <c r="J374" s="673"/>
      <c r="K374" s="680"/>
      <c r="L374" s="673"/>
      <c r="M374" s="673"/>
      <c r="N374" s="673"/>
      <c r="O374" s="673"/>
      <c r="P374" s="673"/>
      <c r="Q374" s="673"/>
      <c r="R374" s="673"/>
      <c r="S374" s="673"/>
      <c r="T374" s="673"/>
      <c r="U374" s="673"/>
      <c r="V374" s="673"/>
      <c r="W374" s="673"/>
      <c r="X374" s="673"/>
      <c r="Y374" s="673"/>
    </row>
    <row r="375" ht="24.75" customHeight="1">
      <c r="A375" s="691"/>
      <c r="B375" s="684"/>
      <c r="C375" s="673"/>
      <c r="D375" s="673"/>
      <c r="E375" s="680"/>
      <c r="F375" s="673"/>
      <c r="G375" s="681"/>
      <c r="H375" s="680"/>
      <c r="I375" s="673"/>
      <c r="J375" s="673"/>
      <c r="K375" s="680"/>
      <c r="L375" s="673"/>
      <c r="M375" s="673"/>
      <c r="N375" s="673"/>
      <c r="O375" s="673"/>
      <c r="P375" s="673"/>
      <c r="Q375" s="673"/>
      <c r="R375" s="673"/>
      <c r="S375" s="673"/>
      <c r="T375" s="673"/>
      <c r="U375" s="673"/>
      <c r="V375" s="673"/>
      <c r="W375" s="673"/>
      <c r="X375" s="673"/>
      <c r="Y375" s="673"/>
    </row>
    <row r="376" ht="24.75" customHeight="1">
      <c r="A376" s="691"/>
      <c r="B376" s="684"/>
      <c r="C376" s="673"/>
      <c r="D376" s="673"/>
      <c r="E376" s="680"/>
      <c r="F376" s="673"/>
      <c r="G376" s="681"/>
      <c r="H376" s="680"/>
      <c r="I376" s="673"/>
      <c r="J376" s="673"/>
      <c r="K376" s="680"/>
      <c r="L376" s="673"/>
      <c r="M376" s="673"/>
      <c r="N376" s="673"/>
      <c r="O376" s="673"/>
      <c r="P376" s="673"/>
      <c r="Q376" s="673"/>
      <c r="R376" s="673"/>
      <c r="S376" s="673"/>
      <c r="T376" s="673"/>
      <c r="U376" s="673"/>
      <c r="V376" s="673"/>
      <c r="W376" s="673"/>
      <c r="X376" s="673"/>
      <c r="Y376" s="673"/>
    </row>
    <row r="377" ht="24.75" customHeight="1">
      <c r="A377" s="691"/>
      <c r="B377" s="684"/>
      <c r="C377" s="673"/>
      <c r="D377" s="673"/>
      <c r="E377" s="680"/>
      <c r="F377" s="673"/>
      <c r="G377" s="681"/>
      <c r="H377" s="680"/>
      <c r="I377" s="673"/>
      <c r="J377" s="673"/>
      <c r="K377" s="680"/>
      <c r="L377" s="673"/>
      <c r="M377" s="673"/>
      <c r="N377" s="673"/>
      <c r="O377" s="673"/>
      <c r="P377" s="673"/>
      <c r="Q377" s="673"/>
      <c r="R377" s="673"/>
      <c r="S377" s="673"/>
      <c r="T377" s="673"/>
      <c r="U377" s="673"/>
      <c r="V377" s="673"/>
      <c r="W377" s="673"/>
      <c r="X377" s="673"/>
      <c r="Y377" s="673"/>
    </row>
    <row r="378" ht="24.75" customHeight="1">
      <c r="A378" s="691"/>
      <c r="B378" s="684"/>
      <c r="C378" s="673"/>
      <c r="D378" s="673"/>
      <c r="E378" s="680"/>
      <c r="F378" s="673"/>
      <c r="G378" s="681"/>
      <c r="H378" s="680"/>
      <c r="I378" s="673"/>
      <c r="J378" s="673"/>
      <c r="K378" s="680"/>
      <c r="L378" s="673"/>
      <c r="M378" s="673"/>
      <c r="N378" s="673"/>
      <c r="O378" s="673"/>
      <c r="P378" s="673"/>
      <c r="Q378" s="673"/>
      <c r="R378" s="673"/>
      <c r="S378" s="673"/>
      <c r="T378" s="673"/>
      <c r="U378" s="673"/>
      <c r="V378" s="673"/>
      <c r="W378" s="673"/>
      <c r="X378" s="673"/>
      <c r="Y378" s="673"/>
    </row>
    <row r="379" ht="24.75" customHeight="1">
      <c r="A379" s="691"/>
      <c r="B379" s="684"/>
      <c r="C379" s="673"/>
      <c r="D379" s="673"/>
      <c r="E379" s="680"/>
      <c r="F379" s="673"/>
      <c r="G379" s="681"/>
      <c r="H379" s="680"/>
      <c r="I379" s="673"/>
      <c r="J379" s="673"/>
      <c r="K379" s="680"/>
      <c r="L379" s="673"/>
      <c r="M379" s="673"/>
      <c r="N379" s="673"/>
      <c r="O379" s="673"/>
      <c r="P379" s="673"/>
      <c r="Q379" s="673"/>
      <c r="R379" s="673"/>
      <c r="S379" s="673"/>
      <c r="T379" s="673"/>
      <c r="U379" s="673"/>
      <c r="V379" s="673"/>
      <c r="W379" s="673"/>
      <c r="X379" s="673"/>
      <c r="Y379" s="673"/>
    </row>
    <row r="380" ht="24.75" customHeight="1">
      <c r="A380" s="691"/>
      <c r="B380" s="684"/>
      <c r="C380" s="673"/>
      <c r="D380" s="673"/>
      <c r="E380" s="680"/>
      <c r="F380" s="673"/>
      <c r="G380" s="681"/>
      <c r="H380" s="680"/>
      <c r="I380" s="673"/>
      <c r="J380" s="673"/>
      <c r="K380" s="680"/>
      <c r="L380" s="673"/>
      <c r="M380" s="673"/>
      <c r="N380" s="673"/>
      <c r="O380" s="673"/>
      <c r="P380" s="673"/>
      <c r="Q380" s="673"/>
      <c r="R380" s="673"/>
      <c r="S380" s="673"/>
      <c r="T380" s="673"/>
      <c r="U380" s="673"/>
      <c r="V380" s="673"/>
      <c r="W380" s="673"/>
      <c r="X380" s="673"/>
      <c r="Y380" s="673"/>
    </row>
    <row r="381" ht="24.75" customHeight="1">
      <c r="A381" s="691"/>
      <c r="B381" s="684"/>
      <c r="C381" s="673"/>
      <c r="D381" s="673"/>
      <c r="E381" s="680"/>
      <c r="F381" s="673"/>
      <c r="G381" s="681"/>
      <c r="H381" s="680"/>
      <c r="I381" s="673"/>
      <c r="J381" s="673"/>
      <c r="K381" s="680"/>
      <c r="L381" s="673"/>
      <c r="M381" s="673"/>
      <c r="N381" s="673"/>
      <c r="O381" s="673"/>
      <c r="P381" s="673"/>
      <c r="Q381" s="673"/>
      <c r="R381" s="673"/>
      <c r="S381" s="673"/>
      <c r="T381" s="673"/>
      <c r="U381" s="673"/>
      <c r="V381" s="673"/>
      <c r="W381" s="673"/>
      <c r="X381" s="673"/>
      <c r="Y381" s="673"/>
    </row>
    <row r="382" ht="24.75" customHeight="1">
      <c r="A382" s="691"/>
      <c r="B382" s="684"/>
      <c r="C382" s="673"/>
      <c r="D382" s="673"/>
      <c r="E382" s="680"/>
      <c r="F382" s="673"/>
      <c r="G382" s="681"/>
      <c r="H382" s="680"/>
      <c r="I382" s="673"/>
      <c r="J382" s="673"/>
      <c r="K382" s="680"/>
      <c r="L382" s="673"/>
      <c r="M382" s="673"/>
      <c r="N382" s="673"/>
      <c r="O382" s="673"/>
      <c r="P382" s="673"/>
      <c r="Q382" s="673"/>
      <c r="R382" s="673"/>
      <c r="S382" s="673"/>
      <c r="T382" s="673"/>
      <c r="U382" s="673"/>
      <c r="V382" s="673"/>
      <c r="W382" s="673"/>
      <c r="X382" s="673"/>
      <c r="Y382" s="673"/>
    </row>
    <row r="383" ht="24.75" customHeight="1">
      <c r="A383" s="691"/>
      <c r="B383" s="684"/>
      <c r="C383" s="673"/>
      <c r="D383" s="673"/>
      <c r="E383" s="680"/>
      <c r="F383" s="673"/>
      <c r="G383" s="681"/>
      <c r="H383" s="680"/>
      <c r="I383" s="673"/>
      <c r="J383" s="673"/>
      <c r="K383" s="680"/>
      <c r="L383" s="673"/>
      <c r="M383" s="673"/>
      <c r="N383" s="673"/>
      <c r="O383" s="673"/>
      <c r="P383" s="673"/>
      <c r="Q383" s="673"/>
      <c r="R383" s="673"/>
      <c r="S383" s="673"/>
      <c r="T383" s="673"/>
      <c r="U383" s="673"/>
      <c r="V383" s="673"/>
      <c r="W383" s="673"/>
      <c r="X383" s="673"/>
      <c r="Y383" s="673"/>
    </row>
    <row r="384" ht="24.75" customHeight="1">
      <c r="A384" s="691"/>
      <c r="B384" s="684"/>
      <c r="C384" s="673"/>
      <c r="D384" s="673"/>
      <c r="E384" s="680"/>
      <c r="F384" s="673"/>
      <c r="G384" s="681"/>
      <c r="H384" s="680"/>
      <c r="I384" s="673"/>
      <c r="J384" s="673"/>
      <c r="K384" s="680"/>
      <c r="L384" s="673"/>
      <c r="M384" s="673"/>
      <c r="N384" s="673"/>
      <c r="O384" s="673"/>
      <c r="P384" s="673"/>
      <c r="Q384" s="673"/>
      <c r="R384" s="673"/>
      <c r="S384" s="673"/>
      <c r="T384" s="673"/>
      <c r="U384" s="673"/>
      <c r="V384" s="673"/>
      <c r="W384" s="673"/>
      <c r="X384" s="673"/>
      <c r="Y384" s="673"/>
    </row>
    <row r="385" ht="24.75" customHeight="1">
      <c r="A385" s="691"/>
      <c r="B385" s="684"/>
      <c r="C385" s="673"/>
      <c r="D385" s="673"/>
      <c r="E385" s="680"/>
      <c r="F385" s="673"/>
      <c r="G385" s="681"/>
      <c r="H385" s="680"/>
      <c r="I385" s="673"/>
      <c r="J385" s="673"/>
      <c r="K385" s="680"/>
      <c r="L385" s="673"/>
      <c r="M385" s="673"/>
      <c r="N385" s="673"/>
      <c r="O385" s="673"/>
      <c r="P385" s="673"/>
      <c r="Q385" s="673"/>
      <c r="R385" s="673"/>
      <c r="S385" s="673"/>
      <c r="T385" s="673"/>
      <c r="U385" s="673"/>
      <c r="V385" s="673"/>
      <c r="W385" s="673"/>
      <c r="X385" s="673"/>
      <c r="Y385" s="673"/>
    </row>
    <row r="386" ht="24.75" customHeight="1">
      <c r="A386" s="691"/>
      <c r="B386" s="684"/>
      <c r="C386" s="673"/>
      <c r="D386" s="673"/>
      <c r="E386" s="680"/>
      <c r="F386" s="673"/>
      <c r="G386" s="681"/>
      <c r="H386" s="680"/>
      <c r="I386" s="673"/>
      <c r="J386" s="673"/>
      <c r="K386" s="680"/>
      <c r="L386" s="673"/>
      <c r="M386" s="673"/>
      <c r="N386" s="673"/>
      <c r="O386" s="673"/>
      <c r="P386" s="673"/>
      <c r="Q386" s="673"/>
      <c r="R386" s="673"/>
      <c r="S386" s="673"/>
      <c r="T386" s="673"/>
      <c r="U386" s="673"/>
      <c r="V386" s="673"/>
      <c r="W386" s="673"/>
      <c r="X386" s="673"/>
      <c r="Y386" s="673"/>
    </row>
    <row r="387" ht="24.75" customHeight="1">
      <c r="A387" s="691"/>
      <c r="B387" s="684"/>
      <c r="C387" s="673"/>
      <c r="D387" s="673"/>
      <c r="E387" s="680"/>
      <c r="F387" s="673"/>
      <c r="G387" s="681"/>
      <c r="H387" s="680"/>
      <c r="I387" s="673"/>
      <c r="J387" s="673"/>
      <c r="K387" s="680"/>
      <c r="L387" s="673"/>
      <c r="M387" s="673"/>
      <c r="N387" s="673"/>
      <c r="O387" s="673"/>
      <c r="P387" s="673"/>
      <c r="Q387" s="673"/>
      <c r="R387" s="673"/>
      <c r="S387" s="673"/>
      <c r="T387" s="673"/>
      <c r="U387" s="673"/>
      <c r="V387" s="673"/>
      <c r="W387" s="673"/>
      <c r="X387" s="673"/>
      <c r="Y387" s="673"/>
    </row>
    <row r="388" ht="24.75" customHeight="1">
      <c r="A388" s="691"/>
      <c r="B388" s="684"/>
      <c r="C388" s="673"/>
      <c r="D388" s="673"/>
      <c r="E388" s="680"/>
      <c r="F388" s="673"/>
      <c r="G388" s="681"/>
      <c r="H388" s="680"/>
      <c r="I388" s="673"/>
      <c r="J388" s="673"/>
      <c r="K388" s="680"/>
      <c r="L388" s="673"/>
      <c r="M388" s="673"/>
      <c r="N388" s="673"/>
      <c r="O388" s="673"/>
      <c r="P388" s="673"/>
      <c r="Q388" s="673"/>
      <c r="R388" s="673"/>
      <c r="S388" s="673"/>
      <c r="T388" s="673"/>
      <c r="U388" s="673"/>
      <c r="V388" s="673"/>
      <c r="W388" s="673"/>
      <c r="X388" s="673"/>
      <c r="Y388" s="673"/>
    </row>
    <row r="389" ht="24.75" customHeight="1">
      <c r="A389" s="691"/>
      <c r="B389" s="684"/>
      <c r="C389" s="673"/>
      <c r="D389" s="673"/>
      <c r="E389" s="680"/>
      <c r="F389" s="673"/>
      <c r="G389" s="681"/>
      <c r="H389" s="680"/>
      <c r="I389" s="673"/>
      <c r="J389" s="673"/>
      <c r="K389" s="680"/>
      <c r="L389" s="673"/>
      <c r="M389" s="673"/>
      <c r="N389" s="673"/>
      <c r="O389" s="673"/>
      <c r="P389" s="673"/>
      <c r="Q389" s="673"/>
      <c r="R389" s="673"/>
      <c r="S389" s="673"/>
      <c r="T389" s="673"/>
      <c r="U389" s="673"/>
      <c r="V389" s="673"/>
      <c r="W389" s="673"/>
      <c r="X389" s="673"/>
      <c r="Y389" s="673"/>
    </row>
    <row r="390" ht="24.75" customHeight="1">
      <c r="A390" s="691"/>
      <c r="B390" s="684"/>
      <c r="C390" s="673"/>
      <c r="D390" s="673"/>
      <c r="E390" s="680"/>
      <c r="F390" s="673"/>
      <c r="G390" s="681"/>
      <c r="H390" s="680"/>
      <c r="I390" s="673"/>
      <c r="J390" s="673"/>
      <c r="K390" s="680"/>
      <c r="L390" s="673"/>
      <c r="M390" s="673"/>
      <c r="N390" s="673"/>
      <c r="O390" s="673"/>
      <c r="P390" s="673"/>
      <c r="Q390" s="673"/>
      <c r="R390" s="673"/>
      <c r="S390" s="673"/>
      <c r="T390" s="673"/>
      <c r="U390" s="673"/>
      <c r="V390" s="673"/>
      <c r="W390" s="673"/>
      <c r="X390" s="673"/>
      <c r="Y390" s="673"/>
    </row>
    <row r="391" ht="24.75" customHeight="1">
      <c r="A391" s="691"/>
      <c r="B391" s="684"/>
      <c r="C391" s="673"/>
      <c r="D391" s="673"/>
      <c r="E391" s="680"/>
      <c r="F391" s="673"/>
      <c r="G391" s="681"/>
      <c r="H391" s="680"/>
      <c r="I391" s="673"/>
      <c r="J391" s="673"/>
      <c r="K391" s="680"/>
      <c r="L391" s="673"/>
      <c r="M391" s="673"/>
      <c r="N391" s="673"/>
      <c r="O391" s="673"/>
      <c r="P391" s="673"/>
      <c r="Q391" s="673"/>
      <c r="R391" s="673"/>
      <c r="S391" s="673"/>
      <c r="T391" s="673"/>
      <c r="U391" s="673"/>
      <c r="V391" s="673"/>
      <c r="W391" s="673"/>
      <c r="X391" s="673"/>
      <c r="Y391" s="673"/>
    </row>
    <row r="392" ht="24.75" customHeight="1">
      <c r="A392" s="691"/>
      <c r="B392" s="684"/>
      <c r="C392" s="673"/>
      <c r="D392" s="673"/>
      <c r="E392" s="680"/>
      <c r="F392" s="673"/>
      <c r="G392" s="681"/>
      <c r="H392" s="680"/>
      <c r="I392" s="673"/>
      <c r="J392" s="673"/>
      <c r="K392" s="680"/>
      <c r="L392" s="673"/>
      <c r="M392" s="673"/>
      <c r="N392" s="673"/>
      <c r="O392" s="673"/>
      <c r="P392" s="673"/>
      <c r="Q392" s="673"/>
      <c r="R392" s="673"/>
      <c r="S392" s="673"/>
      <c r="T392" s="673"/>
      <c r="U392" s="673"/>
      <c r="V392" s="673"/>
      <c r="W392" s="673"/>
      <c r="X392" s="673"/>
      <c r="Y392" s="673"/>
    </row>
    <row r="393" ht="24.75" customHeight="1">
      <c r="A393" s="691"/>
      <c r="B393" s="684"/>
      <c r="C393" s="673"/>
      <c r="D393" s="673"/>
      <c r="E393" s="680"/>
      <c r="F393" s="673"/>
      <c r="G393" s="681"/>
      <c r="H393" s="680"/>
      <c r="I393" s="673"/>
      <c r="J393" s="673"/>
      <c r="K393" s="680"/>
      <c r="L393" s="673"/>
      <c r="M393" s="673"/>
      <c r="N393" s="673"/>
      <c r="O393" s="673"/>
      <c r="P393" s="673"/>
      <c r="Q393" s="673"/>
      <c r="R393" s="673"/>
      <c r="S393" s="673"/>
      <c r="T393" s="673"/>
      <c r="U393" s="673"/>
      <c r="V393" s="673"/>
      <c r="W393" s="673"/>
      <c r="X393" s="673"/>
      <c r="Y393" s="673"/>
    </row>
    <row r="394" ht="24.75" customHeight="1">
      <c r="A394" s="691"/>
      <c r="B394" s="684"/>
      <c r="C394" s="673"/>
      <c r="D394" s="673"/>
      <c r="E394" s="680"/>
      <c r="F394" s="673"/>
      <c r="G394" s="681"/>
      <c r="H394" s="680"/>
      <c r="I394" s="673"/>
      <c r="J394" s="673"/>
      <c r="K394" s="680"/>
      <c r="L394" s="673"/>
      <c r="M394" s="673"/>
      <c r="N394" s="673"/>
      <c r="O394" s="673"/>
      <c r="P394" s="673"/>
      <c r="Q394" s="673"/>
      <c r="R394" s="673"/>
      <c r="S394" s="673"/>
      <c r="T394" s="673"/>
      <c r="U394" s="673"/>
      <c r="V394" s="673"/>
      <c r="W394" s="673"/>
      <c r="X394" s="673"/>
      <c r="Y394" s="673"/>
    </row>
    <row r="395" ht="24.75" customHeight="1">
      <c r="A395" s="691"/>
      <c r="B395" s="684"/>
      <c r="C395" s="673"/>
      <c r="D395" s="673"/>
      <c r="E395" s="680"/>
      <c r="F395" s="673"/>
      <c r="G395" s="681"/>
      <c r="H395" s="680"/>
      <c r="I395" s="673"/>
      <c r="J395" s="673"/>
      <c r="K395" s="680"/>
      <c r="L395" s="673"/>
      <c r="M395" s="673"/>
      <c r="N395" s="673"/>
      <c r="O395" s="673"/>
      <c r="P395" s="673"/>
      <c r="Q395" s="673"/>
      <c r="R395" s="673"/>
      <c r="S395" s="673"/>
      <c r="T395" s="673"/>
      <c r="U395" s="673"/>
      <c r="V395" s="673"/>
      <c r="W395" s="673"/>
      <c r="X395" s="673"/>
      <c r="Y395" s="673"/>
    </row>
    <row r="396" ht="24.75" customHeight="1">
      <c r="A396" s="691"/>
      <c r="B396" s="684"/>
      <c r="C396" s="673"/>
      <c r="D396" s="673"/>
      <c r="E396" s="680"/>
      <c r="F396" s="673"/>
      <c r="G396" s="681"/>
      <c r="H396" s="680"/>
      <c r="I396" s="673"/>
      <c r="J396" s="673"/>
      <c r="K396" s="680"/>
      <c r="L396" s="673"/>
      <c r="M396" s="673"/>
      <c r="N396" s="673"/>
      <c r="O396" s="673"/>
      <c r="P396" s="673"/>
      <c r="Q396" s="673"/>
      <c r="R396" s="673"/>
      <c r="S396" s="673"/>
      <c r="T396" s="673"/>
      <c r="U396" s="673"/>
      <c r="V396" s="673"/>
      <c r="W396" s="673"/>
      <c r="X396" s="673"/>
      <c r="Y396" s="673"/>
    </row>
    <row r="397" ht="24.75" customHeight="1">
      <c r="A397" s="691"/>
      <c r="B397" s="684"/>
      <c r="C397" s="673"/>
      <c r="D397" s="673"/>
      <c r="E397" s="680"/>
      <c r="F397" s="673"/>
      <c r="G397" s="681"/>
      <c r="H397" s="680"/>
      <c r="I397" s="673"/>
      <c r="J397" s="673"/>
      <c r="K397" s="680"/>
      <c r="L397" s="673"/>
      <c r="M397" s="673"/>
      <c r="N397" s="673"/>
      <c r="O397" s="673"/>
      <c r="P397" s="673"/>
      <c r="Q397" s="673"/>
      <c r="R397" s="673"/>
      <c r="S397" s="673"/>
      <c r="T397" s="673"/>
      <c r="U397" s="673"/>
      <c r="V397" s="673"/>
      <c r="W397" s="673"/>
      <c r="X397" s="673"/>
      <c r="Y397" s="673"/>
    </row>
    <row r="398" ht="24.75" customHeight="1">
      <c r="A398" s="691"/>
      <c r="B398" s="684"/>
      <c r="C398" s="673"/>
      <c r="D398" s="673"/>
      <c r="E398" s="680"/>
      <c r="F398" s="673"/>
      <c r="G398" s="681"/>
      <c r="H398" s="680"/>
      <c r="I398" s="673"/>
      <c r="J398" s="673"/>
      <c r="K398" s="680"/>
      <c r="L398" s="673"/>
      <c r="M398" s="673"/>
      <c r="N398" s="673"/>
      <c r="O398" s="673"/>
      <c r="P398" s="673"/>
      <c r="Q398" s="673"/>
      <c r="R398" s="673"/>
      <c r="S398" s="673"/>
      <c r="T398" s="673"/>
      <c r="U398" s="673"/>
      <c r="V398" s="673"/>
      <c r="W398" s="673"/>
      <c r="X398" s="673"/>
      <c r="Y398" s="673"/>
    </row>
    <row r="399" ht="24.75" customHeight="1">
      <c r="A399" s="691"/>
      <c r="B399" s="684"/>
      <c r="C399" s="673"/>
      <c r="D399" s="673"/>
      <c r="E399" s="680"/>
      <c r="F399" s="673"/>
      <c r="G399" s="681"/>
      <c r="H399" s="680"/>
      <c r="I399" s="673"/>
      <c r="J399" s="673"/>
      <c r="K399" s="680"/>
      <c r="L399" s="673"/>
      <c r="M399" s="673"/>
      <c r="N399" s="673"/>
      <c r="O399" s="673"/>
      <c r="P399" s="673"/>
      <c r="Q399" s="673"/>
      <c r="R399" s="673"/>
      <c r="S399" s="673"/>
      <c r="T399" s="673"/>
      <c r="U399" s="673"/>
      <c r="V399" s="673"/>
      <c r="W399" s="673"/>
      <c r="X399" s="673"/>
      <c r="Y399" s="673"/>
    </row>
    <row r="400" ht="24.75" customHeight="1">
      <c r="A400" s="691"/>
      <c r="B400" s="684"/>
      <c r="C400" s="673"/>
      <c r="D400" s="673"/>
      <c r="E400" s="680"/>
      <c r="F400" s="673"/>
      <c r="G400" s="681"/>
      <c r="H400" s="680"/>
      <c r="I400" s="673"/>
      <c r="J400" s="673"/>
      <c r="K400" s="680"/>
      <c r="L400" s="673"/>
      <c r="M400" s="673"/>
      <c r="N400" s="673"/>
      <c r="O400" s="673"/>
      <c r="P400" s="673"/>
      <c r="Q400" s="673"/>
      <c r="R400" s="673"/>
      <c r="S400" s="673"/>
      <c r="T400" s="673"/>
      <c r="U400" s="673"/>
      <c r="V400" s="673"/>
      <c r="W400" s="673"/>
      <c r="X400" s="673"/>
      <c r="Y400" s="673"/>
    </row>
    <row r="401" ht="24.75" customHeight="1">
      <c r="A401" s="691"/>
      <c r="B401" s="684"/>
      <c r="C401" s="673"/>
      <c r="D401" s="673"/>
      <c r="E401" s="680"/>
      <c r="F401" s="673"/>
      <c r="G401" s="681"/>
      <c r="H401" s="680"/>
      <c r="I401" s="673"/>
      <c r="J401" s="673"/>
      <c r="K401" s="680"/>
      <c r="L401" s="673"/>
      <c r="M401" s="673"/>
      <c r="N401" s="673"/>
      <c r="O401" s="673"/>
      <c r="P401" s="673"/>
      <c r="Q401" s="673"/>
      <c r="R401" s="673"/>
      <c r="S401" s="673"/>
      <c r="T401" s="673"/>
      <c r="U401" s="673"/>
      <c r="V401" s="673"/>
      <c r="W401" s="673"/>
      <c r="X401" s="673"/>
      <c r="Y401" s="673"/>
    </row>
    <row r="402" ht="24.75" customHeight="1">
      <c r="A402" s="691"/>
      <c r="B402" s="684"/>
      <c r="C402" s="673"/>
      <c r="D402" s="673"/>
      <c r="E402" s="680"/>
      <c r="F402" s="673"/>
      <c r="G402" s="681"/>
      <c r="H402" s="680"/>
      <c r="I402" s="673"/>
      <c r="J402" s="673"/>
      <c r="K402" s="680"/>
      <c r="L402" s="673"/>
      <c r="M402" s="673"/>
      <c r="N402" s="673"/>
      <c r="O402" s="673"/>
      <c r="P402" s="673"/>
      <c r="Q402" s="673"/>
      <c r="R402" s="673"/>
      <c r="S402" s="673"/>
      <c r="T402" s="673"/>
      <c r="U402" s="673"/>
      <c r="V402" s="673"/>
      <c r="W402" s="673"/>
      <c r="X402" s="673"/>
      <c r="Y402" s="673"/>
    </row>
    <row r="403" ht="24.75" customHeight="1">
      <c r="A403" s="691"/>
      <c r="B403" s="684"/>
      <c r="C403" s="673"/>
      <c r="D403" s="673"/>
      <c r="E403" s="680"/>
      <c r="F403" s="673"/>
      <c r="G403" s="681"/>
      <c r="H403" s="680"/>
      <c r="I403" s="673"/>
      <c r="J403" s="673"/>
      <c r="K403" s="680"/>
      <c r="L403" s="673"/>
      <c r="M403" s="673"/>
      <c r="N403" s="673"/>
      <c r="O403" s="673"/>
      <c r="P403" s="673"/>
      <c r="Q403" s="673"/>
      <c r="R403" s="673"/>
      <c r="S403" s="673"/>
      <c r="T403" s="673"/>
      <c r="U403" s="673"/>
      <c r="V403" s="673"/>
      <c r="W403" s="673"/>
      <c r="X403" s="673"/>
      <c r="Y403" s="673"/>
    </row>
    <row r="404" ht="24.75" customHeight="1">
      <c r="A404" s="691"/>
      <c r="B404" s="684"/>
      <c r="C404" s="673"/>
      <c r="D404" s="673"/>
      <c r="E404" s="680"/>
      <c r="F404" s="673"/>
      <c r="G404" s="681"/>
      <c r="H404" s="680"/>
      <c r="I404" s="673"/>
      <c r="J404" s="673"/>
      <c r="K404" s="680"/>
      <c r="L404" s="673"/>
      <c r="M404" s="673"/>
      <c r="N404" s="673"/>
      <c r="O404" s="673"/>
      <c r="P404" s="673"/>
      <c r="Q404" s="673"/>
      <c r="R404" s="673"/>
      <c r="S404" s="673"/>
      <c r="T404" s="673"/>
      <c r="U404" s="673"/>
      <c r="V404" s="673"/>
      <c r="W404" s="673"/>
      <c r="X404" s="673"/>
      <c r="Y404" s="673"/>
    </row>
    <row r="405" ht="24.75" customHeight="1">
      <c r="A405" s="691"/>
      <c r="B405" s="684"/>
      <c r="C405" s="673"/>
      <c r="D405" s="673"/>
      <c r="E405" s="680"/>
      <c r="F405" s="673"/>
      <c r="G405" s="681"/>
      <c r="H405" s="680"/>
      <c r="I405" s="673"/>
      <c r="J405" s="673"/>
      <c r="K405" s="680"/>
      <c r="L405" s="673"/>
      <c r="M405" s="673"/>
      <c r="N405" s="673"/>
      <c r="O405" s="673"/>
      <c r="P405" s="673"/>
      <c r="Q405" s="673"/>
      <c r="R405" s="673"/>
      <c r="S405" s="673"/>
      <c r="T405" s="673"/>
      <c r="U405" s="673"/>
      <c r="V405" s="673"/>
      <c r="W405" s="673"/>
      <c r="X405" s="673"/>
      <c r="Y405" s="673"/>
    </row>
    <row r="406" ht="24.75" customHeight="1">
      <c r="A406" s="691"/>
      <c r="B406" s="684"/>
      <c r="C406" s="673"/>
      <c r="D406" s="673"/>
      <c r="E406" s="680"/>
      <c r="F406" s="673"/>
      <c r="G406" s="681"/>
      <c r="H406" s="680"/>
      <c r="I406" s="673"/>
      <c r="J406" s="673"/>
      <c r="K406" s="680"/>
      <c r="L406" s="673"/>
      <c r="M406" s="673"/>
      <c r="N406" s="673"/>
      <c r="O406" s="673"/>
      <c r="P406" s="673"/>
      <c r="Q406" s="673"/>
      <c r="R406" s="673"/>
      <c r="S406" s="673"/>
      <c r="T406" s="673"/>
      <c r="U406" s="673"/>
      <c r="V406" s="673"/>
      <c r="W406" s="673"/>
      <c r="X406" s="673"/>
      <c r="Y406" s="673"/>
    </row>
    <row r="407" ht="24.75" customHeight="1">
      <c r="A407" s="691"/>
      <c r="B407" s="684"/>
      <c r="C407" s="673"/>
      <c r="D407" s="673"/>
      <c r="E407" s="680"/>
      <c r="F407" s="673"/>
      <c r="G407" s="681"/>
      <c r="H407" s="680"/>
      <c r="I407" s="673"/>
      <c r="J407" s="673"/>
      <c r="K407" s="680"/>
      <c r="L407" s="673"/>
      <c r="M407" s="673"/>
      <c r="N407" s="673"/>
      <c r="O407" s="673"/>
      <c r="P407" s="673"/>
      <c r="Q407" s="673"/>
      <c r="R407" s="673"/>
      <c r="S407" s="673"/>
      <c r="T407" s="673"/>
      <c r="U407" s="673"/>
      <c r="V407" s="673"/>
      <c r="W407" s="673"/>
      <c r="X407" s="673"/>
      <c r="Y407" s="673"/>
    </row>
    <row r="408" ht="24.75" customHeight="1">
      <c r="A408" s="691"/>
      <c r="B408" s="684"/>
      <c r="C408" s="673"/>
      <c r="D408" s="673"/>
      <c r="E408" s="680"/>
      <c r="F408" s="673"/>
      <c r="G408" s="681"/>
      <c r="H408" s="680"/>
      <c r="I408" s="673"/>
      <c r="J408" s="673"/>
      <c r="K408" s="680"/>
      <c r="L408" s="673"/>
      <c r="M408" s="673"/>
      <c r="N408" s="673"/>
      <c r="O408" s="673"/>
      <c r="P408" s="673"/>
      <c r="Q408" s="673"/>
      <c r="R408" s="673"/>
      <c r="S408" s="673"/>
      <c r="T408" s="673"/>
      <c r="U408" s="673"/>
      <c r="V408" s="673"/>
      <c r="W408" s="673"/>
      <c r="X408" s="673"/>
      <c r="Y408" s="673"/>
    </row>
    <row r="409" ht="24.75" customHeight="1">
      <c r="A409" s="691"/>
      <c r="B409" s="684"/>
      <c r="C409" s="673"/>
      <c r="D409" s="673"/>
      <c r="E409" s="680"/>
      <c r="F409" s="673"/>
      <c r="G409" s="681"/>
      <c r="H409" s="680"/>
      <c r="I409" s="673"/>
      <c r="J409" s="673"/>
      <c r="K409" s="680"/>
      <c r="L409" s="673"/>
      <c r="M409" s="673"/>
      <c r="N409" s="673"/>
      <c r="O409" s="673"/>
      <c r="P409" s="673"/>
      <c r="Q409" s="673"/>
      <c r="R409" s="673"/>
      <c r="S409" s="673"/>
      <c r="T409" s="673"/>
      <c r="U409" s="673"/>
      <c r="V409" s="673"/>
      <c r="W409" s="673"/>
      <c r="X409" s="673"/>
      <c r="Y409" s="673"/>
    </row>
    <row r="410" ht="24.75" customHeight="1">
      <c r="A410" s="691"/>
      <c r="B410" s="684"/>
      <c r="C410" s="673"/>
      <c r="D410" s="673"/>
      <c r="E410" s="680"/>
      <c r="F410" s="673"/>
      <c r="G410" s="681"/>
      <c r="H410" s="680"/>
      <c r="I410" s="673"/>
      <c r="J410" s="673"/>
      <c r="K410" s="680"/>
      <c r="L410" s="673"/>
      <c r="M410" s="673"/>
      <c r="N410" s="673"/>
      <c r="O410" s="673"/>
      <c r="P410" s="673"/>
      <c r="Q410" s="673"/>
      <c r="R410" s="673"/>
      <c r="S410" s="673"/>
      <c r="T410" s="673"/>
      <c r="U410" s="673"/>
      <c r="V410" s="673"/>
      <c r="W410" s="673"/>
      <c r="X410" s="673"/>
      <c r="Y410" s="673"/>
    </row>
    <row r="411" ht="24.75" customHeight="1">
      <c r="A411" s="691"/>
      <c r="B411" s="684"/>
      <c r="C411" s="673"/>
      <c r="D411" s="673"/>
      <c r="E411" s="680"/>
      <c r="F411" s="673"/>
      <c r="G411" s="681"/>
      <c r="H411" s="680"/>
      <c r="I411" s="673"/>
      <c r="J411" s="673"/>
      <c r="K411" s="680"/>
      <c r="L411" s="673"/>
      <c r="M411" s="673"/>
      <c r="N411" s="673"/>
      <c r="O411" s="673"/>
      <c r="P411" s="673"/>
      <c r="Q411" s="673"/>
      <c r="R411" s="673"/>
      <c r="S411" s="673"/>
      <c r="T411" s="673"/>
      <c r="U411" s="673"/>
      <c r="V411" s="673"/>
      <c r="W411" s="673"/>
      <c r="X411" s="673"/>
      <c r="Y411" s="673"/>
    </row>
    <row r="412" ht="24.75" customHeight="1">
      <c r="A412" s="691"/>
      <c r="B412" s="684"/>
      <c r="C412" s="673"/>
      <c r="D412" s="673"/>
      <c r="E412" s="680"/>
      <c r="F412" s="673"/>
      <c r="G412" s="681"/>
      <c r="H412" s="680"/>
      <c r="I412" s="673"/>
      <c r="J412" s="673"/>
      <c r="K412" s="680"/>
      <c r="L412" s="673"/>
      <c r="M412" s="673"/>
      <c r="N412" s="673"/>
      <c r="O412" s="673"/>
      <c r="P412" s="673"/>
      <c r="Q412" s="673"/>
      <c r="R412" s="673"/>
      <c r="S412" s="673"/>
      <c r="T412" s="673"/>
      <c r="U412" s="673"/>
      <c r="V412" s="673"/>
      <c r="W412" s="673"/>
      <c r="X412" s="673"/>
      <c r="Y412" s="673"/>
    </row>
    <row r="413" ht="24.75" customHeight="1">
      <c r="A413" s="691"/>
      <c r="B413" s="684"/>
      <c r="C413" s="673"/>
      <c r="D413" s="673"/>
      <c r="E413" s="680"/>
      <c r="F413" s="673"/>
      <c r="G413" s="681"/>
      <c r="H413" s="680"/>
      <c r="I413" s="673"/>
      <c r="J413" s="673"/>
      <c r="K413" s="680"/>
      <c r="L413" s="673"/>
      <c r="M413" s="673"/>
      <c r="N413" s="673"/>
      <c r="O413" s="673"/>
      <c r="P413" s="673"/>
      <c r="Q413" s="673"/>
      <c r="R413" s="673"/>
      <c r="S413" s="673"/>
      <c r="T413" s="673"/>
      <c r="U413" s="673"/>
      <c r="V413" s="673"/>
      <c r="W413" s="673"/>
      <c r="X413" s="673"/>
      <c r="Y413" s="673"/>
    </row>
    <row r="414" ht="24.75" customHeight="1">
      <c r="A414" s="691"/>
      <c r="B414" s="684"/>
      <c r="C414" s="673"/>
      <c r="D414" s="673"/>
      <c r="E414" s="680"/>
      <c r="F414" s="673"/>
      <c r="G414" s="681"/>
      <c r="H414" s="680"/>
      <c r="I414" s="673"/>
      <c r="J414" s="673"/>
      <c r="K414" s="680"/>
      <c r="L414" s="673"/>
      <c r="M414" s="673"/>
      <c r="N414" s="673"/>
      <c r="O414" s="673"/>
      <c r="P414" s="673"/>
      <c r="Q414" s="673"/>
      <c r="R414" s="673"/>
      <c r="S414" s="673"/>
      <c r="T414" s="673"/>
      <c r="U414" s="673"/>
      <c r="V414" s="673"/>
      <c r="W414" s="673"/>
      <c r="X414" s="673"/>
      <c r="Y414" s="673"/>
    </row>
    <row r="415" ht="24.75" customHeight="1">
      <c r="A415" s="691"/>
      <c r="B415" s="684"/>
      <c r="C415" s="673"/>
      <c r="D415" s="673"/>
      <c r="E415" s="680"/>
      <c r="F415" s="673"/>
      <c r="G415" s="681"/>
      <c r="H415" s="680"/>
      <c r="I415" s="673"/>
      <c r="J415" s="673"/>
      <c r="K415" s="680"/>
      <c r="L415" s="673"/>
      <c r="M415" s="673"/>
      <c r="N415" s="673"/>
      <c r="O415" s="673"/>
      <c r="P415" s="673"/>
      <c r="Q415" s="673"/>
      <c r="R415" s="673"/>
      <c r="S415" s="673"/>
      <c r="T415" s="673"/>
      <c r="U415" s="673"/>
      <c r="V415" s="673"/>
      <c r="W415" s="673"/>
      <c r="X415" s="673"/>
      <c r="Y415" s="673"/>
    </row>
    <row r="416" ht="24.75" customHeight="1">
      <c r="A416" s="691"/>
      <c r="B416" s="684"/>
      <c r="C416" s="673"/>
      <c r="D416" s="673"/>
      <c r="E416" s="680"/>
      <c r="F416" s="673"/>
      <c r="G416" s="681"/>
      <c r="H416" s="680"/>
      <c r="I416" s="673"/>
      <c r="J416" s="673"/>
      <c r="K416" s="680"/>
      <c r="L416" s="673"/>
      <c r="M416" s="673"/>
      <c r="N416" s="673"/>
      <c r="O416" s="673"/>
      <c r="P416" s="673"/>
      <c r="Q416" s="673"/>
      <c r="R416" s="673"/>
      <c r="S416" s="673"/>
      <c r="T416" s="673"/>
      <c r="U416" s="673"/>
      <c r="V416" s="673"/>
      <c r="W416" s="673"/>
      <c r="X416" s="673"/>
      <c r="Y416" s="673"/>
    </row>
    <row r="417" ht="24.75" customHeight="1">
      <c r="A417" s="691"/>
      <c r="B417" s="684"/>
      <c r="C417" s="673"/>
      <c r="D417" s="673"/>
      <c r="E417" s="680"/>
      <c r="F417" s="673"/>
      <c r="G417" s="681"/>
      <c r="H417" s="680"/>
      <c r="I417" s="673"/>
      <c r="J417" s="673"/>
      <c r="K417" s="680"/>
      <c r="L417" s="673"/>
      <c r="M417" s="673"/>
      <c r="N417" s="673"/>
      <c r="O417" s="673"/>
      <c r="P417" s="673"/>
      <c r="Q417" s="673"/>
      <c r="R417" s="673"/>
      <c r="S417" s="673"/>
      <c r="T417" s="673"/>
      <c r="U417" s="673"/>
      <c r="V417" s="673"/>
      <c r="W417" s="673"/>
      <c r="X417" s="673"/>
      <c r="Y417" s="673"/>
    </row>
    <row r="418" ht="24.75" customHeight="1">
      <c r="A418" s="691"/>
      <c r="B418" s="684"/>
      <c r="C418" s="673"/>
      <c r="D418" s="673"/>
      <c r="E418" s="680"/>
      <c r="F418" s="673"/>
      <c r="G418" s="681"/>
      <c r="H418" s="680"/>
      <c r="I418" s="673"/>
      <c r="J418" s="673"/>
      <c r="K418" s="680"/>
      <c r="L418" s="673"/>
      <c r="M418" s="673"/>
      <c r="N418" s="673"/>
      <c r="O418" s="673"/>
      <c r="P418" s="673"/>
      <c r="Q418" s="673"/>
      <c r="R418" s="673"/>
      <c r="S418" s="673"/>
      <c r="T418" s="673"/>
      <c r="U418" s="673"/>
      <c r="V418" s="673"/>
      <c r="W418" s="673"/>
      <c r="X418" s="673"/>
      <c r="Y418" s="673"/>
    </row>
    <row r="419" ht="24.75" customHeight="1">
      <c r="A419" s="691"/>
      <c r="B419" s="684"/>
      <c r="C419" s="673"/>
      <c r="D419" s="673"/>
      <c r="E419" s="680"/>
      <c r="F419" s="673"/>
      <c r="G419" s="681"/>
      <c r="H419" s="680"/>
      <c r="I419" s="673"/>
      <c r="J419" s="673"/>
      <c r="K419" s="680"/>
      <c r="L419" s="673"/>
      <c r="M419" s="673"/>
      <c r="N419" s="673"/>
      <c r="O419" s="673"/>
      <c r="P419" s="673"/>
      <c r="Q419" s="673"/>
      <c r="R419" s="673"/>
      <c r="S419" s="673"/>
      <c r="T419" s="673"/>
      <c r="U419" s="673"/>
      <c r="V419" s="673"/>
      <c r="W419" s="673"/>
      <c r="X419" s="673"/>
      <c r="Y419" s="673"/>
    </row>
    <row r="420" ht="24.75" customHeight="1">
      <c r="A420" s="691"/>
      <c r="B420" s="684"/>
      <c r="C420" s="673"/>
      <c r="D420" s="673"/>
      <c r="E420" s="680"/>
      <c r="F420" s="673"/>
      <c r="G420" s="681"/>
      <c r="H420" s="680"/>
      <c r="I420" s="673"/>
      <c r="J420" s="673"/>
      <c r="K420" s="680"/>
      <c r="L420" s="673"/>
      <c r="M420" s="673"/>
      <c r="N420" s="673"/>
      <c r="O420" s="673"/>
      <c r="P420" s="673"/>
      <c r="Q420" s="673"/>
      <c r="R420" s="673"/>
      <c r="S420" s="673"/>
      <c r="T420" s="673"/>
      <c r="U420" s="673"/>
      <c r="V420" s="673"/>
      <c r="W420" s="673"/>
      <c r="X420" s="673"/>
      <c r="Y420" s="673"/>
    </row>
    <row r="421" ht="24.75" customHeight="1">
      <c r="A421" s="691"/>
      <c r="B421" s="684"/>
      <c r="C421" s="673"/>
      <c r="D421" s="673"/>
      <c r="E421" s="680"/>
      <c r="F421" s="673"/>
      <c r="G421" s="681"/>
      <c r="H421" s="680"/>
      <c r="I421" s="673"/>
      <c r="J421" s="673"/>
      <c r="K421" s="680"/>
      <c r="L421" s="673"/>
      <c r="M421" s="673"/>
      <c r="N421" s="673"/>
      <c r="O421" s="673"/>
      <c r="P421" s="673"/>
      <c r="Q421" s="673"/>
      <c r="R421" s="673"/>
      <c r="S421" s="673"/>
      <c r="T421" s="673"/>
      <c r="U421" s="673"/>
      <c r="V421" s="673"/>
      <c r="W421" s="673"/>
      <c r="X421" s="673"/>
      <c r="Y421" s="673"/>
    </row>
    <row r="422" ht="24.75" customHeight="1">
      <c r="A422" s="691"/>
      <c r="B422" s="684"/>
      <c r="C422" s="673"/>
      <c r="D422" s="673"/>
      <c r="E422" s="680"/>
      <c r="F422" s="673"/>
      <c r="G422" s="681"/>
      <c r="H422" s="680"/>
      <c r="I422" s="673"/>
      <c r="J422" s="673"/>
      <c r="K422" s="680"/>
      <c r="L422" s="673"/>
      <c r="M422" s="673"/>
      <c r="N422" s="673"/>
      <c r="O422" s="673"/>
      <c r="P422" s="673"/>
      <c r="Q422" s="673"/>
      <c r="R422" s="673"/>
      <c r="S422" s="673"/>
      <c r="T422" s="673"/>
      <c r="U422" s="673"/>
      <c r="V422" s="673"/>
      <c r="W422" s="673"/>
      <c r="X422" s="673"/>
      <c r="Y422" s="673"/>
    </row>
    <row r="423" ht="24.75" customHeight="1">
      <c r="A423" s="691"/>
      <c r="B423" s="684"/>
      <c r="C423" s="673"/>
      <c r="D423" s="673"/>
      <c r="E423" s="680"/>
      <c r="F423" s="673"/>
      <c r="G423" s="681"/>
      <c r="H423" s="680"/>
      <c r="I423" s="673"/>
      <c r="J423" s="673"/>
      <c r="K423" s="680"/>
      <c r="L423" s="673"/>
      <c r="M423" s="673"/>
      <c r="N423" s="673"/>
      <c r="O423" s="673"/>
      <c r="P423" s="673"/>
      <c r="Q423" s="673"/>
      <c r="R423" s="673"/>
      <c r="S423" s="673"/>
      <c r="T423" s="673"/>
      <c r="U423" s="673"/>
      <c r="V423" s="673"/>
      <c r="W423" s="673"/>
      <c r="X423" s="673"/>
      <c r="Y423" s="673"/>
    </row>
    <row r="424" ht="24.75" customHeight="1">
      <c r="A424" s="691"/>
      <c r="B424" s="684"/>
      <c r="C424" s="673"/>
      <c r="D424" s="673"/>
      <c r="E424" s="680"/>
      <c r="F424" s="673"/>
      <c r="G424" s="681"/>
      <c r="H424" s="680"/>
      <c r="I424" s="673"/>
      <c r="J424" s="673"/>
      <c r="K424" s="680"/>
      <c r="L424" s="673"/>
      <c r="M424" s="673"/>
      <c r="N424" s="673"/>
      <c r="O424" s="673"/>
      <c r="P424" s="673"/>
      <c r="Q424" s="673"/>
      <c r="R424" s="673"/>
      <c r="S424" s="673"/>
      <c r="T424" s="673"/>
      <c r="U424" s="673"/>
      <c r="V424" s="673"/>
      <c r="W424" s="673"/>
      <c r="X424" s="673"/>
      <c r="Y424" s="673"/>
    </row>
    <row r="425" ht="24.75" customHeight="1">
      <c r="A425" s="691"/>
      <c r="B425" s="684"/>
      <c r="C425" s="673"/>
      <c r="D425" s="673"/>
      <c r="E425" s="680"/>
      <c r="F425" s="673"/>
      <c r="G425" s="681"/>
      <c r="H425" s="680"/>
      <c r="I425" s="673"/>
      <c r="J425" s="673"/>
      <c r="K425" s="680"/>
      <c r="L425" s="673"/>
      <c r="M425" s="673"/>
      <c r="N425" s="673"/>
      <c r="O425" s="673"/>
      <c r="P425" s="673"/>
      <c r="Q425" s="673"/>
      <c r="R425" s="673"/>
      <c r="S425" s="673"/>
      <c r="T425" s="673"/>
      <c r="U425" s="673"/>
      <c r="V425" s="673"/>
      <c r="W425" s="673"/>
      <c r="X425" s="673"/>
      <c r="Y425" s="673"/>
    </row>
    <row r="426" ht="24.75" customHeight="1">
      <c r="A426" s="691"/>
      <c r="B426" s="684"/>
      <c r="C426" s="673"/>
      <c r="D426" s="673"/>
      <c r="E426" s="680"/>
      <c r="F426" s="673"/>
      <c r="G426" s="681"/>
      <c r="H426" s="680"/>
      <c r="I426" s="673"/>
      <c r="J426" s="673"/>
      <c r="K426" s="680"/>
      <c r="L426" s="673"/>
      <c r="M426" s="673"/>
      <c r="N426" s="673"/>
      <c r="O426" s="673"/>
      <c r="P426" s="673"/>
      <c r="Q426" s="673"/>
      <c r="R426" s="673"/>
      <c r="S426" s="673"/>
      <c r="T426" s="673"/>
      <c r="U426" s="673"/>
      <c r="V426" s="673"/>
      <c r="W426" s="673"/>
      <c r="X426" s="673"/>
      <c r="Y426" s="673"/>
    </row>
    <row r="427" ht="24.75" customHeight="1">
      <c r="A427" s="691"/>
      <c r="B427" s="684"/>
      <c r="C427" s="673"/>
      <c r="D427" s="673"/>
      <c r="E427" s="680"/>
      <c r="F427" s="673"/>
      <c r="G427" s="681"/>
      <c r="H427" s="680"/>
      <c r="I427" s="673"/>
      <c r="J427" s="673"/>
      <c r="K427" s="680"/>
      <c r="L427" s="673"/>
      <c r="M427" s="673"/>
      <c r="N427" s="673"/>
      <c r="O427" s="673"/>
      <c r="P427" s="673"/>
      <c r="Q427" s="673"/>
      <c r="R427" s="673"/>
      <c r="S427" s="673"/>
      <c r="T427" s="673"/>
      <c r="U427" s="673"/>
      <c r="V427" s="673"/>
      <c r="W427" s="673"/>
      <c r="X427" s="673"/>
      <c r="Y427" s="673"/>
    </row>
    <row r="428" ht="24.75" customHeight="1">
      <c r="A428" s="691"/>
      <c r="B428" s="684"/>
      <c r="C428" s="673"/>
      <c r="D428" s="673"/>
      <c r="E428" s="680"/>
      <c r="F428" s="673"/>
      <c r="G428" s="681"/>
      <c r="H428" s="680"/>
      <c r="I428" s="673"/>
      <c r="J428" s="673"/>
      <c r="K428" s="680"/>
      <c r="L428" s="673"/>
      <c r="M428" s="673"/>
      <c r="N428" s="673"/>
      <c r="O428" s="673"/>
      <c r="P428" s="673"/>
      <c r="Q428" s="673"/>
      <c r="R428" s="673"/>
      <c r="S428" s="673"/>
      <c r="T428" s="673"/>
      <c r="U428" s="673"/>
      <c r="V428" s="673"/>
      <c r="W428" s="673"/>
      <c r="X428" s="673"/>
      <c r="Y428" s="673"/>
    </row>
    <row r="429" ht="24.75" customHeight="1">
      <c r="A429" s="691"/>
      <c r="B429" s="684"/>
      <c r="C429" s="673"/>
      <c r="D429" s="673"/>
      <c r="E429" s="680"/>
      <c r="F429" s="673"/>
      <c r="G429" s="681"/>
      <c r="H429" s="680"/>
      <c r="I429" s="673"/>
      <c r="J429" s="673"/>
      <c r="K429" s="680"/>
      <c r="L429" s="673"/>
      <c r="M429" s="673"/>
      <c r="N429" s="673"/>
      <c r="O429" s="673"/>
      <c r="P429" s="673"/>
      <c r="Q429" s="673"/>
      <c r="R429" s="673"/>
      <c r="S429" s="673"/>
      <c r="T429" s="673"/>
      <c r="U429" s="673"/>
      <c r="V429" s="673"/>
      <c r="W429" s="673"/>
      <c r="X429" s="673"/>
      <c r="Y429" s="673"/>
    </row>
    <row r="430" ht="24.75" customHeight="1">
      <c r="A430" s="691"/>
      <c r="B430" s="684"/>
      <c r="C430" s="673"/>
      <c r="D430" s="673"/>
      <c r="E430" s="680"/>
      <c r="F430" s="673"/>
      <c r="G430" s="681"/>
      <c r="H430" s="680"/>
      <c r="I430" s="673"/>
      <c r="J430" s="673"/>
      <c r="K430" s="680"/>
      <c r="L430" s="673"/>
      <c r="M430" s="673"/>
      <c r="N430" s="673"/>
      <c r="O430" s="673"/>
      <c r="P430" s="673"/>
      <c r="Q430" s="673"/>
      <c r="R430" s="673"/>
      <c r="S430" s="673"/>
      <c r="T430" s="673"/>
      <c r="U430" s="673"/>
      <c r="V430" s="673"/>
      <c r="W430" s="673"/>
      <c r="X430" s="673"/>
      <c r="Y430" s="673"/>
    </row>
    <row r="431" ht="24.75" customHeight="1">
      <c r="A431" s="691"/>
      <c r="B431" s="684"/>
      <c r="C431" s="673"/>
      <c r="D431" s="673"/>
      <c r="E431" s="680"/>
      <c r="F431" s="673"/>
      <c r="G431" s="681"/>
      <c r="H431" s="680"/>
      <c r="I431" s="673"/>
      <c r="J431" s="673"/>
      <c r="K431" s="680"/>
      <c r="L431" s="673"/>
      <c r="M431" s="673"/>
      <c r="N431" s="673"/>
      <c r="O431" s="673"/>
      <c r="P431" s="673"/>
      <c r="Q431" s="673"/>
      <c r="R431" s="673"/>
      <c r="S431" s="673"/>
      <c r="T431" s="673"/>
      <c r="U431" s="673"/>
      <c r="V431" s="673"/>
      <c r="W431" s="673"/>
      <c r="X431" s="673"/>
      <c r="Y431" s="673"/>
    </row>
    <row r="432" ht="24.75" customHeight="1">
      <c r="A432" s="691"/>
      <c r="B432" s="684"/>
      <c r="C432" s="673"/>
      <c r="D432" s="673"/>
      <c r="E432" s="680"/>
      <c r="F432" s="673"/>
      <c r="G432" s="681"/>
      <c r="H432" s="680"/>
      <c r="I432" s="673"/>
      <c r="J432" s="673"/>
      <c r="K432" s="680"/>
      <c r="L432" s="673"/>
      <c r="M432" s="673"/>
      <c r="N432" s="673"/>
      <c r="O432" s="673"/>
      <c r="P432" s="673"/>
      <c r="Q432" s="673"/>
      <c r="R432" s="673"/>
      <c r="S432" s="673"/>
      <c r="T432" s="673"/>
      <c r="U432" s="673"/>
      <c r="V432" s="673"/>
      <c r="W432" s="673"/>
      <c r="X432" s="673"/>
      <c r="Y432" s="673"/>
    </row>
    <row r="433" ht="24.75" customHeight="1">
      <c r="A433" s="691"/>
      <c r="B433" s="684"/>
      <c r="C433" s="673"/>
      <c r="D433" s="673"/>
      <c r="E433" s="680"/>
      <c r="F433" s="673"/>
      <c r="G433" s="681"/>
      <c r="H433" s="680"/>
      <c r="I433" s="673"/>
      <c r="J433" s="673"/>
      <c r="K433" s="680"/>
      <c r="L433" s="673"/>
      <c r="M433" s="673"/>
      <c r="N433" s="673"/>
      <c r="O433" s="673"/>
      <c r="P433" s="673"/>
      <c r="Q433" s="673"/>
      <c r="R433" s="673"/>
      <c r="S433" s="673"/>
      <c r="T433" s="673"/>
      <c r="U433" s="673"/>
      <c r="V433" s="673"/>
      <c r="W433" s="673"/>
      <c r="X433" s="673"/>
      <c r="Y433" s="673"/>
    </row>
    <row r="434" ht="24.75" customHeight="1">
      <c r="A434" s="691"/>
      <c r="B434" s="684"/>
      <c r="C434" s="673"/>
      <c r="D434" s="673"/>
      <c r="E434" s="680"/>
      <c r="F434" s="673"/>
      <c r="G434" s="681"/>
      <c r="H434" s="680"/>
      <c r="I434" s="673"/>
      <c r="J434" s="673"/>
      <c r="K434" s="680"/>
      <c r="L434" s="673"/>
      <c r="M434" s="673"/>
      <c r="N434" s="673"/>
      <c r="O434" s="673"/>
      <c r="P434" s="673"/>
      <c r="Q434" s="673"/>
      <c r="R434" s="673"/>
      <c r="S434" s="673"/>
      <c r="T434" s="673"/>
      <c r="U434" s="673"/>
      <c r="V434" s="673"/>
      <c r="W434" s="673"/>
      <c r="X434" s="673"/>
      <c r="Y434" s="673"/>
    </row>
    <row r="435" ht="24.75" customHeight="1">
      <c r="A435" s="691"/>
      <c r="B435" s="684"/>
      <c r="C435" s="673"/>
      <c r="D435" s="673"/>
      <c r="E435" s="680"/>
      <c r="F435" s="673"/>
      <c r="G435" s="681"/>
      <c r="H435" s="680"/>
      <c r="I435" s="673"/>
      <c r="J435" s="673"/>
      <c r="K435" s="680"/>
      <c r="L435" s="673"/>
      <c r="M435" s="673"/>
      <c r="N435" s="673"/>
      <c r="O435" s="673"/>
      <c r="P435" s="673"/>
      <c r="Q435" s="673"/>
      <c r="R435" s="673"/>
      <c r="S435" s="673"/>
      <c r="T435" s="673"/>
      <c r="U435" s="673"/>
      <c r="V435" s="673"/>
      <c r="W435" s="673"/>
      <c r="X435" s="673"/>
      <c r="Y435" s="673"/>
    </row>
    <row r="436" ht="24.75" customHeight="1">
      <c r="A436" s="691"/>
      <c r="B436" s="684"/>
      <c r="C436" s="673"/>
      <c r="D436" s="673"/>
      <c r="E436" s="680"/>
      <c r="F436" s="673"/>
      <c r="G436" s="681"/>
      <c r="H436" s="680"/>
      <c r="I436" s="673"/>
      <c r="J436" s="673"/>
      <c r="K436" s="680"/>
      <c r="L436" s="673"/>
      <c r="M436" s="673"/>
      <c r="N436" s="673"/>
      <c r="O436" s="673"/>
      <c r="P436" s="673"/>
      <c r="Q436" s="673"/>
      <c r="R436" s="673"/>
      <c r="S436" s="673"/>
      <c r="T436" s="673"/>
      <c r="U436" s="673"/>
      <c r="V436" s="673"/>
      <c r="W436" s="673"/>
      <c r="X436" s="673"/>
      <c r="Y436" s="673"/>
    </row>
    <row r="437" ht="24.75" customHeight="1">
      <c r="A437" s="691"/>
      <c r="B437" s="684"/>
      <c r="C437" s="673"/>
      <c r="D437" s="673"/>
      <c r="E437" s="680"/>
      <c r="F437" s="673"/>
      <c r="G437" s="681"/>
      <c r="H437" s="680"/>
      <c r="I437" s="673"/>
      <c r="J437" s="673"/>
      <c r="K437" s="680"/>
      <c r="L437" s="673"/>
      <c r="M437" s="673"/>
      <c r="N437" s="673"/>
      <c r="O437" s="673"/>
      <c r="P437" s="673"/>
      <c r="Q437" s="673"/>
      <c r="R437" s="673"/>
      <c r="S437" s="673"/>
      <c r="T437" s="673"/>
      <c r="U437" s="673"/>
      <c r="V437" s="673"/>
      <c r="W437" s="673"/>
      <c r="X437" s="673"/>
      <c r="Y437" s="673"/>
    </row>
    <row r="438" ht="24.75" customHeight="1">
      <c r="A438" s="691"/>
      <c r="B438" s="684"/>
      <c r="C438" s="673"/>
      <c r="D438" s="673"/>
      <c r="E438" s="680"/>
      <c r="F438" s="673"/>
      <c r="G438" s="681"/>
      <c r="H438" s="680"/>
      <c r="I438" s="673"/>
      <c r="J438" s="673"/>
      <c r="K438" s="680"/>
      <c r="L438" s="673"/>
      <c r="M438" s="673"/>
      <c r="N438" s="673"/>
      <c r="O438" s="673"/>
      <c r="P438" s="673"/>
      <c r="Q438" s="673"/>
      <c r="R438" s="673"/>
      <c r="S438" s="673"/>
      <c r="T438" s="673"/>
      <c r="U438" s="673"/>
      <c r="V438" s="673"/>
      <c r="W438" s="673"/>
      <c r="X438" s="673"/>
      <c r="Y438" s="673"/>
    </row>
    <row r="439" ht="24.75" customHeight="1">
      <c r="A439" s="691"/>
      <c r="B439" s="684"/>
      <c r="C439" s="673"/>
      <c r="D439" s="673"/>
      <c r="E439" s="680"/>
      <c r="F439" s="673"/>
      <c r="G439" s="681"/>
      <c r="H439" s="680"/>
      <c r="I439" s="673"/>
      <c r="J439" s="673"/>
      <c r="K439" s="680"/>
      <c r="L439" s="673"/>
      <c r="M439" s="673"/>
      <c r="N439" s="673"/>
      <c r="O439" s="673"/>
      <c r="P439" s="673"/>
      <c r="Q439" s="673"/>
      <c r="R439" s="673"/>
      <c r="S439" s="673"/>
      <c r="T439" s="673"/>
      <c r="U439" s="673"/>
      <c r="V439" s="673"/>
      <c r="W439" s="673"/>
      <c r="X439" s="673"/>
      <c r="Y439" s="673"/>
    </row>
    <row r="440" ht="24.75" customHeight="1">
      <c r="A440" s="691"/>
      <c r="B440" s="684"/>
      <c r="C440" s="673"/>
      <c r="D440" s="673"/>
      <c r="E440" s="680"/>
      <c r="F440" s="673"/>
      <c r="G440" s="681"/>
      <c r="H440" s="680"/>
      <c r="I440" s="673"/>
      <c r="J440" s="673"/>
      <c r="K440" s="680"/>
      <c r="L440" s="673"/>
      <c r="M440" s="673"/>
      <c r="N440" s="673"/>
      <c r="O440" s="673"/>
      <c r="P440" s="673"/>
      <c r="Q440" s="673"/>
      <c r="R440" s="673"/>
      <c r="S440" s="673"/>
      <c r="T440" s="673"/>
      <c r="U440" s="673"/>
      <c r="V440" s="673"/>
      <c r="W440" s="673"/>
      <c r="X440" s="673"/>
      <c r="Y440" s="673"/>
    </row>
    <row r="441" ht="24.75" customHeight="1">
      <c r="A441" s="691"/>
      <c r="B441" s="684"/>
      <c r="C441" s="673"/>
      <c r="D441" s="673"/>
      <c r="E441" s="680"/>
      <c r="F441" s="673"/>
      <c r="G441" s="681"/>
      <c r="H441" s="680"/>
      <c r="I441" s="673"/>
      <c r="J441" s="673"/>
      <c r="K441" s="680"/>
      <c r="L441" s="673"/>
      <c r="M441" s="673"/>
      <c r="N441" s="673"/>
      <c r="O441" s="673"/>
      <c r="P441" s="673"/>
      <c r="Q441" s="673"/>
      <c r="R441" s="673"/>
      <c r="S441" s="673"/>
      <c r="T441" s="673"/>
      <c r="U441" s="673"/>
      <c r="V441" s="673"/>
      <c r="W441" s="673"/>
      <c r="X441" s="673"/>
      <c r="Y441" s="673"/>
    </row>
    <row r="442" ht="24.75" customHeight="1">
      <c r="A442" s="691"/>
      <c r="B442" s="684"/>
      <c r="C442" s="673"/>
      <c r="D442" s="673"/>
      <c r="E442" s="680"/>
      <c r="F442" s="673"/>
      <c r="G442" s="681"/>
      <c r="H442" s="680"/>
      <c r="I442" s="673"/>
      <c r="J442" s="673"/>
      <c r="K442" s="680"/>
      <c r="L442" s="673"/>
      <c r="M442" s="673"/>
      <c r="N442" s="673"/>
      <c r="O442" s="673"/>
      <c r="P442" s="673"/>
      <c r="Q442" s="673"/>
      <c r="R442" s="673"/>
      <c r="S442" s="673"/>
      <c r="T442" s="673"/>
      <c r="U442" s="673"/>
      <c r="V442" s="673"/>
      <c r="W442" s="673"/>
      <c r="X442" s="673"/>
      <c r="Y442" s="673"/>
    </row>
    <row r="443" ht="24.75" customHeight="1">
      <c r="A443" s="691"/>
      <c r="B443" s="684"/>
      <c r="C443" s="673"/>
      <c r="D443" s="673"/>
      <c r="E443" s="680"/>
      <c r="F443" s="673"/>
      <c r="G443" s="681"/>
      <c r="H443" s="680"/>
      <c r="I443" s="673"/>
      <c r="J443" s="673"/>
      <c r="K443" s="680"/>
      <c r="L443" s="673"/>
      <c r="M443" s="673"/>
      <c r="N443" s="673"/>
      <c r="O443" s="673"/>
      <c r="P443" s="673"/>
      <c r="Q443" s="673"/>
      <c r="R443" s="673"/>
      <c r="S443" s="673"/>
      <c r="T443" s="673"/>
      <c r="U443" s="673"/>
      <c r="V443" s="673"/>
      <c r="W443" s="673"/>
      <c r="X443" s="673"/>
      <c r="Y443" s="673"/>
    </row>
    <row r="444" ht="24.75" customHeight="1">
      <c r="A444" s="691"/>
      <c r="B444" s="684"/>
      <c r="C444" s="673"/>
      <c r="D444" s="673"/>
      <c r="E444" s="680"/>
      <c r="F444" s="673"/>
      <c r="G444" s="681"/>
      <c r="H444" s="680"/>
      <c r="I444" s="673"/>
      <c r="J444" s="673"/>
      <c r="K444" s="680"/>
      <c r="L444" s="673"/>
      <c r="M444" s="673"/>
      <c r="N444" s="673"/>
      <c r="O444" s="673"/>
      <c r="P444" s="673"/>
      <c r="Q444" s="673"/>
      <c r="R444" s="673"/>
      <c r="S444" s="673"/>
      <c r="T444" s="673"/>
      <c r="U444" s="673"/>
      <c r="V444" s="673"/>
      <c r="W444" s="673"/>
      <c r="X444" s="673"/>
      <c r="Y444" s="673"/>
    </row>
    <row r="445" ht="24.75" customHeight="1">
      <c r="A445" s="691"/>
      <c r="B445" s="684"/>
      <c r="C445" s="673"/>
      <c r="D445" s="673"/>
      <c r="E445" s="680"/>
      <c r="F445" s="673"/>
      <c r="G445" s="681"/>
      <c r="H445" s="680"/>
      <c r="I445" s="673"/>
      <c r="J445" s="673"/>
      <c r="K445" s="680"/>
      <c r="L445" s="673"/>
      <c r="M445" s="673"/>
      <c r="N445" s="673"/>
      <c r="O445" s="673"/>
      <c r="P445" s="673"/>
      <c r="Q445" s="673"/>
      <c r="R445" s="673"/>
      <c r="S445" s="673"/>
      <c r="T445" s="673"/>
      <c r="U445" s="673"/>
      <c r="V445" s="673"/>
      <c r="W445" s="673"/>
      <c r="X445" s="673"/>
      <c r="Y445" s="673"/>
    </row>
    <row r="446" ht="24.75" customHeight="1">
      <c r="A446" s="691"/>
      <c r="B446" s="684"/>
      <c r="C446" s="673"/>
      <c r="D446" s="673"/>
      <c r="E446" s="680"/>
      <c r="F446" s="673"/>
      <c r="G446" s="681"/>
      <c r="H446" s="680"/>
      <c r="I446" s="673"/>
      <c r="J446" s="673"/>
      <c r="K446" s="680"/>
      <c r="L446" s="673"/>
      <c r="M446" s="673"/>
      <c r="N446" s="673"/>
      <c r="O446" s="673"/>
      <c r="P446" s="673"/>
      <c r="Q446" s="673"/>
      <c r="R446" s="673"/>
      <c r="S446" s="673"/>
      <c r="T446" s="673"/>
      <c r="U446" s="673"/>
      <c r="V446" s="673"/>
      <c r="W446" s="673"/>
      <c r="X446" s="673"/>
      <c r="Y446" s="673"/>
    </row>
    <row r="447" ht="24.75" customHeight="1">
      <c r="A447" s="691"/>
      <c r="B447" s="684"/>
      <c r="C447" s="673"/>
      <c r="D447" s="673"/>
      <c r="E447" s="680"/>
      <c r="F447" s="673"/>
      <c r="G447" s="681"/>
      <c r="H447" s="680"/>
      <c r="I447" s="673"/>
      <c r="J447" s="673"/>
      <c r="K447" s="680"/>
      <c r="L447" s="673"/>
      <c r="M447" s="673"/>
      <c r="N447" s="673"/>
      <c r="O447" s="673"/>
      <c r="P447" s="673"/>
      <c r="Q447" s="673"/>
      <c r="R447" s="673"/>
      <c r="S447" s="673"/>
      <c r="T447" s="673"/>
      <c r="U447" s="673"/>
      <c r="V447" s="673"/>
      <c r="W447" s="673"/>
      <c r="X447" s="673"/>
      <c r="Y447" s="673"/>
    </row>
    <row r="448" ht="24.75" customHeight="1">
      <c r="A448" s="691"/>
      <c r="B448" s="684"/>
      <c r="C448" s="673"/>
      <c r="D448" s="673"/>
      <c r="E448" s="680"/>
      <c r="F448" s="673"/>
      <c r="G448" s="681"/>
      <c r="H448" s="680"/>
      <c r="I448" s="673"/>
      <c r="J448" s="673"/>
      <c r="K448" s="680"/>
      <c r="L448" s="673"/>
      <c r="M448" s="673"/>
      <c r="N448" s="673"/>
      <c r="O448" s="673"/>
      <c r="P448" s="673"/>
      <c r="Q448" s="673"/>
      <c r="R448" s="673"/>
      <c r="S448" s="673"/>
      <c r="T448" s="673"/>
      <c r="U448" s="673"/>
      <c r="V448" s="673"/>
      <c r="W448" s="673"/>
      <c r="X448" s="673"/>
      <c r="Y448" s="673"/>
    </row>
    <row r="449" ht="24.75" customHeight="1">
      <c r="A449" s="691"/>
      <c r="B449" s="684"/>
      <c r="C449" s="673"/>
      <c r="D449" s="673"/>
      <c r="E449" s="680"/>
      <c r="F449" s="673"/>
      <c r="G449" s="681"/>
      <c r="H449" s="680"/>
      <c r="I449" s="673"/>
      <c r="J449" s="673"/>
      <c r="K449" s="680"/>
      <c r="L449" s="673"/>
      <c r="M449" s="673"/>
      <c r="N449" s="673"/>
      <c r="O449" s="673"/>
      <c r="P449" s="673"/>
      <c r="Q449" s="673"/>
      <c r="R449" s="673"/>
      <c r="S449" s="673"/>
      <c r="T449" s="673"/>
      <c r="U449" s="673"/>
      <c r="V449" s="673"/>
      <c r="W449" s="673"/>
      <c r="X449" s="673"/>
      <c r="Y449" s="673"/>
    </row>
    <row r="450" ht="24.75" customHeight="1">
      <c r="A450" s="691"/>
      <c r="B450" s="684"/>
      <c r="C450" s="673"/>
      <c r="D450" s="673"/>
      <c r="E450" s="680"/>
      <c r="F450" s="673"/>
      <c r="G450" s="681"/>
      <c r="H450" s="680"/>
      <c r="I450" s="673"/>
      <c r="J450" s="673"/>
      <c r="K450" s="680"/>
      <c r="L450" s="673"/>
      <c r="M450" s="673"/>
      <c r="N450" s="673"/>
      <c r="O450" s="673"/>
      <c r="P450" s="673"/>
      <c r="Q450" s="673"/>
      <c r="R450" s="673"/>
      <c r="S450" s="673"/>
      <c r="T450" s="673"/>
      <c r="U450" s="673"/>
      <c r="V450" s="673"/>
      <c r="W450" s="673"/>
      <c r="X450" s="673"/>
      <c r="Y450" s="673"/>
    </row>
    <row r="451" ht="24.75" customHeight="1">
      <c r="A451" s="691"/>
      <c r="B451" s="684"/>
      <c r="C451" s="673"/>
      <c r="D451" s="673"/>
      <c r="E451" s="680"/>
      <c r="F451" s="673"/>
      <c r="G451" s="681"/>
      <c r="H451" s="680"/>
      <c r="I451" s="673"/>
      <c r="J451" s="673"/>
      <c r="K451" s="680"/>
      <c r="L451" s="673"/>
      <c r="M451" s="673"/>
      <c r="N451" s="673"/>
      <c r="O451" s="673"/>
      <c r="P451" s="673"/>
      <c r="Q451" s="673"/>
      <c r="R451" s="673"/>
      <c r="S451" s="673"/>
      <c r="T451" s="673"/>
      <c r="U451" s="673"/>
      <c r="V451" s="673"/>
      <c r="W451" s="673"/>
      <c r="X451" s="673"/>
      <c r="Y451" s="673"/>
    </row>
    <row r="452" ht="24.75" customHeight="1">
      <c r="A452" s="691"/>
      <c r="B452" s="684"/>
      <c r="C452" s="673"/>
      <c r="D452" s="673"/>
      <c r="E452" s="680"/>
      <c r="F452" s="673"/>
      <c r="G452" s="681"/>
      <c r="H452" s="680"/>
      <c r="I452" s="673"/>
      <c r="J452" s="673"/>
      <c r="K452" s="680"/>
      <c r="L452" s="673"/>
      <c r="M452" s="673"/>
      <c r="N452" s="673"/>
      <c r="O452" s="673"/>
      <c r="P452" s="673"/>
      <c r="Q452" s="673"/>
      <c r="R452" s="673"/>
      <c r="S452" s="673"/>
      <c r="T452" s="673"/>
      <c r="U452" s="673"/>
      <c r="V452" s="673"/>
      <c r="W452" s="673"/>
      <c r="X452" s="673"/>
      <c r="Y452" s="673"/>
    </row>
    <row r="453" ht="24.75" customHeight="1">
      <c r="A453" s="691"/>
      <c r="B453" s="684"/>
      <c r="C453" s="673"/>
      <c r="D453" s="673"/>
      <c r="E453" s="680"/>
      <c r="F453" s="673"/>
      <c r="G453" s="681"/>
      <c r="H453" s="680"/>
      <c r="I453" s="673"/>
      <c r="J453" s="673"/>
      <c r="K453" s="680"/>
      <c r="L453" s="673"/>
      <c r="M453" s="673"/>
      <c r="N453" s="673"/>
      <c r="O453" s="673"/>
      <c r="P453" s="673"/>
      <c r="Q453" s="673"/>
      <c r="R453" s="673"/>
      <c r="S453" s="673"/>
      <c r="T453" s="673"/>
      <c r="U453" s="673"/>
      <c r="V453" s="673"/>
      <c r="W453" s="673"/>
      <c r="X453" s="673"/>
      <c r="Y453" s="673"/>
    </row>
    <row r="454" ht="24.75" customHeight="1">
      <c r="A454" s="691"/>
      <c r="B454" s="684"/>
      <c r="C454" s="673"/>
      <c r="D454" s="673"/>
      <c r="E454" s="680"/>
      <c r="F454" s="673"/>
      <c r="G454" s="681"/>
      <c r="H454" s="680"/>
      <c r="I454" s="673"/>
      <c r="J454" s="673"/>
      <c r="K454" s="680"/>
      <c r="L454" s="673"/>
      <c r="M454" s="673"/>
      <c r="N454" s="673"/>
      <c r="O454" s="673"/>
      <c r="P454" s="673"/>
      <c r="Q454" s="673"/>
      <c r="R454" s="673"/>
      <c r="S454" s="673"/>
      <c r="T454" s="673"/>
      <c r="U454" s="673"/>
      <c r="V454" s="673"/>
      <c r="W454" s="673"/>
      <c r="X454" s="673"/>
      <c r="Y454" s="673"/>
    </row>
    <row r="455" ht="24.75" customHeight="1">
      <c r="A455" s="691"/>
      <c r="B455" s="684"/>
      <c r="C455" s="673"/>
      <c r="D455" s="673"/>
      <c r="E455" s="680"/>
      <c r="F455" s="673"/>
      <c r="G455" s="681"/>
      <c r="H455" s="680"/>
      <c r="I455" s="673"/>
      <c r="J455" s="673"/>
      <c r="K455" s="680"/>
      <c r="L455" s="673"/>
      <c r="M455" s="673"/>
      <c r="N455" s="673"/>
      <c r="O455" s="673"/>
      <c r="P455" s="673"/>
      <c r="Q455" s="673"/>
      <c r="R455" s="673"/>
      <c r="S455" s="673"/>
      <c r="T455" s="673"/>
      <c r="U455" s="673"/>
      <c r="V455" s="673"/>
      <c r="W455" s="673"/>
      <c r="X455" s="673"/>
      <c r="Y455" s="673"/>
    </row>
    <row r="456" ht="24.75" customHeight="1">
      <c r="A456" s="691"/>
      <c r="B456" s="684"/>
      <c r="C456" s="673"/>
      <c r="D456" s="673"/>
      <c r="E456" s="680"/>
      <c r="F456" s="673"/>
      <c r="G456" s="681"/>
      <c r="H456" s="680"/>
      <c r="I456" s="673"/>
      <c r="J456" s="673"/>
      <c r="K456" s="680"/>
      <c r="L456" s="673"/>
      <c r="M456" s="673"/>
      <c r="N456" s="673"/>
      <c r="O456" s="673"/>
      <c r="P456" s="673"/>
      <c r="Q456" s="673"/>
      <c r="R456" s="673"/>
      <c r="S456" s="673"/>
      <c r="T456" s="673"/>
      <c r="U456" s="673"/>
      <c r="V456" s="673"/>
      <c r="W456" s="673"/>
      <c r="X456" s="673"/>
      <c r="Y456" s="673"/>
    </row>
    <row r="457" ht="24.75" customHeight="1">
      <c r="A457" s="691"/>
      <c r="B457" s="684"/>
      <c r="C457" s="673"/>
      <c r="D457" s="673"/>
      <c r="E457" s="680"/>
      <c r="F457" s="673"/>
      <c r="G457" s="681"/>
      <c r="H457" s="680"/>
      <c r="I457" s="673"/>
      <c r="J457" s="673"/>
      <c r="K457" s="680"/>
      <c r="L457" s="673"/>
      <c r="M457" s="673"/>
      <c r="N457" s="673"/>
      <c r="O457" s="673"/>
      <c r="P457" s="673"/>
      <c r="Q457" s="673"/>
      <c r="R457" s="673"/>
      <c r="S457" s="673"/>
      <c r="T457" s="673"/>
      <c r="U457" s="673"/>
      <c r="V457" s="673"/>
      <c r="W457" s="673"/>
      <c r="X457" s="673"/>
      <c r="Y457" s="673"/>
    </row>
    <row r="458" ht="24.75" customHeight="1">
      <c r="A458" s="691"/>
      <c r="B458" s="684"/>
      <c r="C458" s="673"/>
      <c r="D458" s="673"/>
      <c r="E458" s="680"/>
      <c r="F458" s="673"/>
      <c r="G458" s="681"/>
      <c r="H458" s="680"/>
      <c r="I458" s="673"/>
      <c r="J458" s="673"/>
      <c r="K458" s="680"/>
      <c r="L458" s="673"/>
      <c r="M458" s="673"/>
      <c r="N458" s="673"/>
      <c r="O458" s="673"/>
      <c r="P458" s="673"/>
      <c r="Q458" s="673"/>
      <c r="R458" s="673"/>
      <c r="S458" s="673"/>
      <c r="T458" s="673"/>
      <c r="U458" s="673"/>
      <c r="V458" s="673"/>
      <c r="W458" s="673"/>
      <c r="X458" s="673"/>
      <c r="Y458" s="673"/>
    </row>
    <row r="459" ht="24.75" customHeight="1">
      <c r="A459" s="691"/>
      <c r="B459" s="684"/>
      <c r="C459" s="673"/>
      <c r="D459" s="673"/>
      <c r="E459" s="680"/>
      <c r="F459" s="673"/>
      <c r="G459" s="681"/>
      <c r="H459" s="680"/>
      <c r="I459" s="673"/>
      <c r="J459" s="673"/>
      <c r="K459" s="680"/>
      <c r="L459" s="673"/>
      <c r="M459" s="673"/>
      <c r="N459" s="673"/>
      <c r="O459" s="673"/>
      <c r="P459" s="673"/>
      <c r="Q459" s="673"/>
      <c r="R459" s="673"/>
      <c r="S459" s="673"/>
      <c r="T459" s="673"/>
      <c r="U459" s="673"/>
      <c r="V459" s="673"/>
      <c r="W459" s="673"/>
      <c r="X459" s="673"/>
      <c r="Y459" s="673"/>
    </row>
    <row r="460" ht="24.75" customHeight="1">
      <c r="A460" s="691"/>
      <c r="B460" s="684"/>
      <c r="C460" s="673"/>
      <c r="D460" s="673"/>
      <c r="E460" s="680"/>
      <c r="F460" s="673"/>
      <c r="G460" s="681"/>
      <c r="H460" s="680"/>
      <c r="I460" s="673"/>
      <c r="J460" s="673"/>
      <c r="K460" s="680"/>
      <c r="L460" s="673"/>
      <c r="M460" s="673"/>
      <c r="N460" s="673"/>
      <c r="O460" s="673"/>
      <c r="P460" s="673"/>
      <c r="Q460" s="673"/>
      <c r="R460" s="673"/>
      <c r="S460" s="673"/>
      <c r="T460" s="673"/>
      <c r="U460" s="673"/>
      <c r="V460" s="673"/>
      <c r="W460" s="673"/>
      <c r="X460" s="673"/>
      <c r="Y460" s="673"/>
    </row>
    <row r="461" ht="24.75" customHeight="1">
      <c r="A461" s="691"/>
      <c r="B461" s="684"/>
      <c r="C461" s="673"/>
      <c r="D461" s="673"/>
      <c r="E461" s="680"/>
      <c r="F461" s="673"/>
      <c r="G461" s="681"/>
      <c r="H461" s="680"/>
      <c r="I461" s="673"/>
      <c r="J461" s="673"/>
      <c r="K461" s="680"/>
      <c r="L461" s="673"/>
      <c r="M461" s="673"/>
      <c r="N461" s="673"/>
      <c r="O461" s="673"/>
      <c r="P461" s="673"/>
      <c r="Q461" s="673"/>
      <c r="R461" s="673"/>
      <c r="S461" s="673"/>
      <c r="T461" s="673"/>
      <c r="U461" s="673"/>
      <c r="V461" s="673"/>
      <c r="W461" s="673"/>
      <c r="X461" s="673"/>
      <c r="Y461" s="673"/>
    </row>
    <row r="462" ht="24.75" customHeight="1">
      <c r="A462" s="691"/>
      <c r="B462" s="684"/>
      <c r="C462" s="673"/>
      <c r="D462" s="673"/>
      <c r="E462" s="680"/>
      <c r="F462" s="673"/>
      <c r="G462" s="681"/>
      <c r="H462" s="680"/>
      <c r="I462" s="673"/>
      <c r="J462" s="673"/>
      <c r="K462" s="680"/>
      <c r="L462" s="673"/>
      <c r="M462" s="673"/>
      <c r="N462" s="673"/>
      <c r="O462" s="673"/>
      <c r="P462" s="673"/>
      <c r="Q462" s="673"/>
      <c r="R462" s="673"/>
      <c r="S462" s="673"/>
      <c r="T462" s="673"/>
      <c r="U462" s="673"/>
      <c r="V462" s="673"/>
      <c r="W462" s="673"/>
      <c r="X462" s="673"/>
      <c r="Y462" s="673"/>
    </row>
    <row r="463" ht="24.75" customHeight="1">
      <c r="A463" s="691"/>
      <c r="B463" s="684"/>
      <c r="C463" s="673"/>
      <c r="D463" s="673"/>
      <c r="E463" s="680"/>
      <c r="F463" s="673"/>
      <c r="G463" s="681"/>
      <c r="H463" s="680"/>
      <c r="I463" s="673"/>
      <c r="J463" s="673"/>
      <c r="K463" s="680"/>
      <c r="L463" s="673"/>
      <c r="M463" s="673"/>
      <c r="N463" s="673"/>
      <c r="O463" s="673"/>
      <c r="P463" s="673"/>
      <c r="Q463" s="673"/>
      <c r="R463" s="673"/>
      <c r="S463" s="673"/>
      <c r="T463" s="673"/>
      <c r="U463" s="673"/>
      <c r="V463" s="673"/>
      <c r="W463" s="673"/>
      <c r="X463" s="673"/>
      <c r="Y463" s="673"/>
    </row>
    <row r="464" ht="24.75" customHeight="1">
      <c r="A464" s="691"/>
      <c r="B464" s="684"/>
      <c r="C464" s="673"/>
      <c r="D464" s="673"/>
      <c r="E464" s="680"/>
      <c r="F464" s="673"/>
      <c r="G464" s="681"/>
      <c r="H464" s="680"/>
      <c r="I464" s="673"/>
      <c r="J464" s="673"/>
      <c r="K464" s="680"/>
      <c r="L464" s="673"/>
      <c r="M464" s="673"/>
      <c r="N464" s="673"/>
      <c r="O464" s="673"/>
      <c r="P464" s="673"/>
      <c r="Q464" s="673"/>
      <c r="R464" s="673"/>
      <c r="S464" s="673"/>
      <c r="T464" s="673"/>
      <c r="U464" s="673"/>
      <c r="V464" s="673"/>
      <c r="W464" s="673"/>
      <c r="X464" s="673"/>
      <c r="Y464" s="673"/>
    </row>
    <row r="465" ht="24.75" customHeight="1">
      <c r="A465" s="691"/>
      <c r="B465" s="684"/>
      <c r="C465" s="673"/>
      <c r="D465" s="673"/>
      <c r="E465" s="680"/>
      <c r="F465" s="673"/>
      <c r="G465" s="681"/>
      <c r="H465" s="680"/>
      <c r="I465" s="673"/>
      <c r="J465" s="673"/>
      <c r="K465" s="680"/>
      <c r="L465" s="673"/>
      <c r="M465" s="673"/>
      <c r="N465" s="673"/>
      <c r="O465" s="673"/>
      <c r="P465" s="673"/>
      <c r="Q465" s="673"/>
      <c r="R465" s="673"/>
      <c r="S465" s="673"/>
      <c r="T465" s="673"/>
      <c r="U465" s="673"/>
      <c r="V465" s="673"/>
      <c r="W465" s="673"/>
      <c r="X465" s="673"/>
      <c r="Y465" s="673"/>
    </row>
    <row r="466" ht="24.75" customHeight="1">
      <c r="A466" s="691"/>
      <c r="B466" s="684"/>
      <c r="C466" s="673"/>
      <c r="D466" s="673"/>
      <c r="E466" s="680"/>
      <c r="F466" s="673"/>
      <c r="G466" s="681"/>
      <c r="H466" s="680"/>
      <c r="I466" s="673"/>
      <c r="J466" s="673"/>
      <c r="K466" s="680"/>
      <c r="L466" s="673"/>
      <c r="M466" s="673"/>
      <c r="N466" s="673"/>
      <c r="O466" s="673"/>
      <c r="P466" s="673"/>
      <c r="Q466" s="673"/>
      <c r="R466" s="673"/>
      <c r="S466" s="673"/>
      <c r="T466" s="673"/>
      <c r="U466" s="673"/>
      <c r="V466" s="673"/>
      <c r="W466" s="673"/>
      <c r="X466" s="673"/>
      <c r="Y466" s="673"/>
    </row>
    <row r="467" ht="24.75" customHeight="1">
      <c r="A467" s="691"/>
      <c r="B467" s="684"/>
      <c r="C467" s="673"/>
      <c r="D467" s="673"/>
      <c r="E467" s="680"/>
      <c r="F467" s="673"/>
      <c r="G467" s="681"/>
      <c r="H467" s="680"/>
      <c r="I467" s="673"/>
      <c r="J467" s="673"/>
      <c r="K467" s="680"/>
      <c r="L467" s="673"/>
      <c r="M467" s="673"/>
      <c r="N467" s="673"/>
      <c r="O467" s="673"/>
      <c r="P467" s="673"/>
      <c r="Q467" s="673"/>
      <c r="R467" s="673"/>
      <c r="S467" s="673"/>
      <c r="T467" s="673"/>
      <c r="U467" s="673"/>
      <c r="V467" s="673"/>
      <c r="W467" s="673"/>
      <c r="X467" s="673"/>
      <c r="Y467" s="673"/>
    </row>
    <row r="468" ht="24.75" customHeight="1">
      <c r="A468" s="691"/>
      <c r="B468" s="684"/>
      <c r="C468" s="673"/>
      <c r="D468" s="673"/>
      <c r="E468" s="680"/>
      <c r="F468" s="673"/>
      <c r="G468" s="681"/>
      <c r="H468" s="680"/>
      <c r="I468" s="673"/>
      <c r="J468" s="673"/>
      <c r="K468" s="680"/>
      <c r="L468" s="673"/>
      <c r="M468" s="673"/>
      <c r="N468" s="673"/>
      <c r="O468" s="673"/>
      <c r="P468" s="673"/>
      <c r="Q468" s="673"/>
      <c r="R468" s="673"/>
      <c r="S468" s="673"/>
      <c r="T468" s="673"/>
      <c r="U468" s="673"/>
      <c r="V468" s="673"/>
      <c r="W468" s="673"/>
      <c r="X468" s="673"/>
      <c r="Y468" s="673"/>
    </row>
    <row r="469" ht="24.75" customHeight="1">
      <c r="A469" s="691"/>
      <c r="B469" s="684"/>
      <c r="C469" s="673"/>
      <c r="D469" s="673"/>
      <c r="E469" s="680"/>
      <c r="F469" s="673"/>
      <c r="G469" s="681"/>
      <c r="H469" s="680"/>
      <c r="I469" s="673"/>
      <c r="J469" s="673"/>
      <c r="K469" s="680"/>
      <c r="L469" s="673"/>
      <c r="M469" s="673"/>
      <c r="N469" s="673"/>
      <c r="O469" s="673"/>
      <c r="P469" s="673"/>
      <c r="Q469" s="673"/>
      <c r="R469" s="673"/>
      <c r="S469" s="673"/>
      <c r="T469" s="673"/>
      <c r="U469" s="673"/>
      <c r="V469" s="673"/>
      <c r="W469" s="673"/>
      <c r="X469" s="673"/>
      <c r="Y469" s="673"/>
    </row>
    <row r="470" ht="24.75" customHeight="1">
      <c r="A470" s="691"/>
      <c r="B470" s="684"/>
      <c r="C470" s="673"/>
      <c r="D470" s="673"/>
      <c r="E470" s="680"/>
      <c r="F470" s="673"/>
      <c r="G470" s="681"/>
      <c r="H470" s="680"/>
      <c r="I470" s="673"/>
      <c r="J470" s="673"/>
      <c r="K470" s="680"/>
      <c r="L470" s="673"/>
      <c r="M470" s="673"/>
      <c r="N470" s="673"/>
      <c r="O470" s="673"/>
      <c r="P470" s="673"/>
      <c r="Q470" s="673"/>
      <c r="R470" s="673"/>
      <c r="S470" s="673"/>
      <c r="T470" s="673"/>
      <c r="U470" s="673"/>
      <c r="V470" s="673"/>
      <c r="W470" s="673"/>
      <c r="X470" s="673"/>
      <c r="Y470" s="673"/>
    </row>
    <row r="471" ht="24.75" customHeight="1">
      <c r="A471" s="691"/>
      <c r="B471" s="684"/>
      <c r="C471" s="673"/>
      <c r="D471" s="673"/>
      <c r="E471" s="680"/>
      <c r="F471" s="673"/>
      <c r="G471" s="681"/>
      <c r="H471" s="680"/>
      <c r="I471" s="673"/>
      <c r="J471" s="673"/>
      <c r="K471" s="680"/>
      <c r="L471" s="673"/>
      <c r="M471" s="673"/>
      <c r="N471" s="673"/>
      <c r="O471" s="673"/>
      <c r="P471" s="673"/>
      <c r="Q471" s="673"/>
      <c r="R471" s="673"/>
      <c r="S471" s="673"/>
      <c r="T471" s="673"/>
      <c r="U471" s="673"/>
      <c r="V471" s="673"/>
      <c r="W471" s="673"/>
      <c r="X471" s="673"/>
      <c r="Y471" s="673"/>
    </row>
    <row r="472" ht="24.75" customHeight="1">
      <c r="A472" s="691"/>
      <c r="B472" s="684"/>
      <c r="C472" s="673"/>
      <c r="D472" s="673"/>
      <c r="E472" s="680"/>
      <c r="F472" s="673"/>
      <c r="G472" s="681"/>
      <c r="H472" s="680"/>
      <c r="I472" s="673"/>
      <c r="J472" s="673"/>
      <c r="K472" s="680"/>
      <c r="L472" s="673"/>
      <c r="M472" s="673"/>
      <c r="N472" s="673"/>
      <c r="O472" s="673"/>
      <c r="P472" s="673"/>
      <c r="Q472" s="673"/>
      <c r="R472" s="673"/>
      <c r="S472" s="673"/>
      <c r="T472" s="673"/>
      <c r="U472" s="673"/>
      <c r="V472" s="673"/>
      <c r="W472" s="673"/>
      <c r="X472" s="673"/>
      <c r="Y472" s="673"/>
    </row>
    <row r="473" ht="24.75" customHeight="1">
      <c r="A473" s="691"/>
      <c r="B473" s="684"/>
      <c r="C473" s="673"/>
      <c r="D473" s="673"/>
      <c r="E473" s="680"/>
      <c r="F473" s="673"/>
      <c r="G473" s="681"/>
      <c r="H473" s="680"/>
      <c r="I473" s="673"/>
      <c r="J473" s="673"/>
      <c r="K473" s="680"/>
      <c r="L473" s="673"/>
      <c r="M473" s="673"/>
      <c r="N473" s="673"/>
      <c r="O473" s="673"/>
      <c r="P473" s="673"/>
      <c r="Q473" s="673"/>
      <c r="R473" s="673"/>
      <c r="S473" s="673"/>
      <c r="T473" s="673"/>
      <c r="U473" s="673"/>
      <c r="V473" s="673"/>
      <c r="W473" s="673"/>
      <c r="X473" s="673"/>
      <c r="Y473" s="673"/>
    </row>
    <row r="474" ht="24.75" customHeight="1">
      <c r="A474" s="691"/>
      <c r="B474" s="684"/>
      <c r="C474" s="673"/>
      <c r="D474" s="673"/>
      <c r="E474" s="680"/>
      <c r="F474" s="673"/>
      <c r="G474" s="681"/>
      <c r="H474" s="680"/>
      <c r="I474" s="673"/>
      <c r="J474" s="673"/>
      <c r="K474" s="680"/>
      <c r="L474" s="673"/>
      <c r="M474" s="673"/>
      <c r="N474" s="673"/>
      <c r="O474" s="673"/>
      <c r="P474" s="673"/>
      <c r="Q474" s="673"/>
      <c r="R474" s="673"/>
      <c r="S474" s="673"/>
      <c r="T474" s="673"/>
      <c r="U474" s="673"/>
      <c r="V474" s="673"/>
      <c r="W474" s="673"/>
      <c r="X474" s="673"/>
      <c r="Y474" s="673"/>
    </row>
    <row r="475" ht="24.75" customHeight="1">
      <c r="A475" s="691"/>
      <c r="B475" s="684"/>
      <c r="C475" s="673"/>
      <c r="D475" s="673"/>
      <c r="E475" s="680"/>
      <c r="F475" s="673"/>
      <c r="G475" s="681"/>
      <c r="H475" s="680"/>
      <c r="I475" s="673"/>
      <c r="J475" s="673"/>
      <c r="K475" s="680"/>
      <c r="L475" s="673"/>
      <c r="M475" s="673"/>
      <c r="N475" s="673"/>
      <c r="O475" s="673"/>
      <c r="P475" s="673"/>
      <c r="Q475" s="673"/>
      <c r="R475" s="673"/>
      <c r="S475" s="673"/>
      <c r="T475" s="673"/>
      <c r="U475" s="673"/>
      <c r="V475" s="673"/>
      <c r="W475" s="673"/>
      <c r="X475" s="673"/>
      <c r="Y475" s="673"/>
    </row>
    <row r="476" ht="24.75" customHeight="1">
      <c r="A476" s="691"/>
      <c r="B476" s="684"/>
      <c r="C476" s="673"/>
      <c r="D476" s="673"/>
      <c r="E476" s="680"/>
      <c r="F476" s="673"/>
      <c r="G476" s="681"/>
      <c r="H476" s="680"/>
      <c r="I476" s="673"/>
      <c r="J476" s="673"/>
      <c r="K476" s="680"/>
      <c r="L476" s="673"/>
      <c r="M476" s="673"/>
      <c r="N476" s="673"/>
      <c r="O476" s="673"/>
      <c r="P476" s="673"/>
      <c r="Q476" s="673"/>
      <c r="R476" s="673"/>
      <c r="S476" s="673"/>
      <c r="T476" s="673"/>
      <c r="U476" s="673"/>
      <c r="V476" s="673"/>
      <c r="W476" s="673"/>
      <c r="X476" s="673"/>
      <c r="Y476" s="673"/>
    </row>
    <row r="477" ht="24.75" customHeight="1">
      <c r="A477" s="691"/>
      <c r="B477" s="684"/>
      <c r="C477" s="673"/>
      <c r="D477" s="673"/>
      <c r="E477" s="680"/>
      <c r="F477" s="673"/>
      <c r="G477" s="681"/>
      <c r="H477" s="680"/>
      <c r="I477" s="673"/>
      <c r="J477" s="673"/>
      <c r="K477" s="680"/>
      <c r="L477" s="673"/>
      <c r="M477" s="673"/>
      <c r="N477" s="673"/>
      <c r="O477" s="673"/>
      <c r="P477" s="673"/>
      <c r="Q477" s="673"/>
      <c r="R477" s="673"/>
      <c r="S477" s="673"/>
      <c r="T477" s="673"/>
      <c r="U477" s="673"/>
      <c r="V477" s="673"/>
      <c r="W477" s="673"/>
      <c r="X477" s="673"/>
      <c r="Y477" s="673"/>
    </row>
    <row r="478" ht="24.75" customHeight="1">
      <c r="A478" s="691"/>
      <c r="B478" s="684"/>
      <c r="C478" s="673"/>
      <c r="D478" s="673"/>
      <c r="E478" s="680"/>
      <c r="F478" s="673"/>
      <c r="G478" s="681"/>
      <c r="H478" s="680"/>
      <c r="I478" s="673"/>
      <c r="J478" s="673"/>
      <c r="K478" s="680"/>
      <c r="L478" s="673"/>
      <c r="M478" s="673"/>
      <c r="N478" s="673"/>
      <c r="O478" s="673"/>
      <c r="P478" s="673"/>
      <c r="Q478" s="673"/>
      <c r="R478" s="673"/>
      <c r="S478" s="673"/>
      <c r="T478" s="673"/>
      <c r="U478" s="673"/>
      <c r="V478" s="673"/>
      <c r="W478" s="673"/>
      <c r="X478" s="673"/>
      <c r="Y478" s="673"/>
    </row>
    <row r="479" ht="24.75" customHeight="1">
      <c r="A479" s="691"/>
      <c r="B479" s="684"/>
      <c r="C479" s="673"/>
      <c r="D479" s="673"/>
      <c r="E479" s="680"/>
      <c r="F479" s="673"/>
      <c r="G479" s="681"/>
      <c r="H479" s="680"/>
      <c r="I479" s="673"/>
      <c r="J479" s="673"/>
      <c r="K479" s="680"/>
      <c r="L479" s="673"/>
      <c r="M479" s="673"/>
      <c r="N479" s="673"/>
      <c r="O479" s="673"/>
      <c r="P479" s="673"/>
      <c r="Q479" s="673"/>
      <c r="R479" s="673"/>
      <c r="S479" s="673"/>
      <c r="T479" s="673"/>
      <c r="U479" s="673"/>
      <c r="V479" s="673"/>
      <c r="W479" s="673"/>
      <c r="X479" s="673"/>
      <c r="Y479" s="673"/>
    </row>
    <row r="480" ht="24.75" customHeight="1">
      <c r="A480" s="691"/>
      <c r="B480" s="684"/>
      <c r="C480" s="673"/>
      <c r="D480" s="673"/>
      <c r="E480" s="680"/>
      <c r="F480" s="673"/>
      <c r="G480" s="681"/>
      <c r="H480" s="680"/>
      <c r="I480" s="673"/>
      <c r="J480" s="673"/>
      <c r="K480" s="680"/>
      <c r="L480" s="673"/>
      <c r="M480" s="673"/>
      <c r="N480" s="673"/>
      <c r="O480" s="673"/>
      <c r="P480" s="673"/>
      <c r="Q480" s="673"/>
      <c r="R480" s="673"/>
      <c r="S480" s="673"/>
      <c r="T480" s="673"/>
      <c r="U480" s="673"/>
      <c r="V480" s="673"/>
      <c r="W480" s="673"/>
      <c r="X480" s="673"/>
      <c r="Y480" s="673"/>
    </row>
    <row r="481" ht="24.75" customHeight="1">
      <c r="A481" s="691"/>
      <c r="B481" s="684"/>
      <c r="C481" s="673"/>
      <c r="D481" s="673"/>
      <c r="E481" s="680"/>
      <c r="F481" s="673"/>
      <c r="G481" s="681"/>
      <c r="H481" s="680"/>
      <c r="I481" s="673"/>
      <c r="J481" s="673"/>
      <c r="K481" s="680"/>
      <c r="L481" s="673"/>
      <c r="M481" s="673"/>
      <c r="N481" s="673"/>
      <c r="O481" s="673"/>
      <c r="P481" s="673"/>
      <c r="Q481" s="673"/>
      <c r="R481" s="673"/>
      <c r="S481" s="673"/>
      <c r="T481" s="673"/>
      <c r="U481" s="673"/>
      <c r="V481" s="673"/>
      <c r="W481" s="673"/>
      <c r="X481" s="673"/>
      <c r="Y481" s="673"/>
    </row>
    <row r="482" ht="24.75" customHeight="1">
      <c r="A482" s="691"/>
      <c r="B482" s="684"/>
      <c r="C482" s="673"/>
      <c r="D482" s="673"/>
      <c r="E482" s="680"/>
      <c r="F482" s="673"/>
      <c r="G482" s="681"/>
      <c r="H482" s="680"/>
      <c r="I482" s="673"/>
      <c r="J482" s="673"/>
      <c r="K482" s="680"/>
      <c r="L482" s="673"/>
      <c r="M482" s="673"/>
      <c r="N482" s="673"/>
      <c r="O482" s="673"/>
      <c r="P482" s="673"/>
      <c r="Q482" s="673"/>
      <c r="R482" s="673"/>
      <c r="S482" s="673"/>
      <c r="T482" s="673"/>
      <c r="U482" s="673"/>
      <c r="V482" s="673"/>
      <c r="W482" s="673"/>
      <c r="X482" s="673"/>
      <c r="Y482" s="673"/>
    </row>
    <row r="483" ht="24.75" customHeight="1">
      <c r="A483" s="691"/>
      <c r="B483" s="684"/>
      <c r="C483" s="673"/>
      <c r="D483" s="673"/>
      <c r="E483" s="680"/>
      <c r="F483" s="673"/>
      <c r="G483" s="681"/>
      <c r="H483" s="680"/>
      <c r="I483" s="673"/>
      <c r="J483" s="673"/>
      <c r="K483" s="680"/>
      <c r="L483" s="673"/>
      <c r="M483" s="673"/>
      <c r="N483" s="673"/>
      <c r="O483" s="673"/>
      <c r="P483" s="673"/>
      <c r="Q483" s="673"/>
      <c r="R483" s="673"/>
      <c r="S483" s="673"/>
      <c r="T483" s="673"/>
      <c r="U483" s="673"/>
      <c r="V483" s="673"/>
      <c r="W483" s="673"/>
      <c r="X483" s="673"/>
      <c r="Y483" s="673"/>
    </row>
    <row r="484" ht="24.75" customHeight="1">
      <c r="A484" s="691"/>
      <c r="B484" s="684"/>
      <c r="C484" s="673"/>
      <c r="D484" s="673"/>
      <c r="E484" s="680"/>
      <c r="F484" s="673"/>
      <c r="G484" s="681"/>
      <c r="H484" s="680"/>
      <c r="I484" s="673"/>
      <c r="J484" s="673"/>
      <c r="K484" s="680"/>
      <c r="L484" s="673"/>
      <c r="M484" s="673"/>
      <c r="N484" s="673"/>
      <c r="O484" s="673"/>
      <c r="P484" s="673"/>
      <c r="Q484" s="673"/>
      <c r="R484" s="673"/>
      <c r="S484" s="673"/>
      <c r="T484" s="673"/>
      <c r="U484" s="673"/>
      <c r="V484" s="673"/>
      <c r="W484" s="673"/>
      <c r="X484" s="673"/>
      <c r="Y484" s="673"/>
    </row>
    <row r="485" ht="24.75" customHeight="1">
      <c r="A485" s="691"/>
      <c r="B485" s="684"/>
      <c r="C485" s="673"/>
      <c r="D485" s="673"/>
      <c r="E485" s="680"/>
      <c r="F485" s="673"/>
      <c r="G485" s="681"/>
      <c r="H485" s="680"/>
      <c r="I485" s="673"/>
      <c r="J485" s="673"/>
      <c r="K485" s="680"/>
      <c r="L485" s="673"/>
      <c r="M485" s="673"/>
      <c r="N485" s="673"/>
      <c r="O485" s="673"/>
      <c r="P485" s="673"/>
      <c r="Q485" s="673"/>
      <c r="R485" s="673"/>
      <c r="S485" s="673"/>
      <c r="T485" s="673"/>
      <c r="U485" s="673"/>
      <c r="V485" s="673"/>
      <c r="W485" s="673"/>
      <c r="X485" s="673"/>
      <c r="Y485" s="673"/>
    </row>
    <row r="486" ht="24.75" customHeight="1">
      <c r="A486" s="691"/>
      <c r="B486" s="684"/>
      <c r="C486" s="673"/>
      <c r="D486" s="673"/>
      <c r="E486" s="680"/>
      <c r="F486" s="673"/>
      <c r="G486" s="681"/>
      <c r="H486" s="680"/>
      <c r="I486" s="673"/>
      <c r="J486" s="673"/>
      <c r="K486" s="680"/>
      <c r="L486" s="673"/>
      <c r="M486" s="673"/>
      <c r="N486" s="673"/>
      <c r="O486" s="673"/>
      <c r="P486" s="673"/>
      <c r="Q486" s="673"/>
      <c r="R486" s="673"/>
      <c r="S486" s="673"/>
      <c r="T486" s="673"/>
      <c r="U486" s="673"/>
      <c r="V486" s="673"/>
      <c r="W486" s="673"/>
      <c r="X486" s="673"/>
      <c r="Y486" s="673"/>
    </row>
    <row r="487" ht="24.75" customHeight="1">
      <c r="A487" s="691"/>
      <c r="B487" s="684"/>
      <c r="C487" s="673"/>
      <c r="D487" s="673"/>
      <c r="E487" s="680"/>
      <c r="F487" s="673"/>
      <c r="G487" s="681"/>
      <c r="H487" s="680"/>
      <c r="I487" s="673"/>
      <c r="J487" s="673"/>
      <c r="K487" s="680"/>
      <c r="L487" s="673"/>
      <c r="M487" s="673"/>
      <c r="N487" s="673"/>
      <c r="O487" s="673"/>
      <c r="P487" s="673"/>
      <c r="Q487" s="673"/>
      <c r="R487" s="673"/>
      <c r="S487" s="673"/>
      <c r="T487" s="673"/>
      <c r="U487" s="673"/>
      <c r="V487" s="673"/>
      <c r="W487" s="673"/>
      <c r="X487" s="673"/>
      <c r="Y487" s="673"/>
    </row>
    <row r="488" ht="24.75" customHeight="1">
      <c r="A488" s="691"/>
      <c r="B488" s="684"/>
      <c r="C488" s="673"/>
      <c r="D488" s="673"/>
      <c r="E488" s="680"/>
      <c r="F488" s="673"/>
      <c r="G488" s="681"/>
      <c r="H488" s="680"/>
      <c r="I488" s="673"/>
      <c r="J488" s="673"/>
      <c r="K488" s="680"/>
      <c r="L488" s="673"/>
      <c r="M488" s="673"/>
      <c r="N488" s="673"/>
      <c r="O488" s="673"/>
      <c r="P488" s="673"/>
      <c r="Q488" s="673"/>
      <c r="R488" s="673"/>
      <c r="S488" s="673"/>
      <c r="T488" s="673"/>
      <c r="U488" s="673"/>
      <c r="V488" s="673"/>
      <c r="W488" s="673"/>
      <c r="X488" s="673"/>
      <c r="Y488" s="673"/>
    </row>
    <row r="489" ht="24.75" customHeight="1">
      <c r="A489" s="691"/>
      <c r="B489" s="684"/>
      <c r="C489" s="673"/>
      <c r="D489" s="673"/>
      <c r="E489" s="680"/>
      <c r="F489" s="673"/>
      <c r="G489" s="681"/>
      <c r="H489" s="680"/>
      <c r="I489" s="673"/>
      <c r="J489" s="673"/>
      <c r="K489" s="680"/>
      <c r="L489" s="673"/>
      <c r="M489" s="673"/>
      <c r="N489" s="673"/>
      <c r="O489" s="673"/>
      <c r="P489" s="673"/>
      <c r="Q489" s="673"/>
      <c r="R489" s="673"/>
      <c r="S489" s="673"/>
      <c r="T489" s="673"/>
      <c r="U489" s="673"/>
      <c r="V489" s="673"/>
      <c r="W489" s="673"/>
      <c r="X489" s="673"/>
      <c r="Y489" s="673"/>
    </row>
    <row r="490" ht="24.75" customHeight="1">
      <c r="A490" s="691"/>
      <c r="B490" s="684"/>
      <c r="C490" s="673"/>
      <c r="D490" s="673"/>
      <c r="E490" s="680"/>
      <c r="F490" s="673"/>
      <c r="G490" s="681"/>
      <c r="H490" s="680"/>
      <c r="I490" s="673"/>
      <c r="J490" s="673"/>
      <c r="K490" s="680"/>
      <c r="L490" s="673"/>
      <c r="M490" s="673"/>
      <c r="N490" s="673"/>
      <c r="O490" s="673"/>
      <c r="P490" s="673"/>
      <c r="Q490" s="673"/>
      <c r="R490" s="673"/>
      <c r="S490" s="673"/>
      <c r="T490" s="673"/>
      <c r="U490" s="673"/>
      <c r="V490" s="673"/>
      <c r="W490" s="673"/>
      <c r="X490" s="673"/>
      <c r="Y490" s="673"/>
    </row>
    <row r="491" ht="24.75" customHeight="1">
      <c r="A491" s="691"/>
      <c r="B491" s="684"/>
      <c r="C491" s="673"/>
      <c r="D491" s="673"/>
      <c r="E491" s="680"/>
      <c r="F491" s="673"/>
      <c r="G491" s="681"/>
      <c r="H491" s="680"/>
      <c r="I491" s="673"/>
      <c r="J491" s="673"/>
      <c r="K491" s="680"/>
      <c r="L491" s="673"/>
      <c r="M491" s="673"/>
      <c r="N491" s="673"/>
      <c r="O491" s="673"/>
      <c r="P491" s="673"/>
      <c r="Q491" s="673"/>
      <c r="R491" s="673"/>
      <c r="S491" s="673"/>
      <c r="T491" s="673"/>
      <c r="U491" s="673"/>
      <c r="V491" s="673"/>
      <c r="W491" s="673"/>
      <c r="X491" s="673"/>
      <c r="Y491" s="673"/>
    </row>
    <row r="492" ht="24.75" customHeight="1">
      <c r="A492" s="691"/>
      <c r="B492" s="684"/>
      <c r="C492" s="673"/>
      <c r="D492" s="673"/>
      <c r="E492" s="680"/>
      <c r="F492" s="673"/>
      <c r="G492" s="681"/>
      <c r="H492" s="680"/>
      <c r="I492" s="673"/>
      <c r="J492" s="673"/>
      <c r="K492" s="680"/>
      <c r="L492" s="673"/>
      <c r="M492" s="673"/>
      <c r="N492" s="673"/>
      <c r="O492" s="673"/>
      <c r="P492" s="673"/>
      <c r="Q492" s="673"/>
      <c r="R492" s="673"/>
      <c r="S492" s="673"/>
      <c r="T492" s="673"/>
      <c r="U492" s="673"/>
      <c r="V492" s="673"/>
      <c r="W492" s="673"/>
      <c r="X492" s="673"/>
      <c r="Y492" s="673"/>
    </row>
    <row r="493" ht="24.75" customHeight="1">
      <c r="A493" s="691"/>
      <c r="B493" s="684"/>
      <c r="C493" s="673"/>
      <c r="D493" s="673"/>
      <c r="E493" s="680"/>
      <c r="F493" s="673"/>
      <c r="G493" s="681"/>
      <c r="H493" s="680"/>
      <c r="I493" s="673"/>
      <c r="J493" s="673"/>
      <c r="K493" s="680"/>
      <c r="L493" s="673"/>
      <c r="M493" s="673"/>
      <c r="N493" s="673"/>
      <c r="O493" s="673"/>
      <c r="P493" s="673"/>
      <c r="Q493" s="673"/>
      <c r="R493" s="673"/>
      <c r="S493" s="673"/>
      <c r="T493" s="673"/>
      <c r="U493" s="673"/>
      <c r="V493" s="673"/>
      <c r="W493" s="673"/>
      <c r="X493" s="673"/>
      <c r="Y493" s="673"/>
    </row>
    <row r="494" ht="24.75" customHeight="1">
      <c r="A494" s="691"/>
      <c r="B494" s="684"/>
      <c r="C494" s="673"/>
      <c r="D494" s="673"/>
      <c r="E494" s="680"/>
      <c r="F494" s="673"/>
      <c r="G494" s="681"/>
      <c r="H494" s="680"/>
      <c r="I494" s="673"/>
      <c r="J494" s="673"/>
      <c r="K494" s="680"/>
      <c r="L494" s="673"/>
      <c r="M494" s="673"/>
      <c r="N494" s="673"/>
      <c r="O494" s="673"/>
      <c r="P494" s="673"/>
      <c r="Q494" s="673"/>
      <c r="R494" s="673"/>
      <c r="S494" s="673"/>
      <c r="T494" s="673"/>
      <c r="U494" s="673"/>
      <c r="V494" s="673"/>
      <c r="W494" s="673"/>
      <c r="X494" s="673"/>
      <c r="Y494" s="673"/>
    </row>
    <row r="495" ht="24.75" customHeight="1">
      <c r="A495" s="691"/>
      <c r="B495" s="684"/>
      <c r="C495" s="673"/>
      <c r="D495" s="673"/>
      <c r="E495" s="680"/>
      <c r="F495" s="673"/>
      <c r="G495" s="681"/>
      <c r="H495" s="680"/>
      <c r="I495" s="673"/>
      <c r="J495" s="673"/>
      <c r="K495" s="680"/>
      <c r="L495" s="673"/>
      <c r="M495" s="673"/>
      <c r="N495" s="673"/>
      <c r="O495" s="673"/>
      <c r="P495" s="673"/>
      <c r="Q495" s="673"/>
      <c r="R495" s="673"/>
      <c r="S495" s="673"/>
      <c r="T495" s="673"/>
      <c r="U495" s="673"/>
      <c r="V495" s="673"/>
      <c r="W495" s="673"/>
      <c r="X495" s="673"/>
      <c r="Y495" s="673"/>
    </row>
    <row r="496" ht="24.75" customHeight="1">
      <c r="A496" s="691"/>
      <c r="B496" s="684"/>
      <c r="C496" s="673"/>
      <c r="D496" s="673"/>
      <c r="E496" s="680"/>
      <c r="F496" s="673"/>
      <c r="G496" s="681"/>
      <c r="H496" s="680"/>
      <c r="I496" s="673"/>
      <c r="J496" s="673"/>
      <c r="K496" s="680"/>
      <c r="L496" s="673"/>
      <c r="M496" s="673"/>
      <c r="N496" s="673"/>
      <c r="O496" s="673"/>
      <c r="P496" s="673"/>
      <c r="Q496" s="673"/>
      <c r="R496" s="673"/>
      <c r="S496" s="673"/>
      <c r="T496" s="673"/>
      <c r="U496" s="673"/>
      <c r="V496" s="673"/>
      <c r="W496" s="673"/>
      <c r="X496" s="673"/>
      <c r="Y496" s="673"/>
    </row>
    <row r="497" ht="24.75" customHeight="1">
      <c r="A497" s="691"/>
      <c r="B497" s="684"/>
      <c r="C497" s="673"/>
      <c r="D497" s="673"/>
      <c r="E497" s="680"/>
      <c r="F497" s="673"/>
      <c r="G497" s="681"/>
      <c r="H497" s="680"/>
      <c r="I497" s="673"/>
      <c r="J497" s="673"/>
      <c r="K497" s="680"/>
      <c r="L497" s="673"/>
      <c r="M497" s="673"/>
      <c r="N497" s="673"/>
      <c r="O497" s="673"/>
      <c r="P497" s="673"/>
      <c r="Q497" s="673"/>
      <c r="R497" s="673"/>
      <c r="S497" s="673"/>
      <c r="T497" s="673"/>
      <c r="U497" s="673"/>
      <c r="V497" s="673"/>
      <c r="W497" s="673"/>
      <c r="X497" s="673"/>
      <c r="Y497" s="673"/>
    </row>
    <row r="498" ht="24.75" customHeight="1">
      <c r="A498" s="691"/>
      <c r="B498" s="684"/>
      <c r="C498" s="673"/>
      <c r="D498" s="673"/>
      <c r="E498" s="680"/>
      <c r="F498" s="673"/>
      <c r="G498" s="681"/>
      <c r="H498" s="680"/>
      <c r="I498" s="673"/>
      <c r="J498" s="673"/>
      <c r="K498" s="680"/>
      <c r="L498" s="673"/>
      <c r="M498" s="673"/>
      <c r="N498" s="673"/>
      <c r="O498" s="673"/>
      <c r="P498" s="673"/>
      <c r="Q498" s="673"/>
      <c r="R498" s="673"/>
      <c r="S498" s="673"/>
      <c r="T498" s="673"/>
      <c r="U498" s="673"/>
      <c r="V498" s="673"/>
      <c r="W498" s="673"/>
      <c r="X498" s="673"/>
      <c r="Y498" s="673"/>
    </row>
    <row r="499" ht="24.75" customHeight="1">
      <c r="A499" s="691"/>
      <c r="B499" s="684"/>
      <c r="C499" s="673"/>
      <c r="D499" s="673"/>
      <c r="E499" s="680"/>
      <c r="F499" s="673"/>
      <c r="G499" s="681"/>
      <c r="H499" s="680"/>
      <c r="I499" s="673"/>
      <c r="J499" s="673"/>
      <c r="K499" s="680"/>
      <c r="L499" s="673"/>
      <c r="M499" s="673"/>
      <c r="N499" s="673"/>
      <c r="O499" s="673"/>
      <c r="P499" s="673"/>
      <c r="Q499" s="673"/>
      <c r="R499" s="673"/>
      <c r="S499" s="673"/>
      <c r="T499" s="673"/>
      <c r="U499" s="673"/>
      <c r="V499" s="673"/>
      <c r="W499" s="673"/>
      <c r="X499" s="673"/>
      <c r="Y499" s="673"/>
    </row>
    <row r="500" ht="24.75" customHeight="1">
      <c r="A500" s="691"/>
      <c r="B500" s="684"/>
      <c r="C500" s="673"/>
      <c r="D500" s="673"/>
      <c r="E500" s="680"/>
      <c r="F500" s="673"/>
      <c r="G500" s="681"/>
      <c r="H500" s="680"/>
      <c r="I500" s="673"/>
      <c r="J500" s="673"/>
      <c r="K500" s="680"/>
      <c r="L500" s="673"/>
      <c r="M500" s="673"/>
      <c r="N500" s="673"/>
      <c r="O500" s="673"/>
      <c r="P500" s="673"/>
      <c r="Q500" s="673"/>
      <c r="R500" s="673"/>
      <c r="S500" s="673"/>
      <c r="T500" s="673"/>
      <c r="U500" s="673"/>
      <c r="V500" s="673"/>
      <c r="W500" s="673"/>
      <c r="X500" s="673"/>
      <c r="Y500" s="673"/>
    </row>
    <row r="501" ht="24.75" customHeight="1">
      <c r="A501" s="691"/>
      <c r="B501" s="684"/>
      <c r="C501" s="673"/>
      <c r="D501" s="673"/>
      <c r="E501" s="680"/>
      <c r="F501" s="673"/>
      <c r="G501" s="681"/>
      <c r="H501" s="680"/>
      <c r="I501" s="673"/>
      <c r="J501" s="673"/>
      <c r="K501" s="680"/>
      <c r="L501" s="673"/>
      <c r="M501" s="673"/>
      <c r="N501" s="673"/>
      <c r="O501" s="673"/>
      <c r="P501" s="673"/>
      <c r="Q501" s="673"/>
      <c r="R501" s="673"/>
      <c r="S501" s="673"/>
      <c r="T501" s="673"/>
      <c r="U501" s="673"/>
      <c r="V501" s="673"/>
      <c r="W501" s="673"/>
      <c r="X501" s="673"/>
      <c r="Y501" s="673"/>
    </row>
    <row r="502" ht="24.75" customHeight="1">
      <c r="A502" s="691"/>
      <c r="B502" s="684"/>
      <c r="C502" s="673"/>
      <c r="D502" s="673"/>
      <c r="E502" s="680"/>
      <c r="F502" s="673"/>
      <c r="G502" s="681"/>
      <c r="H502" s="680"/>
      <c r="I502" s="673"/>
      <c r="J502" s="673"/>
      <c r="K502" s="680"/>
      <c r="L502" s="673"/>
      <c r="M502" s="673"/>
      <c r="N502" s="673"/>
      <c r="O502" s="673"/>
      <c r="P502" s="673"/>
      <c r="Q502" s="673"/>
      <c r="R502" s="673"/>
      <c r="S502" s="673"/>
      <c r="T502" s="673"/>
      <c r="U502" s="673"/>
      <c r="V502" s="673"/>
      <c r="W502" s="673"/>
      <c r="X502" s="673"/>
      <c r="Y502" s="673"/>
    </row>
    <row r="503" ht="24.75" customHeight="1">
      <c r="A503" s="691"/>
      <c r="B503" s="684"/>
      <c r="C503" s="673"/>
      <c r="D503" s="673"/>
      <c r="E503" s="680"/>
      <c r="F503" s="673"/>
      <c r="G503" s="681"/>
      <c r="H503" s="680"/>
      <c r="I503" s="673"/>
      <c r="J503" s="673"/>
      <c r="K503" s="680"/>
      <c r="L503" s="673"/>
      <c r="M503" s="673"/>
      <c r="N503" s="673"/>
      <c r="O503" s="673"/>
      <c r="P503" s="673"/>
      <c r="Q503" s="673"/>
      <c r="R503" s="673"/>
      <c r="S503" s="673"/>
      <c r="T503" s="673"/>
      <c r="U503" s="673"/>
      <c r="V503" s="673"/>
      <c r="W503" s="673"/>
      <c r="X503" s="673"/>
      <c r="Y503" s="673"/>
    </row>
    <row r="504" ht="24.75" customHeight="1">
      <c r="A504" s="691"/>
      <c r="B504" s="684"/>
      <c r="C504" s="673"/>
      <c r="D504" s="673"/>
      <c r="E504" s="680"/>
      <c r="F504" s="673"/>
      <c r="G504" s="681"/>
      <c r="H504" s="680"/>
      <c r="I504" s="673"/>
      <c r="J504" s="673"/>
      <c r="K504" s="680"/>
      <c r="L504" s="673"/>
      <c r="M504" s="673"/>
      <c r="N504" s="673"/>
      <c r="O504" s="673"/>
      <c r="P504" s="673"/>
      <c r="Q504" s="673"/>
      <c r="R504" s="673"/>
      <c r="S504" s="673"/>
      <c r="T504" s="673"/>
      <c r="U504" s="673"/>
      <c r="V504" s="673"/>
      <c r="W504" s="673"/>
      <c r="X504" s="673"/>
      <c r="Y504" s="673"/>
    </row>
    <row r="505" ht="24.75" customHeight="1">
      <c r="A505" s="691"/>
      <c r="B505" s="684"/>
      <c r="C505" s="673"/>
      <c r="D505" s="673"/>
      <c r="E505" s="680"/>
      <c r="F505" s="673"/>
      <c r="G505" s="681"/>
      <c r="H505" s="680"/>
      <c r="I505" s="673"/>
      <c r="J505" s="673"/>
      <c r="K505" s="680"/>
      <c r="L505" s="673"/>
      <c r="M505" s="673"/>
      <c r="N505" s="673"/>
      <c r="O505" s="673"/>
      <c r="P505" s="673"/>
      <c r="Q505" s="673"/>
      <c r="R505" s="673"/>
      <c r="S505" s="673"/>
      <c r="T505" s="673"/>
      <c r="U505" s="673"/>
      <c r="V505" s="673"/>
      <c r="W505" s="673"/>
      <c r="X505" s="673"/>
      <c r="Y505" s="673"/>
    </row>
    <row r="506" ht="24.75" customHeight="1">
      <c r="A506" s="691"/>
      <c r="B506" s="684"/>
      <c r="C506" s="673"/>
      <c r="D506" s="673"/>
      <c r="E506" s="680"/>
      <c r="F506" s="673"/>
      <c r="G506" s="681"/>
      <c r="H506" s="680"/>
      <c r="I506" s="673"/>
      <c r="J506" s="673"/>
      <c r="K506" s="680"/>
      <c r="L506" s="673"/>
      <c r="M506" s="673"/>
      <c r="N506" s="673"/>
      <c r="O506" s="673"/>
      <c r="P506" s="673"/>
      <c r="Q506" s="673"/>
      <c r="R506" s="673"/>
      <c r="S506" s="673"/>
      <c r="T506" s="673"/>
      <c r="U506" s="673"/>
      <c r="V506" s="673"/>
      <c r="W506" s="673"/>
      <c r="X506" s="673"/>
      <c r="Y506" s="673"/>
    </row>
    <row r="507" ht="24.75" customHeight="1">
      <c r="A507" s="691"/>
      <c r="B507" s="684"/>
      <c r="C507" s="673"/>
      <c r="D507" s="673"/>
      <c r="E507" s="680"/>
      <c r="F507" s="673"/>
      <c r="G507" s="681"/>
      <c r="H507" s="680"/>
      <c r="I507" s="673"/>
      <c r="J507" s="673"/>
      <c r="K507" s="680"/>
      <c r="L507" s="673"/>
      <c r="M507" s="673"/>
      <c r="N507" s="673"/>
      <c r="O507" s="673"/>
      <c r="P507" s="673"/>
      <c r="Q507" s="673"/>
      <c r="R507" s="673"/>
      <c r="S507" s="673"/>
      <c r="T507" s="673"/>
      <c r="U507" s="673"/>
      <c r="V507" s="673"/>
      <c r="W507" s="673"/>
      <c r="X507" s="673"/>
      <c r="Y507" s="673"/>
    </row>
    <row r="508" ht="24.75" customHeight="1">
      <c r="A508" s="691"/>
      <c r="B508" s="684"/>
      <c r="C508" s="673"/>
      <c r="D508" s="673"/>
      <c r="E508" s="680"/>
      <c r="F508" s="673"/>
      <c r="G508" s="681"/>
      <c r="H508" s="680"/>
      <c r="I508" s="673"/>
      <c r="J508" s="673"/>
      <c r="K508" s="680"/>
      <c r="L508" s="673"/>
      <c r="M508" s="673"/>
      <c r="N508" s="673"/>
      <c r="O508" s="673"/>
      <c r="P508" s="673"/>
      <c r="Q508" s="673"/>
      <c r="R508" s="673"/>
      <c r="S508" s="673"/>
      <c r="T508" s="673"/>
      <c r="U508" s="673"/>
      <c r="V508" s="673"/>
      <c r="W508" s="673"/>
      <c r="X508" s="673"/>
      <c r="Y508" s="673"/>
    </row>
    <row r="509" ht="24.75" customHeight="1">
      <c r="A509" s="691"/>
      <c r="B509" s="684"/>
      <c r="C509" s="673"/>
      <c r="D509" s="673"/>
      <c r="E509" s="680"/>
      <c r="F509" s="673"/>
      <c r="G509" s="681"/>
      <c r="H509" s="680"/>
      <c r="I509" s="673"/>
      <c r="J509" s="673"/>
      <c r="K509" s="680"/>
      <c r="L509" s="673"/>
      <c r="M509" s="673"/>
      <c r="N509" s="673"/>
      <c r="O509" s="673"/>
      <c r="P509" s="673"/>
      <c r="Q509" s="673"/>
      <c r="R509" s="673"/>
      <c r="S509" s="673"/>
      <c r="T509" s="673"/>
      <c r="U509" s="673"/>
      <c r="V509" s="673"/>
      <c r="W509" s="673"/>
      <c r="X509" s="673"/>
      <c r="Y509" s="673"/>
    </row>
    <row r="510" ht="24.75" customHeight="1">
      <c r="A510" s="691"/>
      <c r="B510" s="684"/>
      <c r="C510" s="673"/>
      <c r="D510" s="673"/>
      <c r="E510" s="680"/>
      <c r="F510" s="673"/>
      <c r="G510" s="681"/>
      <c r="H510" s="680"/>
      <c r="I510" s="673"/>
      <c r="J510" s="673"/>
      <c r="K510" s="680"/>
      <c r="L510" s="673"/>
      <c r="M510" s="673"/>
      <c r="N510" s="673"/>
      <c r="O510" s="673"/>
      <c r="P510" s="673"/>
      <c r="Q510" s="673"/>
      <c r="R510" s="673"/>
      <c r="S510" s="673"/>
      <c r="T510" s="673"/>
      <c r="U510" s="673"/>
      <c r="V510" s="673"/>
      <c r="W510" s="673"/>
      <c r="X510" s="673"/>
      <c r="Y510" s="673"/>
    </row>
    <row r="511" ht="24.75" customHeight="1">
      <c r="A511" s="691"/>
      <c r="B511" s="684"/>
      <c r="C511" s="673"/>
      <c r="D511" s="673"/>
      <c r="E511" s="680"/>
      <c r="F511" s="673"/>
      <c r="G511" s="681"/>
      <c r="H511" s="680"/>
      <c r="I511" s="673"/>
      <c r="J511" s="673"/>
      <c r="K511" s="680"/>
      <c r="L511" s="673"/>
      <c r="M511" s="673"/>
      <c r="N511" s="673"/>
      <c r="O511" s="673"/>
      <c r="P511" s="673"/>
      <c r="Q511" s="673"/>
      <c r="R511" s="673"/>
      <c r="S511" s="673"/>
      <c r="T511" s="673"/>
      <c r="U511" s="673"/>
      <c r="V511" s="673"/>
      <c r="W511" s="673"/>
      <c r="X511" s="673"/>
      <c r="Y511" s="673"/>
    </row>
    <row r="512" ht="24.75" customHeight="1">
      <c r="A512" s="691"/>
      <c r="B512" s="684"/>
      <c r="C512" s="673"/>
      <c r="D512" s="673"/>
      <c r="E512" s="680"/>
      <c r="F512" s="673"/>
      <c r="G512" s="681"/>
      <c r="H512" s="680"/>
      <c r="I512" s="673"/>
      <c r="J512" s="673"/>
      <c r="K512" s="680"/>
      <c r="L512" s="673"/>
      <c r="M512" s="673"/>
      <c r="N512" s="673"/>
      <c r="O512" s="673"/>
      <c r="P512" s="673"/>
      <c r="Q512" s="673"/>
      <c r="R512" s="673"/>
      <c r="S512" s="673"/>
      <c r="T512" s="673"/>
      <c r="U512" s="673"/>
      <c r="V512" s="673"/>
      <c r="W512" s="673"/>
      <c r="X512" s="673"/>
      <c r="Y512" s="673"/>
    </row>
    <row r="513" ht="24.75" customHeight="1">
      <c r="A513" s="691"/>
      <c r="B513" s="684"/>
      <c r="C513" s="673"/>
      <c r="D513" s="673"/>
      <c r="E513" s="680"/>
      <c r="F513" s="673"/>
      <c r="G513" s="681"/>
      <c r="H513" s="680"/>
      <c r="I513" s="673"/>
      <c r="J513" s="673"/>
      <c r="K513" s="680"/>
      <c r="L513" s="673"/>
      <c r="M513" s="673"/>
      <c r="N513" s="673"/>
      <c r="O513" s="673"/>
      <c r="P513" s="673"/>
      <c r="Q513" s="673"/>
      <c r="R513" s="673"/>
      <c r="S513" s="673"/>
      <c r="T513" s="673"/>
      <c r="U513" s="673"/>
      <c r="V513" s="673"/>
      <c r="W513" s="673"/>
      <c r="X513" s="673"/>
      <c r="Y513" s="673"/>
    </row>
    <row r="514" ht="24.75" customHeight="1">
      <c r="A514" s="691"/>
      <c r="B514" s="684"/>
      <c r="C514" s="673"/>
      <c r="D514" s="673"/>
      <c r="E514" s="680"/>
      <c r="F514" s="673"/>
      <c r="G514" s="681"/>
      <c r="H514" s="680"/>
      <c r="I514" s="673"/>
      <c r="J514" s="673"/>
      <c r="K514" s="680"/>
      <c r="L514" s="673"/>
      <c r="M514" s="673"/>
      <c r="N514" s="673"/>
      <c r="O514" s="673"/>
      <c r="P514" s="673"/>
      <c r="Q514" s="673"/>
      <c r="R514" s="673"/>
      <c r="S514" s="673"/>
      <c r="T514" s="673"/>
      <c r="U514" s="673"/>
      <c r="V514" s="673"/>
      <c r="W514" s="673"/>
      <c r="X514" s="673"/>
      <c r="Y514" s="673"/>
    </row>
    <row r="515" ht="24.75" customHeight="1">
      <c r="A515" s="691"/>
      <c r="B515" s="684"/>
      <c r="C515" s="673"/>
      <c r="D515" s="673"/>
      <c r="E515" s="680"/>
      <c r="F515" s="673"/>
      <c r="G515" s="681"/>
      <c r="H515" s="680"/>
      <c r="I515" s="673"/>
      <c r="J515" s="673"/>
      <c r="K515" s="680"/>
      <c r="L515" s="673"/>
      <c r="M515" s="673"/>
      <c r="N515" s="673"/>
      <c r="O515" s="673"/>
      <c r="P515" s="673"/>
      <c r="Q515" s="673"/>
      <c r="R515" s="673"/>
      <c r="S515" s="673"/>
      <c r="T515" s="673"/>
      <c r="U515" s="673"/>
      <c r="V515" s="673"/>
      <c r="W515" s="673"/>
      <c r="X515" s="673"/>
      <c r="Y515" s="673"/>
    </row>
    <row r="516" ht="24.75" customHeight="1">
      <c r="A516" s="691"/>
      <c r="B516" s="684"/>
      <c r="C516" s="673"/>
      <c r="D516" s="673"/>
      <c r="E516" s="680"/>
      <c r="F516" s="673"/>
      <c r="G516" s="681"/>
      <c r="H516" s="680"/>
      <c r="I516" s="673"/>
      <c r="J516" s="673"/>
      <c r="K516" s="680"/>
      <c r="L516" s="673"/>
      <c r="M516" s="673"/>
      <c r="N516" s="673"/>
      <c r="O516" s="673"/>
      <c r="P516" s="673"/>
      <c r="Q516" s="673"/>
      <c r="R516" s="673"/>
      <c r="S516" s="673"/>
      <c r="T516" s="673"/>
      <c r="U516" s="673"/>
      <c r="V516" s="673"/>
      <c r="W516" s="673"/>
      <c r="X516" s="673"/>
      <c r="Y516" s="673"/>
    </row>
    <row r="517" ht="24.75" customHeight="1">
      <c r="A517" s="691"/>
      <c r="B517" s="684"/>
      <c r="C517" s="673"/>
      <c r="D517" s="673"/>
      <c r="E517" s="680"/>
      <c r="F517" s="673"/>
      <c r="G517" s="681"/>
      <c r="H517" s="680"/>
      <c r="I517" s="673"/>
      <c r="J517" s="673"/>
      <c r="K517" s="680"/>
      <c r="L517" s="673"/>
      <c r="M517" s="673"/>
      <c r="N517" s="673"/>
      <c r="O517" s="673"/>
      <c r="P517" s="673"/>
      <c r="Q517" s="673"/>
      <c r="R517" s="673"/>
      <c r="S517" s="673"/>
      <c r="T517" s="673"/>
      <c r="U517" s="673"/>
      <c r="V517" s="673"/>
      <c r="W517" s="673"/>
      <c r="X517" s="673"/>
      <c r="Y517" s="673"/>
    </row>
    <row r="518" ht="24.75" customHeight="1">
      <c r="A518" s="691"/>
      <c r="B518" s="684"/>
      <c r="C518" s="673"/>
      <c r="D518" s="673"/>
      <c r="E518" s="680"/>
      <c r="F518" s="673"/>
      <c r="G518" s="681"/>
      <c r="H518" s="680"/>
      <c r="I518" s="673"/>
      <c r="J518" s="673"/>
      <c r="K518" s="680"/>
      <c r="L518" s="673"/>
      <c r="M518" s="673"/>
      <c r="N518" s="673"/>
      <c r="O518" s="673"/>
      <c r="P518" s="673"/>
      <c r="Q518" s="673"/>
      <c r="R518" s="673"/>
      <c r="S518" s="673"/>
      <c r="T518" s="673"/>
      <c r="U518" s="673"/>
      <c r="V518" s="673"/>
      <c r="W518" s="673"/>
      <c r="X518" s="673"/>
      <c r="Y518" s="673"/>
    </row>
    <row r="519" ht="24.75" customHeight="1">
      <c r="A519" s="691"/>
      <c r="B519" s="684"/>
      <c r="C519" s="673"/>
      <c r="D519" s="673"/>
      <c r="E519" s="680"/>
      <c r="F519" s="673"/>
      <c r="G519" s="681"/>
      <c r="H519" s="680"/>
      <c r="I519" s="673"/>
      <c r="J519" s="673"/>
      <c r="K519" s="680"/>
      <c r="L519" s="673"/>
      <c r="M519" s="673"/>
      <c r="N519" s="673"/>
      <c r="O519" s="673"/>
      <c r="P519" s="673"/>
      <c r="Q519" s="673"/>
      <c r="R519" s="673"/>
      <c r="S519" s="673"/>
      <c r="T519" s="673"/>
      <c r="U519" s="673"/>
      <c r="V519" s="673"/>
      <c r="W519" s="673"/>
      <c r="X519" s="673"/>
      <c r="Y519" s="673"/>
    </row>
    <row r="520" ht="24.75" customHeight="1">
      <c r="A520" s="691"/>
      <c r="B520" s="684"/>
      <c r="C520" s="673"/>
      <c r="D520" s="673"/>
      <c r="E520" s="680"/>
      <c r="F520" s="673"/>
      <c r="G520" s="681"/>
      <c r="H520" s="680"/>
      <c r="I520" s="673"/>
      <c r="J520" s="673"/>
      <c r="K520" s="680"/>
      <c r="L520" s="673"/>
      <c r="M520" s="673"/>
      <c r="N520" s="673"/>
      <c r="O520" s="673"/>
      <c r="P520" s="673"/>
      <c r="Q520" s="673"/>
      <c r="R520" s="673"/>
      <c r="S520" s="673"/>
      <c r="T520" s="673"/>
      <c r="U520" s="673"/>
      <c r="V520" s="673"/>
      <c r="W520" s="673"/>
      <c r="X520" s="673"/>
      <c r="Y520" s="673"/>
    </row>
    <row r="521" ht="24.75" customHeight="1">
      <c r="A521" s="691"/>
      <c r="B521" s="684"/>
      <c r="C521" s="673"/>
      <c r="D521" s="673"/>
      <c r="E521" s="680"/>
      <c r="F521" s="673"/>
      <c r="G521" s="681"/>
      <c r="H521" s="680"/>
      <c r="I521" s="673"/>
      <c r="J521" s="673"/>
      <c r="K521" s="680"/>
      <c r="L521" s="673"/>
      <c r="M521" s="673"/>
      <c r="N521" s="673"/>
      <c r="O521" s="673"/>
      <c r="P521" s="673"/>
      <c r="Q521" s="673"/>
      <c r="R521" s="673"/>
      <c r="S521" s="673"/>
      <c r="T521" s="673"/>
      <c r="U521" s="673"/>
      <c r="V521" s="673"/>
      <c r="W521" s="673"/>
      <c r="X521" s="673"/>
      <c r="Y521" s="673"/>
    </row>
    <row r="522" ht="24.75" customHeight="1">
      <c r="A522" s="691"/>
      <c r="B522" s="684"/>
      <c r="C522" s="673"/>
      <c r="D522" s="673"/>
      <c r="E522" s="680"/>
      <c r="F522" s="673"/>
      <c r="G522" s="681"/>
      <c r="H522" s="680"/>
      <c r="I522" s="673"/>
      <c r="J522" s="673"/>
      <c r="K522" s="680"/>
      <c r="L522" s="673"/>
      <c r="M522" s="673"/>
      <c r="N522" s="673"/>
      <c r="O522" s="673"/>
      <c r="P522" s="673"/>
      <c r="Q522" s="673"/>
      <c r="R522" s="673"/>
      <c r="S522" s="673"/>
      <c r="T522" s="673"/>
      <c r="U522" s="673"/>
      <c r="V522" s="673"/>
      <c r="W522" s="673"/>
      <c r="X522" s="673"/>
      <c r="Y522" s="673"/>
    </row>
    <row r="523" ht="24.75" customHeight="1">
      <c r="A523" s="691"/>
      <c r="B523" s="684"/>
      <c r="C523" s="673"/>
      <c r="D523" s="673"/>
      <c r="E523" s="680"/>
      <c r="F523" s="673"/>
      <c r="G523" s="681"/>
      <c r="H523" s="680"/>
      <c r="I523" s="673"/>
      <c r="J523" s="673"/>
      <c r="K523" s="680"/>
      <c r="L523" s="673"/>
      <c r="M523" s="673"/>
      <c r="N523" s="673"/>
      <c r="O523" s="673"/>
      <c r="P523" s="673"/>
      <c r="Q523" s="673"/>
      <c r="R523" s="673"/>
      <c r="S523" s="673"/>
      <c r="T523" s="673"/>
      <c r="U523" s="673"/>
      <c r="V523" s="673"/>
      <c r="W523" s="673"/>
      <c r="X523" s="673"/>
      <c r="Y523" s="673"/>
    </row>
    <row r="524" ht="24.75" customHeight="1">
      <c r="A524" s="691"/>
      <c r="B524" s="684"/>
      <c r="C524" s="673"/>
      <c r="D524" s="673"/>
      <c r="E524" s="680"/>
      <c r="F524" s="673"/>
      <c r="G524" s="681"/>
      <c r="H524" s="680"/>
      <c r="I524" s="673"/>
      <c r="J524" s="673"/>
      <c r="K524" s="680"/>
      <c r="L524" s="673"/>
      <c r="M524" s="673"/>
      <c r="N524" s="673"/>
      <c r="O524" s="673"/>
      <c r="P524" s="673"/>
      <c r="Q524" s="673"/>
      <c r="R524" s="673"/>
      <c r="S524" s="673"/>
      <c r="T524" s="673"/>
      <c r="U524" s="673"/>
      <c r="V524" s="673"/>
      <c r="W524" s="673"/>
      <c r="X524" s="673"/>
      <c r="Y524" s="673"/>
    </row>
    <row r="525" ht="24.75" customHeight="1">
      <c r="A525" s="691"/>
      <c r="B525" s="684"/>
      <c r="C525" s="673"/>
      <c r="D525" s="673"/>
      <c r="E525" s="680"/>
      <c r="F525" s="673"/>
      <c r="G525" s="681"/>
      <c r="H525" s="680"/>
      <c r="I525" s="673"/>
      <c r="J525" s="673"/>
      <c r="K525" s="680"/>
      <c r="L525" s="673"/>
      <c r="M525" s="673"/>
      <c r="N525" s="673"/>
      <c r="O525" s="673"/>
      <c r="P525" s="673"/>
      <c r="Q525" s="673"/>
      <c r="R525" s="673"/>
      <c r="S525" s="673"/>
      <c r="T525" s="673"/>
      <c r="U525" s="673"/>
      <c r="V525" s="673"/>
      <c r="W525" s="673"/>
      <c r="X525" s="673"/>
      <c r="Y525" s="673"/>
    </row>
    <row r="526" ht="24.75" customHeight="1">
      <c r="A526" s="691"/>
      <c r="B526" s="684"/>
      <c r="C526" s="673"/>
      <c r="D526" s="673"/>
      <c r="E526" s="680"/>
      <c r="F526" s="673"/>
      <c r="G526" s="681"/>
      <c r="H526" s="680"/>
      <c r="I526" s="673"/>
      <c r="J526" s="673"/>
      <c r="K526" s="680"/>
      <c r="L526" s="673"/>
      <c r="M526" s="673"/>
      <c r="N526" s="673"/>
      <c r="O526" s="673"/>
      <c r="P526" s="673"/>
      <c r="Q526" s="673"/>
      <c r="R526" s="673"/>
      <c r="S526" s="673"/>
      <c r="T526" s="673"/>
      <c r="U526" s="673"/>
      <c r="V526" s="673"/>
      <c r="W526" s="673"/>
      <c r="X526" s="673"/>
      <c r="Y526" s="673"/>
    </row>
    <row r="527" ht="24.75" customHeight="1">
      <c r="A527" s="691"/>
      <c r="B527" s="684"/>
      <c r="C527" s="673"/>
      <c r="D527" s="673"/>
      <c r="E527" s="680"/>
      <c r="F527" s="673"/>
      <c r="G527" s="681"/>
      <c r="H527" s="680"/>
      <c r="I527" s="673"/>
      <c r="J527" s="673"/>
      <c r="K527" s="680"/>
      <c r="L527" s="673"/>
      <c r="M527" s="673"/>
      <c r="N527" s="673"/>
      <c r="O527" s="673"/>
      <c r="P527" s="673"/>
      <c r="Q527" s="673"/>
      <c r="R527" s="673"/>
      <c r="S527" s="673"/>
      <c r="T527" s="673"/>
      <c r="U527" s="673"/>
      <c r="V527" s="673"/>
      <c r="W527" s="673"/>
      <c r="X527" s="673"/>
      <c r="Y527" s="673"/>
    </row>
    <row r="528" ht="24.75" customHeight="1">
      <c r="A528" s="691"/>
      <c r="B528" s="684"/>
      <c r="C528" s="673"/>
      <c r="D528" s="673"/>
      <c r="E528" s="680"/>
      <c r="F528" s="673"/>
      <c r="G528" s="681"/>
      <c r="H528" s="680"/>
      <c r="I528" s="673"/>
      <c r="J528" s="673"/>
      <c r="K528" s="680"/>
      <c r="L528" s="673"/>
      <c r="M528" s="673"/>
      <c r="N528" s="673"/>
      <c r="O528" s="673"/>
      <c r="P528" s="673"/>
      <c r="Q528" s="673"/>
      <c r="R528" s="673"/>
      <c r="S528" s="673"/>
      <c r="T528" s="673"/>
      <c r="U528" s="673"/>
      <c r="V528" s="673"/>
      <c r="W528" s="673"/>
      <c r="X528" s="673"/>
      <c r="Y528" s="673"/>
    </row>
    <row r="529" ht="24.75" customHeight="1">
      <c r="A529" s="691"/>
      <c r="B529" s="684"/>
      <c r="C529" s="673"/>
      <c r="D529" s="673"/>
      <c r="E529" s="680"/>
      <c r="F529" s="673"/>
      <c r="G529" s="681"/>
      <c r="H529" s="680"/>
      <c r="I529" s="673"/>
      <c r="J529" s="673"/>
      <c r="K529" s="680"/>
      <c r="L529" s="673"/>
      <c r="M529" s="673"/>
      <c r="N529" s="673"/>
      <c r="O529" s="673"/>
      <c r="P529" s="673"/>
      <c r="Q529" s="673"/>
      <c r="R529" s="673"/>
      <c r="S529" s="673"/>
      <c r="T529" s="673"/>
      <c r="U529" s="673"/>
      <c r="V529" s="673"/>
      <c r="W529" s="673"/>
      <c r="X529" s="673"/>
      <c r="Y529" s="673"/>
    </row>
    <row r="530" ht="24.75" customHeight="1">
      <c r="A530" s="691"/>
      <c r="B530" s="684"/>
      <c r="C530" s="673"/>
      <c r="D530" s="673"/>
      <c r="E530" s="680"/>
      <c r="F530" s="673"/>
      <c r="G530" s="681"/>
      <c r="H530" s="680"/>
      <c r="I530" s="673"/>
      <c r="J530" s="673"/>
      <c r="K530" s="680"/>
      <c r="L530" s="673"/>
      <c r="M530" s="673"/>
      <c r="N530" s="673"/>
      <c r="O530" s="673"/>
      <c r="P530" s="673"/>
      <c r="Q530" s="673"/>
      <c r="R530" s="673"/>
      <c r="S530" s="673"/>
      <c r="T530" s="673"/>
      <c r="U530" s="673"/>
      <c r="V530" s="673"/>
      <c r="W530" s="673"/>
      <c r="X530" s="673"/>
      <c r="Y530" s="673"/>
    </row>
    <row r="531" ht="24.75" customHeight="1">
      <c r="A531" s="691"/>
      <c r="B531" s="684"/>
      <c r="C531" s="673"/>
      <c r="D531" s="673"/>
      <c r="E531" s="680"/>
      <c r="F531" s="673"/>
      <c r="G531" s="681"/>
      <c r="H531" s="680"/>
      <c r="I531" s="673"/>
      <c r="J531" s="673"/>
      <c r="K531" s="680"/>
      <c r="L531" s="673"/>
      <c r="M531" s="673"/>
      <c r="N531" s="673"/>
      <c r="O531" s="673"/>
      <c r="P531" s="673"/>
      <c r="Q531" s="673"/>
      <c r="R531" s="673"/>
      <c r="S531" s="673"/>
      <c r="T531" s="673"/>
      <c r="U531" s="673"/>
      <c r="V531" s="673"/>
      <c r="W531" s="673"/>
      <c r="X531" s="673"/>
      <c r="Y531" s="673"/>
    </row>
    <row r="532" ht="24.75" customHeight="1">
      <c r="A532" s="691"/>
      <c r="B532" s="684"/>
      <c r="C532" s="673"/>
      <c r="D532" s="673"/>
      <c r="E532" s="680"/>
      <c r="F532" s="673"/>
      <c r="G532" s="681"/>
      <c r="H532" s="680"/>
      <c r="I532" s="673"/>
      <c r="J532" s="673"/>
      <c r="K532" s="680"/>
      <c r="L532" s="673"/>
      <c r="M532" s="673"/>
      <c r="N532" s="673"/>
      <c r="O532" s="673"/>
      <c r="P532" s="673"/>
      <c r="Q532" s="673"/>
      <c r="R532" s="673"/>
      <c r="S532" s="673"/>
      <c r="T532" s="673"/>
      <c r="U532" s="673"/>
      <c r="V532" s="673"/>
      <c r="W532" s="673"/>
      <c r="X532" s="673"/>
      <c r="Y532" s="673"/>
    </row>
    <row r="533" ht="24.75" customHeight="1">
      <c r="A533" s="691"/>
      <c r="B533" s="684"/>
      <c r="C533" s="673"/>
      <c r="D533" s="673"/>
      <c r="E533" s="680"/>
      <c r="F533" s="673"/>
      <c r="G533" s="681"/>
      <c r="H533" s="680"/>
      <c r="I533" s="673"/>
      <c r="J533" s="673"/>
      <c r="K533" s="680"/>
      <c r="L533" s="673"/>
      <c r="M533" s="673"/>
      <c r="N533" s="673"/>
      <c r="O533" s="673"/>
      <c r="P533" s="673"/>
      <c r="Q533" s="673"/>
      <c r="R533" s="673"/>
      <c r="S533" s="673"/>
      <c r="T533" s="673"/>
      <c r="U533" s="673"/>
      <c r="V533" s="673"/>
      <c r="W533" s="673"/>
      <c r="X533" s="673"/>
      <c r="Y533" s="673"/>
    </row>
    <row r="534" ht="24.75" customHeight="1">
      <c r="A534" s="691"/>
      <c r="B534" s="684"/>
      <c r="C534" s="673"/>
      <c r="D534" s="673"/>
      <c r="E534" s="680"/>
      <c r="F534" s="673"/>
      <c r="G534" s="681"/>
      <c r="H534" s="680"/>
      <c r="I534" s="673"/>
      <c r="J534" s="673"/>
      <c r="K534" s="680"/>
      <c r="L534" s="673"/>
      <c r="M534" s="673"/>
      <c r="N534" s="673"/>
      <c r="O534" s="673"/>
      <c r="P534" s="673"/>
      <c r="Q534" s="673"/>
      <c r="R534" s="673"/>
      <c r="S534" s="673"/>
      <c r="T534" s="673"/>
      <c r="U534" s="673"/>
      <c r="V534" s="673"/>
      <c r="W534" s="673"/>
      <c r="X534" s="673"/>
      <c r="Y534" s="673"/>
    </row>
    <row r="535" ht="24.75" customHeight="1">
      <c r="A535" s="691"/>
      <c r="B535" s="684"/>
      <c r="C535" s="673"/>
      <c r="D535" s="673"/>
      <c r="E535" s="680"/>
      <c r="F535" s="673"/>
      <c r="G535" s="681"/>
      <c r="H535" s="680"/>
      <c r="I535" s="673"/>
      <c r="J535" s="673"/>
      <c r="K535" s="680"/>
      <c r="L535" s="673"/>
      <c r="M535" s="673"/>
      <c r="N535" s="673"/>
      <c r="O535" s="673"/>
      <c r="P535" s="673"/>
      <c r="Q535" s="673"/>
      <c r="R535" s="673"/>
      <c r="S535" s="673"/>
      <c r="T535" s="673"/>
      <c r="U535" s="673"/>
      <c r="V535" s="673"/>
      <c r="W535" s="673"/>
      <c r="X535" s="673"/>
      <c r="Y535" s="673"/>
    </row>
    <row r="536" ht="24.75" customHeight="1">
      <c r="A536" s="691"/>
      <c r="B536" s="684"/>
      <c r="C536" s="673"/>
      <c r="D536" s="673"/>
      <c r="E536" s="680"/>
      <c r="F536" s="673"/>
      <c r="G536" s="681"/>
      <c r="H536" s="680"/>
      <c r="I536" s="673"/>
      <c r="J536" s="673"/>
      <c r="K536" s="680"/>
      <c r="L536" s="673"/>
      <c r="M536" s="673"/>
      <c r="N536" s="673"/>
      <c r="O536" s="673"/>
      <c r="P536" s="673"/>
      <c r="Q536" s="673"/>
      <c r="R536" s="673"/>
      <c r="S536" s="673"/>
      <c r="T536" s="673"/>
      <c r="U536" s="673"/>
      <c r="V536" s="673"/>
      <c r="W536" s="673"/>
      <c r="X536" s="673"/>
      <c r="Y536" s="673"/>
    </row>
    <row r="537" ht="24.75" customHeight="1">
      <c r="A537" s="691"/>
      <c r="B537" s="684"/>
      <c r="C537" s="673"/>
      <c r="D537" s="673"/>
      <c r="E537" s="680"/>
      <c r="F537" s="673"/>
      <c r="G537" s="681"/>
      <c r="H537" s="680"/>
      <c r="I537" s="673"/>
      <c r="J537" s="673"/>
      <c r="K537" s="680"/>
      <c r="L537" s="673"/>
      <c r="M537" s="673"/>
      <c r="N537" s="673"/>
      <c r="O537" s="673"/>
      <c r="P537" s="673"/>
      <c r="Q537" s="673"/>
      <c r="R537" s="673"/>
      <c r="S537" s="673"/>
      <c r="T537" s="673"/>
      <c r="U537" s="673"/>
      <c r="V537" s="673"/>
      <c r="W537" s="673"/>
      <c r="X537" s="673"/>
      <c r="Y537" s="673"/>
    </row>
    <row r="538" ht="24.75" customHeight="1">
      <c r="A538" s="691"/>
      <c r="B538" s="684"/>
      <c r="C538" s="673"/>
      <c r="D538" s="673"/>
      <c r="E538" s="680"/>
      <c r="F538" s="673"/>
      <c r="G538" s="681"/>
      <c r="H538" s="680"/>
      <c r="I538" s="673"/>
      <c r="J538" s="673"/>
      <c r="K538" s="680"/>
      <c r="L538" s="673"/>
      <c r="M538" s="673"/>
      <c r="N538" s="673"/>
      <c r="O538" s="673"/>
      <c r="P538" s="673"/>
      <c r="Q538" s="673"/>
      <c r="R538" s="673"/>
      <c r="S538" s="673"/>
      <c r="T538" s="673"/>
      <c r="U538" s="673"/>
      <c r="V538" s="673"/>
      <c r="W538" s="673"/>
      <c r="X538" s="673"/>
      <c r="Y538" s="673"/>
    </row>
    <row r="539" ht="24.75" customHeight="1">
      <c r="A539" s="691"/>
      <c r="B539" s="684"/>
      <c r="C539" s="673"/>
      <c r="D539" s="673"/>
      <c r="E539" s="680"/>
      <c r="F539" s="673"/>
      <c r="G539" s="681"/>
      <c r="H539" s="680"/>
      <c r="I539" s="673"/>
      <c r="J539" s="673"/>
      <c r="K539" s="680"/>
      <c r="L539" s="673"/>
      <c r="M539" s="673"/>
      <c r="N539" s="673"/>
      <c r="O539" s="673"/>
      <c r="P539" s="673"/>
      <c r="Q539" s="673"/>
      <c r="R539" s="673"/>
      <c r="S539" s="673"/>
      <c r="T539" s="673"/>
      <c r="U539" s="673"/>
      <c r="V539" s="673"/>
      <c r="W539" s="673"/>
      <c r="X539" s="673"/>
      <c r="Y539" s="673"/>
    </row>
    <row r="540" ht="24.75" customHeight="1">
      <c r="A540" s="691"/>
      <c r="B540" s="684"/>
      <c r="C540" s="673"/>
      <c r="D540" s="673"/>
      <c r="E540" s="680"/>
      <c r="F540" s="673"/>
      <c r="G540" s="681"/>
      <c r="H540" s="680"/>
      <c r="I540" s="673"/>
      <c r="J540" s="673"/>
      <c r="K540" s="680"/>
      <c r="L540" s="673"/>
      <c r="M540" s="673"/>
      <c r="N540" s="673"/>
      <c r="O540" s="673"/>
      <c r="P540" s="673"/>
      <c r="Q540" s="673"/>
      <c r="R540" s="673"/>
      <c r="S540" s="673"/>
      <c r="T540" s="673"/>
      <c r="U540" s="673"/>
      <c r="V540" s="673"/>
      <c r="W540" s="673"/>
      <c r="X540" s="673"/>
      <c r="Y540" s="673"/>
    </row>
    <row r="541" ht="24.75" customHeight="1">
      <c r="A541" s="691"/>
      <c r="B541" s="684"/>
      <c r="C541" s="673"/>
      <c r="D541" s="673"/>
      <c r="E541" s="680"/>
      <c r="F541" s="673"/>
      <c r="G541" s="681"/>
      <c r="H541" s="680"/>
      <c r="I541" s="673"/>
      <c r="J541" s="673"/>
      <c r="K541" s="680"/>
      <c r="L541" s="673"/>
      <c r="M541" s="673"/>
      <c r="N541" s="673"/>
      <c r="O541" s="673"/>
      <c r="P541" s="673"/>
      <c r="Q541" s="673"/>
      <c r="R541" s="673"/>
      <c r="S541" s="673"/>
      <c r="T541" s="673"/>
      <c r="U541" s="673"/>
      <c r="V541" s="673"/>
      <c r="W541" s="673"/>
      <c r="X541" s="673"/>
      <c r="Y541" s="673"/>
    </row>
    <row r="542" ht="24.75" customHeight="1">
      <c r="A542" s="691"/>
      <c r="B542" s="684"/>
      <c r="C542" s="673"/>
      <c r="D542" s="673"/>
      <c r="E542" s="680"/>
      <c r="F542" s="673"/>
      <c r="G542" s="681"/>
      <c r="H542" s="680"/>
      <c r="I542" s="673"/>
      <c r="J542" s="673"/>
      <c r="K542" s="680"/>
      <c r="L542" s="673"/>
      <c r="M542" s="673"/>
      <c r="N542" s="673"/>
      <c r="O542" s="673"/>
      <c r="P542" s="673"/>
      <c r="Q542" s="673"/>
      <c r="R542" s="673"/>
      <c r="S542" s="673"/>
      <c r="T542" s="673"/>
      <c r="U542" s="673"/>
      <c r="V542" s="673"/>
      <c r="W542" s="673"/>
      <c r="X542" s="673"/>
      <c r="Y542" s="673"/>
    </row>
    <row r="543" ht="24.75" customHeight="1">
      <c r="A543" s="691"/>
      <c r="B543" s="684"/>
      <c r="C543" s="673"/>
      <c r="D543" s="673"/>
      <c r="E543" s="680"/>
      <c r="F543" s="673"/>
      <c r="G543" s="681"/>
      <c r="H543" s="680"/>
      <c r="I543" s="673"/>
      <c r="J543" s="673"/>
      <c r="K543" s="680"/>
      <c r="L543" s="673"/>
      <c r="M543" s="673"/>
      <c r="N543" s="673"/>
      <c r="O543" s="673"/>
      <c r="P543" s="673"/>
      <c r="Q543" s="673"/>
      <c r="R543" s="673"/>
      <c r="S543" s="673"/>
      <c r="T543" s="673"/>
      <c r="U543" s="673"/>
      <c r="V543" s="673"/>
      <c r="W543" s="673"/>
      <c r="X543" s="673"/>
      <c r="Y543" s="673"/>
    </row>
    <row r="544" ht="24.75" customHeight="1">
      <c r="A544" s="691"/>
      <c r="B544" s="684"/>
      <c r="C544" s="673"/>
      <c r="D544" s="673"/>
      <c r="E544" s="680"/>
      <c r="F544" s="673"/>
      <c r="G544" s="681"/>
      <c r="H544" s="680"/>
      <c r="I544" s="673"/>
      <c r="J544" s="673"/>
      <c r="K544" s="680"/>
      <c r="L544" s="673"/>
      <c r="M544" s="673"/>
      <c r="N544" s="673"/>
      <c r="O544" s="673"/>
      <c r="P544" s="673"/>
      <c r="Q544" s="673"/>
      <c r="R544" s="673"/>
      <c r="S544" s="673"/>
      <c r="T544" s="673"/>
      <c r="U544" s="673"/>
      <c r="V544" s="673"/>
      <c r="W544" s="673"/>
      <c r="X544" s="673"/>
      <c r="Y544" s="673"/>
    </row>
    <row r="545" ht="24.75" customHeight="1">
      <c r="A545" s="691"/>
      <c r="B545" s="684"/>
      <c r="C545" s="673"/>
      <c r="D545" s="673"/>
      <c r="E545" s="680"/>
      <c r="F545" s="673"/>
      <c r="G545" s="681"/>
      <c r="H545" s="680"/>
      <c r="I545" s="673"/>
      <c r="J545" s="673"/>
      <c r="K545" s="680"/>
      <c r="L545" s="673"/>
      <c r="M545" s="673"/>
      <c r="N545" s="673"/>
      <c r="O545" s="673"/>
      <c r="P545" s="673"/>
      <c r="Q545" s="673"/>
      <c r="R545" s="673"/>
      <c r="S545" s="673"/>
      <c r="T545" s="673"/>
      <c r="U545" s="673"/>
      <c r="V545" s="673"/>
      <c r="W545" s="673"/>
      <c r="X545" s="673"/>
      <c r="Y545" s="673"/>
    </row>
    <row r="546" ht="24.75" customHeight="1">
      <c r="A546" s="691"/>
      <c r="B546" s="684"/>
      <c r="C546" s="673"/>
      <c r="D546" s="673"/>
      <c r="E546" s="680"/>
      <c r="F546" s="673"/>
      <c r="G546" s="681"/>
      <c r="H546" s="680"/>
      <c r="I546" s="673"/>
      <c r="J546" s="673"/>
      <c r="K546" s="680"/>
      <c r="L546" s="673"/>
      <c r="M546" s="673"/>
      <c r="N546" s="673"/>
      <c r="O546" s="673"/>
      <c r="P546" s="673"/>
      <c r="Q546" s="673"/>
      <c r="R546" s="673"/>
      <c r="S546" s="673"/>
      <c r="T546" s="673"/>
      <c r="U546" s="673"/>
      <c r="V546" s="673"/>
      <c r="W546" s="673"/>
      <c r="X546" s="673"/>
      <c r="Y546" s="673"/>
    </row>
    <row r="547" ht="24.75" customHeight="1">
      <c r="A547" s="691"/>
      <c r="B547" s="684"/>
      <c r="C547" s="673"/>
      <c r="D547" s="673"/>
      <c r="E547" s="680"/>
      <c r="F547" s="673"/>
      <c r="G547" s="681"/>
      <c r="H547" s="680"/>
      <c r="I547" s="673"/>
      <c r="J547" s="673"/>
      <c r="K547" s="680"/>
      <c r="L547" s="673"/>
      <c r="M547" s="673"/>
      <c r="N547" s="673"/>
      <c r="O547" s="673"/>
      <c r="P547" s="673"/>
      <c r="Q547" s="673"/>
      <c r="R547" s="673"/>
      <c r="S547" s="673"/>
      <c r="T547" s="673"/>
      <c r="U547" s="673"/>
      <c r="V547" s="673"/>
      <c r="W547" s="673"/>
      <c r="X547" s="673"/>
      <c r="Y547" s="673"/>
    </row>
    <row r="548" ht="24.75" customHeight="1">
      <c r="A548" s="691"/>
      <c r="B548" s="684"/>
      <c r="C548" s="673"/>
      <c r="D548" s="673"/>
      <c r="E548" s="680"/>
      <c r="F548" s="673"/>
      <c r="G548" s="681"/>
      <c r="H548" s="680"/>
      <c r="I548" s="673"/>
      <c r="J548" s="673"/>
      <c r="K548" s="680"/>
      <c r="L548" s="673"/>
      <c r="M548" s="673"/>
      <c r="N548" s="673"/>
      <c r="O548" s="673"/>
      <c r="P548" s="673"/>
      <c r="Q548" s="673"/>
      <c r="R548" s="673"/>
      <c r="S548" s="673"/>
      <c r="T548" s="673"/>
      <c r="U548" s="673"/>
      <c r="V548" s="673"/>
      <c r="W548" s="673"/>
      <c r="X548" s="673"/>
      <c r="Y548" s="673"/>
    </row>
    <row r="549" ht="24.75" customHeight="1">
      <c r="A549" s="691"/>
      <c r="B549" s="684"/>
      <c r="C549" s="673"/>
      <c r="D549" s="673"/>
      <c r="E549" s="680"/>
      <c r="F549" s="673"/>
      <c r="G549" s="681"/>
      <c r="H549" s="680"/>
      <c r="I549" s="673"/>
      <c r="J549" s="673"/>
      <c r="K549" s="680"/>
      <c r="L549" s="673"/>
      <c r="M549" s="673"/>
      <c r="N549" s="673"/>
      <c r="O549" s="673"/>
      <c r="P549" s="673"/>
      <c r="Q549" s="673"/>
      <c r="R549" s="673"/>
      <c r="S549" s="673"/>
      <c r="T549" s="673"/>
      <c r="U549" s="673"/>
      <c r="V549" s="673"/>
      <c r="W549" s="673"/>
      <c r="X549" s="673"/>
      <c r="Y549" s="673"/>
    </row>
    <row r="550" ht="24.75" customHeight="1">
      <c r="A550" s="691"/>
      <c r="B550" s="684"/>
      <c r="C550" s="673"/>
      <c r="D550" s="673"/>
      <c r="E550" s="680"/>
      <c r="F550" s="673"/>
      <c r="G550" s="681"/>
      <c r="H550" s="680"/>
      <c r="I550" s="673"/>
      <c r="J550" s="673"/>
      <c r="K550" s="680"/>
      <c r="L550" s="673"/>
      <c r="M550" s="673"/>
      <c r="N550" s="673"/>
      <c r="O550" s="673"/>
      <c r="P550" s="673"/>
      <c r="Q550" s="673"/>
      <c r="R550" s="673"/>
      <c r="S550" s="673"/>
      <c r="T550" s="673"/>
      <c r="U550" s="673"/>
      <c r="V550" s="673"/>
      <c r="W550" s="673"/>
      <c r="X550" s="673"/>
      <c r="Y550" s="673"/>
    </row>
    <row r="551" ht="24.75" customHeight="1">
      <c r="A551" s="691"/>
      <c r="B551" s="684"/>
      <c r="C551" s="673"/>
      <c r="D551" s="673"/>
      <c r="E551" s="680"/>
      <c r="F551" s="673"/>
      <c r="G551" s="681"/>
      <c r="H551" s="680"/>
      <c r="I551" s="673"/>
      <c r="J551" s="673"/>
      <c r="K551" s="680"/>
      <c r="L551" s="673"/>
      <c r="M551" s="673"/>
      <c r="N551" s="673"/>
      <c r="O551" s="673"/>
      <c r="P551" s="673"/>
      <c r="Q551" s="673"/>
      <c r="R551" s="673"/>
      <c r="S551" s="673"/>
      <c r="T551" s="673"/>
      <c r="U551" s="673"/>
      <c r="V551" s="673"/>
      <c r="W551" s="673"/>
      <c r="X551" s="673"/>
      <c r="Y551" s="673"/>
    </row>
    <row r="552" ht="24.75" customHeight="1">
      <c r="A552" s="691"/>
      <c r="B552" s="684"/>
      <c r="C552" s="673"/>
      <c r="D552" s="673"/>
      <c r="E552" s="680"/>
      <c r="F552" s="673"/>
      <c r="G552" s="681"/>
      <c r="H552" s="680"/>
      <c r="I552" s="673"/>
      <c r="J552" s="673"/>
      <c r="K552" s="680"/>
      <c r="L552" s="673"/>
      <c r="M552" s="673"/>
      <c r="N552" s="673"/>
      <c r="O552" s="673"/>
      <c r="P552" s="673"/>
      <c r="Q552" s="673"/>
      <c r="R552" s="673"/>
      <c r="S552" s="673"/>
      <c r="T552" s="673"/>
      <c r="U552" s="673"/>
      <c r="V552" s="673"/>
      <c r="W552" s="673"/>
      <c r="X552" s="673"/>
      <c r="Y552" s="673"/>
    </row>
    <row r="553" ht="24.75" customHeight="1">
      <c r="A553" s="691"/>
      <c r="B553" s="684"/>
      <c r="C553" s="673"/>
      <c r="D553" s="673"/>
      <c r="E553" s="680"/>
      <c r="F553" s="673"/>
      <c r="G553" s="681"/>
      <c r="H553" s="680"/>
      <c r="I553" s="673"/>
      <c r="J553" s="673"/>
      <c r="K553" s="680"/>
      <c r="L553" s="673"/>
      <c r="M553" s="673"/>
      <c r="N553" s="673"/>
      <c r="O553" s="673"/>
      <c r="P553" s="673"/>
      <c r="Q553" s="673"/>
      <c r="R553" s="673"/>
      <c r="S553" s="673"/>
      <c r="T553" s="673"/>
      <c r="U553" s="673"/>
      <c r="V553" s="673"/>
      <c r="W553" s="673"/>
      <c r="X553" s="673"/>
      <c r="Y553" s="673"/>
    </row>
    <row r="554" ht="24.75" customHeight="1">
      <c r="A554" s="691"/>
      <c r="B554" s="684"/>
      <c r="C554" s="673"/>
      <c r="D554" s="673"/>
      <c r="E554" s="680"/>
      <c r="F554" s="673"/>
      <c r="G554" s="681"/>
      <c r="H554" s="680"/>
      <c r="I554" s="673"/>
      <c r="J554" s="673"/>
      <c r="K554" s="680"/>
      <c r="L554" s="673"/>
      <c r="M554" s="673"/>
      <c r="N554" s="673"/>
      <c r="O554" s="673"/>
      <c r="P554" s="673"/>
      <c r="Q554" s="673"/>
      <c r="R554" s="673"/>
      <c r="S554" s="673"/>
      <c r="T554" s="673"/>
      <c r="U554" s="673"/>
      <c r="V554" s="673"/>
      <c r="W554" s="673"/>
      <c r="X554" s="673"/>
      <c r="Y554" s="673"/>
    </row>
    <row r="555" ht="24.75" customHeight="1">
      <c r="A555" s="691"/>
      <c r="B555" s="684"/>
      <c r="C555" s="673"/>
      <c r="D555" s="673"/>
      <c r="E555" s="680"/>
      <c r="F555" s="673"/>
      <c r="G555" s="681"/>
      <c r="H555" s="680"/>
      <c r="I555" s="673"/>
      <c r="J555" s="673"/>
      <c r="K555" s="680"/>
      <c r="L555" s="673"/>
      <c r="M555" s="673"/>
      <c r="N555" s="673"/>
      <c r="O555" s="673"/>
      <c r="P555" s="673"/>
      <c r="Q555" s="673"/>
      <c r="R555" s="673"/>
      <c r="S555" s="673"/>
      <c r="T555" s="673"/>
      <c r="U555" s="673"/>
      <c r="V555" s="673"/>
      <c r="W555" s="673"/>
      <c r="X555" s="673"/>
      <c r="Y555" s="673"/>
    </row>
    <row r="556" ht="24.75" customHeight="1">
      <c r="A556" s="691"/>
      <c r="B556" s="684"/>
      <c r="C556" s="673"/>
      <c r="D556" s="673"/>
      <c r="E556" s="680"/>
      <c r="F556" s="673"/>
      <c r="G556" s="681"/>
      <c r="H556" s="680"/>
      <c r="I556" s="673"/>
      <c r="J556" s="673"/>
      <c r="K556" s="680"/>
      <c r="L556" s="673"/>
      <c r="M556" s="673"/>
      <c r="N556" s="673"/>
      <c r="O556" s="673"/>
      <c r="P556" s="673"/>
      <c r="Q556" s="673"/>
      <c r="R556" s="673"/>
      <c r="S556" s="673"/>
      <c r="T556" s="673"/>
      <c r="U556" s="673"/>
      <c r="V556" s="673"/>
      <c r="W556" s="673"/>
      <c r="X556" s="673"/>
      <c r="Y556" s="673"/>
    </row>
    <row r="557" ht="24.75" customHeight="1">
      <c r="A557" s="691"/>
      <c r="B557" s="684"/>
      <c r="C557" s="673"/>
      <c r="D557" s="673"/>
      <c r="E557" s="680"/>
      <c r="F557" s="673"/>
      <c r="G557" s="681"/>
      <c r="H557" s="680"/>
      <c r="I557" s="673"/>
      <c r="J557" s="673"/>
      <c r="K557" s="680"/>
      <c r="L557" s="673"/>
      <c r="M557" s="673"/>
      <c r="N557" s="673"/>
      <c r="O557" s="673"/>
      <c r="P557" s="673"/>
      <c r="Q557" s="673"/>
      <c r="R557" s="673"/>
      <c r="S557" s="673"/>
      <c r="T557" s="673"/>
      <c r="U557" s="673"/>
      <c r="V557" s="673"/>
      <c r="W557" s="673"/>
      <c r="X557" s="673"/>
      <c r="Y557" s="673"/>
    </row>
    <row r="558" ht="24.75" customHeight="1">
      <c r="A558" s="691"/>
      <c r="B558" s="684"/>
      <c r="C558" s="673"/>
      <c r="D558" s="673"/>
      <c r="E558" s="680"/>
      <c r="F558" s="673"/>
      <c r="G558" s="681"/>
      <c r="H558" s="680"/>
      <c r="I558" s="673"/>
      <c r="J558" s="673"/>
      <c r="K558" s="680"/>
      <c r="L558" s="673"/>
      <c r="M558" s="673"/>
      <c r="N558" s="673"/>
      <c r="O558" s="673"/>
      <c r="P558" s="673"/>
      <c r="Q558" s="673"/>
      <c r="R558" s="673"/>
      <c r="S558" s="673"/>
      <c r="T558" s="673"/>
      <c r="U558" s="673"/>
      <c r="V558" s="673"/>
      <c r="W558" s="673"/>
      <c r="X558" s="673"/>
      <c r="Y558" s="673"/>
    </row>
    <row r="559" ht="24.75" customHeight="1">
      <c r="A559" s="691"/>
      <c r="B559" s="684"/>
      <c r="C559" s="673"/>
      <c r="D559" s="673"/>
      <c r="E559" s="680"/>
      <c r="F559" s="673"/>
      <c r="G559" s="681"/>
      <c r="H559" s="680"/>
      <c r="I559" s="673"/>
      <c r="J559" s="673"/>
      <c r="K559" s="680"/>
      <c r="L559" s="673"/>
      <c r="M559" s="673"/>
      <c r="N559" s="673"/>
      <c r="O559" s="673"/>
      <c r="P559" s="673"/>
      <c r="Q559" s="673"/>
      <c r="R559" s="673"/>
      <c r="S559" s="673"/>
      <c r="T559" s="673"/>
      <c r="U559" s="673"/>
      <c r="V559" s="673"/>
      <c r="W559" s="673"/>
      <c r="X559" s="673"/>
      <c r="Y559" s="673"/>
    </row>
    <row r="560" ht="24.75" customHeight="1">
      <c r="A560" s="691"/>
      <c r="B560" s="684"/>
      <c r="C560" s="673"/>
      <c r="D560" s="673"/>
      <c r="E560" s="680"/>
      <c r="F560" s="673"/>
      <c r="G560" s="681"/>
      <c r="H560" s="680"/>
      <c r="I560" s="673"/>
      <c r="J560" s="673"/>
      <c r="K560" s="680"/>
      <c r="L560" s="673"/>
      <c r="M560" s="673"/>
      <c r="N560" s="673"/>
      <c r="O560" s="673"/>
      <c r="P560" s="673"/>
      <c r="Q560" s="673"/>
      <c r="R560" s="673"/>
      <c r="S560" s="673"/>
      <c r="T560" s="673"/>
      <c r="U560" s="673"/>
      <c r="V560" s="673"/>
      <c r="W560" s="673"/>
      <c r="X560" s="673"/>
      <c r="Y560" s="673"/>
    </row>
    <row r="561" ht="24.75" customHeight="1">
      <c r="A561" s="691"/>
      <c r="B561" s="684"/>
      <c r="C561" s="673"/>
      <c r="D561" s="673"/>
      <c r="E561" s="680"/>
      <c r="F561" s="673"/>
      <c r="G561" s="681"/>
      <c r="H561" s="680"/>
      <c r="I561" s="673"/>
      <c r="J561" s="673"/>
      <c r="K561" s="680"/>
      <c r="L561" s="673"/>
      <c r="M561" s="673"/>
      <c r="N561" s="673"/>
      <c r="O561" s="673"/>
      <c r="P561" s="673"/>
      <c r="Q561" s="673"/>
      <c r="R561" s="673"/>
      <c r="S561" s="673"/>
      <c r="T561" s="673"/>
      <c r="U561" s="673"/>
      <c r="V561" s="673"/>
      <c r="W561" s="673"/>
      <c r="X561" s="673"/>
      <c r="Y561" s="673"/>
    </row>
    <row r="562" ht="24.75" customHeight="1">
      <c r="A562" s="691"/>
      <c r="B562" s="684"/>
      <c r="C562" s="673"/>
      <c r="D562" s="673"/>
      <c r="E562" s="680"/>
      <c r="F562" s="673"/>
      <c r="G562" s="681"/>
      <c r="H562" s="680"/>
      <c r="I562" s="673"/>
      <c r="J562" s="673"/>
      <c r="K562" s="680"/>
      <c r="L562" s="673"/>
      <c r="M562" s="673"/>
      <c r="N562" s="673"/>
      <c r="O562" s="673"/>
      <c r="P562" s="673"/>
      <c r="Q562" s="673"/>
      <c r="R562" s="673"/>
      <c r="S562" s="673"/>
      <c r="T562" s="673"/>
      <c r="U562" s="673"/>
      <c r="V562" s="673"/>
      <c r="W562" s="673"/>
      <c r="X562" s="673"/>
      <c r="Y562" s="673"/>
    </row>
    <row r="563" ht="24.75" customHeight="1">
      <c r="A563" s="691"/>
      <c r="B563" s="684"/>
      <c r="C563" s="673"/>
      <c r="D563" s="673"/>
      <c r="E563" s="680"/>
      <c r="F563" s="673"/>
      <c r="G563" s="681"/>
      <c r="H563" s="680"/>
      <c r="I563" s="673"/>
      <c r="J563" s="673"/>
      <c r="K563" s="680"/>
      <c r="L563" s="673"/>
      <c r="M563" s="673"/>
      <c r="N563" s="673"/>
      <c r="O563" s="673"/>
      <c r="P563" s="673"/>
      <c r="Q563" s="673"/>
      <c r="R563" s="673"/>
      <c r="S563" s="673"/>
      <c r="T563" s="673"/>
      <c r="U563" s="673"/>
      <c r="V563" s="673"/>
      <c r="W563" s="673"/>
      <c r="X563" s="673"/>
      <c r="Y563" s="673"/>
    </row>
    <row r="564" ht="24.75" customHeight="1">
      <c r="A564" s="691"/>
      <c r="B564" s="684"/>
      <c r="C564" s="673"/>
      <c r="D564" s="673"/>
      <c r="E564" s="680"/>
      <c r="F564" s="673"/>
      <c r="G564" s="681"/>
      <c r="H564" s="680"/>
      <c r="I564" s="673"/>
      <c r="J564" s="673"/>
      <c r="K564" s="680"/>
      <c r="L564" s="673"/>
      <c r="M564" s="673"/>
      <c r="N564" s="673"/>
      <c r="O564" s="673"/>
      <c r="P564" s="673"/>
      <c r="Q564" s="673"/>
      <c r="R564" s="673"/>
      <c r="S564" s="673"/>
      <c r="T564" s="673"/>
      <c r="U564" s="673"/>
      <c r="V564" s="673"/>
      <c r="W564" s="673"/>
      <c r="X564" s="673"/>
      <c r="Y564" s="673"/>
    </row>
    <row r="565" ht="24.75" customHeight="1">
      <c r="A565" s="691"/>
      <c r="B565" s="684"/>
      <c r="C565" s="673"/>
      <c r="D565" s="673"/>
      <c r="E565" s="680"/>
      <c r="F565" s="673"/>
      <c r="G565" s="681"/>
      <c r="H565" s="680"/>
      <c r="I565" s="673"/>
      <c r="J565" s="673"/>
      <c r="K565" s="680"/>
      <c r="L565" s="673"/>
      <c r="M565" s="673"/>
      <c r="N565" s="673"/>
      <c r="O565" s="673"/>
      <c r="P565" s="673"/>
      <c r="Q565" s="673"/>
      <c r="R565" s="673"/>
      <c r="S565" s="673"/>
      <c r="T565" s="673"/>
      <c r="U565" s="673"/>
      <c r="V565" s="673"/>
      <c r="W565" s="673"/>
      <c r="X565" s="673"/>
      <c r="Y565" s="673"/>
    </row>
    <row r="566" ht="24.75" customHeight="1">
      <c r="A566" s="691"/>
      <c r="B566" s="684"/>
      <c r="C566" s="673"/>
      <c r="D566" s="673"/>
      <c r="E566" s="680"/>
      <c r="F566" s="673"/>
      <c r="G566" s="681"/>
      <c r="H566" s="680"/>
      <c r="I566" s="673"/>
      <c r="J566" s="673"/>
      <c r="K566" s="680"/>
      <c r="L566" s="673"/>
      <c r="M566" s="673"/>
      <c r="N566" s="673"/>
      <c r="O566" s="673"/>
      <c r="P566" s="673"/>
      <c r="Q566" s="673"/>
      <c r="R566" s="673"/>
      <c r="S566" s="673"/>
      <c r="T566" s="673"/>
      <c r="U566" s="673"/>
      <c r="V566" s="673"/>
      <c r="W566" s="673"/>
      <c r="X566" s="673"/>
      <c r="Y566" s="673"/>
    </row>
    <row r="567" ht="24.75" customHeight="1">
      <c r="A567" s="691"/>
      <c r="B567" s="684"/>
      <c r="C567" s="673"/>
      <c r="D567" s="673"/>
      <c r="E567" s="680"/>
      <c r="F567" s="673"/>
      <c r="G567" s="681"/>
      <c r="H567" s="680"/>
      <c r="I567" s="673"/>
      <c r="J567" s="673"/>
      <c r="K567" s="680"/>
      <c r="L567" s="673"/>
      <c r="M567" s="673"/>
      <c r="N567" s="673"/>
      <c r="O567" s="673"/>
      <c r="P567" s="673"/>
      <c r="Q567" s="673"/>
      <c r="R567" s="673"/>
      <c r="S567" s="673"/>
      <c r="T567" s="673"/>
      <c r="U567" s="673"/>
      <c r="V567" s="673"/>
      <c r="W567" s="673"/>
      <c r="X567" s="673"/>
      <c r="Y567" s="673"/>
    </row>
    <row r="568" ht="24.75" customHeight="1">
      <c r="A568" s="691"/>
      <c r="B568" s="684"/>
      <c r="C568" s="673"/>
      <c r="D568" s="673"/>
      <c r="E568" s="680"/>
      <c r="F568" s="673"/>
      <c r="G568" s="681"/>
      <c r="H568" s="680"/>
      <c r="I568" s="673"/>
      <c r="J568" s="673"/>
      <c r="K568" s="680"/>
      <c r="L568" s="673"/>
      <c r="M568" s="673"/>
      <c r="N568" s="673"/>
      <c r="O568" s="673"/>
      <c r="P568" s="673"/>
      <c r="Q568" s="673"/>
      <c r="R568" s="673"/>
      <c r="S568" s="673"/>
      <c r="T568" s="673"/>
      <c r="U568" s="673"/>
      <c r="V568" s="673"/>
      <c r="W568" s="673"/>
      <c r="X568" s="673"/>
      <c r="Y568" s="673"/>
    </row>
    <row r="569" ht="24.75" customHeight="1">
      <c r="A569" s="691"/>
      <c r="B569" s="684"/>
      <c r="C569" s="673"/>
      <c r="D569" s="673"/>
      <c r="E569" s="680"/>
      <c r="F569" s="673"/>
      <c r="G569" s="681"/>
      <c r="H569" s="680"/>
      <c r="I569" s="673"/>
      <c r="J569" s="673"/>
      <c r="K569" s="680"/>
      <c r="L569" s="673"/>
      <c r="M569" s="673"/>
      <c r="N569" s="673"/>
      <c r="O569" s="673"/>
      <c r="P569" s="673"/>
      <c r="Q569" s="673"/>
      <c r="R569" s="673"/>
      <c r="S569" s="673"/>
      <c r="T569" s="673"/>
      <c r="U569" s="673"/>
      <c r="V569" s="673"/>
      <c r="W569" s="673"/>
      <c r="X569" s="673"/>
      <c r="Y569" s="673"/>
    </row>
    <row r="570" ht="24.75" customHeight="1">
      <c r="A570" s="691"/>
      <c r="B570" s="684"/>
      <c r="C570" s="673"/>
      <c r="D570" s="673"/>
      <c r="E570" s="680"/>
      <c r="F570" s="673"/>
      <c r="G570" s="681"/>
      <c r="H570" s="680"/>
      <c r="I570" s="673"/>
      <c r="J570" s="673"/>
      <c r="K570" s="680"/>
      <c r="L570" s="673"/>
      <c r="M570" s="673"/>
      <c r="N570" s="673"/>
      <c r="O570" s="673"/>
      <c r="P570" s="673"/>
      <c r="Q570" s="673"/>
      <c r="R570" s="673"/>
      <c r="S570" s="673"/>
      <c r="T570" s="673"/>
      <c r="U570" s="673"/>
      <c r="V570" s="673"/>
      <c r="W570" s="673"/>
      <c r="X570" s="673"/>
      <c r="Y570" s="673"/>
    </row>
    <row r="571" ht="24.75" customHeight="1">
      <c r="A571" s="691"/>
      <c r="B571" s="684"/>
      <c r="C571" s="673"/>
      <c r="D571" s="673"/>
      <c r="E571" s="680"/>
      <c r="F571" s="673"/>
      <c r="G571" s="681"/>
      <c r="H571" s="680"/>
      <c r="I571" s="673"/>
      <c r="J571" s="673"/>
      <c r="K571" s="680"/>
      <c r="L571" s="673"/>
      <c r="M571" s="673"/>
      <c r="N571" s="673"/>
      <c r="O571" s="673"/>
      <c r="P571" s="673"/>
      <c r="Q571" s="673"/>
      <c r="R571" s="673"/>
      <c r="S571" s="673"/>
      <c r="T571" s="673"/>
      <c r="U571" s="673"/>
      <c r="V571" s="673"/>
      <c r="W571" s="673"/>
      <c r="X571" s="673"/>
      <c r="Y571" s="673"/>
    </row>
    <row r="572" ht="24.75" customHeight="1">
      <c r="A572" s="691"/>
      <c r="B572" s="684"/>
      <c r="C572" s="673"/>
      <c r="D572" s="673"/>
      <c r="E572" s="680"/>
      <c r="F572" s="673"/>
      <c r="G572" s="681"/>
      <c r="H572" s="680"/>
      <c r="I572" s="673"/>
      <c r="J572" s="673"/>
      <c r="K572" s="680"/>
      <c r="L572" s="673"/>
      <c r="M572" s="673"/>
      <c r="N572" s="673"/>
      <c r="O572" s="673"/>
      <c r="P572" s="673"/>
      <c r="Q572" s="673"/>
      <c r="R572" s="673"/>
      <c r="S572" s="673"/>
      <c r="T572" s="673"/>
      <c r="U572" s="673"/>
      <c r="V572" s="673"/>
      <c r="W572" s="673"/>
      <c r="X572" s="673"/>
      <c r="Y572" s="673"/>
    </row>
    <row r="573" ht="24.75" customHeight="1">
      <c r="A573" s="691"/>
      <c r="B573" s="684"/>
      <c r="C573" s="673"/>
      <c r="D573" s="673"/>
      <c r="E573" s="680"/>
      <c r="F573" s="673"/>
      <c r="G573" s="681"/>
      <c r="H573" s="680"/>
      <c r="I573" s="673"/>
      <c r="J573" s="673"/>
      <c r="K573" s="680"/>
      <c r="L573" s="673"/>
      <c r="M573" s="673"/>
      <c r="N573" s="673"/>
      <c r="O573" s="673"/>
      <c r="P573" s="673"/>
      <c r="Q573" s="673"/>
      <c r="R573" s="673"/>
      <c r="S573" s="673"/>
      <c r="T573" s="673"/>
      <c r="U573" s="673"/>
      <c r="V573" s="673"/>
      <c r="W573" s="673"/>
      <c r="X573" s="673"/>
      <c r="Y573" s="673"/>
    </row>
    <row r="574" ht="24.75" customHeight="1">
      <c r="A574" s="691"/>
      <c r="B574" s="684"/>
      <c r="C574" s="673"/>
      <c r="D574" s="673"/>
      <c r="E574" s="680"/>
      <c r="F574" s="673"/>
      <c r="G574" s="681"/>
      <c r="H574" s="680"/>
      <c r="I574" s="673"/>
      <c r="J574" s="673"/>
      <c r="K574" s="680"/>
      <c r="L574" s="673"/>
      <c r="M574" s="673"/>
      <c r="N574" s="673"/>
      <c r="O574" s="673"/>
      <c r="P574" s="673"/>
      <c r="Q574" s="673"/>
      <c r="R574" s="673"/>
      <c r="S574" s="673"/>
      <c r="T574" s="673"/>
      <c r="U574" s="673"/>
      <c r="V574" s="673"/>
      <c r="W574" s="673"/>
      <c r="X574" s="673"/>
      <c r="Y574" s="673"/>
    </row>
    <row r="575" ht="24.75" customHeight="1">
      <c r="A575" s="691"/>
      <c r="B575" s="684"/>
      <c r="C575" s="673"/>
      <c r="D575" s="673"/>
      <c r="E575" s="680"/>
      <c r="F575" s="673"/>
      <c r="G575" s="681"/>
      <c r="H575" s="680"/>
      <c r="I575" s="673"/>
      <c r="J575" s="673"/>
      <c r="K575" s="680"/>
      <c r="L575" s="673"/>
      <c r="M575" s="673"/>
      <c r="N575" s="673"/>
      <c r="O575" s="673"/>
      <c r="P575" s="673"/>
      <c r="Q575" s="673"/>
      <c r="R575" s="673"/>
      <c r="S575" s="673"/>
      <c r="T575" s="673"/>
      <c r="U575" s="673"/>
      <c r="V575" s="673"/>
      <c r="W575" s="673"/>
      <c r="X575" s="673"/>
      <c r="Y575" s="673"/>
    </row>
    <row r="576" ht="24.75" customHeight="1">
      <c r="A576" s="691"/>
      <c r="B576" s="684"/>
      <c r="C576" s="673"/>
      <c r="D576" s="673"/>
      <c r="E576" s="680"/>
      <c r="F576" s="673"/>
      <c r="G576" s="681"/>
      <c r="H576" s="680"/>
      <c r="I576" s="673"/>
      <c r="J576" s="673"/>
      <c r="K576" s="680"/>
      <c r="L576" s="673"/>
      <c r="M576" s="673"/>
      <c r="N576" s="673"/>
      <c r="O576" s="673"/>
      <c r="P576" s="673"/>
      <c r="Q576" s="673"/>
      <c r="R576" s="673"/>
      <c r="S576" s="673"/>
      <c r="T576" s="673"/>
      <c r="U576" s="673"/>
      <c r="V576" s="673"/>
      <c r="W576" s="673"/>
      <c r="X576" s="673"/>
      <c r="Y576" s="673"/>
    </row>
    <row r="577" ht="24.75" customHeight="1">
      <c r="A577" s="691"/>
      <c r="B577" s="684"/>
      <c r="C577" s="673"/>
      <c r="D577" s="673"/>
      <c r="E577" s="680"/>
      <c r="F577" s="673"/>
      <c r="G577" s="681"/>
      <c r="H577" s="680"/>
      <c r="I577" s="673"/>
      <c r="J577" s="673"/>
      <c r="K577" s="680"/>
      <c r="L577" s="673"/>
      <c r="M577" s="673"/>
      <c r="N577" s="673"/>
      <c r="O577" s="673"/>
      <c r="P577" s="673"/>
      <c r="Q577" s="673"/>
      <c r="R577" s="673"/>
      <c r="S577" s="673"/>
      <c r="T577" s="673"/>
      <c r="U577" s="673"/>
      <c r="V577" s="673"/>
      <c r="W577" s="673"/>
      <c r="X577" s="673"/>
      <c r="Y577" s="673"/>
    </row>
    <row r="578" ht="24.75" customHeight="1">
      <c r="A578" s="691"/>
      <c r="B578" s="684"/>
      <c r="C578" s="673"/>
      <c r="D578" s="673"/>
      <c r="E578" s="680"/>
      <c r="F578" s="673"/>
      <c r="G578" s="681"/>
      <c r="H578" s="680"/>
      <c r="I578" s="673"/>
      <c r="J578" s="673"/>
      <c r="K578" s="680"/>
      <c r="L578" s="673"/>
      <c r="M578" s="673"/>
      <c r="N578" s="673"/>
      <c r="O578" s="673"/>
      <c r="P578" s="673"/>
      <c r="Q578" s="673"/>
      <c r="R578" s="673"/>
      <c r="S578" s="673"/>
      <c r="T578" s="673"/>
      <c r="U578" s="673"/>
      <c r="V578" s="673"/>
      <c r="W578" s="673"/>
      <c r="X578" s="673"/>
      <c r="Y578" s="673"/>
    </row>
    <row r="579" ht="24.75" customHeight="1">
      <c r="A579" s="691"/>
      <c r="B579" s="684"/>
      <c r="C579" s="673"/>
      <c r="D579" s="673"/>
      <c r="E579" s="680"/>
      <c r="F579" s="673"/>
      <c r="G579" s="681"/>
      <c r="H579" s="680"/>
      <c r="I579" s="673"/>
      <c r="J579" s="673"/>
      <c r="K579" s="680"/>
      <c r="L579" s="673"/>
      <c r="M579" s="673"/>
      <c r="N579" s="673"/>
      <c r="O579" s="673"/>
      <c r="P579" s="673"/>
      <c r="Q579" s="673"/>
      <c r="R579" s="673"/>
      <c r="S579" s="673"/>
      <c r="T579" s="673"/>
      <c r="U579" s="673"/>
      <c r="V579" s="673"/>
      <c r="W579" s="673"/>
      <c r="X579" s="673"/>
      <c r="Y579" s="673"/>
    </row>
    <row r="580" ht="24.75" customHeight="1">
      <c r="A580" s="691"/>
      <c r="B580" s="684"/>
      <c r="C580" s="673"/>
      <c r="D580" s="673"/>
      <c r="E580" s="680"/>
      <c r="F580" s="673"/>
      <c r="G580" s="681"/>
      <c r="H580" s="680"/>
      <c r="I580" s="673"/>
      <c r="J580" s="673"/>
      <c r="K580" s="680"/>
      <c r="L580" s="673"/>
      <c r="M580" s="673"/>
      <c r="N580" s="673"/>
      <c r="O580" s="673"/>
      <c r="P580" s="673"/>
      <c r="Q580" s="673"/>
      <c r="R580" s="673"/>
      <c r="S580" s="673"/>
      <c r="T580" s="673"/>
      <c r="U580" s="673"/>
      <c r="V580" s="673"/>
      <c r="W580" s="673"/>
      <c r="X580" s="673"/>
      <c r="Y580" s="673"/>
    </row>
    <row r="581" ht="24.75" customHeight="1">
      <c r="A581" s="691"/>
      <c r="B581" s="684"/>
      <c r="C581" s="673"/>
      <c r="D581" s="673"/>
      <c r="E581" s="680"/>
      <c r="F581" s="673"/>
      <c r="G581" s="681"/>
      <c r="H581" s="680"/>
      <c r="I581" s="673"/>
      <c r="J581" s="673"/>
      <c r="K581" s="680"/>
      <c r="L581" s="673"/>
      <c r="M581" s="673"/>
      <c r="N581" s="673"/>
      <c r="O581" s="673"/>
      <c r="P581" s="673"/>
      <c r="Q581" s="673"/>
      <c r="R581" s="673"/>
      <c r="S581" s="673"/>
      <c r="T581" s="673"/>
      <c r="U581" s="673"/>
      <c r="V581" s="673"/>
      <c r="W581" s="673"/>
      <c r="X581" s="673"/>
      <c r="Y581" s="673"/>
    </row>
    <row r="582" ht="24.75" customHeight="1">
      <c r="A582" s="691"/>
      <c r="B582" s="684"/>
      <c r="C582" s="673"/>
      <c r="D582" s="673"/>
      <c r="E582" s="680"/>
      <c r="F582" s="673"/>
      <c r="G582" s="681"/>
      <c r="H582" s="680"/>
      <c r="I582" s="673"/>
      <c r="J582" s="673"/>
      <c r="K582" s="680"/>
      <c r="L582" s="673"/>
      <c r="M582" s="673"/>
      <c r="N582" s="673"/>
      <c r="O582" s="673"/>
      <c r="P582" s="673"/>
      <c r="Q582" s="673"/>
      <c r="R582" s="673"/>
      <c r="S582" s="673"/>
      <c r="T582" s="673"/>
      <c r="U582" s="673"/>
      <c r="V582" s="673"/>
      <c r="W582" s="673"/>
      <c r="X582" s="673"/>
      <c r="Y582" s="673"/>
    </row>
    <row r="583" ht="24.75" customHeight="1">
      <c r="A583" s="691"/>
      <c r="B583" s="684"/>
      <c r="C583" s="673"/>
      <c r="D583" s="673"/>
      <c r="E583" s="680"/>
      <c r="F583" s="673"/>
      <c r="G583" s="681"/>
      <c r="H583" s="680"/>
      <c r="I583" s="673"/>
      <c r="J583" s="673"/>
      <c r="K583" s="680"/>
      <c r="L583" s="673"/>
      <c r="M583" s="673"/>
      <c r="N583" s="673"/>
      <c r="O583" s="673"/>
      <c r="P583" s="673"/>
      <c r="Q583" s="673"/>
      <c r="R583" s="673"/>
      <c r="S583" s="673"/>
      <c r="T583" s="673"/>
      <c r="U583" s="673"/>
      <c r="V583" s="673"/>
      <c r="W583" s="673"/>
      <c r="X583" s="673"/>
      <c r="Y583" s="673"/>
    </row>
    <row r="584" ht="24.75" customHeight="1">
      <c r="A584" s="691"/>
      <c r="B584" s="684"/>
      <c r="C584" s="673"/>
      <c r="D584" s="673"/>
      <c r="E584" s="680"/>
      <c r="F584" s="673"/>
      <c r="G584" s="681"/>
      <c r="H584" s="680"/>
      <c r="I584" s="673"/>
      <c r="J584" s="673"/>
      <c r="K584" s="680"/>
      <c r="L584" s="673"/>
      <c r="M584" s="673"/>
      <c r="N584" s="673"/>
      <c r="O584" s="673"/>
      <c r="P584" s="673"/>
      <c r="Q584" s="673"/>
      <c r="R584" s="673"/>
      <c r="S584" s="673"/>
      <c r="T584" s="673"/>
      <c r="U584" s="673"/>
      <c r="V584" s="673"/>
      <c r="W584" s="673"/>
      <c r="X584" s="673"/>
      <c r="Y584" s="673"/>
    </row>
    <row r="585" ht="24.75" customHeight="1">
      <c r="A585" s="691"/>
      <c r="B585" s="684"/>
      <c r="C585" s="673"/>
      <c r="D585" s="673"/>
      <c r="E585" s="680"/>
      <c r="F585" s="673"/>
      <c r="G585" s="681"/>
      <c r="H585" s="680"/>
      <c r="I585" s="673"/>
      <c r="J585" s="673"/>
      <c r="K585" s="680"/>
      <c r="L585" s="673"/>
      <c r="M585" s="673"/>
      <c r="N585" s="673"/>
      <c r="O585" s="673"/>
      <c r="P585" s="673"/>
      <c r="Q585" s="673"/>
      <c r="R585" s="673"/>
      <c r="S585" s="673"/>
      <c r="T585" s="673"/>
      <c r="U585" s="673"/>
      <c r="V585" s="673"/>
      <c r="W585" s="673"/>
      <c r="X585" s="673"/>
      <c r="Y585" s="673"/>
    </row>
    <row r="586" ht="24.75" customHeight="1">
      <c r="A586" s="691"/>
      <c r="B586" s="684"/>
      <c r="C586" s="673"/>
      <c r="D586" s="673"/>
      <c r="E586" s="680"/>
      <c r="F586" s="673"/>
      <c r="G586" s="681"/>
      <c r="H586" s="680"/>
      <c r="I586" s="673"/>
      <c r="J586" s="673"/>
      <c r="K586" s="680"/>
      <c r="L586" s="673"/>
      <c r="M586" s="673"/>
      <c r="N586" s="673"/>
      <c r="O586" s="673"/>
      <c r="P586" s="673"/>
      <c r="Q586" s="673"/>
      <c r="R586" s="673"/>
      <c r="S586" s="673"/>
      <c r="T586" s="673"/>
      <c r="U586" s="673"/>
      <c r="V586" s="673"/>
      <c r="W586" s="673"/>
      <c r="X586" s="673"/>
      <c r="Y586" s="673"/>
    </row>
    <row r="587" ht="24.75" customHeight="1">
      <c r="A587" s="691"/>
      <c r="B587" s="684"/>
      <c r="C587" s="673"/>
      <c r="D587" s="673"/>
      <c r="E587" s="680"/>
      <c r="F587" s="673"/>
      <c r="G587" s="681"/>
      <c r="H587" s="680"/>
      <c r="I587" s="673"/>
      <c r="J587" s="673"/>
      <c r="K587" s="680"/>
      <c r="L587" s="673"/>
      <c r="M587" s="673"/>
      <c r="N587" s="673"/>
      <c r="O587" s="673"/>
      <c r="P587" s="673"/>
      <c r="Q587" s="673"/>
      <c r="R587" s="673"/>
      <c r="S587" s="673"/>
      <c r="T587" s="673"/>
      <c r="U587" s="673"/>
      <c r="V587" s="673"/>
      <c r="W587" s="673"/>
      <c r="X587" s="673"/>
      <c r="Y587" s="673"/>
    </row>
    <row r="588" ht="24.75" customHeight="1">
      <c r="A588" s="691"/>
      <c r="B588" s="684"/>
      <c r="C588" s="673"/>
      <c r="D588" s="673"/>
      <c r="E588" s="680"/>
      <c r="F588" s="673"/>
      <c r="G588" s="681"/>
      <c r="H588" s="680"/>
      <c r="I588" s="673"/>
      <c r="J588" s="673"/>
      <c r="K588" s="680"/>
      <c r="L588" s="673"/>
      <c r="M588" s="673"/>
      <c r="N588" s="673"/>
      <c r="O588" s="673"/>
      <c r="P588" s="673"/>
      <c r="Q588" s="673"/>
      <c r="R588" s="673"/>
      <c r="S588" s="673"/>
      <c r="T588" s="673"/>
      <c r="U588" s="673"/>
      <c r="V588" s="673"/>
      <c r="W588" s="673"/>
      <c r="X588" s="673"/>
      <c r="Y588" s="673"/>
    </row>
    <row r="589" ht="24.75" customHeight="1">
      <c r="A589" s="691"/>
      <c r="B589" s="684"/>
      <c r="C589" s="673"/>
      <c r="D589" s="673"/>
      <c r="E589" s="680"/>
      <c r="F589" s="673"/>
      <c r="G589" s="681"/>
      <c r="H589" s="680"/>
      <c r="I589" s="673"/>
      <c r="J589" s="673"/>
      <c r="K589" s="680"/>
      <c r="L589" s="673"/>
      <c r="M589" s="673"/>
      <c r="N589" s="673"/>
      <c r="O589" s="673"/>
      <c r="P589" s="673"/>
      <c r="Q589" s="673"/>
      <c r="R589" s="673"/>
      <c r="S589" s="673"/>
      <c r="T589" s="673"/>
      <c r="U589" s="673"/>
      <c r="V589" s="673"/>
      <c r="W589" s="673"/>
      <c r="X589" s="673"/>
      <c r="Y589" s="673"/>
    </row>
    <row r="590" ht="24.75" customHeight="1">
      <c r="A590" s="691"/>
      <c r="B590" s="684"/>
      <c r="C590" s="673"/>
      <c r="D590" s="673"/>
      <c r="E590" s="680"/>
      <c r="F590" s="673"/>
      <c r="G590" s="681"/>
      <c r="H590" s="680"/>
      <c r="I590" s="673"/>
      <c r="J590" s="673"/>
      <c r="K590" s="680"/>
      <c r="L590" s="673"/>
      <c r="M590" s="673"/>
      <c r="N590" s="673"/>
      <c r="O590" s="673"/>
      <c r="P590" s="673"/>
      <c r="Q590" s="673"/>
      <c r="R590" s="673"/>
      <c r="S590" s="673"/>
      <c r="T590" s="673"/>
      <c r="U590" s="673"/>
      <c r="V590" s="673"/>
      <c r="W590" s="673"/>
      <c r="X590" s="673"/>
      <c r="Y590" s="673"/>
    </row>
    <row r="591" ht="24.75" customHeight="1">
      <c r="A591" s="691"/>
      <c r="B591" s="684"/>
      <c r="C591" s="673"/>
      <c r="D591" s="673"/>
      <c r="E591" s="680"/>
      <c r="F591" s="673"/>
      <c r="G591" s="681"/>
      <c r="H591" s="680"/>
      <c r="I591" s="673"/>
      <c r="J591" s="673"/>
      <c r="K591" s="680"/>
      <c r="L591" s="673"/>
      <c r="M591" s="673"/>
      <c r="N591" s="673"/>
      <c r="O591" s="673"/>
      <c r="P591" s="673"/>
      <c r="Q591" s="673"/>
      <c r="R591" s="673"/>
      <c r="S591" s="673"/>
      <c r="T591" s="673"/>
      <c r="U591" s="673"/>
      <c r="V591" s="673"/>
      <c r="W591" s="673"/>
      <c r="X591" s="673"/>
      <c r="Y591" s="673"/>
    </row>
    <row r="592" ht="24.75" customHeight="1">
      <c r="A592" s="691"/>
      <c r="B592" s="684"/>
      <c r="C592" s="673"/>
      <c r="D592" s="673"/>
      <c r="E592" s="680"/>
      <c r="F592" s="673"/>
      <c r="G592" s="681"/>
      <c r="H592" s="680"/>
      <c r="I592" s="673"/>
      <c r="J592" s="673"/>
      <c r="K592" s="680"/>
      <c r="L592" s="673"/>
      <c r="M592" s="673"/>
      <c r="N592" s="673"/>
      <c r="O592" s="673"/>
      <c r="P592" s="673"/>
      <c r="Q592" s="673"/>
      <c r="R592" s="673"/>
      <c r="S592" s="673"/>
      <c r="T592" s="673"/>
      <c r="U592" s="673"/>
      <c r="V592" s="673"/>
      <c r="W592" s="673"/>
      <c r="X592" s="673"/>
      <c r="Y592" s="673"/>
    </row>
    <row r="593" ht="24.75" customHeight="1">
      <c r="A593" s="691"/>
      <c r="B593" s="684"/>
      <c r="C593" s="673"/>
      <c r="D593" s="673"/>
      <c r="E593" s="680"/>
      <c r="F593" s="673"/>
      <c r="G593" s="681"/>
      <c r="H593" s="680"/>
      <c r="I593" s="673"/>
      <c r="J593" s="673"/>
      <c r="K593" s="680"/>
      <c r="L593" s="673"/>
      <c r="M593" s="673"/>
      <c r="N593" s="673"/>
      <c r="O593" s="673"/>
      <c r="P593" s="673"/>
      <c r="Q593" s="673"/>
      <c r="R593" s="673"/>
      <c r="S593" s="673"/>
      <c r="T593" s="673"/>
      <c r="U593" s="673"/>
      <c r="V593" s="673"/>
      <c r="W593" s="673"/>
      <c r="X593" s="673"/>
      <c r="Y593" s="673"/>
    </row>
    <row r="594" ht="24.75" customHeight="1">
      <c r="A594" s="691"/>
      <c r="B594" s="684"/>
      <c r="C594" s="673"/>
      <c r="D594" s="673"/>
      <c r="E594" s="680"/>
      <c r="F594" s="673"/>
      <c r="G594" s="681"/>
      <c r="H594" s="680"/>
      <c r="I594" s="673"/>
      <c r="J594" s="673"/>
      <c r="K594" s="680"/>
      <c r="L594" s="673"/>
      <c r="M594" s="673"/>
      <c r="N594" s="673"/>
      <c r="O594" s="673"/>
      <c r="P594" s="673"/>
      <c r="Q594" s="673"/>
      <c r="R594" s="673"/>
      <c r="S594" s="673"/>
      <c r="T594" s="673"/>
      <c r="U594" s="673"/>
      <c r="V594" s="673"/>
      <c r="W594" s="673"/>
      <c r="X594" s="673"/>
      <c r="Y594" s="673"/>
    </row>
    <row r="595" ht="24.75" customHeight="1">
      <c r="A595" s="691"/>
      <c r="B595" s="684"/>
      <c r="C595" s="673"/>
      <c r="D595" s="673"/>
      <c r="E595" s="680"/>
      <c r="F595" s="673"/>
      <c r="G595" s="681"/>
      <c r="H595" s="680"/>
      <c r="I595" s="673"/>
      <c r="J595" s="673"/>
      <c r="K595" s="680"/>
      <c r="L595" s="673"/>
      <c r="M595" s="673"/>
      <c r="N595" s="673"/>
      <c r="O595" s="673"/>
      <c r="P595" s="673"/>
      <c r="Q595" s="673"/>
      <c r="R595" s="673"/>
      <c r="S595" s="673"/>
      <c r="T595" s="673"/>
      <c r="U595" s="673"/>
      <c r="V595" s="673"/>
      <c r="W595" s="673"/>
      <c r="X595" s="673"/>
      <c r="Y595" s="673"/>
    </row>
    <row r="596" ht="24.75" customHeight="1">
      <c r="A596" s="691"/>
      <c r="B596" s="684"/>
      <c r="C596" s="673"/>
      <c r="D596" s="673"/>
      <c r="E596" s="680"/>
      <c r="F596" s="673"/>
      <c r="G596" s="681"/>
      <c r="H596" s="680"/>
      <c r="I596" s="673"/>
      <c r="J596" s="673"/>
      <c r="K596" s="680"/>
      <c r="L596" s="673"/>
      <c r="M596" s="673"/>
      <c r="N596" s="673"/>
      <c r="O596" s="673"/>
      <c r="P596" s="673"/>
      <c r="Q596" s="673"/>
      <c r="R596" s="673"/>
      <c r="S596" s="673"/>
      <c r="T596" s="673"/>
      <c r="U596" s="673"/>
      <c r="V596" s="673"/>
      <c r="W596" s="673"/>
      <c r="X596" s="673"/>
      <c r="Y596" s="673"/>
    </row>
    <row r="597" ht="24.75" customHeight="1">
      <c r="A597" s="691"/>
      <c r="B597" s="684"/>
      <c r="C597" s="673"/>
      <c r="D597" s="673"/>
      <c r="E597" s="680"/>
      <c r="F597" s="673"/>
      <c r="G597" s="681"/>
      <c r="H597" s="680"/>
      <c r="I597" s="673"/>
      <c r="J597" s="673"/>
      <c r="K597" s="680"/>
      <c r="L597" s="673"/>
      <c r="M597" s="673"/>
      <c r="N597" s="673"/>
      <c r="O597" s="673"/>
      <c r="P597" s="673"/>
      <c r="Q597" s="673"/>
      <c r="R597" s="673"/>
      <c r="S597" s="673"/>
      <c r="T597" s="673"/>
      <c r="U597" s="673"/>
      <c r="V597" s="673"/>
      <c r="W597" s="673"/>
      <c r="X597" s="673"/>
      <c r="Y597" s="673"/>
    </row>
    <row r="598" ht="24.75" customHeight="1">
      <c r="A598" s="691"/>
      <c r="B598" s="684"/>
      <c r="C598" s="673"/>
      <c r="D598" s="673"/>
      <c r="E598" s="680"/>
      <c r="F598" s="673"/>
      <c r="G598" s="681"/>
      <c r="H598" s="680"/>
      <c r="I598" s="673"/>
      <c r="J598" s="673"/>
      <c r="K598" s="680"/>
      <c r="L598" s="673"/>
      <c r="M598" s="673"/>
      <c r="N598" s="673"/>
      <c r="O598" s="673"/>
      <c r="P598" s="673"/>
      <c r="Q598" s="673"/>
      <c r="R598" s="673"/>
      <c r="S598" s="673"/>
      <c r="T598" s="673"/>
      <c r="U598" s="673"/>
      <c r="V598" s="673"/>
      <c r="W598" s="673"/>
      <c r="X598" s="673"/>
      <c r="Y598" s="673"/>
    </row>
    <row r="599" ht="24.75" customHeight="1">
      <c r="A599" s="691"/>
      <c r="B599" s="684"/>
      <c r="C599" s="673"/>
      <c r="D599" s="673"/>
      <c r="E599" s="680"/>
      <c r="F599" s="673"/>
      <c r="G599" s="681"/>
      <c r="H599" s="680"/>
      <c r="I599" s="673"/>
      <c r="J599" s="673"/>
      <c r="K599" s="680"/>
      <c r="L599" s="673"/>
      <c r="M599" s="673"/>
      <c r="N599" s="673"/>
      <c r="O599" s="673"/>
      <c r="P599" s="673"/>
      <c r="Q599" s="673"/>
      <c r="R599" s="673"/>
      <c r="S599" s="673"/>
      <c r="T599" s="673"/>
      <c r="U599" s="673"/>
      <c r="V599" s="673"/>
      <c r="W599" s="673"/>
      <c r="X599" s="673"/>
      <c r="Y599" s="673"/>
    </row>
    <row r="600" ht="24.75" customHeight="1">
      <c r="A600" s="691"/>
      <c r="B600" s="684"/>
      <c r="C600" s="673"/>
      <c r="D600" s="673"/>
      <c r="E600" s="680"/>
      <c r="F600" s="673"/>
      <c r="G600" s="681"/>
      <c r="H600" s="680"/>
      <c r="I600" s="673"/>
      <c r="J600" s="673"/>
      <c r="K600" s="680"/>
      <c r="L600" s="673"/>
      <c r="M600" s="673"/>
      <c r="N600" s="673"/>
      <c r="O600" s="673"/>
      <c r="P600" s="673"/>
      <c r="Q600" s="673"/>
      <c r="R600" s="673"/>
      <c r="S600" s="673"/>
      <c r="T600" s="673"/>
      <c r="U600" s="673"/>
      <c r="V600" s="673"/>
      <c r="W600" s="673"/>
      <c r="X600" s="673"/>
      <c r="Y600" s="673"/>
    </row>
    <row r="601" ht="24.75" customHeight="1">
      <c r="A601" s="691"/>
      <c r="B601" s="684"/>
      <c r="C601" s="673"/>
      <c r="D601" s="673"/>
      <c r="E601" s="680"/>
      <c r="F601" s="673"/>
      <c r="G601" s="681"/>
      <c r="H601" s="680"/>
      <c r="I601" s="673"/>
      <c r="J601" s="673"/>
      <c r="K601" s="680"/>
      <c r="L601" s="673"/>
      <c r="M601" s="673"/>
      <c r="N601" s="673"/>
      <c r="O601" s="673"/>
      <c r="P601" s="673"/>
      <c r="Q601" s="673"/>
      <c r="R601" s="673"/>
      <c r="S601" s="673"/>
      <c r="T601" s="673"/>
      <c r="U601" s="673"/>
      <c r="V601" s="673"/>
      <c r="W601" s="673"/>
      <c r="X601" s="673"/>
      <c r="Y601" s="673"/>
    </row>
    <row r="602" ht="24.75" customHeight="1">
      <c r="A602" s="691"/>
      <c r="B602" s="684"/>
      <c r="C602" s="673"/>
      <c r="D602" s="673"/>
      <c r="E602" s="680"/>
      <c r="F602" s="673"/>
      <c r="G602" s="681"/>
      <c r="H602" s="680"/>
      <c r="I602" s="673"/>
      <c r="J602" s="673"/>
      <c r="K602" s="680"/>
      <c r="L602" s="673"/>
      <c r="M602" s="673"/>
      <c r="N602" s="673"/>
      <c r="O602" s="673"/>
      <c r="P602" s="673"/>
      <c r="Q602" s="673"/>
      <c r="R602" s="673"/>
      <c r="S602" s="673"/>
      <c r="T602" s="673"/>
      <c r="U602" s="673"/>
      <c r="V602" s="673"/>
      <c r="W602" s="673"/>
      <c r="X602" s="673"/>
      <c r="Y602" s="673"/>
    </row>
    <row r="603" ht="24.75" customHeight="1">
      <c r="A603" s="691"/>
      <c r="B603" s="684"/>
      <c r="C603" s="673"/>
      <c r="D603" s="673"/>
      <c r="E603" s="680"/>
      <c r="F603" s="673"/>
      <c r="G603" s="681"/>
      <c r="H603" s="680"/>
      <c r="I603" s="673"/>
      <c r="J603" s="673"/>
      <c r="K603" s="680"/>
      <c r="L603" s="673"/>
      <c r="M603" s="673"/>
      <c r="N603" s="673"/>
      <c r="O603" s="673"/>
      <c r="P603" s="673"/>
      <c r="Q603" s="673"/>
      <c r="R603" s="673"/>
      <c r="S603" s="673"/>
      <c r="T603" s="673"/>
      <c r="U603" s="673"/>
      <c r="V603" s="673"/>
      <c r="W603" s="673"/>
      <c r="X603" s="673"/>
      <c r="Y603" s="673"/>
    </row>
    <row r="604" ht="24.75" customHeight="1">
      <c r="A604" s="691"/>
      <c r="B604" s="684"/>
      <c r="C604" s="673"/>
      <c r="D604" s="673"/>
      <c r="E604" s="680"/>
      <c r="F604" s="673"/>
      <c r="G604" s="681"/>
      <c r="H604" s="680"/>
      <c r="I604" s="673"/>
      <c r="J604" s="673"/>
      <c r="K604" s="680"/>
      <c r="L604" s="673"/>
      <c r="M604" s="673"/>
      <c r="N604" s="673"/>
      <c r="O604" s="673"/>
      <c r="P604" s="673"/>
      <c r="Q604" s="673"/>
      <c r="R604" s="673"/>
      <c r="S604" s="673"/>
      <c r="T604" s="673"/>
      <c r="U604" s="673"/>
      <c r="V604" s="673"/>
      <c r="W604" s="673"/>
      <c r="X604" s="673"/>
      <c r="Y604" s="673"/>
    </row>
    <row r="605" ht="24.75" customHeight="1">
      <c r="A605" s="691"/>
      <c r="B605" s="684"/>
      <c r="C605" s="673"/>
      <c r="D605" s="673"/>
      <c r="E605" s="680"/>
      <c r="F605" s="673"/>
      <c r="G605" s="681"/>
      <c r="H605" s="680"/>
      <c r="I605" s="673"/>
      <c r="J605" s="673"/>
      <c r="K605" s="680"/>
      <c r="L605" s="673"/>
      <c r="M605" s="673"/>
      <c r="N605" s="673"/>
      <c r="O605" s="673"/>
      <c r="P605" s="673"/>
      <c r="Q605" s="673"/>
      <c r="R605" s="673"/>
      <c r="S605" s="673"/>
      <c r="T605" s="673"/>
      <c r="U605" s="673"/>
      <c r="V605" s="673"/>
      <c r="W605" s="673"/>
      <c r="X605" s="673"/>
      <c r="Y605" s="673"/>
    </row>
    <row r="606" ht="24.75" customHeight="1">
      <c r="A606" s="691"/>
      <c r="B606" s="684"/>
      <c r="C606" s="673"/>
      <c r="D606" s="673"/>
      <c r="E606" s="680"/>
      <c r="F606" s="673"/>
      <c r="G606" s="681"/>
      <c r="H606" s="680"/>
      <c r="I606" s="673"/>
      <c r="J606" s="673"/>
      <c r="K606" s="680"/>
      <c r="L606" s="673"/>
      <c r="M606" s="673"/>
      <c r="N606" s="673"/>
      <c r="O606" s="673"/>
      <c r="P606" s="673"/>
      <c r="Q606" s="673"/>
      <c r="R606" s="673"/>
      <c r="S606" s="673"/>
      <c r="T606" s="673"/>
      <c r="U606" s="673"/>
      <c r="V606" s="673"/>
      <c r="W606" s="673"/>
      <c r="X606" s="673"/>
      <c r="Y606" s="673"/>
    </row>
    <row r="607" ht="24.75" customHeight="1">
      <c r="A607" s="691"/>
      <c r="B607" s="684"/>
      <c r="C607" s="673"/>
      <c r="D607" s="673"/>
      <c r="E607" s="680"/>
      <c r="F607" s="673"/>
      <c r="G607" s="681"/>
      <c r="H607" s="680"/>
      <c r="I607" s="673"/>
      <c r="J607" s="673"/>
      <c r="K607" s="680"/>
      <c r="L607" s="673"/>
      <c r="M607" s="673"/>
      <c r="N607" s="673"/>
      <c r="O607" s="673"/>
      <c r="P607" s="673"/>
      <c r="Q607" s="673"/>
      <c r="R607" s="673"/>
      <c r="S607" s="673"/>
      <c r="T607" s="673"/>
      <c r="U607" s="673"/>
      <c r="V607" s="673"/>
      <c r="W607" s="673"/>
      <c r="X607" s="673"/>
      <c r="Y607" s="673"/>
    </row>
    <row r="608" ht="24.75" customHeight="1">
      <c r="A608" s="691"/>
      <c r="B608" s="684"/>
      <c r="C608" s="673"/>
      <c r="D608" s="673"/>
      <c r="E608" s="680"/>
      <c r="F608" s="673"/>
      <c r="G608" s="681"/>
      <c r="H608" s="680"/>
      <c r="I608" s="673"/>
      <c r="J608" s="673"/>
      <c r="K608" s="680"/>
      <c r="L608" s="673"/>
      <c r="M608" s="673"/>
      <c r="N608" s="673"/>
      <c r="O608" s="673"/>
      <c r="P608" s="673"/>
      <c r="Q608" s="673"/>
      <c r="R608" s="673"/>
      <c r="S608" s="673"/>
      <c r="T608" s="673"/>
      <c r="U608" s="673"/>
      <c r="V608" s="673"/>
      <c r="W608" s="673"/>
      <c r="X608" s="673"/>
      <c r="Y608" s="673"/>
    </row>
    <row r="609" ht="24.75" customHeight="1">
      <c r="A609" s="691"/>
      <c r="B609" s="684"/>
      <c r="C609" s="673"/>
      <c r="D609" s="673"/>
      <c r="E609" s="680"/>
      <c r="F609" s="673"/>
      <c r="G609" s="681"/>
      <c r="H609" s="680"/>
      <c r="I609" s="673"/>
      <c r="J609" s="673"/>
      <c r="K609" s="680"/>
      <c r="L609" s="673"/>
      <c r="M609" s="673"/>
      <c r="N609" s="673"/>
      <c r="O609" s="673"/>
      <c r="P609" s="673"/>
      <c r="Q609" s="673"/>
      <c r="R609" s="673"/>
      <c r="S609" s="673"/>
      <c r="T609" s="673"/>
      <c r="U609" s="673"/>
      <c r="V609" s="673"/>
      <c r="W609" s="673"/>
      <c r="X609" s="673"/>
      <c r="Y609" s="673"/>
    </row>
    <row r="610" ht="24.75" customHeight="1">
      <c r="A610" s="691"/>
      <c r="B610" s="684"/>
      <c r="C610" s="673"/>
      <c r="D610" s="673"/>
      <c r="E610" s="680"/>
      <c r="F610" s="673"/>
      <c r="G610" s="681"/>
      <c r="H610" s="680"/>
      <c r="I610" s="673"/>
      <c r="J610" s="673"/>
      <c r="K610" s="680"/>
      <c r="L610" s="673"/>
      <c r="M610" s="673"/>
      <c r="N610" s="673"/>
      <c r="O610" s="673"/>
      <c r="P610" s="673"/>
      <c r="Q610" s="673"/>
      <c r="R610" s="673"/>
      <c r="S610" s="673"/>
      <c r="T610" s="673"/>
      <c r="U610" s="673"/>
      <c r="V610" s="673"/>
      <c r="W610" s="673"/>
      <c r="X610" s="673"/>
      <c r="Y610" s="673"/>
    </row>
    <row r="611" ht="24.75" customHeight="1">
      <c r="A611" s="691"/>
      <c r="B611" s="684"/>
      <c r="C611" s="673"/>
      <c r="D611" s="673"/>
      <c r="E611" s="680"/>
      <c r="F611" s="673"/>
      <c r="G611" s="681"/>
      <c r="H611" s="680"/>
      <c r="I611" s="673"/>
      <c r="J611" s="673"/>
      <c r="K611" s="680"/>
      <c r="L611" s="673"/>
      <c r="M611" s="673"/>
      <c r="N611" s="673"/>
      <c r="O611" s="673"/>
      <c r="P611" s="673"/>
      <c r="Q611" s="673"/>
      <c r="R611" s="673"/>
      <c r="S611" s="673"/>
      <c r="T611" s="673"/>
      <c r="U611" s="673"/>
      <c r="V611" s="673"/>
      <c r="W611" s="673"/>
      <c r="X611" s="673"/>
      <c r="Y611" s="673"/>
    </row>
    <row r="612" ht="24.75" customHeight="1">
      <c r="A612" s="691"/>
      <c r="B612" s="684"/>
      <c r="C612" s="673"/>
      <c r="D612" s="673"/>
      <c r="E612" s="680"/>
      <c r="F612" s="673"/>
      <c r="G612" s="681"/>
      <c r="H612" s="680"/>
      <c r="I612" s="673"/>
      <c r="J612" s="673"/>
      <c r="K612" s="680"/>
      <c r="L612" s="673"/>
      <c r="M612" s="673"/>
      <c r="N612" s="673"/>
      <c r="O612" s="673"/>
      <c r="P612" s="673"/>
      <c r="Q612" s="673"/>
      <c r="R612" s="673"/>
      <c r="S612" s="673"/>
      <c r="T612" s="673"/>
      <c r="U612" s="673"/>
      <c r="V612" s="673"/>
      <c r="W612" s="673"/>
      <c r="X612" s="673"/>
      <c r="Y612" s="673"/>
    </row>
    <row r="613" ht="24.75" customHeight="1">
      <c r="A613" s="691"/>
      <c r="B613" s="684"/>
      <c r="C613" s="673"/>
      <c r="D613" s="673"/>
      <c r="E613" s="680"/>
      <c r="F613" s="673"/>
      <c r="G613" s="681"/>
      <c r="H613" s="680"/>
      <c r="I613" s="673"/>
      <c r="J613" s="673"/>
      <c r="K613" s="680"/>
      <c r="L613" s="673"/>
      <c r="M613" s="673"/>
      <c r="N613" s="673"/>
      <c r="O613" s="673"/>
      <c r="P613" s="673"/>
      <c r="Q613" s="673"/>
      <c r="R613" s="673"/>
      <c r="S613" s="673"/>
      <c r="T613" s="673"/>
      <c r="U613" s="673"/>
      <c r="V613" s="673"/>
      <c r="W613" s="673"/>
      <c r="X613" s="673"/>
      <c r="Y613" s="673"/>
    </row>
    <row r="614" ht="24.75" customHeight="1">
      <c r="A614" s="691"/>
      <c r="B614" s="684"/>
      <c r="C614" s="673"/>
      <c r="D614" s="673"/>
      <c r="E614" s="680"/>
      <c r="F614" s="673"/>
      <c r="G614" s="681"/>
      <c r="H614" s="680"/>
      <c r="I614" s="673"/>
      <c r="J614" s="673"/>
      <c r="K614" s="680"/>
      <c r="L614" s="673"/>
      <c r="M614" s="673"/>
      <c r="N614" s="673"/>
      <c r="O614" s="673"/>
      <c r="P614" s="673"/>
      <c r="Q614" s="673"/>
      <c r="R614" s="673"/>
      <c r="S614" s="673"/>
      <c r="T614" s="673"/>
      <c r="U614" s="673"/>
      <c r="V614" s="673"/>
      <c r="W614" s="673"/>
      <c r="X614" s="673"/>
      <c r="Y614" s="673"/>
    </row>
    <row r="615" ht="24.75" customHeight="1">
      <c r="A615" s="691"/>
      <c r="B615" s="684"/>
      <c r="C615" s="673"/>
      <c r="D615" s="673"/>
      <c r="E615" s="680"/>
      <c r="F615" s="673"/>
      <c r="G615" s="681"/>
      <c r="H615" s="680"/>
      <c r="I615" s="673"/>
      <c r="J615" s="673"/>
      <c r="K615" s="680"/>
      <c r="L615" s="673"/>
      <c r="M615" s="673"/>
      <c r="N615" s="673"/>
      <c r="O615" s="673"/>
      <c r="P615" s="673"/>
      <c r="Q615" s="673"/>
      <c r="R615" s="673"/>
      <c r="S615" s="673"/>
      <c r="T615" s="673"/>
      <c r="U615" s="673"/>
      <c r="V615" s="673"/>
      <c r="W615" s="673"/>
      <c r="X615" s="673"/>
      <c r="Y615" s="673"/>
    </row>
    <row r="616" ht="24.75" customHeight="1">
      <c r="A616" s="691"/>
      <c r="B616" s="684"/>
      <c r="C616" s="673"/>
      <c r="D616" s="673"/>
      <c r="E616" s="680"/>
      <c r="F616" s="673"/>
      <c r="G616" s="681"/>
      <c r="H616" s="680"/>
      <c r="I616" s="673"/>
      <c r="J616" s="673"/>
      <c r="K616" s="680"/>
      <c r="L616" s="673"/>
      <c r="M616" s="673"/>
      <c r="N616" s="673"/>
      <c r="O616" s="673"/>
      <c r="P616" s="673"/>
      <c r="Q616" s="673"/>
      <c r="R616" s="673"/>
      <c r="S616" s="673"/>
      <c r="T616" s="673"/>
      <c r="U616" s="673"/>
      <c r="V616" s="673"/>
      <c r="W616" s="673"/>
      <c r="X616" s="673"/>
      <c r="Y616" s="673"/>
    </row>
    <row r="617" ht="24.75" customHeight="1">
      <c r="A617" s="691"/>
      <c r="B617" s="684"/>
      <c r="C617" s="673"/>
      <c r="D617" s="673"/>
      <c r="E617" s="680"/>
      <c r="F617" s="673"/>
      <c r="G617" s="681"/>
      <c r="H617" s="680"/>
      <c r="I617" s="673"/>
      <c r="J617" s="673"/>
      <c r="K617" s="680"/>
      <c r="L617" s="673"/>
      <c r="M617" s="673"/>
      <c r="N617" s="673"/>
      <c r="O617" s="673"/>
      <c r="P617" s="673"/>
      <c r="Q617" s="673"/>
      <c r="R617" s="673"/>
      <c r="S617" s="673"/>
      <c r="T617" s="673"/>
      <c r="U617" s="673"/>
      <c r="V617" s="673"/>
      <c r="W617" s="673"/>
      <c r="X617" s="673"/>
      <c r="Y617" s="673"/>
    </row>
    <row r="618" ht="24.75" customHeight="1">
      <c r="A618" s="691"/>
      <c r="B618" s="684"/>
      <c r="C618" s="673"/>
      <c r="D618" s="673"/>
      <c r="E618" s="680"/>
      <c r="F618" s="673"/>
      <c r="G618" s="681"/>
      <c r="H618" s="680"/>
      <c r="I618" s="673"/>
      <c r="J618" s="673"/>
      <c r="K618" s="680"/>
      <c r="L618" s="673"/>
      <c r="M618" s="673"/>
      <c r="N618" s="673"/>
      <c r="O618" s="673"/>
      <c r="P618" s="673"/>
      <c r="Q618" s="673"/>
      <c r="R618" s="673"/>
      <c r="S618" s="673"/>
      <c r="T618" s="673"/>
      <c r="U618" s="673"/>
      <c r="V618" s="673"/>
      <c r="W618" s="673"/>
      <c r="X618" s="673"/>
      <c r="Y618" s="673"/>
    </row>
    <row r="619" ht="24.75" customHeight="1">
      <c r="A619" s="691"/>
      <c r="B619" s="684"/>
      <c r="C619" s="673"/>
      <c r="D619" s="673"/>
      <c r="E619" s="680"/>
      <c r="F619" s="673"/>
      <c r="G619" s="681"/>
      <c r="H619" s="680"/>
      <c r="I619" s="673"/>
      <c r="J619" s="673"/>
      <c r="K619" s="680"/>
      <c r="L619" s="673"/>
      <c r="M619" s="673"/>
      <c r="N619" s="673"/>
      <c r="O619" s="673"/>
      <c r="P619" s="673"/>
      <c r="Q619" s="673"/>
      <c r="R619" s="673"/>
      <c r="S619" s="673"/>
      <c r="T619" s="673"/>
      <c r="U619" s="673"/>
      <c r="V619" s="673"/>
      <c r="W619" s="673"/>
      <c r="X619" s="673"/>
      <c r="Y619" s="673"/>
    </row>
    <row r="620" ht="24.75" customHeight="1">
      <c r="A620" s="691"/>
      <c r="B620" s="684"/>
      <c r="C620" s="673"/>
      <c r="D620" s="673"/>
      <c r="E620" s="680"/>
      <c r="F620" s="673"/>
      <c r="G620" s="681"/>
      <c r="H620" s="680"/>
      <c r="I620" s="673"/>
      <c r="J620" s="673"/>
      <c r="K620" s="680"/>
      <c r="L620" s="673"/>
      <c r="M620" s="673"/>
      <c r="N620" s="673"/>
      <c r="O620" s="673"/>
      <c r="P620" s="673"/>
      <c r="Q620" s="673"/>
      <c r="R620" s="673"/>
      <c r="S620" s="673"/>
      <c r="T620" s="673"/>
      <c r="U620" s="673"/>
      <c r="V620" s="673"/>
      <c r="W620" s="673"/>
      <c r="X620" s="673"/>
      <c r="Y620" s="673"/>
    </row>
    <row r="621" ht="24.75" customHeight="1">
      <c r="A621" s="691"/>
      <c r="B621" s="684"/>
      <c r="C621" s="673"/>
      <c r="D621" s="673"/>
      <c r="E621" s="680"/>
      <c r="F621" s="673"/>
      <c r="G621" s="681"/>
      <c r="H621" s="680"/>
      <c r="I621" s="673"/>
      <c r="J621" s="673"/>
      <c r="K621" s="680"/>
      <c r="L621" s="673"/>
      <c r="M621" s="673"/>
      <c r="N621" s="673"/>
      <c r="O621" s="673"/>
      <c r="P621" s="673"/>
      <c r="Q621" s="673"/>
      <c r="R621" s="673"/>
      <c r="S621" s="673"/>
      <c r="T621" s="673"/>
      <c r="U621" s="673"/>
      <c r="V621" s="673"/>
      <c r="W621" s="673"/>
      <c r="X621" s="673"/>
      <c r="Y621" s="673"/>
    </row>
    <row r="622" ht="24.75" customHeight="1">
      <c r="A622" s="691"/>
      <c r="B622" s="684"/>
      <c r="C622" s="673"/>
      <c r="D622" s="673"/>
      <c r="E622" s="680"/>
      <c r="F622" s="673"/>
      <c r="G622" s="681"/>
      <c r="H622" s="680"/>
      <c r="I622" s="673"/>
      <c r="J622" s="673"/>
      <c r="K622" s="680"/>
      <c r="L622" s="673"/>
      <c r="M622" s="673"/>
      <c r="N622" s="673"/>
      <c r="O622" s="673"/>
      <c r="P622" s="673"/>
      <c r="Q622" s="673"/>
      <c r="R622" s="673"/>
      <c r="S622" s="673"/>
      <c r="T622" s="673"/>
      <c r="U622" s="673"/>
      <c r="V622" s="673"/>
      <c r="W622" s="673"/>
      <c r="X622" s="673"/>
      <c r="Y622" s="673"/>
    </row>
    <row r="623" ht="24.75" customHeight="1">
      <c r="A623" s="691"/>
      <c r="B623" s="684"/>
      <c r="C623" s="673"/>
      <c r="D623" s="673"/>
      <c r="E623" s="680"/>
      <c r="F623" s="673"/>
      <c r="G623" s="681"/>
      <c r="H623" s="680"/>
      <c r="I623" s="673"/>
      <c r="J623" s="673"/>
      <c r="K623" s="680"/>
      <c r="L623" s="673"/>
      <c r="M623" s="673"/>
      <c r="N623" s="673"/>
      <c r="O623" s="673"/>
      <c r="P623" s="673"/>
      <c r="Q623" s="673"/>
      <c r="R623" s="673"/>
      <c r="S623" s="673"/>
      <c r="T623" s="673"/>
      <c r="U623" s="673"/>
      <c r="V623" s="673"/>
      <c r="W623" s="673"/>
      <c r="X623" s="673"/>
      <c r="Y623" s="673"/>
    </row>
    <row r="624" ht="24.75" customHeight="1">
      <c r="A624" s="691"/>
      <c r="B624" s="684"/>
      <c r="C624" s="673"/>
      <c r="D624" s="673"/>
      <c r="E624" s="680"/>
      <c r="F624" s="673"/>
      <c r="G624" s="681"/>
      <c r="H624" s="680"/>
      <c r="I624" s="673"/>
      <c r="J624" s="673"/>
      <c r="K624" s="680"/>
      <c r="L624" s="673"/>
      <c r="M624" s="673"/>
      <c r="N624" s="673"/>
      <c r="O624" s="673"/>
      <c r="P624" s="673"/>
      <c r="Q624" s="673"/>
      <c r="R624" s="673"/>
      <c r="S624" s="673"/>
      <c r="T624" s="673"/>
      <c r="U624" s="673"/>
      <c r="V624" s="673"/>
      <c r="W624" s="673"/>
      <c r="X624" s="673"/>
      <c r="Y624" s="673"/>
    </row>
    <row r="625" ht="24.75" customHeight="1">
      <c r="A625" s="691"/>
      <c r="B625" s="684"/>
      <c r="C625" s="673"/>
      <c r="D625" s="673"/>
      <c r="E625" s="680"/>
      <c r="F625" s="673"/>
      <c r="G625" s="681"/>
      <c r="H625" s="680"/>
      <c r="I625" s="673"/>
      <c r="J625" s="673"/>
      <c r="K625" s="680"/>
      <c r="L625" s="673"/>
      <c r="M625" s="673"/>
      <c r="N625" s="673"/>
      <c r="O625" s="673"/>
      <c r="P625" s="673"/>
      <c r="Q625" s="673"/>
      <c r="R625" s="673"/>
      <c r="S625" s="673"/>
      <c r="T625" s="673"/>
      <c r="U625" s="673"/>
      <c r="V625" s="673"/>
      <c r="W625" s="673"/>
      <c r="X625" s="673"/>
      <c r="Y625" s="673"/>
    </row>
    <row r="626" ht="24.75" customHeight="1">
      <c r="A626" s="691"/>
      <c r="B626" s="684"/>
      <c r="C626" s="673"/>
      <c r="D626" s="673"/>
      <c r="E626" s="680"/>
      <c r="F626" s="673"/>
      <c r="G626" s="681"/>
      <c r="H626" s="680"/>
      <c r="I626" s="673"/>
      <c r="J626" s="673"/>
      <c r="K626" s="680"/>
      <c r="L626" s="673"/>
      <c r="M626" s="673"/>
      <c r="N626" s="673"/>
      <c r="O626" s="673"/>
      <c r="P626" s="673"/>
      <c r="Q626" s="673"/>
      <c r="R626" s="673"/>
      <c r="S626" s="673"/>
      <c r="T626" s="673"/>
      <c r="U626" s="673"/>
      <c r="V626" s="673"/>
      <c r="W626" s="673"/>
      <c r="X626" s="673"/>
      <c r="Y626" s="673"/>
    </row>
    <row r="627" ht="24.75" customHeight="1">
      <c r="A627" s="691"/>
      <c r="B627" s="684"/>
      <c r="C627" s="673"/>
      <c r="D627" s="673"/>
      <c r="E627" s="680"/>
      <c r="F627" s="673"/>
      <c r="G627" s="681"/>
      <c r="H627" s="680"/>
      <c r="I627" s="673"/>
      <c r="J627" s="673"/>
      <c r="K627" s="680"/>
      <c r="L627" s="673"/>
      <c r="M627" s="673"/>
      <c r="N627" s="673"/>
      <c r="O627" s="673"/>
      <c r="P627" s="673"/>
      <c r="Q627" s="673"/>
      <c r="R627" s="673"/>
      <c r="S627" s="673"/>
      <c r="T627" s="673"/>
      <c r="U627" s="673"/>
      <c r="V627" s="673"/>
      <c r="W627" s="673"/>
      <c r="X627" s="673"/>
      <c r="Y627" s="673"/>
    </row>
    <row r="628" ht="24.75" customHeight="1">
      <c r="A628" s="691"/>
      <c r="B628" s="684"/>
      <c r="C628" s="673"/>
      <c r="D628" s="673"/>
      <c r="E628" s="680"/>
      <c r="F628" s="673"/>
      <c r="G628" s="681"/>
      <c r="H628" s="680"/>
      <c r="I628" s="673"/>
      <c r="J628" s="673"/>
      <c r="K628" s="680"/>
      <c r="L628" s="673"/>
      <c r="M628" s="673"/>
      <c r="N628" s="673"/>
      <c r="O628" s="673"/>
      <c r="P628" s="673"/>
      <c r="Q628" s="673"/>
      <c r="R628" s="673"/>
      <c r="S628" s="673"/>
      <c r="T628" s="673"/>
      <c r="U628" s="673"/>
      <c r="V628" s="673"/>
      <c r="W628" s="673"/>
      <c r="X628" s="673"/>
      <c r="Y628" s="673"/>
    </row>
    <row r="629" ht="24.75" customHeight="1">
      <c r="A629" s="691"/>
      <c r="B629" s="684"/>
      <c r="C629" s="673"/>
      <c r="D629" s="673"/>
      <c r="E629" s="680"/>
      <c r="F629" s="673"/>
      <c r="G629" s="681"/>
      <c r="H629" s="680"/>
      <c r="I629" s="673"/>
      <c r="J629" s="673"/>
      <c r="K629" s="680"/>
      <c r="L629" s="673"/>
      <c r="M629" s="673"/>
      <c r="N629" s="673"/>
      <c r="O629" s="673"/>
      <c r="P629" s="673"/>
      <c r="Q629" s="673"/>
      <c r="R629" s="673"/>
      <c r="S629" s="673"/>
      <c r="T629" s="673"/>
      <c r="U629" s="673"/>
      <c r="V629" s="673"/>
      <c r="W629" s="673"/>
      <c r="X629" s="673"/>
      <c r="Y629" s="673"/>
    </row>
    <row r="630" ht="24.75" customHeight="1">
      <c r="A630" s="691"/>
      <c r="B630" s="684"/>
      <c r="C630" s="673"/>
      <c r="D630" s="673"/>
      <c r="E630" s="680"/>
      <c r="F630" s="673"/>
      <c r="G630" s="681"/>
      <c r="H630" s="680"/>
      <c r="I630" s="673"/>
      <c r="J630" s="673"/>
      <c r="K630" s="680"/>
      <c r="L630" s="673"/>
      <c r="M630" s="673"/>
      <c r="N630" s="673"/>
      <c r="O630" s="673"/>
      <c r="P630" s="673"/>
      <c r="Q630" s="673"/>
      <c r="R630" s="673"/>
      <c r="S630" s="673"/>
      <c r="T630" s="673"/>
      <c r="U630" s="673"/>
      <c r="V630" s="673"/>
      <c r="W630" s="673"/>
      <c r="X630" s="673"/>
      <c r="Y630" s="673"/>
    </row>
    <row r="631" ht="24.75" customHeight="1">
      <c r="A631" s="691"/>
      <c r="B631" s="684"/>
      <c r="C631" s="673"/>
      <c r="D631" s="673"/>
      <c r="E631" s="680"/>
      <c r="F631" s="673"/>
      <c r="G631" s="681"/>
      <c r="H631" s="680"/>
      <c r="I631" s="673"/>
      <c r="J631" s="673"/>
      <c r="K631" s="680"/>
      <c r="L631" s="673"/>
      <c r="M631" s="673"/>
      <c r="N631" s="673"/>
      <c r="O631" s="673"/>
      <c r="P631" s="673"/>
      <c r="Q631" s="673"/>
      <c r="R631" s="673"/>
      <c r="S631" s="673"/>
      <c r="T631" s="673"/>
      <c r="U631" s="673"/>
      <c r="V631" s="673"/>
      <c r="W631" s="673"/>
      <c r="X631" s="673"/>
      <c r="Y631" s="673"/>
    </row>
    <row r="632" ht="24.75" customHeight="1">
      <c r="A632" s="691"/>
      <c r="B632" s="684"/>
      <c r="C632" s="673"/>
      <c r="D632" s="673"/>
      <c r="E632" s="680"/>
      <c r="F632" s="673"/>
      <c r="G632" s="681"/>
      <c r="H632" s="680"/>
      <c r="I632" s="673"/>
      <c r="J632" s="673"/>
      <c r="K632" s="680"/>
      <c r="L632" s="673"/>
      <c r="M632" s="673"/>
      <c r="N632" s="673"/>
      <c r="O632" s="673"/>
      <c r="P632" s="673"/>
      <c r="Q632" s="673"/>
      <c r="R632" s="673"/>
      <c r="S632" s="673"/>
      <c r="T632" s="673"/>
      <c r="U632" s="673"/>
      <c r="V632" s="673"/>
      <c r="W632" s="673"/>
      <c r="X632" s="673"/>
      <c r="Y632" s="673"/>
    </row>
    <row r="633" ht="24.75" customHeight="1">
      <c r="A633" s="691"/>
      <c r="B633" s="684"/>
      <c r="C633" s="673"/>
      <c r="D633" s="673"/>
      <c r="E633" s="680"/>
      <c r="F633" s="673"/>
      <c r="G633" s="681"/>
      <c r="H633" s="680"/>
      <c r="I633" s="673"/>
      <c r="J633" s="673"/>
      <c r="K633" s="680"/>
      <c r="L633" s="673"/>
      <c r="M633" s="673"/>
      <c r="N633" s="673"/>
      <c r="O633" s="673"/>
      <c r="P633" s="673"/>
      <c r="Q633" s="673"/>
      <c r="R633" s="673"/>
      <c r="S633" s="673"/>
      <c r="T633" s="673"/>
      <c r="U633" s="673"/>
      <c r="V633" s="673"/>
      <c r="W633" s="673"/>
      <c r="X633" s="673"/>
      <c r="Y633" s="673"/>
    </row>
    <row r="634" ht="24.75" customHeight="1">
      <c r="A634" s="691"/>
      <c r="B634" s="684"/>
      <c r="C634" s="673"/>
      <c r="D634" s="673"/>
      <c r="E634" s="680"/>
      <c r="F634" s="673"/>
      <c r="G634" s="681"/>
      <c r="H634" s="680"/>
      <c r="I634" s="673"/>
      <c r="J634" s="673"/>
      <c r="K634" s="680"/>
      <c r="L634" s="673"/>
      <c r="M634" s="673"/>
      <c r="N634" s="673"/>
      <c r="O634" s="673"/>
      <c r="P634" s="673"/>
      <c r="Q634" s="673"/>
      <c r="R634" s="673"/>
      <c r="S634" s="673"/>
      <c r="T634" s="673"/>
      <c r="U634" s="673"/>
      <c r="V634" s="673"/>
      <c r="W634" s="673"/>
      <c r="X634" s="673"/>
      <c r="Y634" s="673"/>
    </row>
    <row r="635" ht="24.75" customHeight="1">
      <c r="A635" s="691"/>
      <c r="B635" s="684"/>
      <c r="C635" s="673"/>
      <c r="D635" s="673"/>
      <c r="E635" s="680"/>
      <c r="F635" s="673"/>
      <c r="G635" s="681"/>
      <c r="H635" s="680"/>
      <c r="I635" s="673"/>
      <c r="J635" s="673"/>
      <c r="K635" s="680"/>
      <c r="L635" s="673"/>
      <c r="M635" s="673"/>
      <c r="N635" s="673"/>
      <c r="O635" s="673"/>
      <c r="P635" s="673"/>
      <c r="Q635" s="673"/>
      <c r="R635" s="673"/>
      <c r="S635" s="673"/>
      <c r="T635" s="673"/>
      <c r="U635" s="673"/>
      <c r="V635" s="673"/>
      <c r="W635" s="673"/>
      <c r="X635" s="673"/>
      <c r="Y635" s="673"/>
    </row>
    <row r="636" ht="24.75" customHeight="1">
      <c r="A636" s="691"/>
      <c r="B636" s="684"/>
      <c r="C636" s="673"/>
      <c r="D636" s="673"/>
      <c r="E636" s="680"/>
      <c r="F636" s="673"/>
      <c r="G636" s="681"/>
      <c r="H636" s="680"/>
      <c r="I636" s="673"/>
      <c r="J636" s="673"/>
      <c r="K636" s="680"/>
      <c r="L636" s="673"/>
      <c r="M636" s="673"/>
      <c r="N636" s="673"/>
      <c r="O636" s="673"/>
      <c r="P636" s="673"/>
      <c r="Q636" s="673"/>
      <c r="R636" s="673"/>
      <c r="S636" s="673"/>
      <c r="T636" s="673"/>
      <c r="U636" s="673"/>
      <c r="V636" s="673"/>
      <c r="W636" s="673"/>
      <c r="X636" s="673"/>
      <c r="Y636" s="673"/>
    </row>
    <row r="637" ht="24.75" customHeight="1">
      <c r="A637" s="691"/>
      <c r="B637" s="684"/>
      <c r="C637" s="673"/>
      <c r="D637" s="673"/>
      <c r="E637" s="680"/>
      <c r="F637" s="673"/>
      <c r="G637" s="681"/>
      <c r="H637" s="680"/>
      <c r="I637" s="673"/>
      <c r="J637" s="673"/>
      <c r="K637" s="680"/>
      <c r="L637" s="673"/>
      <c r="M637" s="673"/>
      <c r="N637" s="673"/>
      <c r="O637" s="673"/>
      <c r="P637" s="673"/>
      <c r="Q637" s="673"/>
      <c r="R637" s="673"/>
      <c r="S637" s="673"/>
      <c r="T637" s="673"/>
      <c r="U637" s="673"/>
      <c r="V637" s="673"/>
      <c r="W637" s="673"/>
      <c r="X637" s="673"/>
      <c r="Y637" s="673"/>
    </row>
    <row r="638" ht="24.75" customHeight="1">
      <c r="A638" s="691"/>
      <c r="B638" s="684"/>
      <c r="C638" s="673"/>
      <c r="D638" s="673"/>
      <c r="E638" s="680"/>
      <c r="F638" s="673"/>
      <c r="G638" s="681"/>
      <c r="H638" s="680"/>
      <c r="I638" s="673"/>
      <c r="J638" s="673"/>
      <c r="K638" s="680"/>
      <c r="L638" s="673"/>
      <c r="M638" s="673"/>
      <c r="N638" s="673"/>
      <c r="O638" s="673"/>
      <c r="P638" s="673"/>
      <c r="Q638" s="673"/>
      <c r="R638" s="673"/>
      <c r="S638" s="673"/>
      <c r="T638" s="673"/>
      <c r="U638" s="673"/>
      <c r="V638" s="673"/>
      <c r="W638" s="673"/>
      <c r="X638" s="673"/>
      <c r="Y638" s="673"/>
    </row>
    <row r="639" ht="24.75" customHeight="1">
      <c r="A639" s="691"/>
      <c r="B639" s="684"/>
      <c r="C639" s="673"/>
      <c r="D639" s="673"/>
      <c r="E639" s="680"/>
      <c r="F639" s="673"/>
      <c r="G639" s="681"/>
      <c r="H639" s="680"/>
      <c r="I639" s="673"/>
      <c r="J639" s="673"/>
      <c r="K639" s="680"/>
      <c r="L639" s="673"/>
      <c r="M639" s="673"/>
      <c r="N639" s="673"/>
      <c r="O639" s="673"/>
      <c r="P639" s="673"/>
      <c r="Q639" s="673"/>
      <c r="R639" s="673"/>
      <c r="S639" s="673"/>
      <c r="T639" s="673"/>
      <c r="U639" s="673"/>
      <c r="V639" s="673"/>
      <c r="W639" s="673"/>
      <c r="X639" s="673"/>
      <c r="Y639" s="673"/>
    </row>
    <row r="640" ht="24.75" customHeight="1">
      <c r="A640" s="691"/>
      <c r="B640" s="684"/>
      <c r="C640" s="673"/>
      <c r="D640" s="673"/>
      <c r="E640" s="680"/>
      <c r="F640" s="673"/>
      <c r="G640" s="681"/>
      <c r="H640" s="680"/>
      <c r="I640" s="673"/>
      <c r="J640" s="673"/>
      <c r="K640" s="680"/>
      <c r="L640" s="673"/>
      <c r="M640" s="673"/>
      <c r="N640" s="673"/>
      <c r="O640" s="673"/>
      <c r="P640" s="673"/>
      <c r="Q640" s="673"/>
      <c r="R640" s="673"/>
      <c r="S640" s="673"/>
      <c r="T640" s="673"/>
      <c r="U640" s="673"/>
      <c r="V640" s="673"/>
      <c r="W640" s="673"/>
      <c r="X640" s="673"/>
      <c r="Y640" s="673"/>
    </row>
    <row r="641" ht="24.75" customHeight="1">
      <c r="A641" s="691"/>
      <c r="B641" s="684"/>
      <c r="C641" s="673"/>
      <c r="D641" s="673"/>
      <c r="E641" s="680"/>
      <c r="F641" s="673"/>
      <c r="G641" s="681"/>
      <c r="H641" s="680"/>
      <c r="I641" s="673"/>
      <c r="J641" s="673"/>
      <c r="K641" s="680"/>
      <c r="L641" s="673"/>
      <c r="M641" s="673"/>
      <c r="N641" s="673"/>
      <c r="O641" s="673"/>
      <c r="P641" s="673"/>
      <c r="Q641" s="673"/>
      <c r="R641" s="673"/>
      <c r="S641" s="673"/>
      <c r="T641" s="673"/>
      <c r="U641" s="673"/>
      <c r="V641" s="673"/>
      <c r="W641" s="673"/>
      <c r="X641" s="673"/>
      <c r="Y641" s="673"/>
    </row>
    <row r="642" ht="24.75" customHeight="1">
      <c r="A642" s="691"/>
      <c r="B642" s="684"/>
      <c r="C642" s="673"/>
      <c r="D642" s="673"/>
      <c r="E642" s="680"/>
      <c r="F642" s="673"/>
      <c r="G642" s="681"/>
      <c r="H642" s="680"/>
      <c r="I642" s="673"/>
      <c r="J642" s="673"/>
      <c r="K642" s="680"/>
      <c r="L642" s="673"/>
      <c r="M642" s="673"/>
      <c r="N642" s="673"/>
      <c r="O642" s="673"/>
      <c r="P642" s="673"/>
      <c r="Q642" s="673"/>
      <c r="R642" s="673"/>
      <c r="S642" s="673"/>
      <c r="T642" s="673"/>
      <c r="U642" s="673"/>
      <c r="V642" s="673"/>
      <c r="W642" s="673"/>
      <c r="X642" s="673"/>
      <c r="Y642" s="673"/>
    </row>
    <row r="643" ht="24.75" customHeight="1">
      <c r="A643" s="691"/>
      <c r="B643" s="684"/>
      <c r="C643" s="673"/>
      <c r="D643" s="673"/>
      <c r="E643" s="680"/>
      <c r="F643" s="673"/>
      <c r="G643" s="681"/>
      <c r="H643" s="680"/>
      <c r="I643" s="673"/>
      <c r="J643" s="673"/>
      <c r="K643" s="680"/>
      <c r="L643" s="673"/>
      <c r="M643" s="673"/>
      <c r="N643" s="673"/>
      <c r="O643" s="673"/>
      <c r="P643" s="673"/>
      <c r="Q643" s="673"/>
      <c r="R643" s="673"/>
      <c r="S643" s="673"/>
      <c r="T643" s="673"/>
      <c r="U643" s="673"/>
      <c r="V643" s="673"/>
      <c r="W643" s="673"/>
      <c r="X643" s="673"/>
      <c r="Y643" s="673"/>
    </row>
    <row r="644" ht="24.75" customHeight="1">
      <c r="A644" s="691"/>
      <c r="B644" s="684"/>
      <c r="C644" s="673"/>
      <c r="D644" s="673"/>
      <c r="E644" s="680"/>
      <c r="F644" s="673"/>
      <c r="G644" s="681"/>
      <c r="H644" s="680"/>
      <c r="I644" s="673"/>
      <c r="J644" s="673"/>
      <c r="K644" s="680"/>
      <c r="L644" s="673"/>
      <c r="M644" s="673"/>
      <c r="N644" s="673"/>
      <c r="O644" s="673"/>
      <c r="P644" s="673"/>
      <c r="Q644" s="673"/>
      <c r="R644" s="673"/>
      <c r="S644" s="673"/>
      <c r="T644" s="673"/>
      <c r="U644" s="673"/>
      <c r="V644" s="673"/>
      <c r="W644" s="673"/>
      <c r="X644" s="673"/>
      <c r="Y644" s="673"/>
    </row>
    <row r="645" ht="24.75" customHeight="1">
      <c r="A645" s="691"/>
      <c r="B645" s="684"/>
      <c r="C645" s="673"/>
      <c r="D645" s="673"/>
      <c r="E645" s="680"/>
      <c r="F645" s="673"/>
      <c r="G645" s="681"/>
      <c r="H645" s="680"/>
      <c r="I645" s="673"/>
      <c r="J645" s="673"/>
      <c r="K645" s="680"/>
      <c r="L645" s="673"/>
      <c r="M645" s="673"/>
      <c r="N645" s="673"/>
      <c r="O645" s="673"/>
      <c r="P645" s="673"/>
      <c r="Q645" s="673"/>
      <c r="R645" s="673"/>
      <c r="S645" s="673"/>
      <c r="T645" s="673"/>
      <c r="U645" s="673"/>
      <c r="V645" s="673"/>
      <c r="W645" s="673"/>
      <c r="X645" s="673"/>
      <c r="Y645" s="673"/>
    </row>
    <row r="646" ht="24.75" customHeight="1">
      <c r="A646" s="691"/>
      <c r="B646" s="684"/>
      <c r="C646" s="673"/>
      <c r="D646" s="673"/>
      <c r="E646" s="680"/>
      <c r="F646" s="673"/>
      <c r="G646" s="681"/>
      <c r="H646" s="680"/>
      <c r="I646" s="673"/>
      <c r="J646" s="673"/>
      <c r="K646" s="680"/>
      <c r="L646" s="673"/>
      <c r="M646" s="673"/>
      <c r="N646" s="673"/>
      <c r="O646" s="673"/>
      <c r="P646" s="673"/>
      <c r="Q646" s="673"/>
      <c r="R646" s="673"/>
      <c r="S646" s="673"/>
      <c r="T646" s="673"/>
      <c r="U646" s="673"/>
      <c r="V646" s="673"/>
      <c r="W646" s="673"/>
      <c r="X646" s="673"/>
      <c r="Y646" s="673"/>
    </row>
    <row r="647" ht="24.75" customHeight="1">
      <c r="A647" s="691"/>
      <c r="B647" s="684"/>
      <c r="C647" s="673"/>
      <c r="D647" s="673"/>
      <c r="E647" s="680"/>
      <c r="F647" s="673"/>
      <c r="G647" s="681"/>
      <c r="H647" s="680"/>
      <c r="I647" s="673"/>
      <c r="J647" s="673"/>
      <c r="K647" s="680"/>
      <c r="L647" s="673"/>
      <c r="M647" s="673"/>
      <c r="N647" s="673"/>
      <c r="O647" s="673"/>
      <c r="P647" s="673"/>
      <c r="Q647" s="673"/>
      <c r="R647" s="673"/>
      <c r="S647" s="673"/>
      <c r="T647" s="673"/>
      <c r="U647" s="673"/>
      <c r="V647" s="673"/>
      <c r="W647" s="673"/>
      <c r="X647" s="673"/>
      <c r="Y647" s="673"/>
    </row>
    <row r="648" ht="24.75" customHeight="1">
      <c r="A648" s="691"/>
      <c r="B648" s="684"/>
      <c r="C648" s="673"/>
      <c r="D648" s="673"/>
      <c r="E648" s="680"/>
      <c r="F648" s="673"/>
      <c r="G648" s="681"/>
      <c r="H648" s="680"/>
      <c r="I648" s="673"/>
      <c r="J648" s="673"/>
      <c r="K648" s="680"/>
      <c r="L648" s="673"/>
      <c r="M648" s="673"/>
      <c r="N648" s="673"/>
      <c r="O648" s="673"/>
      <c r="P648" s="673"/>
      <c r="Q648" s="673"/>
      <c r="R648" s="673"/>
      <c r="S648" s="673"/>
      <c r="T648" s="673"/>
      <c r="U648" s="673"/>
      <c r="V648" s="673"/>
      <c r="W648" s="673"/>
      <c r="X648" s="673"/>
      <c r="Y648" s="673"/>
    </row>
    <row r="649" ht="24.75" customHeight="1">
      <c r="A649" s="691"/>
      <c r="B649" s="684"/>
      <c r="C649" s="673"/>
      <c r="D649" s="673"/>
      <c r="E649" s="680"/>
      <c r="F649" s="673"/>
      <c r="G649" s="681"/>
      <c r="H649" s="680"/>
      <c r="I649" s="673"/>
      <c r="J649" s="673"/>
      <c r="K649" s="680"/>
      <c r="L649" s="673"/>
      <c r="M649" s="673"/>
      <c r="N649" s="673"/>
      <c r="O649" s="673"/>
      <c r="P649" s="673"/>
      <c r="Q649" s="673"/>
      <c r="R649" s="673"/>
      <c r="S649" s="673"/>
      <c r="T649" s="673"/>
      <c r="U649" s="673"/>
      <c r="V649" s="673"/>
      <c r="W649" s="673"/>
      <c r="X649" s="673"/>
      <c r="Y649" s="673"/>
    </row>
    <row r="650" ht="24.75" customHeight="1">
      <c r="A650" s="691"/>
      <c r="B650" s="684"/>
      <c r="C650" s="673"/>
      <c r="D650" s="673"/>
      <c r="E650" s="680"/>
      <c r="F650" s="673"/>
      <c r="G650" s="681"/>
      <c r="H650" s="680"/>
      <c r="I650" s="673"/>
      <c r="J650" s="673"/>
      <c r="K650" s="680"/>
      <c r="L650" s="673"/>
      <c r="M650" s="673"/>
      <c r="N650" s="673"/>
      <c r="O650" s="673"/>
      <c r="P650" s="673"/>
      <c r="Q650" s="673"/>
      <c r="R650" s="673"/>
      <c r="S650" s="673"/>
      <c r="T650" s="673"/>
      <c r="U650" s="673"/>
      <c r="V650" s="673"/>
      <c r="W650" s="673"/>
      <c r="X650" s="673"/>
      <c r="Y650" s="673"/>
    </row>
    <row r="651" ht="24.75" customHeight="1">
      <c r="A651" s="691"/>
      <c r="B651" s="684"/>
      <c r="C651" s="673"/>
      <c r="D651" s="673"/>
      <c r="E651" s="680"/>
      <c r="F651" s="673"/>
      <c r="G651" s="681"/>
      <c r="H651" s="680"/>
      <c r="I651" s="673"/>
      <c r="J651" s="673"/>
      <c r="K651" s="680"/>
      <c r="L651" s="673"/>
      <c r="M651" s="673"/>
      <c r="N651" s="673"/>
      <c r="O651" s="673"/>
      <c r="P651" s="673"/>
      <c r="Q651" s="673"/>
      <c r="R651" s="673"/>
      <c r="S651" s="673"/>
      <c r="T651" s="673"/>
      <c r="U651" s="673"/>
      <c r="V651" s="673"/>
      <c r="W651" s="673"/>
      <c r="X651" s="673"/>
      <c r="Y651" s="673"/>
    </row>
    <row r="652" ht="24.75" customHeight="1">
      <c r="A652" s="691"/>
      <c r="B652" s="684"/>
      <c r="C652" s="673"/>
      <c r="D652" s="673"/>
      <c r="E652" s="680"/>
      <c r="F652" s="673"/>
      <c r="G652" s="681"/>
      <c r="H652" s="680"/>
      <c r="I652" s="673"/>
      <c r="J652" s="673"/>
      <c r="K652" s="680"/>
      <c r="L652" s="673"/>
      <c r="M652" s="673"/>
      <c r="N652" s="673"/>
      <c r="O652" s="673"/>
      <c r="P652" s="673"/>
      <c r="Q652" s="673"/>
      <c r="R652" s="673"/>
      <c r="S652" s="673"/>
      <c r="T652" s="673"/>
      <c r="U652" s="673"/>
      <c r="V652" s="673"/>
      <c r="W652" s="673"/>
      <c r="X652" s="673"/>
      <c r="Y652" s="673"/>
    </row>
    <row r="653" ht="24.75" customHeight="1">
      <c r="A653" s="691"/>
      <c r="B653" s="684"/>
      <c r="C653" s="673"/>
      <c r="D653" s="673"/>
      <c r="E653" s="680"/>
      <c r="F653" s="673"/>
      <c r="G653" s="681"/>
      <c r="H653" s="680"/>
      <c r="I653" s="673"/>
      <c r="J653" s="673"/>
      <c r="K653" s="680"/>
      <c r="L653" s="673"/>
      <c r="M653" s="673"/>
      <c r="N653" s="673"/>
      <c r="O653" s="673"/>
      <c r="P653" s="673"/>
      <c r="Q653" s="673"/>
      <c r="R653" s="673"/>
      <c r="S653" s="673"/>
      <c r="T653" s="673"/>
      <c r="U653" s="673"/>
      <c r="V653" s="673"/>
      <c r="W653" s="673"/>
      <c r="X653" s="673"/>
      <c r="Y653" s="673"/>
    </row>
    <row r="654" ht="24.75" customHeight="1">
      <c r="A654" s="691"/>
      <c r="B654" s="684"/>
      <c r="C654" s="673"/>
      <c r="D654" s="673"/>
      <c r="E654" s="680"/>
      <c r="F654" s="673"/>
      <c r="G654" s="681"/>
      <c r="H654" s="680"/>
      <c r="I654" s="673"/>
      <c r="J654" s="673"/>
      <c r="K654" s="680"/>
      <c r="L654" s="673"/>
      <c r="M654" s="673"/>
      <c r="N654" s="673"/>
      <c r="O654" s="673"/>
      <c r="P654" s="673"/>
      <c r="Q654" s="673"/>
      <c r="R654" s="673"/>
      <c r="S654" s="673"/>
      <c r="T654" s="673"/>
      <c r="U654" s="673"/>
      <c r="V654" s="673"/>
      <c r="W654" s="673"/>
      <c r="X654" s="673"/>
      <c r="Y654" s="673"/>
    </row>
    <row r="655" ht="24.75" customHeight="1">
      <c r="A655" s="691"/>
      <c r="B655" s="684"/>
      <c r="C655" s="673"/>
      <c r="D655" s="673"/>
      <c r="E655" s="680"/>
      <c r="F655" s="673"/>
      <c r="G655" s="681"/>
      <c r="H655" s="680"/>
      <c r="I655" s="673"/>
      <c r="J655" s="673"/>
      <c r="K655" s="680"/>
      <c r="L655" s="673"/>
      <c r="M655" s="673"/>
      <c r="N655" s="673"/>
      <c r="O655" s="673"/>
      <c r="P655" s="673"/>
      <c r="Q655" s="673"/>
      <c r="R655" s="673"/>
      <c r="S655" s="673"/>
      <c r="T655" s="673"/>
      <c r="U655" s="673"/>
      <c r="V655" s="673"/>
      <c r="W655" s="673"/>
      <c r="X655" s="673"/>
      <c r="Y655" s="673"/>
    </row>
    <row r="656" ht="24.75" customHeight="1">
      <c r="A656" s="691"/>
      <c r="B656" s="684"/>
      <c r="C656" s="673"/>
      <c r="D656" s="673"/>
      <c r="E656" s="680"/>
      <c r="F656" s="673"/>
      <c r="G656" s="681"/>
      <c r="H656" s="680"/>
      <c r="I656" s="673"/>
      <c r="J656" s="673"/>
      <c r="K656" s="680"/>
      <c r="L656" s="673"/>
      <c r="M656" s="673"/>
      <c r="N656" s="673"/>
      <c r="O656" s="673"/>
      <c r="P656" s="673"/>
      <c r="Q656" s="673"/>
      <c r="R656" s="673"/>
      <c r="S656" s="673"/>
      <c r="T656" s="673"/>
      <c r="U656" s="673"/>
      <c r="V656" s="673"/>
      <c r="W656" s="673"/>
      <c r="X656" s="673"/>
      <c r="Y656" s="673"/>
    </row>
    <row r="657" ht="24.75" customHeight="1">
      <c r="A657" s="691"/>
      <c r="B657" s="684"/>
      <c r="C657" s="673"/>
      <c r="D657" s="673"/>
      <c r="E657" s="680"/>
      <c r="F657" s="673"/>
      <c r="G657" s="681"/>
      <c r="H657" s="680"/>
      <c r="I657" s="673"/>
      <c r="J657" s="673"/>
      <c r="K657" s="680"/>
      <c r="L657" s="673"/>
      <c r="M657" s="673"/>
      <c r="N657" s="673"/>
      <c r="O657" s="673"/>
      <c r="P657" s="673"/>
      <c r="Q657" s="673"/>
      <c r="R657" s="673"/>
      <c r="S657" s="673"/>
      <c r="T657" s="673"/>
      <c r="U657" s="673"/>
      <c r="V657" s="673"/>
      <c r="W657" s="673"/>
      <c r="X657" s="673"/>
      <c r="Y657" s="673"/>
    </row>
    <row r="658" ht="24.75" customHeight="1">
      <c r="A658" s="691"/>
      <c r="B658" s="684"/>
      <c r="C658" s="673"/>
      <c r="D658" s="673"/>
      <c r="E658" s="680"/>
      <c r="F658" s="673"/>
      <c r="G658" s="681"/>
      <c r="H658" s="680"/>
      <c r="I658" s="673"/>
      <c r="J658" s="673"/>
      <c r="K658" s="680"/>
      <c r="L658" s="673"/>
      <c r="M658" s="673"/>
      <c r="N658" s="673"/>
      <c r="O658" s="673"/>
      <c r="P658" s="673"/>
      <c r="Q658" s="673"/>
      <c r="R658" s="673"/>
      <c r="S658" s="673"/>
      <c r="T658" s="673"/>
      <c r="U658" s="673"/>
      <c r="V658" s="673"/>
      <c r="W658" s="673"/>
      <c r="X658" s="673"/>
      <c r="Y658" s="673"/>
    </row>
    <row r="659" ht="24.75" customHeight="1">
      <c r="A659" s="691"/>
      <c r="B659" s="684"/>
      <c r="C659" s="673"/>
      <c r="D659" s="673"/>
      <c r="E659" s="680"/>
      <c r="F659" s="673"/>
      <c r="G659" s="681"/>
      <c r="H659" s="680"/>
      <c r="I659" s="673"/>
      <c r="J659" s="673"/>
      <c r="K659" s="680"/>
      <c r="L659" s="673"/>
      <c r="M659" s="673"/>
      <c r="N659" s="673"/>
      <c r="O659" s="673"/>
      <c r="P659" s="673"/>
      <c r="Q659" s="673"/>
      <c r="R659" s="673"/>
      <c r="S659" s="673"/>
      <c r="T659" s="673"/>
      <c r="U659" s="673"/>
      <c r="V659" s="673"/>
      <c r="W659" s="673"/>
      <c r="X659" s="673"/>
      <c r="Y659" s="673"/>
    </row>
    <row r="660" ht="24.75" customHeight="1">
      <c r="A660" s="691"/>
      <c r="B660" s="684"/>
      <c r="C660" s="673"/>
      <c r="D660" s="673"/>
      <c r="E660" s="680"/>
      <c r="F660" s="673"/>
      <c r="G660" s="681"/>
      <c r="H660" s="680"/>
      <c r="I660" s="673"/>
      <c r="J660" s="673"/>
      <c r="K660" s="680"/>
      <c r="L660" s="673"/>
      <c r="M660" s="673"/>
      <c r="N660" s="673"/>
      <c r="O660" s="673"/>
      <c r="P660" s="673"/>
      <c r="Q660" s="673"/>
      <c r="R660" s="673"/>
      <c r="S660" s="673"/>
      <c r="T660" s="673"/>
      <c r="U660" s="673"/>
      <c r="V660" s="673"/>
      <c r="W660" s="673"/>
      <c r="X660" s="673"/>
      <c r="Y660" s="673"/>
    </row>
    <row r="661" ht="24.75" customHeight="1">
      <c r="A661" s="691"/>
      <c r="B661" s="684"/>
      <c r="C661" s="673"/>
      <c r="D661" s="673"/>
      <c r="E661" s="680"/>
      <c r="F661" s="673"/>
      <c r="G661" s="681"/>
      <c r="H661" s="680"/>
      <c r="I661" s="673"/>
      <c r="J661" s="673"/>
      <c r="K661" s="680"/>
      <c r="L661" s="673"/>
      <c r="M661" s="673"/>
      <c r="N661" s="673"/>
      <c r="O661" s="673"/>
      <c r="P661" s="673"/>
      <c r="Q661" s="673"/>
      <c r="R661" s="673"/>
      <c r="S661" s="673"/>
      <c r="T661" s="673"/>
      <c r="U661" s="673"/>
      <c r="V661" s="673"/>
      <c r="W661" s="673"/>
      <c r="X661" s="673"/>
      <c r="Y661" s="673"/>
    </row>
    <row r="662" ht="24.75" customHeight="1">
      <c r="A662" s="691"/>
      <c r="B662" s="684"/>
      <c r="C662" s="673"/>
      <c r="D662" s="673"/>
      <c r="E662" s="680"/>
      <c r="F662" s="673"/>
      <c r="G662" s="681"/>
      <c r="H662" s="680"/>
      <c r="I662" s="673"/>
      <c r="J662" s="673"/>
      <c r="K662" s="680"/>
      <c r="L662" s="673"/>
      <c r="M662" s="673"/>
      <c r="N662" s="673"/>
      <c r="O662" s="673"/>
      <c r="P662" s="673"/>
      <c r="Q662" s="673"/>
      <c r="R662" s="673"/>
      <c r="S662" s="673"/>
      <c r="T662" s="673"/>
      <c r="U662" s="673"/>
      <c r="V662" s="673"/>
      <c r="W662" s="673"/>
      <c r="X662" s="673"/>
      <c r="Y662" s="673"/>
    </row>
    <row r="663" ht="24.75" customHeight="1">
      <c r="A663" s="691"/>
      <c r="B663" s="684"/>
      <c r="C663" s="673"/>
      <c r="D663" s="673"/>
      <c r="E663" s="680"/>
      <c r="F663" s="673"/>
      <c r="G663" s="681"/>
      <c r="H663" s="680"/>
      <c r="I663" s="673"/>
      <c r="J663" s="673"/>
      <c r="K663" s="680"/>
      <c r="L663" s="673"/>
      <c r="M663" s="673"/>
      <c r="N663" s="673"/>
      <c r="O663" s="673"/>
      <c r="P663" s="673"/>
      <c r="Q663" s="673"/>
      <c r="R663" s="673"/>
      <c r="S663" s="673"/>
      <c r="T663" s="673"/>
      <c r="U663" s="673"/>
      <c r="V663" s="673"/>
      <c r="W663" s="673"/>
      <c r="X663" s="673"/>
      <c r="Y663" s="673"/>
    </row>
    <row r="664" ht="24.75" customHeight="1">
      <c r="A664" s="691"/>
      <c r="B664" s="684"/>
      <c r="C664" s="673"/>
      <c r="D664" s="673"/>
      <c r="E664" s="680"/>
      <c r="F664" s="673"/>
      <c r="G664" s="681"/>
      <c r="H664" s="680"/>
      <c r="I664" s="673"/>
      <c r="J664" s="673"/>
      <c r="K664" s="680"/>
      <c r="L664" s="673"/>
      <c r="M664" s="673"/>
      <c r="N664" s="673"/>
      <c r="O664" s="673"/>
      <c r="P664" s="673"/>
      <c r="Q664" s="673"/>
      <c r="R664" s="673"/>
      <c r="S664" s="673"/>
      <c r="T664" s="673"/>
      <c r="U664" s="673"/>
      <c r="V664" s="673"/>
      <c r="W664" s="673"/>
      <c r="X664" s="673"/>
      <c r="Y664" s="673"/>
    </row>
    <row r="665" ht="24.75" customHeight="1">
      <c r="A665" s="691"/>
      <c r="B665" s="684"/>
      <c r="C665" s="673"/>
      <c r="D665" s="673"/>
      <c r="E665" s="680"/>
      <c r="F665" s="673"/>
      <c r="G665" s="681"/>
      <c r="H665" s="680"/>
      <c r="I665" s="673"/>
      <c r="J665" s="673"/>
      <c r="K665" s="680"/>
      <c r="L665" s="673"/>
      <c r="M665" s="673"/>
      <c r="N665" s="673"/>
      <c r="O665" s="673"/>
      <c r="P665" s="673"/>
      <c r="Q665" s="673"/>
      <c r="R665" s="673"/>
      <c r="S665" s="673"/>
      <c r="T665" s="673"/>
      <c r="U665" s="673"/>
      <c r="V665" s="673"/>
      <c r="W665" s="673"/>
      <c r="X665" s="673"/>
      <c r="Y665" s="673"/>
    </row>
    <row r="666" ht="24.75" customHeight="1">
      <c r="A666" s="691"/>
      <c r="B666" s="684"/>
      <c r="C666" s="673"/>
      <c r="D666" s="673"/>
      <c r="E666" s="680"/>
      <c r="F666" s="673"/>
      <c r="G666" s="681"/>
      <c r="H666" s="680"/>
      <c r="I666" s="673"/>
      <c r="J666" s="673"/>
      <c r="K666" s="680"/>
      <c r="L666" s="673"/>
      <c r="M666" s="673"/>
      <c r="N666" s="673"/>
      <c r="O666" s="673"/>
      <c r="P666" s="673"/>
      <c r="Q666" s="673"/>
      <c r="R666" s="673"/>
      <c r="S666" s="673"/>
      <c r="T666" s="673"/>
      <c r="U666" s="673"/>
      <c r="V666" s="673"/>
      <c r="W666" s="673"/>
      <c r="X666" s="673"/>
      <c r="Y666" s="673"/>
    </row>
    <row r="667" ht="24.75" customHeight="1">
      <c r="A667" s="691"/>
      <c r="B667" s="684"/>
      <c r="C667" s="673"/>
      <c r="D667" s="673"/>
      <c r="E667" s="680"/>
      <c r="F667" s="673"/>
      <c r="G667" s="681"/>
      <c r="H667" s="680"/>
      <c r="I667" s="673"/>
      <c r="J667" s="673"/>
      <c r="K667" s="680"/>
      <c r="L667" s="673"/>
      <c r="M667" s="673"/>
      <c r="N667" s="673"/>
      <c r="O667" s="673"/>
      <c r="P667" s="673"/>
      <c r="Q667" s="673"/>
      <c r="R667" s="673"/>
      <c r="S667" s="673"/>
      <c r="T667" s="673"/>
      <c r="U667" s="673"/>
      <c r="V667" s="673"/>
      <c r="W667" s="673"/>
      <c r="X667" s="673"/>
      <c r="Y667" s="673"/>
    </row>
    <row r="668" ht="24.75" customHeight="1">
      <c r="A668" s="691"/>
      <c r="B668" s="684"/>
      <c r="C668" s="673"/>
      <c r="D668" s="673"/>
      <c r="E668" s="680"/>
      <c r="F668" s="673"/>
      <c r="G668" s="681"/>
      <c r="H668" s="680"/>
      <c r="I668" s="673"/>
      <c r="J668" s="673"/>
      <c r="K668" s="680"/>
      <c r="L668" s="673"/>
      <c r="M668" s="673"/>
      <c r="N668" s="673"/>
      <c r="O668" s="673"/>
      <c r="P668" s="673"/>
      <c r="Q668" s="673"/>
      <c r="R668" s="673"/>
      <c r="S668" s="673"/>
      <c r="T668" s="673"/>
      <c r="U668" s="673"/>
      <c r="V668" s="673"/>
      <c r="W668" s="673"/>
      <c r="X668" s="673"/>
      <c r="Y668" s="673"/>
    </row>
    <row r="669" ht="24.75" customHeight="1">
      <c r="A669" s="691"/>
      <c r="B669" s="684"/>
      <c r="C669" s="673"/>
      <c r="D669" s="673"/>
      <c r="E669" s="680"/>
      <c r="F669" s="673"/>
      <c r="G669" s="681"/>
      <c r="H669" s="680"/>
      <c r="I669" s="673"/>
      <c r="J669" s="673"/>
      <c r="K669" s="680"/>
      <c r="L669" s="673"/>
      <c r="M669" s="673"/>
      <c r="N669" s="673"/>
      <c r="O669" s="673"/>
      <c r="P669" s="673"/>
      <c r="Q669" s="673"/>
      <c r="R669" s="673"/>
      <c r="S669" s="673"/>
      <c r="T669" s="673"/>
      <c r="U669" s="673"/>
      <c r="V669" s="673"/>
      <c r="W669" s="673"/>
      <c r="X669" s="673"/>
      <c r="Y669" s="673"/>
    </row>
    <row r="670" ht="24.75" customHeight="1">
      <c r="A670" s="691"/>
      <c r="B670" s="684"/>
      <c r="C670" s="673"/>
      <c r="D670" s="673"/>
      <c r="E670" s="680"/>
      <c r="F670" s="673"/>
      <c r="G670" s="681"/>
      <c r="H670" s="680"/>
      <c r="I670" s="673"/>
      <c r="J670" s="673"/>
      <c r="K670" s="680"/>
      <c r="L670" s="673"/>
      <c r="M670" s="673"/>
      <c r="N670" s="673"/>
      <c r="O670" s="673"/>
      <c r="P670" s="673"/>
      <c r="Q670" s="673"/>
      <c r="R670" s="673"/>
      <c r="S670" s="673"/>
      <c r="T670" s="673"/>
      <c r="U670" s="673"/>
      <c r="V670" s="673"/>
      <c r="W670" s="673"/>
      <c r="X670" s="673"/>
      <c r="Y670" s="673"/>
    </row>
    <row r="671" ht="24.75" customHeight="1">
      <c r="A671" s="691"/>
      <c r="B671" s="684"/>
      <c r="C671" s="673"/>
      <c r="D671" s="673"/>
      <c r="E671" s="680"/>
      <c r="F671" s="673"/>
      <c r="G671" s="681"/>
      <c r="H671" s="680"/>
      <c r="I671" s="673"/>
      <c r="J671" s="673"/>
      <c r="K671" s="680"/>
      <c r="L671" s="673"/>
      <c r="M671" s="673"/>
      <c r="N671" s="673"/>
      <c r="O671" s="673"/>
      <c r="P671" s="673"/>
      <c r="Q671" s="673"/>
      <c r="R671" s="673"/>
      <c r="S671" s="673"/>
      <c r="T671" s="673"/>
      <c r="U671" s="673"/>
      <c r="V671" s="673"/>
      <c r="W671" s="673"/>
      <c r="X671" s="673"/>
      <c r="Y671" s="673"/>
    </row>
    <row r="672" ht="24.75" customHeight="1">
      <c r="A672" s="691"/>
      <c r="B672" s="684"/>
      <c r="C672" s="673"/>
      <c r="D672" s="673"/>
      <c r="E672" s="680"/>
      <c r="F672" s="673"/>
      <c r="G672" s="681"/>
      <c r="H672" s="680"/>
      <c r="I672" s="673"/>
      <c r="J672" s="673"/>
      <c r="K672" s="680"/>
      <c r="L672" s="673"/>
      <c r="M672" s="673"/>
      <c r="N672" s="673"/>
      <c r="O672" s="673"/>
      <c r="P672" s="673"/>
      <c r="Q672" s="673"/>
      <c r="R672" s="673"/>
      <c r="S672" s="673"/>
      <c r="T672" s="673"/>
      <c r="U672" s="673"/>
      <c r="V672" s="673"/>
      <c r="W672" s="673"/>
      <c r="X672" s="673"/>
      <c r="Y672" s="673"/>
    </row>
    <row r="673" ht="24.75" customHeight="1">
      <c r="A673" s="691"/>
      <c r="B673" s="684"/>
      <c r="C673" s="673"/>
      <c r="D673" s="673"/>
      <c r="E673" s="680"/>
      <c r="F673" s="673"/>
      <c r="G673" s="681"/>
      <c r="H673" s="680"/>
      <c r="I673" s="673"/>
      <c r="J673" s="673"/>
      <c r="K673" s="680"/>
      <c r="L673" s="673"/>
      <c r="M673" s="673"/>
      <c r="N673" s="673"/>
      <c r="O673" s="673"/>
      <c r="P673" s="673"/>
      <c r="Q673" s="673"/>
      <c r="R673" s="673"/>
      <c r="S673" s="673"/>
      <c r="T673" s="673"/>
      <c r="U673" s="673"/>
      <c r="V673" s="673"/>
      <c r="W673" s="673"/>
      <c r="X673" s="673"/>
      <c r="Y673" s="673"/>
    </row>
    <row r="674" ht="24.75" customHeight="1">
      <c r="A674" s="691"/>
      <c r="B674" s="684"/>
      <c r="C674" s="673"/>
      <c r="D674" s="673"/>
      <c r="E674" s="680"/>
      <c r="F674" s="673"/>
      <c r="G674" s="681"/>
      <c r="H674" s="680"/>
      <c r="I674" s="673"/>
      <c r="J674" s="673"/>
      <c r="K674" s="680"/>
      <c r="L674" s="673"/>
      <c r="M674" s="673"/>
      <c r="N674" s="673"/>
      <c r="O674" s="673"/>
      <c r="P674" s="673"/>
      <c r="Q674" s="673"/>
      <c r="R674" s="673"/>
      <c r="S674" s="673"/>
      <c r="T674" s="673"/>
      <c r="U674" s="673"/>
      <c r="V674" s="673"/>
      <c r="W674" s="673"/>
      <c r="X674" s="673"/>
      <c r="Y674" s="673"/>
    </row>
    <row r="675" ht="24.75" customHeight="1">
      <c r="A675" s="691"/>
      <c r="B675" s="684"/>
      <c r="C675" s="673"/>
      <c r="D675" s="673"/>
      <c r="E675" s="680"/>
      <c r="F675" s="673"/>
      <c r="G675" s="681"/>
      <c r="H675" s="680"/>
      <c r="I675" s="673"/>
      <c r="J675" s="673"/>
      <c r="K675" s="680"/>
      <c r="L675" s="673"/>
      <c r="M675" s="673"/>
      <c r="N675" s="673"/>
      <c r="O675" s="673"/>
      <c r="P675" s="673"/>
      <c r="Q675" s="673"/>
      <c r="R675" s="673"/>
      <c r="S675" s="673"/>
      <c r="T675" s="673"/>
      <c r="U675" s="673"/>
      <c r="V675" s="673"/>
      <c r="W675" s="673"/>
      <c r="X675" s="673"/>
      <c r="Y675" s="673"/>
    </row>
    <row r="676" ht="24.75" customHeight="1">
      <c r="A676" s="691"/>
      <c r="B676" s="684"/>
      <c r="C676" s="673"/>
      <c r="D676" s="673"/>
      <c r="E676" s="680"/>
      <c r="F676" s="673"/>
      <c r="G676" s="681"/>
      <c r="H676" s="680"/>
      <c r="I676" s="673"/>
      <c r="J676" s="673"/>
      <c r="K676" s="680"/>
      <c r="L676" s="673"/>
      <c r="M676" s="673"/>
      <c r="N676" s="673"/>
      <c r="O676" s="673"/>
      <c r="P676" s="673"/>
      <c r="Q676" s="673"/>
      <c r="R676" s="673"/>
      <c r="S676" s="673"/>
      <c r="T676" s="673"/>
      <c r="U676" s="673"/>
      <c r="V676" s="673"/>
      <c r="W676" s="673"/>
      <c r="X676" s="673"/>
      <c r="Y676" s="673"/>
    </row>
    <row r="677" ht="24.75" customHeight="1">
      <c r="A677" s="691"/>
      <c r="B677" s="684"/>
      <c r="C677" s="673"/>
      <c r="D677" s="673"/>
      <c r="E677" s="680"/>
      <c r="F677" s="673"/>
      <c r="G677" s="681"/>
      <c r="H677" s="680"/>
      <c r="I677" s="673"/>
      <c r="J677" s="673"/>
      <c r="K677" s="680"/>
      <c r="L677" s="673"/>
      <c r="M677" s="673"/>
      <c r="N677" s="673"/>
      <c r="O677" s="673"/>
      <c r="P677" s="673"/>
      <c r="Q677" s="673"/>
      <c r="R677" s="673"/>
      <c r="S677" s="673"/>
      <c r="T677" s="673"/>
      <c r="U677" s="673"/>
      <c r="V677" s="673"/>
      <c r="W677" s="673"/>
      <c r="X677" s="673"/>
      <c r="Y677" s="673"/>
    </row>
    <row r="678" ht="24.75" customHeight="1">
      <c r="A678" s="691"/>
      <c r="B678" s="684"/>
      <c r="C678" s="673"/>
      <c r="D678" s="673"/>
      <c r="E678" s="680"/>
      <c r="F678" s="673"/>
      <c r="G678" s="681"/>
      <c r="H678" s="680"/>
      <c r="I678" s="673"/>
      <c r="J678" s="673"/>
      <c r="K678" s="680"/>
      <c r="L678" s="673"/>
      <c r="M678" s="673"/>
      <c r="N678" s="673"/>
      <c r="O678" s="673"/>
      <c r="P678" s="673"/>
      <c r="Q678" s="673"/>
      <c r="R678" s="673"/>
      <c r="S678" s="673"/>
      <c r="T678" s="673"/>
      <c r="U678" s="673"/>
      <c r="V678" s="673"/>
      <c r="W678" s="673"/>
      <c r="X678" s="673"/>
      <c r="Y678" s="673"/>
    </row>
    <row r="679" ht="24.75" customHeight="1">
      <c r="A679" s="691"/>
      <c r="B679" s="684"/>
      <c r="C679" s="673"/>
      <c r="D679" s="673"/>
      <c r="E679" s="680"/>
      <c r="F679" s="673"/>
      <c r="G679" s="681"/>
      <c r="H679" s="680"/>
      <c r="I679" s="673"/>
      <c r="J679" s="673"/>
      <c r="K679" s="680"/>
      <c r="L679" s="673"/>
      <c r="M679" s="673"/>
      <c r="N679" s="673"/>
      <c r="O679" s="673"/>
      <c r="P679" s="673"/>
      <c r="Q679" s="673"/>
      <c r="R679" s="673"/>
      <c r="S679" s="673"/>
      <c r="T679" s="673"/>
      <c r="U679" s="673"/>
      <c r="V679" s="673"/>
      <c r="W679" s="673"/>
      <c r="X679" s="673"/>
      <c r="Y679" s="673"/>
    </row>
    <row r="680" ht="24.75" customHeight="1">
      <c r="A680" s="691"/>
      <c r="B680" s="684"/>
      <c r="C680" s="673"/>
      <c r="D680" s="673"/>
      <c r="E680" s="680"/>
      <c r="F680" s="673"/>
      <c r="G680" s="681"/>
      <c r="H680" s="680"/>
      <c r="I680" s="673"/>
      <c r="J680" s="673"/>
      <c r="K680" s="680"/>
      <c r="L680" s="673"/>
      <c r="M680" s="673"/>
      <c r="N680" s="673"/>
      <c r="O680" s="673"/>
      <c r="P680" s="673"/>
      <c r="Q680" s="673"/>
      <c r="R680" s="673"/>
      <c r="S680" s="673"/>
      <c r="T680" s="673"/>
      <c r="U680" s="673"/>
      <c r="V680" s="673"/>
      <c r="W680" s="673"/>
      <c r="X680" s="673"/>
      <c r="Y680" s="673"/>
    </row>
    <row r="681" ht="24.75" customHeight="1">
      <c r="A681" s="691"/>
      <c r="B681" s="684"/>
      <c r="C681" s="673"/>
      <c r="D681" s="673"/>
      <c r="E681" s="680"/>
      <c r="F681" s="673"/>
      <c r="G681" s="681"/>
      <c r="H681" s="680"/>
      <c r="I681" s="673"/>
      <c r="J681" s="673"/>
      <c r="K681" s="680"/>
      <c r="L681" s="673"/>
      <c r="M681" s="673"/>
      <c r="N681" s="673"/>
      <c r="O681" s="673"/>
      <c r="P681" s="673"/>
      <c r="Q681" s="673"/>
      <c r="R681" s="673"/>
      <c r="S681" s="673"/>
      <c r="T681" s="673"/>
      <c r="U681" s="673"/>
      <c r="V681" s="673"/>
      <c r="W681" s="673"/>
      <c r="X681" s="673"/>
      <c r="Y681" s="673"/>
    </row>
    <row r="682" ht="24.75" customHeight="1">
      <c r="A682" s="691"/>
      <c r="B682" s="684"/>
      <c r="C682" s="673"/>
      <c r="D682" s="673"/>
      <c r="E682" s="680"/>
      <c r="F682" s="673"/>
      <c r="G682" s="681"/>
      <c r="H682" s="680"/>
      <c r="I682" s="673"/>
      <c r="J682" s="673"/>
      <c r="K682" s="680"/>
      <c r="L682" s="673"/>
      <c r="M682" s="673"/>
      <c r="N682" s="673"/>
      <c r="O682" s="673"/>
      <c r="P682" s="673"/>
      <c r="Q682" s="673"/>
      <c r="R682" s="673"/>
      <c r="S682" s="673"/>
      <c r="T682" s="673"/>
      <c r="U682" s="673"/>
      <c r="V682" s="673"/>
      <c r="W682" s="673"/>
      <c r="X682" s="673"/>
      <c r="Y682" s="673"/>
    </row>
    <row r="683" ht="24.75" customHeight="1">
      <c r="A683" s="691"/>
      <c r="B683" s="684"/>
      <c r="C683" s="673"/>
      <c r="D683" s="673"/>
      <c r="E683" s="680"/>
      <c r="F683" s="673"/>
      <c r="G683" s="681"/>
      <c r="H683" s="680"/>
      <c r="I683" s="673"/>
      <c r="J683" s="673"/>
      <c r="K683" s="680"/>
      <c r="L683" s="673"/>
      <c r="M683" s="673"/>
      <c r="N683" s="673"/>
      <c r="O683" s="673"/>
      <c r="P683" s="673"/>
      <c r="Q683" s="673"/>
      <c r="R683" s="673"/>
      <c r="S683" s="673"/>
      <c r="T683" s="673"/>
      <c r="U683" s="673"/>
      <c r="V683" s="673"/>
      <c r="W683" s="673"/>
      <c r="X683" s="673"/>
      <c r="Y683" s="673"/>
    </row>
    <row r="684" ht="24.75" customHeight="1">
      <c r="A684" s="691"/>
      <c r="B684" s="684"/>
      <c r="C684" s="673"/>
      <c r="D684" s="673"/>
      <c r="E684" s="680"/>
      <c r="F684" s="673"/>
      <c r="G684" s="681"/>
      <c r="H684" s="680"/>
      <c r="I684" s="673"/>
      <c r="J684" s="673"/>
      <c r="K684" s="680"/>
      <c r="L684" s="673"/>
      <c r="M684" s="673"/>
      <c r="N684" s="673"/>
      <c r="O684" s="673"/>
      <c r="P684" s="673"/>
      <c r="Q684" s="673"/>
      <c r="R684" s="673"/>
      <c r="S684" s="673"/>
      <c r="T684" s="673"/>
      <c r="U684" s="673"/>
      <c r="V684" s="673"/>
      <c r="W684" s="673"/>
      <c r="X684" s="673"/>
      <c r="Y684" s="673"/>
    </row>
    <row r="685" ht="24.75" customHeight="1">
      <c r="A685" s="691"/>
      <c r="B685" s="684"/>
      <c r="C685" s="673"/>
      <c r="D685" s="673"/>
      <c r="E685" s="680"/>
      <c r="F685" s="673"/>
      <c r="G685" s="681"/>
      <c r="H685" s="680"/>
      <c r="I685" s="673"/>
      <c r="J685" s="673"/>
      <c r="K685" s="680"/>
      <c r="L685" s="673"/>
      <c r="M685" s="673"/>
      <c r="N685" s="673"/>
      <c r="O685" s="673"/>
      <c r="P685" s="673"/>
      <c r="Q685" s="673"/>
      <c r="R685" s="673"/>
      <c r="S685" s="673"/>
      <c r="T685" s="673"/>
      <c r="U685" s="673"/>
      <c r="V685" s="673"/>
      <c r="W685" s="673"/>
      <c r="X685" s="673"/>
      <c r="Y685" s="673"/>
    </row>
    <row r="686" ht="24.75" customHeight="1">
      <c r="A686" s="691"/>
      <c r="B686" s="684"/>
      <c r="C686" s="673"/>
      <c r="D686" s="673"/>
      <c r="E686" s="680"/>
      <c r="F686" s="673"/>
      <c r="G686" s="681"/>
      <c r="H686" s="680"/>
      <c r="I686" s="673"/>
      <c r="J686" s="673"/>
      <c r="K686" s="680"/>
      <c r="L686" s="673"/>
      <c r="M686" s="673"/>
      <c r="N686" s="673"/>
      <c r="O686" s="673"/>
      <c r="P686" s="673"/>
      <c r="Q686" s="673"/>
      <c r="R686" s="673"/>
      <c r="S686" s="673"/>
      <c r="T686" s="673"/>
      <c r="U686" s="673"/>
      <c r="V686" s="673"/>
      <c r="W686" s="673"/>
      <c r="X686" s="673"/>
      <c r="Y686" s="673"/>
    </row>
    <row r="687" ht="24.75" customHeight="1">
      <c r="A687" s="691"/>
      <c r="B687" s="684"/>
      <c r="C687" s="673"/>
      <c r="D687" s="673"/>
      <c r="E687" s="680"/>
      <c r="F687" s="673"/>
      <c r="G687" s="681"/>
      <c r="H687" s="680"/>
      <c r="I687" s="673"/>
      <c r="J687" s="673"/>
      <c r="K687" s="680"/>
      <c r="L687" s="673"/>
      <c r="M687" s="673"/>
      <c r="N687" s="673"/>
      <c r="O687" s="673"/>
      <c r="P687" s="673"/>
      <c r="Q687" s="673"/>
      <c r="R687" s="673"/>
      <c r="S687" s="673"/>
      <c r="T687" s="673"/>
      <c r="U687" s="673"/>
      <c r="V687" s="673"/>
      <c r="W687" s="673"/>
      <c r="X687" s="673"/>
      <c r="Y687" s="673"/>
    </row>
    <row r="688" ht="24.75" customHeight="1">
      <c r="A688" s="691"/>
      <c r="B688" s="684"/>
      <c r="C688" s="673"/>
      <c r="D688" s="673"/>
      <c r="E688" s="680"/>
      <c r="F688" s="673"/>
      <c r="G688" s="681"/>
      <c r="H688" s="680"/>
      <c r="I688" s="673"/>
      <c r="J688" s="673"/>
      <c r="K688" s="680"/>
      <c r="L688" s="673"/>
      <c r="M688" s="673"/>
      <c r="N688" s="673"/>
      <c r="O688" s="673"/>
      <c r="P688" s="673"/>
      <c r="Q688" s="673"/>
      <c r="R688" s="673"/>
      <c r="S688" s="673"/>
      <c r="T688" s="673"/>
      <c r="U688" s="673"/>
      <c r="V688" s="673"/>
      <c r="W688" s="673"/>
      <c r="X688" s="673"/>
      <c r="Y688" s="673"/>
    </row>
    <row r="689" ht="24.75" customHeight="1">
      <c r="A689" s="691"/>
      <c r="B689" s="684"/>
      <c r="C689" s="673"/>
      <c r="D689" s="673"/>
      <c r="E689" s="680"/>
      <c r="F689" s="673"/>
      <c r="G689" s="681"/>
      <c r="H689" s="680"/>
      <c r="I689" s="673"/>
      <c r="J689" s="673"/>
      <c r="K689" s="680"/>
      <c r="L689" s="673"/>
      <c r="M689" s="673"/>
      <c r="N689" s="673"/>
      <c r="O689" s="673"/>
      <c r="P689" s="673"/>
      <c r="Q689" s="673"/>
      <c r="R689" s="673"/>
      <c r="S689" s="673"/>
      <c r="T689" s="673"/>
      <c r="U689" s="673"/>
      <c r="V689" s="673"/>
      <c r="W689" s="673"/>
      <c r="X689" s="673"/>
      <c r="Y689" s="673"/>
    </row>
    <row r="690" ht="24.75" customHeight="1">
      <c r="A690" s="691"/>
      <c r="B690" s="684"/>
      <c r="C690" s="673"/>
      <c r="D690" s="673"/>
      <c r="E690" s="680"/>
      <c r="F690" s="673"/>
      <c r="G690" s="681"/>
      <c r="H690" s="680"/>
      <c r="I690" s="673"/>
      <c r="J690" s="673"/>
      <c r="K690" s="680"/>
      <c r="L690" s="673"/>
      <c r="M690" s="673"/>
      <c r="N690" s="673"/>
      <c r="O690" s="673"/>
      <c r="P690" s="673"/>
      <c r="Q690" s="673"/>
      <c r="R690" s="673"/>
      <c r="S690" s="673"/>
      <c r="T690" s="673"/>
      <c r="U690" s="673"/>
      <c r="V690" s="673"/>
      <c r="W690" s="673"/>
      <c r="X690" s="673"/>
      <c r="Y690" s="673"/>
    </row>
    <row r="691" ht="24.75" customHeight="1">
      <c r="A691" s="691"/>
      <c r="B691" s="684"/>
      <c r="C691" s="673"/>
      <c r="D691" s="673"/>
      <c r="E691" s="680"/>
      <c r="F691" s="673"/>
      <c r="G691" s="681"/>
      <c r="H691" s="680"/>
      <c r="I691" s="673"/>
      <c r="J691" s="673"/>
      <c r="K691" s="680"/>
      <c r="L691" s="673"/>
      <c r="M691" s="673"/>
      <c r="N691" s="673"/>
      <c r="O691" s="673"/>
      <c r="P691" s="673"/>
      <c r="Q691" s="673"/>
      <c r="R691" s="673"/>
      <c r="S691" s="673"/>
      <c r="T691" s="673"/>
      <c r="U691" s="673"/>
      <c r="V691" s="673"/>
      <c r="W691" s="673"/>
      <c r="X691" s="673"/>
      <c r="Y691" s="673"/>
    </row>
    <row r="692" ht="24.75" customHeight="1">
      <c r="A692" s="691"/>
      <c r="B692" s="684"/>
      <c r="C692" s="673"/>
      <c r="D692" s="673"/>
      <c r="E692" s="680"/>
      <c r="F692" s="673"/>
      <c r="G692" s="681"/>
      <c r="H692" s="680"/>
      <c r="I692" s="673"/>
      <c r="J692" s="673"/>
      <c r="K692" s="680"/>
      <c r="L692" s="673"/>
      <c r="M692" s="673"/>
      <c r="N692" s="673"/>
      <c r="O692" s="673"/>
      <c r="P692" s="673"/>
      <c r="Q692" s="673"/>
      <c r="R692" s="673"/>
      <c r="S692" s="673"/>
      <c r="T692" s="673"/>
      <c r="U692" s="673"/>
      <c r="V692" s="673"/>
      <c r="W692" s="673"/>
      <c r="X692" s="673"/>
      <c r="Y692" s="673"/>
    </row>
    <row r="693" ht="24.75" customHeight="1">
      <c r="A693" s="691"/>
      <c r="B693" s="684"/>
      <c r="C693" s="673"/>
      <c r="D693" s="673"/>
      <c r="E693" s="680"/>
      <c r="F693" s="673"/>
      <c r="G693" s="681"/>
      <c r="H693" s="680"/>
      <c r="I693" s="673"/>
      <c r="J693" s="673"/>
      <c r="K693" s="680"/>
      <c r="L693" s="673"/>
      <c r="M693" s="673"/>
      <c r="N693" s="673"/>
      <c r="O693" s="673"/>
      <c r="P693" s="673"/>
      <c r="Q693" s="673"/>
      <c r="R693" s="673"/>
      <c r="S693" s="673"/>
      <c r="T693" s="673"/>
      <c r="U693" s="673"/>
      <c r="V693" s="673"/>
      <c r="W693" s="673"/>
      <c r="X693" s="673"/>
      <c r="Y693" s="673"/>
    </row>
    <row r="694" ht="24.75" customHeight="1">
      <c r="A694" s="691"/>
      <c r="B694" s="684"/>
      <c r="C694" s="673"/>
      <c r="D694" s="673"/>
      <c r="E694" s="680"/>
      <c r="F694" s="673"/>
      <c r="G694" s="681"/>
      <c r="H694" s="680"/>
      <c r="I694" s="673"/>
      <c r="J694" s="673"/>
      <c r="K694" s="680"/>
      <c r="L694" s="673"/>
      <c r="M694" s="673"/>
      <c r="N694" s="673"/>
      <c r="O694" s="673"/>
      <c r="P694" s="673"/>
      <c r="Q694" s="673"/>
      <c r="R694" s="673"/>
      <c r="S694" s="673"/>
      <c r="T694" s="673"/>
      <c r="U694" s="673"/>
      <c r="V694" s="673"/>
      <c r="W694" s="673"/>
      <c r="X694" s="673"/>
      <c r="Y694" s="673"/>
    </row>
    <row r="695" ht="24.75" customHeight="1">
      <c r="A695" s="691"/>
      <c r="B695" s="684"/>
      <c r="C695" s="673"/>
      <c r="D695" s="673"/>
      <c r="E695" s="680"/>
      <c r="F695" s="673"/>
      <c r="G695" s="681"/>
      <c r="H695" s="680"/>
      <c r="I695" s="673"/>
      <c r="J695" s="673"/>
      <c r="K695" s="680"/>
      <c r="L695" s="673"/>
      <c r="M695" s="673"/>
      <c r="N695" s="673"/>
      <c r="O695" s="673"/>
      <c r="P695" s="673"/>
      <c r="Q695" s="673"/>
      <c r="R695" s="673"/>
      <c r="S695" s="673"/>
      <c r="T695" s="673"/>
      <c r="U695" s="673"/>
      <c r="V695" s="673"/>
      <c r="W695" s="673"/>
      <c r="X695" s="673"/>
      <c r="Y695" s="673"/>
    </row>
    <row r="696" ht="24.75" customHeight="1">
      <c r="A696" s="691"/>
      <c r="B696" s="684"/>
      <c r="C696" s="673"/>
      <c r="D696" s="673"/>
      <c r="E696" s="680"/>
      <c r="F696" s="673"/>
      <c r="G696" s="681"/>
      <c r="H696" s="680"/>
      <c r="I696" s="673"/>
      <c r="J696" s="673"/>
      <c r="K696" s="680"/>
      <c r="L696" s="673"/>
      <c r="M696" s="673"/>
      <c r="N696" s="673"/>
      <c r="O696" s="673"/>
      <c r="P696" s="673"/>
      <c r="Q696" s="673"/>
      <c r="R696" s="673"/>
      <c r="S696" s="673"/>
      <c r="T696" s="673"/>
      <c r="U696" s="673"/>
      <c r="V696" s="673"/>
      <c r="W696" s="673"/>
      <c r="X696" s="673"/>
      <c r="Y696" s="673"/>
    </row>
    <row r="697" ht="24.75" customHeight="1">
      <c r="A697" s="691"/>
      <c r="B697" s="684"/>
      <c r="C697" s="673"/>
      <c r="D697" s="673"/>
      <c r="E697" s="680"/>
      <c r="F697" s="673"/>
      <c r="G697" s="681"/>
      <c r="H697" s="680"/>
      <c r="I697" s="673"/>
      <c r="J697" s="673"/>
      <c r="K697" s="680"/>
      <c r="L697" s="673"/>
      <c r="M697" s="673"/>
      <c r="N697" s="673"/>
      <c r="O697" s="673"/>
      <c r="P697" s="673"/>
      <c r="Q697" s="673"/>
      <c r="R697" s="673"/>
      <c r="S697" s="673"/>
      <c r="T697" s="673"/>
      <c r="U697" s="673"/>
      <c r="V697" s="673"/>
      <c r="W697" s="673"/>
      <c r="X697" s="673"/>
      <c r="Y697" s="673"/>
    </row>
    <row r="698" ht="24.75" customHeight="1">
      <c r="A698" s="691"/>
      <c r="B698" s="684"/>
      <c r="C698" s="673"/>
      <c r="D698" s="673"/>
      <c r="E698" s="680"/>
      <c r="F698" s="673"/>
      <c r="G698" s="681"/>
      <c r="H698" s="680"/>
      <c r="I698" s="673"/>
      <c r="J698" s="673"/>
      <c r="K698" s="680"/>
      <c r="L698" s="673"/>
      <c r="M698" s="673"/>
      <c r="N698" s="673"/>
      <c r="O698" s="673"/>
      <c r="P698" s="673"/>
      <c r="Q698" s="673"/>
      <c r="R698" s="673"/>
      <c r="S698" s="673"/>
      <c r="T698" s="673"/>
      <c r="U698" s="673"/>
      <c r="V698" s="673"/>
      <c r="W698" s="673"/>
      <c r="X698" s="673"/>
      <c r="Y698" s="673"/>
    </row>
    <row r="699" ht="24.75" customHeight="1">
      <c r="A699" s="691"/>
      <c r="B699" s="684"/>
      <c r="C699" s="673"/>
      <c r="D699" s="673"/>
      <c r="E699" s="680"/>
      <c r="F699" s="673"/>
      <c r="G699" s="681"/>
      <c r="H699" s="680"/>
      <c r="I699" s="673"/>
      <c r="J699" s="673"/>
      <c r="K699" s="680"/>
      <c r="L699" s="673"/>
      <c r="M699" s="673"/>
      <c r="N699" s="673"/>
      <c r="O699" s="673"/>
      <c r="P699" s="673"/>
      <c r="Q699" s="673"/>
      <c r="R699" s="673"/>
      <c r="S699" s="673"/>
      <c r="T699" s="673"/>
      <c r="U699" s="673"/>
      <c r="V699" s="673"/>
      <c r="W699" s="673"/>
      <c r="X699" s="673"/>
      <c r="Y699" s="673"/>
    </row>
    <row r="700" ht="24.75" customHeight="1">
      <c r="A700" s="691"/>
      <c r="B700" s="684"/>
      <c r="C700" s="673"/>
      <c r="D700" s="673"/>
      <c r="E700" s="680"/>
      <c r="F700" s="673"/>
      <c r="G700" s="681"/>
      <c r="H700" s="680"/>
      <c r="I700" s="673"/>
      <c r="J700" s="673"/>
      <c r="K700" s="680"/>
      <c r="L700" s="673"/>
      <c r="M700" s="673"/>
      <c r="N700" s="673"/>
      <c r="O700" s="673"/>
      <c r="P700" s="673"/>
      <c r="Q700" s="673"/>
      <c r="R700" s="673"/>
      <c r="S700" s="673"/>
      <c r="T700" s="673"/>
      <c r="U700" s="673"/>
      <c r="V700" s="673"/>
      <c r="W700" s="673"/>
      <c r="X700" s="673"/>
      <c r="Y700" s="673"/>
    </row>
    <row r="701" ht="24.75" customHeight="1">
      <c r="A701" s="691"/>
      <c r="B701" s="684"/>
      <c r="C701" s="673"/>
      <c r="D701" s="673"/>
      <c r="E701" s="680"/>
      <c r="F701" s="673"/>
      <c r="G701" s="681"/>
      <c r="H701" s="680"/>
      <c r="I701" s="673"/>
      <c r="J701" s="673"/>
      <c r="K701" s="680"/>
      <c r="L701" s="673"/>
      <c r="M701" s="673"/>
      <c r="N701" s="673"/>
      <c r="O701" s="673"/>
      <c r="P701" s="673"/>
      <c r="Q701" s="673"/>
      <c r="R701" s="673"/>
      <c r="S701" s="673"/>
      <c r="T701" s="673"/>
      <c r="U701" s="673"/>
      <c r="V701" s="673"/>
      <c r="W701" s="673"/>
      <c r="X701" s="673"/>
      <c r="Y701" s="673"/>
    </row>
    <row r="702" ht="24.75" customHeight="1">
      <c r="A702" s="691"/>
      <c r="B702" s="684"/>
      <c r="C702" s="673"/>
      <c r="D702" s="673"/>
      <c r="E702" s="680"/>
      <c r="F702" s="673"/>
      <c r="G702" s="681"/>
      <c r="H702" s="680"/>
      <c r="I702" s="673"/>
      <c r="J702" s="673"/>
      <c r="K702" s="680"/>
      <c r="L702" s="673"/>
      <c r="M702" s="673"/>
      <c r="N702" s="673"/>
      <c r="O702" s="673"/>
      <c r="P702" s="673"/>
      <c r="Q702" s="673"/>
      <c r="R702" s="673"/>
      <c r="S702" s="673"/>
      <c r="T702" s="673"/>
      <c r="U702" s="673"/>
      <c r="V702" s="673"/>
      <c r="W702" s="673"/>
      <c r="X702" s="673"/>
      <c r="Y702" s="673"/>
    </row>
    <row r="703" ht="24.75" customHeight="1">
      <c r="A703" s="691"/>
      <c r="B703" s="684"/>
      <c r="C703" s="673"/>
      <c r="D703" s="673"/>
      <c r="E703" s="680"/>
      <c r="F703" s="673"/>
      <c r="G703" s="681"/>
      <c r="H703" s="680"/>
      <c r="I703" s="673"/>
      <c r="J703" s="673"/>
      <c r="K703" s="680"/>
      <c r="L703" s="673"/>
      <c r="M703" s="673"/>
      <c r="N703" s="673"/>
      <c r="O703" s="673"/>
      <c r="P703" s="673"/>
      <c r="Q703" s="673"/>
      <c r="R703" s="673"/>
      <c r="S703" s="673"/>
      <c r="T703" s="673"/>
      <c r="U703" s="673"/>
      <c r="V703" s="673"/>
      <c r="W703" s="673"/>
      <c r="X703" s="673"/>
      <c r="Y703" s="673"/>
    </row>
    <row r="704" ht="24.75" customHeight="1">
      <c r="A704" s="691"/>
      <c r="B704" s="684"/>
      <c r="C704" s="673"/>
      <c r="D704" s="673"/>
      <c r="E704" s="680"/>
      <c r="F704" s="673"/>
      <c r="G704" s="681"/>
      <c r="H704" s="680"/>
      <c r="I704" s="673"/>
      <c r="J704" s="673"/>
      <c r="K704" s="680"/>
      <c r="L704" s="673"/>
      <c r="M704" s="673"/>
      <c r="N704" s="673"/>
      <c r="O704" s="673"/>
      <c r="P704" s="673"/>
      <c r="Q704" s="673"/>
      <c r="R704" s="673"/>
      <c r="S704" s="673"/>
      <c r="T704" s="673"/>
      <c r="U704" s="673"/>
      <c r="V704" s="673"/>
      <c r="W704" s="673"/>
      <c r="X704" s="673"/>
      <c r="Y704" s="673"/>
    </row>
    <row r="705" ht="24.75" customHeight="1">
      <c r="A705" s="691"/>
      <c r="B705" s="684"/>
      <c r="C705" s="673"/>
      <c r="D705" s="673"/>
      <c r="E705" s="680"/>
      <c r="F705" s="673"/>
      <c r="G705" s="681"/>
      <c r="H705" s="680"/>
      <c r="I705" s="673"/>
      <c r="J705" s="673"/>
      <c r="K705" s="680"/>
      <c r="L705" s="673"/>
      <c r="M705" s="673"/>
      <c r="N705" s="673"/>
      <c r="O705" s="673"/>
      <c r="P705" s="673"/>
      <c r="Q705" s="673"/>
      <c r="R705" s="673"/>
      <c r="S705" s="673"/>
      <c r="T705" s="673"/>
      <c r="U705" s="673"/>
      <c r="V705" s="673"/>
      <c r="W705" s="673"/>
      <c r="X705" s="673"/>
      <c r="Y705" s="673"/>
    </row>
    <row r="706" ht="24.75" customHeight="1">
      <c r="A706" s="691"/>
      <c r="B706" s="684"/>
      <c r="C706" s="673"/>
      <c r="D706" s="673"/>
      <c r="E706" s="680"/>
      <c r="F706" s="673"/>
      <c r="G706" s="681"/>
      <c r="H706" s="680"/>
      <c r="I706" s="673"/>
      <c r="J706" s="673"/>
      <c r="K706" s="680"/>
      <c r="L706" s="673"/>
      <c r="M706" s="673"/>
      <c r="N706" s="673"/>
      <c r="O706" s="673"/>
      <c r="P706" s="673"/>
      <c r="Q706" s="673"/>
      <c r="R706" s="673"/>
      <c r="S706" s="673"/>
      <c r="T706" s="673"/>
      <c r="U706" s="673"/>
      <c r="V706" s="673"/>
      <c r="W706" s="673"/>
      <c r="X706" s="673"/>
      <c r="Y706" s="673"/>
    </row>
    <row r="707" ht="24.75" customHeight="1">
      <c r="A707" s="691"/>
      <c r="B707" s="684"/>
      <c r="C707" s="673"/>
      <c r="D707" s="673"/>
      <c r="E707" s="680"/>
      <c r="F707" s="673"/>
      <c r="G707" s="681"/>
      <c r="H707" s="680"/>
      <c r="I707" s="673"/>
      <c r="J707" s="673"/>
      <c r="K707" s="680"/>
      <c r="L707" s="673"/>
      <c r="M707" s="673"/>
      <c r="N707" s="673"/>
      <c r="O707" s="673"/>
      <c r="P707" s="673"/>
      <c r="Q707" s="673"/>
      <c r="R707" s="673"/>
      <c r="S707" s="673"/>
      <c r="T707" s="673"/>
      <c r="U707" s="673"/>
      <c r="V707" s="673"/>
      <c r="W707" s="673"/>
      <c r="X707" s="673"/>
      <c r="Y707" s="673"/>
    </row>
    <row r="708" ht="24.75" customHeight="1">
      <c r="A708" s="691"/>
      <c r="B708" s="684"/>
      <c r="C708" s="673"/>
      <c r="D708" s="673"/>
      <c r="E708" s="680"/>
      <c r="F708" s="673"/>
      <c r="G708" s="681"/>
      <c r="H708" s="680"/>
      <c r="I708" s="673"/>
      <c r="J708" s="673"/>
      <c r="K708" s="680"/>
      <c r="L708" s="673"/>
      <c r="M708" s="673"/>
      <c r="N708" s="673"/>
      <c r="O708" s="673"/>
      <c r="P708" s="673"/>
      <c r="Q708" s="673"/>
      <c r="R708" s="673"/>
      <c r="S708" s="673"/>
      <c r="T708" s="673"/>
      <c r="U708" s="673"/>
      <c r="V708" s="673"/>
      <c r="W708" s="673"/>
      <c r="X708" s="673"/>
      <c r="Y708" s="673"/>
    </row>
    <row r="709" ht="24.75" customHeight="1">
      <c r="A709" s="691"/>
      <c r="B709" s="684"/>
      <c r="C709" s="673"/>
      <c r="D709" s="673"/>
      <c r="E709" s="680"/>
      <c r="F709" s="673"/>
      <c r="G709" s="681"/>
      <c r="H709" s="680"/>
      <c r="I709" s="673"/>
      <c r="J709" s="673"/>
      <c r="K709" s="680"/>
      <c r="L709" s="673"/>
      <c r="M709" s="673"/>
      <c r="N709" s="673"/>
      <c r="O709" s="673"/>
      <c r="P709" s="673"/>
      <c r="Q709" s="673"/>
      <c r="R709" s="673"/>
      <c r="S709" s="673"/>
      <c r="T709" s="673"/>
      <c r="U709" s="673"/>
      <c r="V709" s="673"/>
      <c r="W709" s="673"/>
      <c r="X709" s="673"/>
      <c r="Y709" s="673"/>
    </row>
    <row r="710" ht="24.75" customHeight="1">
      <c r="A710" s="691"/>
      <c r="B710" s="684"/>
      <c r="C710" s="673"/>
      <c r="D710" s="673"/>
      <c r="E710" s="680"/>
      <c r="F710" s="673"/>
      <c r="G710" s="681"/>
      <c r="H710" s="680"/>
      <c r="I710" s="673"/>
      <c r="J710" s="673"/>
      <c r="K710" s="680"/>
      <c r="L710" s="673"/>
      <c r="M710" s="673"/>
      <c r="N710" s="673"/>
      <c r="O710" s="673"/>
      <c r="P710" s="673"/>
      <c r="Q710" s="673"/>
      <c r="R710" s="673"/>
      <c r="S710" s="673"/>
      <c r="T710" s="673"/>
      <c r="U710" s="673"/>
      <c r="V710" s="673"/>
      <c r="W710" s="673"/>
      <c r="X710" s="673"/>
      <c r="Y710" s="673"/>
    </row>
    <row r="711" ht="24.75" customHeight="1">
      <c r="A711" s="691"/>
      <c r="B711" s="684"/>
      <c r="C711" s="673"/>
      <c r="D711" s="673"/>
      <c r="E711" s="680"/>
      <c r="F711" s="673"/>
      <c r="G711" s="681"/>
      <c r="H711" s="680"/>
      <c r="I711" s="673"/>
      <c r="J711" s="673"/>
      <c r="K711" s="680"/>
      <c r="L711" s="673"/>
      <c r="M711" s="673"/>
      <c r="N711" s="673"/>
      <c r="O711" s="673"/>
      <c r="P711" s="673"/>
      <c r="Q711" s="673"/>
      <c r="R711" s="673"/>
      <c r="S711" s="673"/>
      <c r="T711" s="673"/>
      <c r="U711" s="673"/>
      <c r="V711" s="673"/>
      <c r="W711" s="673"/>
      <c r="X711" s="673"/>
      <c r="Y711" s="673"/>
    </row>
    <row r="712" ht="24.75" customHeight="1">
      <c r="A712" s="691"/>
      <c r="B712" s="684"/>
      <c r="C712" s="673"/>
      <c r="D712" s="673"/>
      <c r="E712" s="680"/>
      <c r="F712" s="673"/>
      <c r="G712" s="681"/>
      <c r="H712" s="680"/>
      <c r="I712" s="673"/>
      <c r="J712" s="673"/>
      <c r="K712" s="680"/>
      <c r="L712" s="673"/>
      <c r="M712" s="673"/>
      <c r="N712" s="673"/>
      <c r="O712" s="673"/>
      <c r="P712" s="673"/>
      <c r="Q712" s="673"/>
      <c r="R712" s="673"/>
      <c r="S712" s="673"/>
      <c r="T712" s="673"/>
      <c r="U712" s="673"/>
      <c r="V712" s="673"/>
      <c r="W712" s="673"/>
      <c r="X712" s="673"/>
      <c r="Y712" s="673"/>
    </row>
    <row r="713" ht="24.75" customHeight="1">
      <c r="A713" s="691"/>
      <c r="B713" s="684"/>
      <c r="C713" s="673"/>
      <c r="D713" s="673"/>
      <c r="E713" s="680"/>
      <c r="F713" s="673"/>
      <c r="G713" s="681"/>
      <c r="H713" s="680"/>
      <c r="I713" s="673"/>
      <c r="J713" s="673"/>
      <c r="K713" s="680"/>
      <c r="L713" s="673"/>
      <c r="M713" s="673"/>
      <c r="N713" s="673"/>
      <c r="O713" s="673"/>
      <c r="P713" s="673"/>
      <c r="Q713" s="673"/>
      <c r="R713" s="673"/>
      <c r="S713" s="673"/>
      <c r="T713" s="673"/>
      <c r="U713" s="673"/>
      <c r="V713" s="673"/>
      <c r="W713" s="673"/>
      <c r="X713" s="673"/>
      <c r="Y713" s="673"/>
    </row>
    <row r="714" ht="24.75" customHeight="1">
      <c r="A714" s="691"/>
      <c r="B714" s="684"/>
      <c r="C714" s="673"/>
      <c r="D714" s="673"/>
      <c r="E714" s="680"/>
      <c r="F714" s="673"/>
      <c r="G714" s="681"/>
      <c r="H714" s="680"/>
      <c r="I714" s="673"/>
      <c r="J714" s="673"/>
      <c r="K714" s="680"/>
      <c r="L714" s="673"/>
      <c r="M714" s="673"/>
      <c r="N714" s="673"/>
      <c r="O714" s="673"/>
      <c r="P714" s="673"/>
      <c r="Q714" s="673"/>
      <c r="R714" s="673"/>
      <c r="S714" s="673"/>
      <c r="T714" s="673"/>
      <c r="U714" s="673"/>
      <c r="V714" s="673"/>
      <c r="W714" s="673"/>
      <c r="X714" s="673"/>
      <c r="Y714" s="673"/>
    </row>
    <row r="715" ht="24.75" customHeight="1">
      <c r="A715" s="691"/>
      <c r="B715" s="684"/>
      <c r="C715" s="673"/>
      <c r="D715" s="673"/>
      <c r="E715" s="680"/>
      <c r="F715" s="673"/>
      <c r="G715" s="681"/>
      <c r="H715" s="680"/>
      <c r="I715" s="673"/>
      <c r="J715" s="673"/>
      <c r="K715" s="680"/>
      <c r="L715" s="673"/>
      <c r="M715" s="673"/>
      <c r="N715" s="673"/>
      <c r="O715" s="673"/>
      <c r="P715" s="673"/>
      <c r="Q715" s="673"/>
      <c r="R715" s="673"/>
      <c r="S715" s="673"/>
      <c r="T715" s="673"/>
      <c r="U715" s="673"/>
      <c r="V715" s="673"/>
      <c r="W715" s="673"/>
      <c r="X715" s="673"/>
      <c r="Y715" s="673"/>
    </row>
    <row r="716" ht="24.75" customHeight="1">
      <c r="A716" s="691"/>
      <c r="B716" s="684"/>
      <c r="C716" s="673"/>
      <c r="D716" s="673"/>
      <c r="E716" s="680"/>
      <c r="F716" s="673"/>
      <c r="G716" s="681"/>
      <c r="H716" s="680"/>
      <c r="I716" s="673"/>
      <c r="J716" s="673"/>
      <c r="K716" s="680"/>
      <c r="L716" s="673"/>
      <c r="M716" s="673"/>
      <c r="N716" s="673"/>
      <c r="O716" s="673"/>
      <c r="P716" s="673"/>
      <c r="Q716" s="673"/>
      <c r="R716" s="673"/>
      <c r="S716" s="673"/>
      <c r="T716" s="673"/>
      <c r="U716" s="673"/>
      <c r="V716" s="673"/>
      <c r="W716" s="673"/>
      <c r="X716" s="673"/>
      <c r="Y716" s="673"/>
    </row>
    <row r="717" ht="24.75" customHeight="1">
      <c r="A717" s="691"/>
      <c r="B717" s="684"/>
      <c r="C717" s="673"/>
      <c r="D717" s="673"/>
      <c r="E717" s="680"/>
      <c r="F717" s="673"/>
      <c r="G717" s="681"/>
      <c r="H717" s="680"/>
      <c r="I717" s="673"/>
      <c r="J717" s="673"/>
      <c r="K717" s="680"/>
      <c r="L717" s="673"/>
      <c r="M717" s="673"/>
      <c r="N717" s="673"/>
      <c r="O717" s="673"/>
      <c r="P717" s="673"/>
      <c r="Q717" s="673"/>
      <c r="R717" s="673"/>
      <c r="S717" s="673"/>
      <c r="T717" s="673"/>
      <c r="U717" s="673"/>
      <c r="V717" s="673"/>
      <c r="W717" s="673"/>
      <c r="X717" s="673"/>
      <c r="Y717" s="673"/>
    </row>
    <row r="718" ht="24.75" customHeight="1">
      <c r="A718" s="691"/>
      <c r="B718" s="684"/>
      <c r="C718" s="673"/>
      <c r="D718" s="673"/>
      <c r="E718" s="680"/>
      <c r="F718" s="673"/>
      <c r="G718" s="681"/>
      <c r="H718" s="680"/>
      <c r="I718" s="673"/>
      <c r="J718" s="673"/>
      <c r="K718" s="680"/>
      <c r="L718" s="673"/>
      <c r="M718" s="673"/>
      <c r="N718" s="673"/>
      <c r="O718" s="673"/>
      <c r="P718" s="673"/>
      <c r="Q718" s="673"/>
      <c r="R718" s="673"/>
      <c r="S718" s="673"/>
      <c r="T718" s="673"/>
      <c r="U718" s="673"/>
      <c r="V718" s="673"/>
      <c r="W718" s="673"/>
      <c r="X718" s="673"/>
      <c r="Y718" s="673"/>
    </row>
    <row r="719" ht="24.75" customHeight="1">
      <c r="A719" s="691"/>
      <c r="B719" s="684"/>
      <c r="C719" s="673"/>
      <c r="D719" s="673"/>
      <c r="E719" s="680"/>
      <c r="F719" s="673"/>
      <c r="G719" s="681"/>
      <c r="H719" s="680"/>
      <c r="I719" s="673"/>
      <c r="J719" s="673"/>
      <c r="K719" s="680"/>
      <c r="L719" s="673"/>
      <c r="M719" s="673"/>
      <c r="N719" s="673"/>
      <c r="O719" s="673"/>
      <c r="P719" s="673"/>
      <c r="Q719" s="673"/>
      <c r="R719" s="673"/>
      <c r="S719" s="673"/>
      <c r="T719" s="673"/>
      <c r="U719" s="673"/>
      <c r="V719" s="673"/>
      <c r="W719" s="673"/>
      <c r="X719" s="673"/>
      <c r="Y719" s="673"/>
    </row>
    <row r="720" ht="24.75" customHeight="1">
      <c r="A720" s="691"/>
      <c r="B720" s="684"/>
      <c r="C720" s="673"/>
      <c r="D720" s="673"/>
      <c r="E720" s="680"/>
      <c r="F720" s="673"/>
      <c r="G720" s="681"/>
      <c r="H720" s="680"/>
      <c r="I720" s="673"/>
      <c r="J720" s="673"/>
      <c r="K720" s="680"/>
      <c r="L720" s="673"/>
      <c r="M720" s="673"/>
      <c r="N720" s="673"/>
      <c r="O720" s="673"/>
      <c r="P720" s="673"/>
      <c r="Q720" s="673"/>
      <c r="R720" s="673"/>
      <c r="S720" s="673"/>
      <c r="T720" s="673"/>
      <c r="U720" s="673"/>
      <c r="V720" s="673"/>
      <c r="W720" s="673"/>
      <c r="X720" s="673"/>
      <c r="Y720" s="673"/>
    </row>
    <row r="721" ht="24.75" customHeight="1">
      <c r="A721" s="691"/>
      <c r="B721" s="684"/>
      <c r="C721" s="673"/>
      <c r="D721" s="673"/>
      <c r="E721" s="680"/>
      <c r="F721" s="673"/>
      <c r="G721" s="681"/>
      <c r="H721" s="680"/>
      <c r="I721" s="673"/>
      <c r="J721" s="673"/>
      <c r="K721" s="680"/>
      <c r="L721" s="673"/>
      <c r="M721" s="673"/>
      <c r="N721" s="673"/>
      <c r="O721" s="673"/>
      <c r="P721" s="673"/>
      <c r="Q721" s="673"/>
      <c r="R721" s="673"/>
      <c r="S721" s="673"/>
      <c r="T721" s="673"/>
      <c r="U721" s="673"/>
      <c r="V721" s="673"/>
      <c r="W721" s="673"/>
      <c r="X721" s="673"/>
      <c r="Y721" s="673"/>
    </row>
    <row r="722" ht="24.75" customHeight="1">
      <c r="A722" s="691"/>
      <c r="B722" s="684"/>
      <c r="C722" s="673"/>
      <c r="D722" s="673"/>
      <c r="E722" s="680"/>
      <c r="F722" s="673"/>
      <c r="G722" s="681"/>
      <c r="H722" s="680"/>
      <c r="I722" s="673"/>
      <c r="J722" s="673"/>
      <c r="K722" s="680"/>
      <c r="L722" s="673"/>
      <c r="M722" s="673"/>
      <c r="N722" s="673"/>
      <c r="O722" s="673"/>
      <c r="P722" s="673"/>
      <c r="Q722" s="673"/>
      <c r="R722" s="673"/>
      <c r="S722" s="673"/>
      <c r="T722" s="673"/>
      <c r="U722" s="673"/>
      <c r="V722" s="673"/>
      <c r="W722" s="673"/>
      <c r="X722" s="673"/>
      <c r="Y722" s="673"/>
    </row>
    <row r="723" ht="24.75" customHeight="1">
      <c r="A723" s="691"/>
      <c r="B723" s="684"/>
      <c r="C723" s="673"/>
      <c r="D723" s="673"/>
      <c r="E723" s="680"/>
      <c r="F723" s="673"/>
      <c r="G723" s="681"/>
      <c r="H723" s="680"/>
      <c r="I723" s="673"/>
      <c r="J723" s="673"/>
      <c r="K723" s="680"/>
      <c r="L723" s="673"/>
      <c r="M723" s="673"/>
      <c r="N723" s="673"/>
      <c r="O723" s="673"/>
      <c r="P723" s="673"/>
      <c r="Q723" s="673"/>
      <c r="R723" s="673"/>
      <c r="S723" s="673"/>
      <c r="T723" s="673"/>
      <c r="U723" s="673"/>
      <c r="V723" s="673"/>
      <c r="W723" s="673"/>
      <c r="X723" s="673"/>
      <c r="Y723" s="673"/>
    </row>
    <row r="724" ht="24.75" customHeight="1">
      <c r="A724" s="691"/>
      <c r="B724" s="684"/>
      <c r="C724" s="673"/>
      <c r="D724" s="673"/>
      <c r="E724" s="680"/>
      <c r="F724" s="673"/>
      <c r="G724" s="681"/>
      <c r="H724" s="680"/>
      <c r="I724" s="673"/>
      <c r="J724" s="673"/>
      <c r="K724" s="680"/>
      <c r="L724" s="673"/>
      <c r="M724" s="673"/>
      <c r="N724" s="673"/>
      <c r="O724" s="673"/>
      <c r="P724" s="673"/>
      <c r="Q724" s="673"/>
      <c r="R724" s="673"/>
      <c r="S724" s="673"/>
      <c r="T724" s="673"/>
      <c r="U724" s="673"/>
      <c r="V724" s="673"/>
      <c r="W724" s="673"/>
      <c r="X724" s="673"/>
      <c r="Y724" s="673"/>
    </row>
    <row r="725" ht="24.75" customHeight="1">
      <c r="A725" s="691"/>
      <c r="B725" s="684"/>
      <c r="C725" s="673"/>
      <c r="D725" s="673"/>
      <c r="E725" s="680"/>
      <c r="F725" s="673"/>
      <c r="G725" s="681"/>
      <c r="H725" s="680"/>
      <c r="I725" s="673"/>
      <c r="J725" s="673"/>
      <c r="K725" s="680"/>
      <c r="L725" s="673"/>
      <c r="M725" s="673"/>
      <c r="N725" s="673"/>
      <c r="O725" s="673"/>
      <c r="P725" s="673"/>
      <c r="Q725" s="673"/>
      <c r="R725" s="673"/>
      <c r="S725" s="673"/>
      <c r="T725" s="673"/>
      <c r="U725" s="673"/>
      <c r="V725" s="673"/>
      <c r="W725" s="673"/>
      <c r="X725" s="673"/>
      <c r="Y725" s="673"/>
    </row>
    <row r="726" ht="24.75" customHeight="1">
      <c r="A726" s="691"/>
      <c r="B726" s="684"/>
      <c r="C726" s="673"/>
      <c r="D726" s="673"/>
      <c r="E726" s="680"/>
      <c r="F726" s="673"/>
      <c r="G726" s="681"/>
      <c r="H726" s="680"/>
      <c r="I726" s="673"/>
      <c r="J726" s="673"/>
      <c r="K726" s="680"/>
      <c r="L726" s="673"/>
      <c r="M726" s="673"/>
      <c r="N726" s="673"/>
      <c r="O726" s="673"/>
      <c r="P726" s="673"/>
      <c r="Q726" s="673"/>
      <c r="R726" s="673"/>
      <c r="S726" s="673"/>
      <c r="T726" s="673"/>
      <c r="U726" s="673"/>
      <c r="V726" s="673"/>
      <c r="W726" s="673"/>
      <c r="X726" s="673"/>
      <c r="Y726" s="673"/>
    </row>
    <row r="727" ht="24.75" customHeight="1">
      <c r="A727" s="691"/>
      <c r="B727" s="684"/>
      <c r="C727" s="673"/>
      <c r="D727" s="673"/>
      <c r="E727" s="680"/>
      <c r="F727" s="673"/>
      <c r="G727" s="681"/>
      <c r="H727" s="680"/>
      <c r="I727" s="673"/>
      <c r="J727" s="673"/>
      <c r="K727" s="680"/>
      <c r="L727" s="673"/>
      <c r="M727" s="673"/>
      <c r="N727" s="673"/>
      <c r="O727" s="673"/>
      <c r="P727" s="673"/>
      <c r="Q727" s="673"/>
      <c r="R727" s="673"/>
      <c r="S727" s="673"/>
      <c r="T727" s="673"/>
      <c r="U727" s="673"/>
      <c r="V727" s="673"/>
      <c r="W727" s="673"/>
      <c r="X727" s="673"/>
      <c r="Y727" s="673"/>
    </row>
    <row r="728" ht="24.75" customHeight="1">
      <c r="A728" s="691"/>
      <c r="B728" s="684"/>
      <c r="C728" s="673"/>
      <c r="D728" s="673"/>
      <c r="E728" s="680"/>
      <c r="F728" s="673"/>
      <c r="G728" s="681"/>
      <c r="H728" s="680"/>
      <c r="I728" s="673"/>
      <c r="J728" s="673"/>
      <c r="K728" s="680"/>
      <c r="L728" s="673"/>
      <c r="M728" s="673"/>
      <c r="N728" s="673"/>
      <c r="O728" s="673"/>
      <c r="P728" s="673"/>
      <c r="Q728" s="673"/>
      <c r="R728" s="673"/>
      <c r="S728" s="673"/>
      <c r="T728" s="673"/>
      <c r="U728" s="673"/>
      <c r="V728" s="673"/>
      <c r="W728" s="673"/>
      <c r="X728" s="673"/>
      <c r="Y728" s="673"/>
    </row>
    <row r="729" ht="24.75" customHeight="1">
      <c r="A729" s="691"/>
      <c r="B729" s="684"/>
      <c r="C729" s="673"/>
      <c r="D729" s="673"/>
      <c r="E729" s="680"/>
      <c r="F729" s="673"/>
      <c r="G729" s="681"/>
      <c r="H729" s="680"/>
      <c r="I729" s="673"/>
      <c r="J729" s="673"/>
      <c r="K729" s="680"/>
      <c r="L729" s="673"/>
      <c r="M729" s="673"/>
      <c r="N729" s="673"/>
      <c r="O729" s="673"/>
      <c r="P729" s="673"/>
      <c r="Q729" s="673"/>
      <c r="R729" s="673"/>
      <c r="S729" s="673"/>
      <c r="T729" s="673"/>
      <c r="U729" s="673"/>
      <c r="V729" s="673"/>
      <c r="W729" s="673"/>
      <c r="X729" s="673"/>
      <c r="Y729" s="673"/>
    </row>
    <row r="730" ht="24.75" customHeight="1">
      <c r="A730" s="691"/>
      <c r="B730" s="684"/>
      <c r="C730" s="673"/>
      <c r="D730" s="673"/>
      <c r="E730" s="680"/>
      <c r="F730" s="673"/>
      <c r="G730" s="681"/>
      <c r="H730" s="680"/>
      <c r="I730" s="673"/>
      <c r="J730" s="673"/>
      <c r="K730" s="680"/>
      <c r="L730" s="673"/>
      <c r="M730" s="673"/>
      <c r="N730" s="673"/>
      <c r="O730" s="673"/>
      <c r="P730" s="673"/>
      <c r="Q730" s="673"/>
      <c r="R730" s="673"/>
      <c r="S730" s="673"/>
      <c r="T730" s="673"/>
      <c r="U730" s="673"/>
      <c r="V730" s="673"/>
      <c r="W730" s="673"/>
      <c r="X730" s="673"/>
      <c r="Y730" s="673"/>
    </row>
    <row r="731" ht="24.75" customHeight="1">
      <c r="A731" s="691"/>
      <c r="B731" s="684"/>
      <c r="C731" s="673"/>
      <c r="D731" s="673"/>
      <c r="E731" s="680"/>
      <c r="F731" s="673"/>
      <c r="G731" s="681"/>
      <c r="H731" s="680"/>
      <c r="I731" s="673"/>
      <c r="J731" s="673"/>
      <c r="K731" s="680"/>
      <c r="L731" s="673"/>
      <c r="M731" s="673"/>
      <c r="N731" s="673"/>
      <c r="O731" s="673"/>
      <c r="P731" s="673"/>
      <c r="Q731" s="673"/>
      <c r="R731" s="673"/>
      <c r="S731" s="673"/>
      <c r="T731" s="673"/>
      <c r="U731" s="673"/>
      <c r="V731" s="673"/>
      <c r="W731" s="673"/>
      <c r="X731" s="673"/>
      <c r="Y731" s="673"/>
    </row>
    <row r="732" ht="24.75" customHeight="1">
      <c r="A732" s="691"/>
      <c r="B732" s="684"/>
      <c r="C732" s="673"/>
      <c r="D732" s="673"/>
      <c r="E732" s="680"/>
      <c r="F732" s="673"/>
      <c r="G732" s="681"/>
      <c r="H732" s="680"/>
      <c r="I732" s="673"/>
      <c r="J732" s="673"/>
      <c r="K732" s="680"/>
      <c r="L732" s="673"/>
      <c r="M732" s="673"/>
      <c r="N732" s="673"/>
      <c r="O732" s="673"/>
      <c r="P732" s="673"/>
      <c r="Q732" s="673"/>
      <c r="R732" s="673"/>
      <c r="S732" s="673"/>
      <c r="T732" s="673"/>
      <c r="U732" s="673"/>
      <c r="V732" s="673"/>
      <c r="W732" s="673"/>
      <c r="X732" s="673"/>
      <c r="Y732" s="673"/>
    </row>
    <row r="733" ht="24.75" customHeight="1">
      <c r="A733" s="691"/>
      <c r="B733" s="684"/>
      <c r="C733" s="673"/>
      <c r="D733" s="673"/>
      <c r="E733" s="680"/>
      <c r="F733" s="673"/>
      <c r="G733" s="681"/>
      <c r="H733" s="680"/>
      <c r="I733" s="673"/>
      <c r="J733" s="673"/>
      <c r="K733" s="680"/>
      <c r="L733" s="673"/>
      <c r="M733" s="673"/>
      <c r="N733" s="673"/>
      <c r="O733" s="673"/>
      <c r="P733" s="673"/>
      <c r="Q733" s="673"/>
      <c r="R733" s="673"/>
      <c r="S733" s="673"/>
      <c r="T733" s="673"/>
      <c r="U733" s="673"/>
      <c r="V733" s="673"/>
      <c r="W733" s="673"/>
      <c r="X733" s="673"/>
      <c r="Y733" s="673"/>
    </row>
    <row r="734" ht="24.75" customHeight="1">
      <c r="A734" s="691"/>
      <c r="B734" s="684"/>
      <c r="C734" s="673"/>
      <c r="D734" s="673"/>
      <c r="E734" s="680"/>
      <c r="F734" s="673"/>
      <c r="G734" s="681"/>
      <c r="H734" s="680"/>
      <c r="I734" s="673"/>
      <c r="J734" s="673"/>
      <c r="K734" s="680"/>
      <c r="L734" s="673"/>
      <c r="M734" s="673"/>
      <c r="N734" s="673"/>
      <c r="O734" s="673"/>
      <c r="P734" s="673"/>
      <c r="Q734" s="673"/>
      <c r="R734" s="673"/>
      <c r="S734" s="673"/>
      <c r="T734" s="673"/>
      <c r="U734" s="673"/>
      <c r="V734" s="673"/>
      <c r="W734" s="673"/>
      <c r="X734" s="673"/>
      <c r="Y734" s="673"/>
    </row>
    <row r="735" ht="24.75" customHeight="1">
      <c r="A735" s="691"/>
      <c r="B735" s="684"/>
      <c r="C735" s="673"/>
      <c r="D735" s="673"/>
      <c r="E735" s="680"/>
      <c r="F735" s="673"/>
      <c r="G735" s="681"/>
      <c r="H735" s="680"/>
      <c r="I735" s="673"/>
      <c r="J735" s="673"/>
      <c r="K735" s="680"/>
      <c r="L735" s="673"/>
      <c r="M735" s="673"/>
      <c r="N735" s="673"/>
      <c r="O735" s="673"/>
      <c r="P735" s="673"/>
      <c r="Q735" s="673"/>
      <c r="R735" s="673"/>
      <c r="S735" s="673"/>
      <c r="T735" s="673"/>
      <c r="U735" s="673"/>
      <c r="V735" s="673"/>
      <c r="W735" s="673"/>
      <c r="X735" s="673"/>
      <c r="Y735" s="673"/>
    </row>
    <row r="736" ht="24.75" customHeight="1">
      <c r="A736" s="691"/>
      <c r="B736" s="684"/>
      <c r="C736" s="673"/>
      <c r="D736" s="673"/>
      <c r="E736" s="680"/>
      <c r="F736" s="673"/>
      <c r="G736" s="681"/>
      <c r="H736" s="680"/>
      <c r="I736" s="673"/>
      <c r="J736" s="673"/>
      <c r="K736" s="680"/>
      <c r="L736" s="673"/>
      <c r="M736" s="673"/>
      <c r="N736" s="673"/>
      <c r="O736" s="673"/>
      <c r="P736" s="673"/>
      <c r="Q736" s="673"/>
      <c r="R736" s="673"/>
      <c r="S736" s="673"/>
      <c r="T736" s="673"/>
      <c r="U736" s="673"/>
      <c r="V736" s="673"/>
      <c r="W736" s="673"/>
      <c r="X736" s="673"/>
      <c r="Y736" s="673"/>
    </row>
    <row r="737" ht="24.75" customHeight="1">
      <c r="A737" s="691"/>
      <c r="B737" s="684"/>
      <c r="C737" s="673"/>
      <c r="D737" s="673"/>
      <c r="E737" s="680"/>
      <c r="F737" s="673"/>
      <c r="G737" s="681"/>
      <c r="H737" s="680"/>
      <c r="I737" s="673"/>
      <c r="J737" s="673"/>
      <c r="K737" s="680"/>
      <c r="L737" s="673"/>
      <c r="M737" s="673"/>
      <c r="N737" s="673"/>
      <c r="O737" s="673"/>
      <c r="P737" s="673"/>
      <c r="Q737" s="673"/>
      <c r="R737" s="673"/>
      <c r="S737" s="673"/>
      <c r="T737" s="673"/>
      <c r="U737" s="673"/>
      <c r="V737" s="673"/>
      <c r="W737" s="673"/>
      <c r="X737" s="673"/>
      <c r="Y737" s="673"/>
    </row>
    <row r="738" ht="24.75" customHeight="1">
      <c r="A738" s="691"/>
      <c r="B738" s="684"/>
      <c r="C738" s="673"/>
      <c r="D738" s="673"/>
      <c r="E738" s="680"/>
      <c r="F738" s="673"/>
      <c r="G738" s="681"/>
      <c r="H738" s="680"/>
      <c r="I738" s="673"/>
      <c r="J738" s="673"/>
      <c r="K738" s="680"/>
      <c r="L738" s="673"/>
      <c r="M738" s="673"/>
      <c r="N738" s="673"/>
      <c r="O738" s="673"/>
      <c r="P738" s="673"/>
      <c r="Q738" s="673"/>
      <c r="R738" s="673"/>
      <c r="S738" s="673"/>
      <c r="T738" s="673"/>
      <c r="U738" s="673"/>
      <c r="V738" s="673"/>
      <c r="W738" s="673"/>
      <c r="X738" s="673"/>
      <c r="Y738" s="673"/>
    </row>
    <row r="739" ht="24.75" customHeight="1">
      <c r="A739" s="691"/>
      <c r="B739" s="684"/>
      <c r="C739" s="673"/>
      <c r="D739" s="673"/>
      <c r="E739" s="680"/>
      <c r="F739" s="673"/>
      <c r="G739" s="681"/>
      <c r="H739" s="680"/>
      <c r="I739" s="673"/>
      <c r="J739" s="673"/>
      <c r="K739" s="680"/>
      <c r="L739" s="673"/>
      <c r="M739" s="673"/>
      <c r="N739" s="673"/>
      <c r="O739" s="673"/>
      <c r="P739" s="673"/>
      <c r="Q739" s="673"/>
      <c r="R739" s="673"/>
      <c r="S739" s="673"/>
      <c r="T739" s="673"/>
      <c r="U739" s="673"/>
      <c r="V739" s="673"/>
      <c r="W739" s="673"/>
      <c r="X739" s="673"/>
      <c r="Y739" s="673"/>
    </row>
    <row r="740" ht="24.75" customHeight="1">
      <c r="A740" s="691"/>
      <c r="B740" s="684"/>
      <c r="C740" s="673"/>
      <c r="D740" s="673"/>
      <c r="E740" s="680"/>
      <c r="F740" s="673"/>
      <c r="G740" s="681"/>
      <c r="H740" s="680"/>
      <c r="I740" s="673"/>
      <c r="J740" s="673"/>
      <c r="K740" s="680"/>
      <c r="L740" s="673"/>
      <c r="M740" s="673"/>
      <c r="N740" s="673"/>
      <c r="O740" s="673"/>
      <c r="P740" s="673"/>
      <c r="Q740" s="673"/>
      <c r="R740" s="673"/>
      <c r="S740" s="673"/>
      <c r="T740" s="673"/>
      <c r="U740" s="673"/>
      <c r="V740" s="673"/>
      <c r="W740" s="673"/>
      <c r="X740" s="673"/>
      <c r="Y740" s="673"/>
    </row>
    <row r="741" ht="24.75" customHeight="1">
      <c r="A741" s="691"/>
      <c r="B741" s="684"/>
      <c r="C741" s="673"/>
      <c r="D741" s="673"/>
      <c r="E741" s="680"/>
      <c r="F741" s="673"/>
      <c r="G741" s="681"/>
      <c r="H741" s="680"/>
      <c r="I741" s="673"/>
      <c r="J741" s="673"/>
      <c r="K741" s="680"/>
      <c r="L741" s="673"/>
      <c r="M741" s="673"/>
      <c r="N741" s="673"/>
      <c r="O741" s="673"/>
      <c r="P741" s="673"/>
      <c r="Q741" s="673"/>
      <c r="R741" s="673"/>
      <c r="S741" s="673"/>
      <c r="T741" s="673"/>
      <c r="U741" s="673"/>
      <c r="V741" s="673"/>
      <c r="W741" s="673"/>
      <c r="X741" s="673"/>
      <c r="Y741" s="673"/>
    </row>
    <row r="742" ht="24.75" customHeight="1">
      <c r="A742" s="691"/>
      <c r="B742" s="684"/>
      <c r="C742" s="673"/>
      <c r="D742" s="673"/>
      <c r="E742" s="680"/>
      <c r="F742" s="673"/>
      <c r="G742" s="681"/>
      <c r="H742" s="680"/>
      <c r="I742" s="673"/>
      <c r="J742" s="673"/>
      <c r="K742" s="680"/>
      <c r="L742" s="673"/>
      <c r="M742" s="673"/>
      <c r="N742" s="673"/>
      <c r="O742" s="673"/>
      <c r="P742" s="673"/>
      <c r="Q742" s="673"/>
      <c r="R742" s="673"/>
      <c r="S742" s="673"/>
      <c r="T742" s="673"/>
      <c r="U742" s="673"/>
      <c r="V742" s="673"/>
      <c r="W742" s="673"/>
      <c r="X742" s="673"/>
      <c r="Y742" s="673"/>
    </row>
    <row r="743" ht="24.75" customHeight="1">
      <c r="A743" s="691"/>
      <c r="B743" s="684"/>
      <c r="C743" s="673"/>
      <c r="D743" s="673"/>
      <c r="E743" s="680"/>
      <c r="F743" s="673"/>
      <c r="G743" s="681"/>
      <c r="H743" s="680"/>
      <c r="I743" s="673"/>
      <c r="J743" s="673"/>
      <c r="K743" s="680"/>
      <c r="L743" s="673"/>
      <c r="M743" s="673"/>
      <c r="N743" s="673"/>
      <c r="O743" s="673"/>
      <c r="P743" s="673"/>
      <c r="Q743" s="673"/>
      <c r="R743" s="673"/>
      <c r="S743" s="673"/>
      <c r="T743" s="673"/>
      <c r="U743" s="673"/>
      <c r="V743" s="673"/>
      <c r="W743" s="673"/>
      <c r="X743" s="673"/>
      <c r="Y743" s="673"/>
    </row>
    <row r="744" ht="24.75" customHeight="1">
      <c r="A744" s="691"/>
      <c r="B744" s="684"/>
      <c r="C744" s="673"/>
      <c r="D744" s="673"/>
      <c r="E744" s="680"/>
      <c r="F744" s="673"/>
      <c r="G744" s="681"/>
      <c r="H744" s="680"/>
      <c r="I744" s="673"/>
      <c r="J744" s="673"/>
      <c r="K744" s="680"/>
      <c r="L744" s="673"/>
      <c r="M744" s="673"/>
      <c r="N744" s="673"/>
      <c r="O744" s="673"/>
      <c r="P744" s="673"/>
      <c r="Q744" s="673"/>
      <c r="R744" s="673"/>
      <c r="S744" s="673"/>
      <c r="T744" s="673"/>
      <c r="U744" s="673"/>
      <c r="V744" s="673"/>
      <c r="W744" s="673"/>
      <c r="X744" s="673"/>
      <c r="Y744" s="673"/>
    </row>
    <row r="745" ht="24.75" customHeight="1">
      <c r="A745" s="691"/>
      <c r="B745" s="684"/>
      <c r="C745" s="673"/>
      <c r="D745" s="673"/>
      <c r="E745" s="680"/>
      <c r="F745" s="673"/>
      <c r="G745" s="681"/>
      <c r="H745" s="680"/>
      <c r="I745" s="673"/>
      <c r="J745" s="673"/>
      <c r="K745" s="680"/>
      <c r="L745" s="673"/>
      <c r="M745" s="673"/>
      <c r="N745" s="673"/>
      <c r="O745" s="673"/>
      <c r="P745" s="673"/>
      <c r="Q745" s="673"/>
      <c r="R745" s="673"/>
      <c r="S745" s="673"/>
      <c r="T745" s="673"/>
      <c r="U745" s="673"/>
      <c r="V745" s="673"/>
      <c r="W745" s="673"/>
      <c r="X745" s="673"/>
      <c r="Y745" s="673"/>
    </row>
    <row r="746" ht="24.75" customHeight="1">
      <c r="A746" s="691"/>
      <c r="B746" s="684"/>
      <c r="C746" s="673"/>
      <c r="D746" s="673"/>
      <c r="E746" s="680"/>
      <c r="F746" s="673"/>
      <c r="G746" s="681"/>
      <c r="H746" s="680"/>
      <c r="I746" s="673"/>
      <c r="J746" s="673"/>
      <c r="K746" s="680"/>
      <c r="L746" s="673"/>
      <c r="M746" s="673"/>
      <c r="N746" s="673"/>
      <c r="O746" s="673"/>
      <c r="P746" s="673"/>
      <c r="Q746" s="673"/>
      <c r="R746" s="673"/>
      <c r="S746" s="673"/>
      <c r="T746" s="673"/>
      <c r="U746" s="673"/>
      <c r="V746" s="673"/>
      <c r="W746" s="673"/>
      <c r="X746" s="673"/>
      <c r="Y746" s="673"/>
    </row>
    <row r="747" ht="24.75" customHeight="1">
      <c r="A747" s="691"/>
      <c r="B747" s="684"/>
      <c r="C747" s="673"/>
      <c r="D747" s="673"/>
      <c r="E747" s="680"/>
      <c r="F747" s="673"/>
      <c r="G747" s="681"/>
      <c r="H747" s="680"/>
      <c r="I747" s="673"/>
      <c r="J747" s="673"/>
      <c r="K747" s="680"/>
      <c r="L747" s="673"/>
      <c r="M747" s="673"/>
      <c r="N747" s="673"/>
      <c r="O747" s="673"/>
      <c r="P747" s="673"/>
      <c r="Q747" s="673"/>
      <c r="R747" s="673"/>
      <c r="S747" s="673"/>
      <c r="T747" s="673"/>
      <c r="U747" s="673"/>
      <c r="V747" s="673"/>
      <c r="W747" s="673"/>
      <c r="X747" s="673"/>
      <c r="Y747" s="673"/>
    </row>
    <row r="748" ht="24.75" customHeight="1">
      <c r="A748" s="691"/>
      <c r="B748" s="684"/>
      <c r="C748" s="673"/>
      <c r="D748" s="673"/>
      <c r="E748" s="680"/>
      <c r="F748" s="673"/>
      <c r="G748" s="681"/>
      <c r="H748" s="680"/>
      <c r="I748" s="673"/>
      <c r="J748" s="673"/>
      <c r="K748" s="680"/>
      <c r="L748" s="673"/>
      <c r="M748" s="673"/>
      <c r="N748" s="673"/>
      <c r="O748" s="673"/>
      <c r="P748" s="673"/>
      <c r="Q748" s="673"/>
      <c r="R748" s="673"/>
      <c r="S748" s="673"/>
      <c r="T748" s="673"/>
      <c r="U748" s="673"/>
      <c r="V748" s="673"/>
      <c r="W748" s="673"/>
      <c r="X748" s="673"/>
      <c r="Y748" s="673"/>
    </row>
    <row r="749" ht="24.75" customHeight="1">
      <c r="A749" s="691"/>
      <c r="B749" s="684"/>
      <c r="C749" s="673"/>
      <c r="D749" s="673"/>
      <c r="E749" s="680"/>
      <c r="F749" s="673"/>
      <c r="G749" s="681"/>
      <c r="H749" s="680"/>
      <c r="I749" s="673"/>
      <c r="J749" s="673"/>
      <c r="K749" s="680"/>
      <c r="L749" s="673"/>
      <c r="M749" s="673"/>
      <c r="N749" s="673"/>
      <c r="O749" s="673"/>
      <c r="P749" s="673"/>
      <c r="Q749" s="673"/>
      <c r="R749" s="673"/>
      <c r="S749" s="673"/>
      <c r="T749" s="673"/>
      <c r="U749" s="673"/>
      <c r="V749" s="673"/>
      <c r="W749" s="673"/>
      <c r="X749" s="673"/>
      <c r="Y749" s="673"/>
    </row>
    <row r="750" ht="24.75" customHeight="1">
      <c r="A750" s="691"/>
      <c r="B750" s="684"/>
      <c r="C750" s="673"/>
      <c r="D750" s="673"/>
      <c r="E750" s="680"/>
      <c r="F750" s="673"/>
      <c r="G750" s="681"/>
      <c r="H750" s="680"/>
      <c r="I750" s="673"/>
      <c r="J750" s="673"/>
      <c r="K750" s="680"/>
      <c r="L750" s="673"/>
      <c r="M750" s="673"/>
      <c r="N750" s="673"/>
      <c r="O750" s="673"/>
      <c r="P750" s="673"/>
      <c r="Q750" s="673"/>
      <c r="R750" s="673"/>
      <c r="S750" s="673"/>
      <c r="T750" s="673"/>
      <c r="U750" s="673"/>
      <c r="V750" s="673"/>
      <c r="W750" s="673"/>
      <c r="X750" s="673"/>
      <c r="Y750" s="673"/>
    </row>
    <row r="751" ht="24.75" customHeight="1">
      <c r="A751" s="691"/>
      <c r="B751" s="684"/>
      <c r="C751" s="673"/>
      <c r="D751" s="673"/>
      <c r="E751" s="680"/>
      <c r="F751" s="673"/>
      <c r="G751" s="681"/>
      <c r="H751" s="680"/>
      <c r="I751" s="673"/>
      <c r="J751" s="673"/>
      <c r="K751" s="680"/>
      <c r="L751" s="673"/>
      <c r="M751" s="673"/>
      <c r="N751" s="673"/>
      <c r="O751" s="673"/>
      <c r="P751" s="673"/>
      <c r="Q751" s="673"/>
      <c r="R751" s="673"/>
      <c r="S751" s="673"/>
      <c r="T751" s="673"/>
      <c r="U751" s="673"/>
      <c r="V751" s="673"/>
      <c r="W751" s="673"/>
      <c r="X751" s="673"/>
      <c r="Y751" s="673"/>
    </row>
    <row r="752" ht="24.75" customHeight="1">
      <c r="A752" s="691"/>
      <c r="B752" s="684"/>
      <c r="C752" s="673"/>
      <c r="D752" s="673"/>
      <c r="E752" s="680"/>
      <c r="F752" s="673"/>
      <c r="G752" s="681"/>
      <c r="H752" s="680"/>
      <c r="I752" s="673"/>
      <c r="J752" s="673"/>
      <c r="K752" s="680"/>
      <c r="L752" s="673"/>
      <c r="M752" s="673"/>
      <c r="N752" s="673"/>
      <c r="O752" s="673"/>
      <c r="P752" s="673"/>
      <c r="Q752" s="673"/>
      <c r="R752" s="673"/>
      <c r="S752" s="673"/>
      <c r="T752" s="673"/>
      <c r="U752" s="673"/>
      <c r="V752" s="673"/>
      <c r="W752" s="673"/>
      <c r="X752" s="673"/>
      <c r="Y752" s="673"/>
    </row>
    <row r="753" ht="24.75" customHeight="1">
      <c r="A753" s="691"/>
      <c r="B753" s="684"/>
      <c r="C753" s="673"/>
      <c r="D753" s="673"/>
      <c r="E753" s="680"/>
      <c r="F753" s="673"/>
      <c r="G753" s="681"/>
      <c r="H753" s="680"/>
      <c r="I753" s="673"/>
      <c r="J753" s="673"/>
      <c r="K753" s="680"/>
      <c r="L753" s="673"/>
      <c r="M753" s="673"/>
      <c r="N753" s="673"/>
      <c r="O753" s="673"/>
      <c r="P753" s="673"/>
      <c r="Q753" s="673"/>
      <c r="R753" s="673"/>
      <c r="S753" s="673"/>
      <c r="T753" s="673"/>
      <c r="U753" s="673"/>
      <c r="V753" s="673"/>
      <c r="W753" s="673"/>
      <c r="X753" s="673"/>
      <c r="Y753" s="673"/>
    </row>
    <row r="754" ht="24.75" customHeight="1">
      <c r="A754" s="691"/>
      <c r="B754" s="684"/>
      <c r="C754" s="673"/>
      <c r="D754" s="673"/>
      <c r="E754" s="680"/>
      <c r="F754" s="673"/>
      <c r="G754" s="681"/>
      <c r="H754" s="680"/>
      <c r="I754" s="673"/>
      <c r="J754" s="673"/>
      <c r="K754" s="680"/>
      <c r="L754" s="673"/>
      <c r="M754" s="673"/>
      <c r="N754" s="673"/>
      <c r="O754" s="673"/>
      <c r="P754" s="673"/>
      <c r="Q754" s="673"/>
      <c r="R754" s="673"/>
      <c r="S754" s="673"/>
      <c r="T754" s="673"/>
      <c r="U754" s="673"/>
      <c r="V754" s="673"/>
      <c r="W754" s="673"/>
      <c r="X754" s="673"/>
      <c r="Y754" s="673"/>
    </row>
    <row r="755" ht="24.75" customHeight="1">
      <c r="A755" s="691"/>
      <c r="B755" s="684"/>
      <c r="C755" s="673"/>
      <c r="D755" s="673"/>
      <c r="E755" s="680"/>
      <c r="F755" s="673"/>
      <c r="G755" s="681"/>
      <c r="H755" s="680"/>
      <c r="I755" s="673"/>
      <c r="J755" s="673"/>
      <c r="K755" s="680"/>
      <c r="L755" s="673"/>
      <c r="M755" s="673"/>
      <c r="N755" s="673"/>
      <c r="O755" s="673"/>
      <c r="P755" s="673"/>
      <c r="Q755" s="673"/>
      <c r="R755" s="673"/>
      <c r="S755" s="673"/>
      <c r="T755" s="673"/>
      <c r="U755" s="673"/>
      <c r="V755" s="673"/>
      <c r="W755" s="673"/>
      <c r="X755" s="673"/>
      <c r="Y755" s="673"/>
    </row>
    <row r="756" ht="24.75" customHeight="1">
      <c r="A756" s="691"/>
      <c r="B756" s="684"/>
      <c r="C756" s="673"/>
      <c r="D756" s="673"/>
      <c r="E756" s="680"/>
      <c r="F756" s="673"/>
      <c r="G756" s="681"/>
      <c r="H756" s="680"/>
      <c r="I756" s="673"/>
      <c r="J756" s="673"/>
      <c r="K756" s="680"/>
      <c r="L756" s="673"/>
      <c r="M756" s="673"/>
      <c r="N756" s="673"/>
      <c r="O756" s="673"/>
      <c r="P756" s="673"/>
      <c r="Q756" s="673"/>
      <c r="R756" s="673"/>
      <c r="S756" s="673"/>
      <c r="T756" s="673"/>
      <c r="U756" s="673"/>
      <c r="V756" s="673"/>
      <c r="W756" s="673"/>
      <c r="X756" s="673"/>
      <c r="Y756" s="673"/>
    </row>
    <row r="757" ht="24.75" customHeight="1">
      <c r="A757" s="691"/>
      <c r="B757" s="684"/>
      <c r="C757" s="673"/>
      <c r="D757" s="673"/>
      <c r="E757" s="680"/>
      <c r="F757" s="673"/>
      <c r="G757" s="681"/>
      <c r="H757" s="680"/>
      <c r="I757" s="673"/>
      <c r="J757" s="673"/>
      <c r="K757" s="680"/>
      <c r="L757" s="673"/>
      <c r="M757" s="673"/>
      <c r="N757" s="673"/>
      <c r="O757" s="673"/>
      <c r="P757" s="673"/>
      <c r="Q757" s="673"/>
      <c r="R757" s="673"/>
      <c r="S757" s="673"/>
      <c r="T757" s="673"/>
      <c r="U757" s="673"/>
      <c r="V757" s="673"/>
      <c r="W757" s="673"/>
      <c r="X757" s="673"/>
      <c r="Y757" s="673"/>
    </row>
    <row r="758" ht="24.75" customHeight="1">
      <c r="A758" s="691"/>
      <c r="B758" s="684"/>
      <c r="C758" s="673"/>
      <c r="D758" s="673"/>
      <c r="E758" s="680"/>
      <c r="F758" s="673"/>
      <c r="G758" s="681"/>
      <c r="H758" s="680"/>
      <c r="I758" s="673"/>
      <c r="J758" s="673"/>
      <c r="K758" s="680"/>
      <c r="L758" s="673"/>
      <c r="M758" s="673"/>
      <c r="N758" s="673"/>
      <c r="O758" s="673"/>
      <c r="P758" s="673"/>
      <c r="Q758" s="673"/>
      <c r="R758" s="673"/>
      <c r="S758" s="673"/>
      <c r="T758" s="673"/>
      <c r="U758" s="673"/>
      <c r="V758" s="673"/>
      <c r="W758" s="673"/>
      <c r="X758" s="673"/>
      <c r="Y758" s="673"/>
    </row>
    <row r="759" ht="24.75" customHeight="1">
      <c r="A759" s="691"/>
      <c r="B759" s="684"/>
      <c r="C759" s="673"/>
      <c r="D759" s="673"/>
      <c r="E759" s="680"/>
      <c r="F759" s="673"/>
      <c r="G759" s="681"/>
      <c r="H759" s="680"/>
      <c r="I759" s="673"/>
      <c r="J759" s="673"/>
      <c r="K759" s="680"/>
      <c r="L759" s="673"/>
      <c r="M759" s="673"/>
      <c r="N759" s="673"/>
      <c r="O759" s="673"/>
      <c r="P759" s="673"/>
      <c r="Q759" s="673"/>
      <c r="R759" s="673"/>
      <c r="S759" s="673"/>
      <c r="T759" s="673"/>
      <c r="U759" s="673"/>
      <c r="V759" s="673"/>
      <c r="W759" s="673"/>
      <c r="X759" s="673"/>
      <c r="Y759" s="673"/>
    </row>
    <row r="760" ht="24.75" customHeight="1">
      <c r="A760" s="691"/>
      <c r="B760" s="684"/>
      <c r="C760" s="673"/>
      <c r="D760" s="673"/>
      <c r="E760" s="680"/>
      <c r="F760" s="673"/>
      <c r="G760" s="681"/>
      <c r="H760" s="680"/>
      <c r="I760" s="673"/>
      <c r="J760" s="673"/>
      <c r="K760" s="680"/>
      <c r="L760" s="673"/>
      <c r="M760" s="673"/>
      <c r="N760" s="673"/>
      <c r="O760" s="673"/>
      <c r="P760" s="673"/>
      <c r="Q760" s="673"/>
      <c r="R760" s="673"/>
      <c r="S760" s="673"/>
      <c r="T760" s="673"/>
      <c r="U760" s="673"/>
      <c r="V760" s="673"/>
      <c r="W760" s="673"/>
      <c r="X760" s="673"/>
      <c r="Y760" s="673"/>
    </row>
    <row r="761" ht="24.75" customHeight="1">
      <c r="A761" s="691"/>
      <c r="B761" s="684"/>
      <c r="C761" s="673"/>
      <c r="D761" s="673"/>
      <c r="E761" s="680"/>
      <c r="F761" s="673"/>
      <c r="G761" s="681"/>
      <c r="H761" s="680"/>
      <c r="I761" s="673"/>
      <c r="J761" s="673"/>
      <c r="K761" s="680"/>
      <c r="L761" s="673"/>
      <c r="M761" s="673"/>
      <c r="N761" s="673"/>
      <c r="O761" s="673"/>
      <c r="P761" s="673"/>
      <c r="Q761" s="673"/>
      <c r="R761" s="673"/>
      <c r="S761" s="673"/>
      <c r="T761" s="673"/>
      <c r="U761" s="673"/>
      <c r="V761" s="673"/>
      <c r="W761" s="673"/>
      <c r="X761" s="673"/>
      <c r="Y761" s="673"/>
    </row>
    <row r="762" ht="24.75" customHeight="1">
      <c r="A762" s="691"/>
      <c r="B762" s="684"/>
      <c r="C762" s="673"/>
      <c r="D762" s="673"/>
      <c r="E762" s="680"/>
      <c r="F762" s="673"/>
      <c r="G762" s="681"/>
      <c r="H762" s="680"/>
      <c r="I762" s="673"/>
      <c r="J762" s="673"/>
      <c r="K762" s="680"/>
      <c r="L762" s="673"/>
      <c r="M762" s="673"/>
      <c r="N762" s="673"/>
      <c r="O762" s="673"/>
      <c r="P762" s="673"/>
      <c r="Q762" s="673"/>
      <c r="R762" s="673"/>
      <c r="S762" s="673"/>
      <c r="T762" s="673"/>
      <c r="U762" s="673"/>
      <c r="V762" s="673"/>
      <c r="W762" s="673"/>
      <c r="X762" s="673"/>
      <c r="Y762" s="673"/>
    </row>
    <row r="763" ht="24.75" customHeight="1">
      <c r="A763" s="691"/>
      <c r="B763" s="684"/>
      <c r="C763" s="673"/>
      <c r="D763" s="673"/>
      <c r="E763" s="680"/>
      <c r="F763" s="673"/>
      <c r="G763" s="681"/>
      <c r="H763" s="680"/>
      <c r="I763" s="673"/>
      <c r="J763" s="673"/>
      <c r="K763" s="680"/>
      <c r="L763" s="673"/>
      <c r="M763" s="673"/>
      <c r="N763" s="673"/>
      <c r="O763" s="673"/>
      <c r="P763" s="673"/>
      <c r="Q763" s="673"/>
      <c r="R763" s="673"/>
      <c r="S763" s="673"/>
      <c r="T763" s="673"/>
      <c r="U763" s="673"/>
      <c r="V763" s="673"/>
      <c r="W763" s="673"/>
      <c r="X763" s="673"/>
      <c r="Y763" s="673"/>
    </row>
    <row r="764" ht="24.75" customHeight="1">
      <c r="A764" s="691"/>
      <c r="B764" s="684"/>
      <c r="C764" s="673"/>
      <c r="D764" s="673"/>
      <c r="E764" s="680"/>
      <c r="F764" s="673"/>
      <c r="G764" s="681"/>
      <c r="H764" s="680"/>
      <c r="I764" s="673"/>
      <c r="J764" s="673"/>
      <c r="K764" s="680"/>
      <c r="L764" s="673"/>
      <c r="M764" s="673"/>
      <c r="N764" s="673"/>
      <c r="O764" s="673"/>
      <c r="P764" s="673"/>
      <c r="Q764" s="673"/>
      <c r="R764" s="673"/>
      <c r="S764" s="673"/>
      <c r="T764" s="673"/>
      <c r="U764" s="673"/>
      <c r="V764" s="673"/>
      <c r="W764" s="673"/>
      <c r="X764" s="673"/>
      <c r="Y764" s="673"/>
    </row>
    <row r="765" ht="24.75" customHeight="1">
      <c r="A765" s="691"/>
      <c r="B765" s="684"/>
      <c r="C765" s="673"/>
      <c r="D765" s="673"/>
      <c r="E765" s="680"/>
      <c r="F765" s="673"/>
      <c r="G765" s="681"/>
      <c r="H765" s="680"/>
      <c r="I765" s="673"/>
      <c r="J765" s="673"/>
      <c r="K765" s="680"/>
      <c r="L765" s="673"/>
      <c r="M765" s="673"/>
      <c r="N765" s="673"/>
      <c r="O765" s="673"/>
      <c r="P765" s="673"/>
      <c r="Q765" s="673"/>
      <c r="R765" s="673"/>
      <c r="S765" s="673"/>
      <c r="T765" s="673"/>
      <c r="U765" s="673"/>
      <c r="V765" s="673"/>
      <c r="W765" s="673"/>
      <c r="X765" s="673"/>
      <c r="Y765" s="673"/>
    </row>
    <row r="766" ht="24.75" customHeight="1">
      <c r="A766" s="691"/>
      <c r="B766" s="684"/>
      <c r="C766" s="673"/>
      <c r="D766" s="673"/>
      <c r="E766" s="680"/>
      <c r="F766" s="673"/>
      <c r="G766" s="681"/>
      <c r="H766" s="680"/>
      <c r="I766" s="673"/>
      <c r="J766" s="673"/>
      <c r="K766" s="680"/>
      <c r="L766" s="673"/>
      <c r="M766" s="673"/>
      <c r="N766" s="673"/>
      <c r="O766" s="673"/>
      <c r="P766" s="673"/>
      <c r="Q766" s="673"/>
      <c r="R766" s="673"/>
      <c r="S766" s="673"/>
      <c r="T766" s="673"/>
      <c r="U766" s="673"/>
      <c r="V766" s="673"/>
      <c r="W766" s="673"/>
      <c r="X766" s="673"/>
      <c r="Y766" s="673"/>
    </row>
    <row r="767" ht="24.75" customHeight="1">
      <c r="A767" s="691"/>
      <c r="B767" s="684"/>
      <c r="C767" s="673"/>
      <c r="D767" s="673"/>
      <c r="E767" s="680"/>
      <c r="F767" s="673"/>
      <c r="G767" s="681"/>
      <c r="H767" s="680"/>
      <c r="I767" s="673"/>
      <c r="J767" s="673"/>
      <c r="K767" s="680"/>
      <c r="L767" s="673"/>
      <c r="M767" s="673"/>
      <c r="N767" s="673"/>
      <c r="O767" s="673"/>
      <c r="P767" s="673"/>
      <c r="Q767" s="673"/>
      <c r="R767" s="673"/>
      <c r="S767" s="673"/>
      <c r="T767" s="673"/>
      <c r="U767" s="673"/>
      <c r="V767" s="673"/>
      <c r="W767" s="673"/>
      <c r="X767" s="673"/>
      <c r="Y767" s="673"/>
    </row>
    <row r="768" ht="24.75" customHeight="1">
      <c r="A768" s="691"/>
      <c r="B768" s="684"/>
      <c r="C768" s="673"/>
      <c r="D768" s="673"/>
      <c r="E768" s="680"/>
      <c r="F768" s="673"/>
      <c r="G768" s="681"/>
      <c r="H768" s="680"/>
      <c r="I768" s="673"/>
      <c r="J768" s="673"/>
      <c r="K768" s="680"/>
      <c r="L768" s="673"/>
      <c r="M768" s="673"/>
      <c r="N768" s="673"/>
      <c r="O768" s="673"/>
      <c r="P768" s="673"/>
      <c r="Q768" s="673"/>
      <c r="R768" s="673"/>
      <c r="S768" s="673"/>
      <c r="T768" s="673"/>
      <c r="U768" s="673"/>
      <c r="V768" s="673"/>
      <c r="W768" s="673"/>
      <c r="X768" s="673"/>
      <c r="Y768" s="673"/>
    </row>
    <row r="769" ht="24.75" customHeight="1">
      <c r="A769" s="691"/>
      <c r="B769" s="684"/>
      <c r="C769" s="673"/>
      <c r="D769" s="673"/>
      <c r="E769" s="680"/>
      <c r="F769" s="673"/>
      <c r="G769" s="681"/>
      <c r="H769" s="680"/>
      <c r="I769" s="673"/>
      <c r="J769" s="673"/>
      <c r="K769" s="680"/>
      <c r="L769" s="673"/>
      <c r="M769" s="673"/>
      <c r="N769" s="673"/>
      <c r="O769" s="673"/>
      <c r="P769" s="673"/>
      <c r="Q769" s="673"/>
      <c r="R769" s="673"/>
      <c r="S769" s="673"/>
      <c r="T769" s="673"/>
      <c r="U769" s="673"/>
      <c r="V769" s="673"/>
      <c r="W769" s="673"/>
      <c r="X769" s="673"/>
      <c r="Y769" s="673"/>
    </row>
    <row r="770" ht="24.75" customHeight="1">
      <c r="A770" s="691"/>
      <c r="B770" s="684"/>
      <c r="C770" s="673"/>
      <c r="D770" s="673"/>
      <c r="E770" s="680"/>
      <c r="F770" s="673"/>
      <c r="G770" s="681"/>
      <c r="H770" s="680"/>
      <c r="I770" s="673"/>
      <c r="J770" s="673"/>
      <c r="K770" s="680"/>
      <c r="L770" s="673"/>
      <c r="M770" s="673"/>
      <c r="N770" s="673"/>
      <c r="O770" s="673"/>
      <c r="P770" s="673"/>
      <c r="Q770" s="673"/>
      <c r="R770" s="673"/>
      <c r="S770" s="673"/>
      <c r="T770" s="673"/>
      <c r="U770" s="673"/>
      <c r="V770" s="673"/>
      <c r="W770" s="673"/>
      <c r="X770" s="673"/>
      <c r="Y770" s="673"/>
    </row>
    <row r="771" ht="24.75" customHeight="1">
      <c r="A771" s="691"/>
      <c r="B771" s="684"/>
      <c r="C771" s="673"/>
      <c r="D771" s="673"/>
      <c r="E771" s="680"/>
      <c r="F771" s="673"/>
      <c r="G771" s="681"/>
      <c r="H771" s="680"/>
      <c r="I771" s="673"/>
      <c r="J771" s="673"/>
      <c r="K771" s="680"/>
      <c r="L771" s="673"/>
      <c r="M771" s="673"/>
      <c r="N771" s="673"/>
      <c r="O771" s="673"/>
      <c r="P771" s="673"/>
      <c r="Q771" s="673"/>
      <c r="R771" s="673"/>
      <c r="S771" s="673"/>
      <c r="T771" s="673"/>
      <c r="U771" s="673"/>
      <c r="V771" s="673"/>
      <c r="W771" s="673"/>
      <c r="X771" s="673"/>
      <c r="Y771" s="673"/>
    </row>
    <row r="772" ht="24.75" customHeight="1">
      <c r="A772" s="691"/>
      <c r="B772" s="684"/>
      <c r="C772" s="673"/>
      <c r="D772" s="673"/>
      <c r="E772" s="680"/>
      <c r="F772" s="673"/>
      <c r="G772" s="681"/>
      <c r="H772" s="680"/>
      <c r="I772" s="673"/>
      <c r="J772" s="673"/>
      <c r="K772" s="680"/>
      <c r="L772" s="673"/>
      <c r="M772" s="673"/>
      <c r="N772" s="673"/>
      <c r="O772" s="673"/>
      <c r="P772" s="673"/>
      <c r="Q772" s="673"/>
      <c r="R772" s="673"/>
      <c r="S772" s="673"/>
      <c r="T772" s="673"/>
      <c r="U772" s="673"/>
      <c r="V772" s="673"/>
      <c r="W772" s="673"/>
      <c r="X772" s="673"/>
      <c r="Y772" s="673"/>
    </row>
    <row r="773" ht="24.75" customHeight="1">
      <c r="A773" s="691"/>
      <c r="B773" s="684"/>
      <c r="C773" s="673"/>
      <c r="D773" s="673"/>
      <c r="E773" s="680"/>
      <c r="F773" s="673"/>
      <c r="G773" s="681"/>
      <c r="H773" s="680"/>
      <c r="I773" s="673"/>
      <c r="J773" s="673"/>
      <c r="K773" s="680"/>
      <c r="L773" s="673"/>
      <c r="M773" s="673"/>
      <c r="N773" s="673"/>
      <c r="O773" s="673"/>
      <c r="P773" s="673"/>
      <c r="Q773" s="673"/>
      <c r="R773" s="673"/>
      <c r="S773" s="673"/>
      <c r="T773" s="673"/>
      <c r="U773" s="673"/>
      <c r="V773" s="673"/>
      <c r="W773" s="673"/>
      <c r="X773" s="673"/>
      <c r="Y773" s="673"/>
    </row>
    <row r="774" ht="24.75" customHeight="1">
      <c r="A774" s="691"/>
      <c r="B774" s="684"/>
      <c r="C774" s="673"/>
      <c r="D774" s="673"/>
      <c r="E774" s="680"/>
      <c r="F774" s="673"/>
      <c r="G774" s="681"/>
      <c r="H774" s="680"/>
      <c r="I774" s="673"/>
      <c r="J774" s="673"/>
      <c r="K774" s="680"/>
      <c r="L774" s="673"/>
      <c r="M774" s="673"/>
      <c r="N774" s="673"/>
      <c r="O774" s="673"/>
      <c r="P774" s="673"/>
      <c r="Q774" s="673"/>
      <c r="R774" s="673"/>
      <c r="S774" s="673"/>
      <c r="T774" s="673"/>
      <c r="U774" s="673"/>
      <c r="V774" s="673"/>
      <c r="W774" s="673"/>
      <c r="X774" s="673"/>
      <c r="Y774" s="673"/>
    </row>
    <row r="775" ht="24.75" customHeight="1">
      <c r="A775" s="691"/>
      <c r="B775" s="684"/>
      <c r="C775" s="673"/>
      <c r="D775" s="673"/>
      <c r="E775" s="680"/>
      <c r="F775" s="673"/>
      <c r="G775" s="681"/>
      <c r="H775" s="680"/>
      <c r="I775" s="673"/>
      <c r="J775" s="673"/>
      <c r="K775" s="680"/>
      <c r="L775" s="673"/>
      <c r="M775" s="673"/>
      <c r="N775" s="673"/>
      <c r="O775" s="673"/>
      <c r="P775" s="673"/>
      <c r="Q775" s="673"/>
      <c r="R775" s="673"/>
      <c r="S775" s="673"/>
      <c r="T775" s="673"/>
      <c r="U775" s="673"/>
      <c r="V775" s="673"/>
      <c r="W775" s="673"/>
      <c r="X775" s="673"/>
      <c r="Y775" s="673"/>
    </row>
    <row r="776" ht="24.75" customHeight="1">
      <c r="A776" s="691"/>
      <c r="B776" s="684"/>
      <c r="C776" s="673"/>
      <c r="D776" s="673"/>
      <c r="E776" s="680"/>
      <c r="F776" s="673"/>
      <c r="G776" s="681"/>
      <c r="H776" s="680"/>
      <c r="I776" s="673"/>
      <c r="J776" s="673"/>
      <c r="K776" s="680"/>
      <c r="L776" s="673"/>
      <c r="M776" s="673"/>
      <c r="N776" s="673"/>
      <c r="O776" s="673"/>
      <c r="P776" s="673"/>
      <c r="Q776" s="673"/>
      <c r="R776" s="673"/>
      <c r="S776" s="673"/>
      <c r="T776" s="673"/>
      <c r="U776" s="673"/>
      <c r="V776" s="673"/>
      <c r="W776" s="673"/>
      <c r="X776" s="673"/>
      <c r="Y776" s="673"/>
    </row>
    <row r="777" ht="24.75" customHeight="1">
      <c r="A777" s="691"/>
      <c r="B777" s="684"/>
      <c r="C777" s="673"/>
      <c r="D777" s="673"/>
      <c r="E777" s="680"/>
      <c r="F777" s="673"/>
      <c r="G777" s="681"/>
      <c r="H777" s="680"/>
      <c r="I777" s="673"/>
      <c r="J777" s="673"/>
      <c r="K777" s="680"/>
      <c r="L777" s="673"/>
      <c r="M777" s="673"/>
      <c r="N777" s="673"/>
      <c r="O777" s="673"/>
      <c r="P777" s="673"/>
      <c r="Q777" s="673"/>
      <c r="R777" s="673"/>
      <c r="S777" s="673"/>
      <c r="T777" s="673"/>
      <c r="U777" s="673"/>
      <c r="V777" s="673"/>
      <c r="W777" s="673"/>
      <c r="X777" s="673"/>
      <c r="Y777" s="673"/>
    </row>
    <row r="778" ht="24.75" customHeight="1">
      <c r="A778" s="691"/>
      <c r="B778" s="684"/>
      <c r="C778" s="673"/>
      <c r="D778" s="673"/>
      <c r="E778" s="680"/>
      <c r="F778" s="673"/>
      <c r="G778" s="681"/>
      <c r="H778" s="680"/>
      <c r="I778" s="673"/>
      <c r="J778" s="673"/>
      <c r="K778" s="680"/>
      <c r="L778" s="673"/>
      <c r="M778" s="673"/>
      <c r="N778" s="673"/>
      <c r="O778" s="673"/>
      <c r="P778" s="673"/>
      <c r="Q778" s="673"/>
      <c r="R778" s="673"/>
      <c r="S778" s="673"/>
      <c r="T778" s="673"/>
      <c r="U778" s="673"/>
      <c r="V778" s="673"/>
      <c r="W778" s="673"/>
      <c r="X778" s="673"/>
      <c r="Y778" s="673"/>
    </row>
    <row r="779" ht="24.75" customHeight="1">
      <c r="A779" s="691"/>
      <c r="B779" s="684"/>
      <c r="C779" s="673"/>
      <c r="D779" s="673"/>
      <c r="E779" s="680"/>
      <c r="F779" s="673"/>
      <c r="G779" s="681"/>
      <c r="H779" s="680"/>
      <c r="I779" s="673"/>
      <c r="J779" s="673"/>
      <c r="K779" s="680"/>
      <c r="L779" s="673"/>
      <c r="M779" s="673"/>
      <c r="N779" s="673"/>
      <c r="O779" s="673"/>
      <c r="P779" s="673"/>
      <c r="Q779" s="673"/>
      <c r="R779" s="673"/>
      <c r="S779" s="673"/>
      <c r="T779" s="673"/>
      <c r="U779" s="673"/>
      <c r="V779" s="673"/>
      <c r="W779" s="673"/>
      <c r="X779" s="673"/>
      <c r="Y779" s="673"/>
    </row>
    <row r="780" ht="24.75" customHeight="1">
      <c r="A780" s="691"/>
      <c r="B780" s="684"/>
      <c r="C780" s="673"/>
      <c r="D780" s="673"/>
      <c r="E780" s="680"/>
      <c r="F780" s="673"/>
      <c r="G780" s="681"/>
      <c r="H780" s="680"/>
      <c r="I780" s="673"/>
      <c r="J780" s="673"/>
      <c r="K780" s="680"/>
      <c r="L780" s="673"/>
      <c r="M780" s="673"/>
      <c r="N780" s="673"/>
      <c r="O780" s="673"/>
      <c r="P780" s="673"/>
      <c r="Q780" s="673"/>
      <c r="R780" s="673"/>
      <c r="S780" s="673"/>
      <c r="T780" s="673"/>
      <c r="U780" s="673"/>
      <c r="V780" s="673"/>
      <c r="W780" s="673"/>
      <c r="X780" s="673"/>
      <c r="Y780" s="673"/>
    </row>
    <row r="781" ht="24.75" customHeight="1">
      <c r="A781" s="691"/>
      <c r="B781" s="684"/>
      <c r="C781" s="673"/>
      <c r="D781" s="673"/>
      <c r="E781" s="680"/>
      <c r="F781" s="673"/>
      <c r="G781" s="681"/>
      <c r="H781" s="680"/>
      <c r="I781" s="673"/>
      <c r="J781" s="673"/>
      <c r="K781" s="680"/>
      <c r="L781" s="673"/>
      <c r="M781" s="673"/>
      <c r="N781" s="673"/>
      <c r="O781" s="673"/>
      <c r="P781" s="673"/>
      <c r="Q781" s="673"/>
      <c r="R781" s="673"/>
      <c r="S781" s="673"/>
      <c r="T781" s="673"/>
      <c r="U781" s="673"/>
      <c r="V781" s="673"/>
      <c r="W781" s="673"/>
      <c r="X781" s="673"/>
      <c r="Y781" s="673"/>
    </row>
    <row r="782" ht="24.75" customHeight="1">
      <c r="A782" s="691"/>
      <c r="B782" s="684"/>
      <c r="C782" s="673"/>
      <c r="D782" s="673"/>
      <c r="E782" s="680"/>
      <c r="F782" s="673"/>
      <c r="G782" s="681"/>
      <c r="H782" s="680"/>
      <c r="I782" s="673"/>
      <c r="J782" s="673"/>
      <c r="K782" s="680"/>
      <c r="L782" s="673"/>
      <c r="M782" s="673"/>
      <c r="N782" s="673"/>
      <c r="O782" s="673"/>
      <c r="P782" s="673"/>
      <c r="Q782" s="673"/>
      <c r="R782" s="673"/>
      <c r="S782" s="673"/>
      <c r="T782" s="673"/>
      <c r="U782" s="673"/>
      <c r="V782" s="673"/>
      <c r="W782" s="673"/>
      <c r="X782" s="673"/>
      <c r="Y782" s="673"/>
    </row>
    <row r="783" ht="24.75" customHeight="1">
      <c r="A783" s="691"/>
      <c r="B783" s="684"/>
      <c r="C783" s="673"/>
      <c r="D783" s="673"/>
      <c r="E783" s="680"/>
      <c r="F783" s="673"/>
      <c r="G783" s="681"/>
      <c r="H783" s="680"/>
      <c r="I783" s="673"/>
      <c r="J783" s="673"/>
      <c r="K783" s="680"/>
      <c r="L783" s="673"/>
      <c r="M783" s="673"/>
      <c r="N783" s="673"/>
      <c r="O783" s="673"/>
      <c r="P783" s="673"/>
      <c r="Q783" s="673"/>
      <c r="R783" s="673"/>
      <c r="S783" s="673"/>
      <c r="T783" s="673"/>
      <c r="U783" s="673"/>
      <c r="V783" s="673"/>
      <c r="W783" s="673"/>
      <c r="X783" s="673"/>
      <c r="Y783" s="673"/>
    </row>
    <row r="784" ht="24.75" customHeight="1">
      <c r="A784" s="691"/>
      <c r="B784" s="684"/>
      <c r="C784" s="673"/>
      <c r="D784" s="673"/>
      <c r="E784" s="680"/>
      <c r="F784" s="673"/>
      <c r="G784" s="681"/>
      <c r="H784" s="680"/>
      <c r="I784" s="673"/>
      <c r="J784" s="673"/>
      <c r="K784" s="680"/>
      <c r="L784" s="673"/>
      <c r="M784" s="673"/>
      <c r="N784" s="673"/>
      <c r="O784" s="673"/>
      <c r="P784" s="673"/>
      <c r="Q784" s="673"/>
      <c r="R784" s="673"/>
      <c r="S784" s="673"/>
      <c r="T784" s="673"/>
      <c r="U784" s="673"/>
      <c r="V784" s="673"/>
      <c r="W784" s="673"/>
      <c r="X784" s="673"/>
      <c r="Y784" s="673"/>
    </row>
    <row r="785" ht="24.75" customHeight="1">
      <c r="A785" s="691"/>
      <c r="B785" s="684"/>
      <c r="C785" s="673"/>
      <c r="D785" s="673"/>
      <c r="E785" s="680"/>
      <c r="F785" s="673"/>
      <c r="G785" s="681"/>
      <c r="H785" s="680"/>
      <c r="I785" s="673"/>
      <c r="J785" s="673"/>
      <c r="K785" s="680"/>
      <c r="L785" s="673"/>
      <c r="M785" s="673"/>
      <c r="N785" s="673"/>
      <c r="O785" s="673"/>
      <c r="P785" s="673"/>
      <c r="Q785" s="673"/>
      <c r="R785" s="673"/>
      <c r="S785" s="673"/>
      <c r="T785" s="673"/>
      <c r="U785" s="673"/>
      <c r="V785" s="673"/>
      <c r="W785" s="673"/>
      <c r="X785" s="673"/>
      <c r="Y785" s="673"/>
    </row>
    <row r="786" ht="24.75" customHeight="1">
      <c r="A786" s="691"/>
      <c r="B786" s="684"/>
      <c r="C786" s="673"/>
      <c r="D786" s="673"/>
      <c r="E786" s="680"/>
      <c r="F786" s="673"/>
      <c r="G786" s="681"/>
      <c r="H786" s="680"/>
      <c r="I786" s="673"/>
      <c r="J786" s="673"/>
      <c r="K786" s="680"/>
      <c r="L786" s="673"/>
      <c r="M786" s="673"/>
      <c r="N786" s="673"/>
      <c r="O786" s="673"/>
      <c r="P786" s="673"/>
      <c r="Q786" s="673"/>
      <c r="R786" s="673"/>
      <c r="S786" s="673"/>
      <c r="T786" s="673"/>
      <c r="U786" s="673"/>
      <c r="V786" s="673"/>
      <c r="W786" s="673"/>
      <c r="X786" s="673"/>
      <c r="Y786" s="673"/>
    </row>
    <row r="787" ht="24.75" customHeight="1">
      <c r="A787" s="691"/>
      <c r="B787" s="684"/>
      <c r="C787" s="673"/>
      <c r="D787" s="673"/>
      <c r="E787" s="680"/>
      <c r="F787" s="673"/>
      <c r="G787" s="681"/>
      <c r="H787" s="680"/>
      <c r="I787" s="673"/>
      <c r="J787" s="673"/>
      <c r="K787" s="680"/>
      <c r="L787" s="673"/>
      <c r="M787" s="673"/>
      <c r="N787" s="673"/>
      <c r="O787" s="673"/>
      <c r="P787" s="673"/>
      <c r="Q787" s="673"/>
      <c r="R787" s="673"/>
      <c r="S787" s="673"/>
      <c r="T787" s="673"/>
      <c r="U787" s="673"/>
      <c r="V787" s="673"/>
      <c r="W787" s="673"/>
      <c r="X787" s="673"/>
      <c r="Y787" s="673"/>
    </row>
    <row r="788" ht="24.75" customHeight="1">
      <c r="A788" s="691"/>
      <c r="B788" s="684"/>
      <c r="C788" s="673"/>
      <c r="D788" s="673"/>
      <c r="E788" s="680"/>
      <c r="F788" s="673"/>
      <c r="G788" s="681"/>
      <c r="H788" s="680"/>
      <c r="I788" s="673"/>
      <c r="J788" s="673"/>
      <c r="K788" s="680"/>
      <c r="L788" s="673"/>
      <c r="M788" s="673"/>
      <c r="N788" s="673"/>
      <c r="O788" s="673"/>
      <c r="P788" s="673"/>
      <c r="Q788" s="673"/>
      <c r="R788" s="673"/>
      <c r="S788" s="673"/>
      <c r="T788" s="673"/>
      <c r="U788" s="673"/>
      <c r="V788" s="673"/>
      <c r="W788" s="673"/>
      <c r="X788" s="673"/>
      <c r="Y788" s="673"/>
    </row>
    <row r="789" ht="24.75" customHeight="1">
      <c r="A789" s="691"/>
      <c r="B789" s="684"/>
      <c r="C789" s="673"/>
      <c r="D789" s="673"/>
      <c r="E789" s="680"/>
      <c r="F789" s="673"/>
      <c r="G789" s="681"/>
      <c r="H789" s="680"/>
      <c r="I789" s="673"/>
      <c r="J789" s="673"/>
      <c r="K789" s="680"/>
      <c r="L789" s="673"/>
      <c r="M789" s="673"/>
      <c r="N789" s="673"/>
      <c r="O789" s="673"/>
      <c r="P789" s="673"/>
      <c r="Q789" s="673"/>
      <c r="R789" s="673"/>
      <c r="S789" s="673"/>
      <c r="T789" s="673"/>
      <c r="U789" s="673"/>
      <c r="V789" s="673"/>
      <c r="W789" s="673"/>
      <c r="X789" s="673"/>
      <c r="Y789" s="673"/>
    </row>
    <row r="790" ht="24.75" customHeight="1">
      <c r="A790" s="691"/>
      <c r="B790" s="684"/>
      <c r="C790" s="673"/>
      <c r="D790" s="673"/>
      <c r="E790" s="680"/>
      <c r="F790" s="673"/>
      <c r="G790" s="681"/>
      <c r="H790" s="680"/>
      <c r="I790" s="673"/>
      <c r="J790" s="673"/>
      <c r="K790" s="680"/>
      <c r="L790" s="673"/>
      <c r="M790" s="673"/>
      <c r="N790" s="673"/>
      <c r="O790" s="673"/>
      <c r="P790" s="673"/>
      <c r="Q790" s="673"/>
      <c r="R790" s="673"/>
      <c r="S790" s="673"/>
      <c r="T790" s="673"/>
      <c r="U790" s="673"/>
      <c r="V790" s="673"/>
      <c r="W790" s="673"/>
      <c r="X790" s="673"/>
      <c r="Y790" s="673"/>
    </row>
    <row r="791" ht="24.75" customHeight="1">
      <c r="A791" s="691"/>
      <c r="B791" s="684"/>
      <c r="C791" s="673"/>
      <c r="D791" s="673"/>
      <c r="E791" s="680"/>
      <c r="F791" s="673"/>
      <c r="G791" s="681"/>
      <c r="H791" s="680"/>
      <c r="I791" s="673"/>
      <c r="J791" s="673"/>
      <c r="K791" s="680"/>
      <c r="L791" s="673"/>
      <c r="M791" s="673"/>
      <c r="N791" s="673"/>
      <c r="O791" s="673"/>
      <c r="P791" s="673"/>
      <c r="Q791" s="673"/>
      <c r="R791" s="673"/>
      <c r="S791" s="673"/>
      <c r="T791" s="673"/>
      <c r="U791" s="673"/>
      <c r="V791" s="673"/>
      <c r="W791" s="673"/>
      <c r="X791" s="673"/>
      <c r="Y791" s="673"/>
    </row>
    <row r="792" ht="24.75" customHeight="1">
      <c r="A792" s="691"/>
      <c r="B792" s="684"/>
      <c r="C792" s="673"/>
      <c r="D792" s="673"/>
      <c r="E792" s="680"/>
      <c r="F792" s="673"/>
      <c r="G792" s="681"/>
      <c r="H792" s="680"/>
      <c r="I792" s="673"/>
      <c r="J792" s="673"/>
      <c r="K792" s="680"/>
      <c r="L792" s="673"/>
      <c r="M792" s="673"/>
      <c r="N792" s="673"/>
      <c r="O792" s="673"/>
      <c r="P792" s="673"/>
      <c r="Q792" s="673"/>
      <c r="R792" s="673"/>
      <c r="S792" s="673"/>
      <c r="T792" s="673"/>
      <c r="U792" s="673"/>
      <c r="V792" s="673"/>
      <c r="W792" s="673"/>
      <c r="X792" s="673"/>
      <c r="Y792" s="673"/>
    </row>
    <row r="793" ht="24.75" customHeight="1">
      <c r="A793" s="691"/>
      <c r="B793" s="684"/>
      <c r="C793" s="673"/>
      <c r="D793" s="673"/>
      <c r="E793" s="680"/>
      <c r="F793" s="673"/>
      <c r="G793" s="681"/>
      <c r="H793" s="680"/>
      <c r="I793" s="673"/>
      <c r="J793" s="673"/>
      <c r="K793" s="680"/>
      <c r="L793" s="673"/>
      <c r="M793" s="673"/>
      <c r="N793" s="673"/>
      <c r="O793" s="673"/>
      <c r="P793" s="673"/>
      <c r="Q793" s="673"/>
      <c r="R793" s="673"/>
      <c r="S793" s="673"/>
      <c r="T793" s="673"/>
      <c r="U793" s="673"/>
      <c r="V793" s="673"/>
      <c r="W793" s="673"/>
      <c r="X793" s="673"/>
      <c r="Y793" s="673"/>
    </row>
    <row r="794" ht="24.75" customHeight="1">
      <c r="A794" s="691"/>
      <c r="B794" s="684"/>
      <c r="C794" s="673"/>
      <c r="D794" s="673"/>
      <c r="E794" s="680"/>
      <c r="F794" s="673"/>
      <c r="G794" s="681"/>
      <c r="H794" s="680"/>
      <c r="I794" s="673"/>
      <c r="J794" s="673"/>
      <c r="K794" s="680"/>
      <c r="L794" s="673"/>
      <c r="M794" s="673"/>
      <c r="N794" s="673"/>
      <c r="O794" s="673"/>
      <c r="P794" s="673"/>
      <c r="Q794" s="673"/>
      <c r="R794" s="673"/>
      <c r="S794" s="673"/>
      <c r="T794" s="673"/>
      <c r="U794" s="673"/>
      <c r="V794" s="673"/>
      <c r="W794" s="673"/>
      <c r="X794" s="673"/>
      <c r="Y794" s="673"/>
    </row>
    <row r="795" ht="24.75" customHeight="1">
      <c r="A795" s="691"/>
      <c r="B795" s="684"/>
      <c r="C795" s="673"/>
      <c r="D795" s="673"/>
      <c r="E795" s="680"/>
      <c r="F795" s="673"/>
      <c r="G795" s="681"/>
      <c r="H795" s="680"/>
      <c r="I795" s="673"/>
      <c r="J795" s="673"/>
      <c r="K795" s="680"/>
      <c r="L795" s="673"/>
      <c r="M795" s="673"/>
      <c r="N795" s="673"/>
      <c r="O795" s="673"/>
      <c r="P795" s="673"/>
      <c r="Q795" s="673"/>
      <c r="R795" s="673"/>
      <c r="S795" s="673"/>
      <c r="T795" s="673"/>
      <c r="U795" s="673"/>
      <c r="V795" s="673"/>
      <c r="W795" s="673"/>
      <c r="X795" s="673"/>
      <c r="Y795" s="673"/>
    </row>
    <row r="796" ht="24.75" customHeight="1">
      <c r="A796" s="691"/>
      <c r="B796" s="684"/>
      <c r="C796" s="673"/>
      <c r="D796" s="673"/>
      <c r="E796" s="680"/>
      <c r="F796" s="673"/>
      <c r="G796" s="681"/>
      <c r="H796" s="680"/>
      <c r="I796" s="673"/>
      <c r="J796" s="673"/>
      <c r="K796" s="680"/>
      <c r="L796" s="673"/>
      <c r="M796" s="673"/>
      <c r="N796" s="673"/>
      <c r="O796" s="673"/>
      <c r="P796" s="673"/>
      <c r="Q796" s="673"/>
      <c r="R796" s="673"/>
      <c r="S796" s="673"/>
      <c r="T796" s="673"/>
      <c r="U796" s="673"/>
      <c r="V796" s="673"/>
      <c r="W796" s="673"/>
      <c r="X796" s="673"/>
      <c r="Y796" s="673"/>
    </row>
    <row r="797" ht="24.75" customHeight="1">
      <c r="A797" s="691"/>
      <c r="B797" s="684"/>
      <c r="C797" s="673"/>
      <c r="D797" s="673"/>
      <c r="E797" s="680"/>
      <c r="F797" s="673"/>
      <c r="G797" s="681"/>
      <c r="H797" s="680"/>
      <c r="I797" s="673"/>
      <c r="J797" s="673"/>
      <c r="K797" s="680"/>
      <c r="L797" s="673"/>
      <c r="M797" s="673"/>
      <c r="N797" s="673"/>
      <c r="O797" s="673"/>
      <c r="P797" s="673"/>
      <c r="Q797" s="673"/>
      <c r="R797" s="673"/>
      <c r="S797" s="673"/>
      <c r="T797" s="673"/>
      <c r="U797" s="673"/>
      <c r="V797" s="673"/>
      <c r="W797" s="673"/>
      <c r="X797" s="673"/>
      <c r="Y797" s="673"/>
    </row>
    <row r="798" ht="24.75" customHeight="1">
      <c r="A798" s="691"/>
      <c r="B798" s="684"/>
      <c r="C798" s="673"/>
      <c r="D798" s="673"/>
      <c r="E798" s="680"/>
      <c r="F798" s="673"/>
      <c r="G798" s="681"/>
      <c r="H798" s="680"/>
      <c r="I798" s="673"/>
      <c r="J798" s="673"/>
      <c r="K798" s="680"/>
      <c r="L798" s="673"/>
      <c r="M798" s="673"/>
      <c r="N798" s="673"/>
      <c r="O798" s="673"/>
      <c r="P798" s="673"/>
      <c r="Q798" s="673"/>
      <c r="R798" s="673"/>
      <c r="S798" s="673"/>
      <c r="T798" s="673"/>
      <c r="U798" s="673"/>
      <c r="V798" s="673"/>
      <c r="W798" s="673"/>
      <c r="X798" s="673"/>
      <c r="Y798" s="673"/>
    </row>
    <row r="799" ht="24.75" customHeight="1">
      <c r="A799" s="691"/>
      <c r="B799" s="684"/>
      <c r="C799" s="673"/>
      <c r="D799" s="673"/>
      <c r="E799" s="680"/>
      <c r="F799" s="673"/>
      <c r="G799" s="681"/>
      <c r="H799" s="680"/>
      <c r="I799" s="673"/>
      <c r="J799" s="673"/>
      <c r="K799" s="680"/>
      <c r="L799" s="673"/>
      <c r="M799" s="673"/>
      <c r="N799" s="673"/>
      <c r="O799" s="673"/>
      <c r="P799" s="673"/>
      <c r="Q799" s="673"/>
      <c r="R799" s="673"/>
      <c r="S799" s="673"/>
      <c r="T799" s="673"/>
      <c r="U799" s="673"/>
      <c r="V799" s="673"/>
      <c r="W799" s="673"/>
      <c r="X799" s="673"/>
      <c r="Y799" s="673"/>
    </row>
    <row r="800" ht="24.75" customHeight="1">
      <c r="A800" s="691"/>
      <c r="B800" s="684"/>
      <c r="C800" s="673"/>
      <c r="D800" s="673"/>
      <c r="E800" s="680"/>
      <c r="F800" s="673"/>
      <c r="G800" s="681"/>
      <c r="H800" s="680"/>
      <c r="I800" s="673"/>
      <c r="J800" s="673"/>
      <c r="K800" s="680"/>
      <c r="L800" s="673"/>
      <c r="M800" s="673"/>
      <c r="N800" s="673"/>
      <c r="O800" s="673"/>
      <c r="P800" s="673"/>
      <c r="Q800" s="673"/>
      <c r="R800" s="673"/>
      <c r="S800" s="673"/>
      <c r="T800" s="673"/>
      <c r="U800" s="673"/>
      <c r="V800" s="673"/>
      <c r="W800" s="673"/>
      <c r="X800" s="673"/>
      <c r="Y800" s="673"/>
    </row>
    <row r="801" ht="24.75" customHeight="1">
      <c r="A801" s="691"/>
      <c r="B801" s="684"/>
      <c r="C801" s="673"/>
      <c r="D801" s="673"/>
      <c r="E801" s="680"/>
      <c r="F801" s="673"/>
      <c r="G801" s="681"/>
      <c r="H801" s="680"/>
      <c r="I801" s="673"/>
      <c r="J801" s="673"/>
      <c r="K801" s="680"/>
      <c r="L801" s="673"/>
      <c r="M801" s="673"/>
      <c r="N801" s="673"/>
      <c r="O801" s="673"/>
      <c r="P801" s="673"/>
      <c r="Q801" s="673"/>
      <c r="R801" s="673"/>
      <c r="S801" s="673"/>
      <c r="T801" s="673"/>
      <c r="U801" s="673"/>
      <c r="V801" s="673"/>
      <c r="W801" s="673"/>
      <c r="X801" s="673"/>
      <c r="Y801" s="673"/>
    </row>
    <row r="802" ht="24.75" customHeight="1">
      <c r="A802" s="691"/>
      <c r="B802" s="684"/>
      <c r="C802" s="673"/>
      <c r="D802" s="673"/>
      <c r="E802" s="680"/>
      <c r="F802" s="673"/>
      <c r="G802" s="681"/>
      <c r="H802" s="680"/>
      <c r="I802" s="673"/>
      <c r="J802" s="673"/>
      <c r="K802" s="680"/>
      <c r="L802" s="673"/>
      <c r="M802" s="673"/>
      <c r="N802" s="673"/>
      <c r="O802" s="673"/>
      <c r="P802" s="673"/>
      <c r="Q802" s="673"/>
      <c r="R802" s="673"/>
      <c r="S802" s="673"/>
      <c r="T802" s="673"/>
      <c r="U802" s="673"/>
      <c r="V802" s="673"/>
      <c r="W802" s="673"/>
      <c r="X802" s="673"/>
      <c r="Y802" s="673"/>
    </row>
    <row r="803" ht="24.75" customHeight="1">
      <c r="A803" s="691"/>
      <c r="B803" s="684"/>
      <c r="C803" s="673"/>
      <c r="D803" s="673"/>
      <c r="E803" s="680"/>
      <c r="F803" s="673"/>
      <c r="G803" s="681"/>
      <c r="H803" s="680"/>
      <c r="I803" s="673"/>
      <c r="J803" s="673"/>
      <c r="K803" s="680"/>
      <c r="L803" s="673"/>
      <c r="M803" s="673"/>
      <c r="N803" s="673"/>
      <c r="O803" s="673"/>
      <c r="P803" s="673"/>
      <c r="Q803" s="673"/>
      <c r="R803" s="673"/>
      <c r="S803" s="673"/>
      <c r="T803" s="673"/>
      <c r="U803" s="673"/>
      <c r="V803" s="673"/>
      <c r="W803" s="673"/>
      <c r="X803" s="673"/>
      <c r="Y803" s="673"/>
    </row>
    <row r="804" ht="24.75" customHeight="1">
      <c r="A804" s="691"/>
      <c r="B804" s="684"/>
      <c r="C804" s="673"/>
      <c r="D804" s="673"/>
      <c r="E804" s="680"/>
      <c r="F804" s="673"/>
      <c r="G804" s="681"/>
      <c r="H804" s="680"/>
      <c r="I804" s="673"/>
      <c r="J804" s="673"/>
      <c r="K804" s="680"/>
      <c r="L804" s="673"/>
      <c r="M804" s="673"/>
      <c r="N804" s="673"/>
      <c r="O804" s="673"/>
      <c r="P804" s="673"/>
      <c r="Q804" s="673"/>
      <c r="R804" s="673"/>
      <c r="S804" s="673"/>
      <c r="T804" s="673"/>
      <c r="U804" s="673"/>
      <c r="V804" s="673"/>
      <c r="W804" s="673"/>
      <c r="X804" s="673"/>
      <c r="Y804" s="673"/>
    </row>
    <row r="805" ht="24.75" customHeight="1">
      <c r="A805" s="691"/>
      <c r="B805" s="684"/>
      <c r="C805" s="673"/>
      <c r="D805" s="673"/>
      <c r="E805" s="680"/>
      <c r="F805" s="673"/>
      <c r="G805" s="681"/>
      <c r="H805" s="680"/>
      <c r="I805" s="673"/>
      <c r="J805" s="673"/>
      <c r="K805" s="680"/>
      <c r="L805" s="673"/>
      <c r="M805" s="673"/>
      <c r="N805" s="673"/>
      <c r="O805" s="673"/>
      <c r="P805" s="673"/>
      <c r="Q805" s="673"/>
      <c r="R805" s="673"/>
      <c r="S805" s="673"/>
      <c r="T805" s="673"/>
      <c r="U805" s="673"/>
      <c r="V805" s="673"/>
      <c r="W805" s="673"/>
      <c r="X805" s="673"/>
      <c r="Y805" s="673"/>
    </row>
    <row r="806" ht="24.75" customHeight="1">
      <c r="A806" s="691"/>
      <c r="B806" s="684"/>
      <c r="C806" s="673"/>
      <c r="D806" s="673"/>
      <c r="E806" s="680"/>
      <c r="F806" s="673"/>
      <c r="G806" s="681"/>
      <c r="H806" s="680"/>
      <c r="I806" s="673"/>
      <c r="J806" s="673"/>
      <c r="K806" s="680"/>
      <c r="L806" s="673"/>
      <c r="M806" s="673"/>
      <c r="N806" s="673"/>
      <c r="O806" s="673"/>
      <c r="P806" s="673"/>
      <c r="Q806" s="673"/>
      <c r="R806" s="673"/>
      <c r="S806" s="673"/>
      <c r="T806" s="673"/>
      <c r="U806" s="673"/>
      <c r="V806" s="673"/>
      <c r="W806" s="673"/>
      <c r="X806" s="673"/>
      <c r="Y806" s="673"/>
    </row>
    <row r="807" ht="24.75" customHeight="1">
      <c r="A807" s="691"/>
      <c r="B807" s="684"/>
      <c r="C807" s="673"/>
      <c r="D807" s="673"/>
      <c r="E807" s="680"/>
      <c r="F807" s="673"/>
      <c r="G807" s="681"/>
      <c r="H807" s="680"/>
      <c r="I807" s="673"/>
      <c r="J807" s="673"/>
      <c r="K807" s="680"/>
      <c r="L807" s="673"/>
      <c r="M807" s="673"/>
      <c r="N807" s="673"/>
      <c r="O807" s="673"/>
      <c r="P807" s="673"/>
      <c r="Q807" s="673"/>
      <c r="R807" s="673"/>
      <c r="S807" s="673"/>
      <c r="T807" s="673"/>
      <c r="U807" s="673"/>
      <c r="V807" s="673"/>
      <c r="W807" s="673"/>
      <c r="X807" s="673"/>
      <c r="Y807" s="673"/>
    </row>
    <row r="808" ht="24.75" customHeight="1">
      <c r="A808" s="691"/>
      <c r="B808" s="684"/>
      <c r="C808" s="673"/>
      <c r="D808" s="673"/>
      <c r="E808" s="680"/>
      <c r="F808" s="673"/>
      <c r="G808" s="681"/>
      <c r="H808" s="680"/>
      <c r="I808" s="673"/>
      <c r="J808" s="673"/>
      <c r="K808" s="680"/>
      <c r="L808" s="673"/>
      <c r="M808" s="673"/>
      <c r="N808" s="673"/>
      <c r="O808" s="673"/>
      <c r="P808" s="673"/>
      <c r="Q808" s="673"/>
      <c r="R808" s="673"/>
      <c r="S808" s="673"/>
      <c r="T808" s="673"/>
      <c r="U808" s="673"/>
      <c r="V808" s="673"/>
      <c r="W808" s="673"/>
      <c r="X808" s="673"/>
      <c r="Y808" s="673"/>
    </row>
    <row r="809" ht="24.75" customHeight="1">
      <c r="A809" s="691"/>
      <c r="B809" s="684"/>
      <c r="C809" s="673"/>
      <c r="D809" s="673"/>
      <c r="E809" s="680"/>
      <c r="F809" s="673"/>
      <c r="G809" s="681"/>
      <c r="H809" s="680"/>
      <c r="I809" s="673"/>
      <c r="J809" s="673"/>
      <c r="K809" s="680"/>
      <c r="L809" s="673"/>
      <c r="M809" s="673"/>
      <c r="N809" s="673"/>
      <c r="O809" s="673"/>
      <c r="P809" s="673"/>
      <c r="Q809" s="673"/>
      <c r="R809" s="673"/>
      <c r="S809" s="673"/>
      <c r="T809" s="673"/>
      <c r="U809" s="673"/>
      <c r="V809" s="673"/>
      <c r="W809" s="673"/>
      <c r="X809" s="673"/>
      <c r="Y809" s="673"/>
    </row>
    <row r="810" ht="24.75" customHeight="1">
      <c r="A810" s="691"/>
      <c r="B810" s="684"/>
      <c r="C810" s="673"/>
      <c r="D810" s="673"/>
      <c r="E810" s="680"/>
      <c r="F810" s="673"/>
      <c r="G810" s="681"/>
      <c r="H810" s="680"/>
      <c r="I810" s="673"/>
      <c r="J810" s="673"/>
      <c r="K810" s="680"/>
      <c r="L810" s="673"/>
      <c r="M810" s="673"/>
      <c r="N810" s="673"/>
      <c r="O810" s="673"/>
      <c r="P810" s="673"/>
      <c r="Q810" s="673"/>
      <c r="R810" s="673"/>
      <c r="S810" s="673"/>
      <c r="T810" s="673"/>
      <c r="U810" s="673"/>
      <c r="V810" s="673"/>
      <c r="W810" s="673"/>
      <c r="X810" s="673"/>
      <c r="Y810" s="673"/>
    </row>
    <row r="811" ht="24.75" customHeight="1">
      <c r="A811" s="691"/>
      <c r="B811" s="684"/>
      <c r="C811" s="673"/>
      <c r="D811" s="673"/>
      <c r="E811" s="680"/>
      <c r="F811" s="673"/>
      <c r="G811" s="681"/>
      <c r="H811" s="680"/>
      <c r="I811" s="673"/>
      <c r="J811" s="673"/>
      <c r="K811" s="680"/>
      <c r="L811" s="673"/>
      <c r="M811" s="673"/>
      <c r="N811" s="673"/>
      <c r="O811" s="673"/>
      <c r="P811" s="673"/>
      <c r="Q811" s="673"/>
      <c r="R811" s="673"/>
      <c r="S811" s="673"/>
      <c r="T811" s="673"/>
      <c r="U811" s="673"/>
      <c r="V811" s="673"/>
      <c r="W811" s="673"/>
      <c r="X811" s="673"/>
      <c r="Y811" s="673"/>
    </row>
    <row r="812" ht="24.75" customHeight="1">
      <c r="A812" s="691"/>
      <c r="B812" s="684"/>
      <c r="C812" s="673"/>
      <c r="D812" s="673"/>
      <c r="E812" s="680"/>
      <c r="F812" s="673"/>
      <c r="G812" s="681"/>
      <c r="H812" s="680"/>
      <c r="I812" s="673"/>
      <c r="J812" s="673"/>
      <c r="K812" s="680"/>
      <c r="L812" s="673"/>
      <c r="M812" s="673"/>
      <c r="N812" s="673"/>
      <c r="O812" s="673"/>
      <c r="P812" s="673"/>
      <c r="Q812" s="673"/>
      <c r="R812" s="673"/>
      <c r="S812" s="673"/>
      <c r="T812" s="673"/>
      <c r="U812" s="673"/>
      <c r="V812" s="673"/>
      <c r="W812" s="673"/>
      <c r="X812" s="673"/>
      <c r="Y812" s="673"/>
    </row>
    <row r="813" ht="24.75" customHeight="1">
      <c r="A813" s="691"/>
      <c r="B813" s="684"/>
      <c r="C813" s="673"/>
      <c r="D813" s="673"/>
      <c r="E813" s="680"/>
      <c r="F813" s="673"/>
      <c r="G813" s="681"/>
      <c r="H813" s="680"/>
      <c r="I813" s="673"/>
      <c r="J813" s="673"/>
      <c r="K813" s="680"/>
      <c r="L813" s="673"/>
      <c r="M813" s="673"/>
      <c r="N813" s="673"/>
      <c r="O813" s="673"/>
      <c r="P813" s="673"/>
      <c r="Q813" s="673"/>
      <c r="R813" s="673"/>
      <c r="S813" s="673"/>
      <c r="T813" s="673"/>
      <c r="U813" s="673"/>
      <c r="V813" s="673"/>
      <c r="W813" s="673"/>
      <c r="X813" s="673"/>
      <c r="Y813" s="673"/>
    </row>
    <row r="814" ht="24.75" customHeight="1">
      <c r="A814" s="691"/>
      <c r="B814" s="684"/>
      <c r="C814" s="673"/>
      <c r="D814" s="673"/>
      <c r="E814" s="680"/>
      <c r="F814" s="673"/>
      <c r="G814" s="681"/>
      <c r="H814" s="680"/>
      <c r="I814" s="673"/>
      <c r="J814" s="673"/>
      <c r="K814" s="680"/>
      <c r="L814" s="673"/>
      <c r="M814" s="673"/>
      <c r="N814" s="673"/>
      <c r="O814" s="673"/>
      <c r="P814" s="673"/>
      <c r="Q814" s="673"/>
      <c r="R814" s="673"/>
      <c r="S814" s="673"/>
      <c r="T814" s="673"/>
      <c r="U814" s="673"/>
      <c r="V814" s="673"/>
      <c r="W814" s="673"/>
      <c r="X814" s="673"/>
      <c r="Y814" s="673"/>
    </row>
    <row r="815" ht="24.75" customHeight="1">
      <c r="A815" s="691"/>
      <c r="B815" s="684"/>
      <c r="C815" s="673"/>
      <c r="D815" s="673"/>
      <c r="E815" s="680"/>
      <c r="F815" s="673"/>
      <c r="G815" s="681"/>
      <c r="H815" s="680"/>
      <c r="I815" s="673"/>
      <c r="J815" s="673"/>
      <c r="K815" s="680"/>
      <c r="L815" s="673"/>
      <c r="M815" s="673"/>
      <c r="N815" s="673"/>
      <c r="O815" s="673"/>
      <c r="P815" s="673"/>
      <c r="Q815" s="673"/>
      <c r="R815" s="673"/>
      <c r="S815" s="673"/>
      <c r="T815" s="673"/>
      <c r="U815" s="673"/>
      <c r="V815" s="673"/>
      <c r="W815" s="673"/>
      <c r="X815" s="673"/>
      <c r="Y815" s="673"/>
    </row>
    <row r="816" ht="24.75" customHeight="1">
      <c r="A816" s="691"/>
      <c r="B816" s="684"/>
      <c r="C816" s="673"/>
      <c r="D816" s="673"/>
      <c r="E816" s="680"/>
      <c r="F816" s="673"/>
      <c r="G816" s="681"/>
      <c r="H816" s="680"/>
      <c r="I816" s="673"/>
      <c r="J816" s="673"/>
      <c r="K816" s="680"/>
      <c r="L816" s="673"/>
      <c r="M816" s="673"/>
      <c r="N816" s="673"/>
      <c r="O816" s="673"/>
      <c r="P816" s="673"/>
      <c r="Q816" s="673"/>
      <c r="R816" s="673"/>
      <c r="S816" s="673"/>
      <c r="T816" s="673"/>
      <c r="U816" s="673"/>
      <c r="V816" s="673"/>
      <c r="W816" s="673"/>
      <c r="X816" s="673"/>
      <c r="Y816" s="673"/>
    </row>
    <row r="817" ht="24.75" customHeight="1">
      <c r="A817" s="691"/>
      <c r="B817" s="684"/>
      <c r="C817" s="673"/>
      <c r="D817" s="673"/>
      <c r="E817" s="680"/>
      <c r="F817" s="673"/>
      <c r="G817" s="681"/>
      <c r="H817" s="680"/>
      <c r="I817" s="673"/>
      <c r="J817" s="673"/>
      <c r="K817" s="680"/>
      <c r="L817" s="673"/>
      <c r="M817" s="673"/>
      <c r="N817" s="673"/>
      <c r="O817" s="673"/>
      <c r="P817" s="673"/>
      <c r="Q817" s="673"/>
      <c r="R817" s="673"/>
      <c r="S817" s="673"/>
      <c r="T817" s="673"/>
      <c r="U817" s="673"/>
      <c r="V817" s="673"/>
      <c r="W817" s="673"/>
      <c r="X817" s="673"/>
      <c r="Y817" s="673"/>
    </row>
    <row r="818" ht="24.75" customHeight="1">
      <c r="A818" s="691"/>
      <c r="B818" s="684"/>
      <c r="C818" s="673"/>
      <c r="D818" s="673"/>
      <c r="E818" s="680"/>
      <c r="F818" s="673"/>
      <c r="G818" s="681"/>
      <c r="H818" s="680"/>
      <c r="I818" s="673"/>
      <c r="J818" s="673"/>
      <c r="K818" s="680"/>
      <c r="L818" s="673"/>
      <c r="M818" s="673"/>
      <c r="N818" s="673"/>
      <c r="O818" s="673"/>
      <c r="P818" s="673"/>
      <c r="Q818" s="673"/>
      <c r="R818" s="673"/>
      <c r="S818" s="673"/>
      <c r="T818" s="673"/>
      <c r="U818" s="673"/>
      <c r="V818" s="673"/>
      <c r="W818" s="673"/>
      <c r="X818" s="673"/>
      <c r="Y818" s="673"/>
    </row>
    <row r="819" ht="24.75" customHeight="1">
      <c r="A819" s="691"/>
      <c r="B819" s="684"/>
      <c r="C819" s="673"/>
      <c r="D819" s="673"/>
      <c r="E819" s="680"/>
      <c r="F819" s="673"/>
      <c r="G819" s="681"/>
      <c r="H819" s="680"/>
      <c r="I819" s="673"/>
      <c r="J819" s="673"/>
      <c r="K819" s="680"/>
      <c r="L819" s="673"/>
      <c r="M819" s="673"/>
      <c r="N819" s="673"/>
      <c r="O819" s="673"/>
      <c r="P819" s="673"/>
      <c r="Q819" s="673"/>
      <c r="R819" s="673"/>
      <c r="S819" s="673"/>
      <c r="T819" s="673"/>
      <c r="U819" s="673"/>
      <c r="V819" s="673"/>
      <c r="W819" s="673"/>
      <c r="X819" s="673"/>
      <c r="Y819" s="673"/>
    </row>
    <row r="820" ht="24.75" customHeight="1">
      <c r="A820" s="691"/>
      <c r="B820" s="684"/>
      <c r="C820" s="673"/>
      <c r="D820" s="673"/>
      <c r="E820" s="680"/>
      <c r="F820" s="673"/>
      <c r="G820" s="681"/>
      <c r="H820" s="680"/>
      <c r="I820" s="673"/>
      <c r="J820" s="673"/>
      <c r="K820" s="680"/>
      <c r="L820" s="673"/>
      <c r="M820" s="673"/>
      <c r="N820" s="673"/>
      <c r="O820" s="673"/>
      <c r="P820" s="673"/>
      <c r="Q820" s="673"/>
      <c r="R820" s="673"/>
      <c r="S820" s="673"/>
      <c r="T820" s="673"/>
      <c r="U820" s="673"/>
      <c r="V820" s="673"/>
      <c r="W820" s="673"/>
      <c r="X820" s="673"/>
      <c r="Y820" s="673"/>
    </row>
    <row r="821" ht="24.75" customHeight="1">
      <c r="A821" s="691"/>
      <c r="B821" s="684"/>
      <c r="C821" s="673"/>
      <c r="D821" s="673"/>
      <c r="E821" s="680"/>
      <c r="F821" s="673"/>
      <c r="G821" s="681"/>
      <c r="H821" s="680"/>
      <c r="I821" s="673"/>
      <c r="J821" s="673"/>
      <c r="K821" s="680"/>
      <c r="L821" s="673"/>
      <c r="M821" s="673"/>
      <c r="N821" s="673"/>
      <c r="O821" s="673"/>
      <c r="P821" s="673"/>
      <c r="Q821" s="673"/>
      <c r="R821" s="673"/>
      <c r="S821" s="673"/>
      <c r="T821" s="673"/>
      <c r="U821" s="673"/>
      <c r="V821" s="673"/>
      <c r="W821" s="673"/>
      <c r="X821" s="673"/>
      <c r="Y821" s="673"/>
    </row>
    <row r="822" ht="24.75" customHeight="1">
      <c r="A822" s="691"/>
      <c r="B822" s="684"/>
      <c r="C822" s="673"/>
      <c r="D822" s="673"/>
      <c r="E822" s="680"/>
      <c r="F822" s="673"/>
      <c r="G822" s="681"/>
      <c r="H822" s="680"/>
      <c r="I822" s="673"/>
      <c r="J822" s="673"/>
      <c r="K822" s="680"/>
      <c r="L822" s="673"/>
      <c r="M822" s="673"/>
      <c r="N822" s="673"/>
      <c r="O822" s="673"/>
      <c r="P822" s="673"/>
      <c r="Q822" s="673"/>
      <c r="R822" s="673"/>
      <c r="S822" s="673"/>
      <c r="T822" s="673"/>
      <c r="U822" s="673"/>
      <c r="V822" s="673"/>
      <c r="W822" s="673"/>
      <c r="X822" s="673"/>
      <c r="Y822" s="673"/>
    </row>
    <row r="823" ht="24.75" customHeight="1">
      <c r="A823" s="691"/>
      <c r="B823" s="684"/>
      <c r="C823" s="673"/>
      <c r="D823" s="673"/>
      <c r="E823" s="680"/>
      <c r="F823" s="673"/>
      <c r="G823" s="681"/>
      <c r="H823" s="680"/>
      <c r="I823" s="673"/>
      <c r="J823" s="673"/>
      <c r="K823" s="680"/>
      <c r="L823" s="673"/>
      <c r="M823" s="673"/>
      <c r="N823" s="673"/>
      <c r="O823" s="673"/>
      <c r="P823" s="673"/>
      <c r="Q823" s="673"/>
      <c r="R823" s="673"/>
      <c r="S823" s="673"/>
      <c r="T823" s="673"/>
      <c r="U823" s="673"/>
      <c r="V823" s="673"/>
      <c r="W823" s="673"/>
      <c r="X823" s="673"/>
      <c r="Y823" s="673"/>
    </row>
    <row r="824" ht="24.75" customHeight="1">
      <c r="A824" s="691"/>
      <c r="B824" s="684"/>
      <c r="C824" s="673"/>
      <c r="D824" s="673"/>
      <c r="E824" s="680"/>
      <c r="F824" s="673"/>
      <c r="G824" s="681"/>
      <c r="H824" s="680"/>
      <c r="I824" s="673"/>
      <c r="J824" s="673"/>
      <c r="K824" s="680"/>
      <c r="L824" s="673"/>
      <c r="M824" s="673"/>
      <c r="N824" s="673"/>
      <c r="O824" s="673"/>
      <c r="P824" s="673"/>
      <c r="Q824" s="673"/>
      <c r="R824" s="673"/>
      <c r="S824" s="673"/>
      <c r="T824" s="673"/>
      <c r="U824" s="673"/>
      <c r="V824" s="673"/>
      <c r="W824" s="673"/>
      <c r="X824" s="673"/>
      <c r="Y824" s="673"/>
    </row>
    <row r="825" ht="24.75" customHeight="1">
      <c r="A825" s="691"/>
      <c r="B825" s="684"/>
      <c r="C825" s="673"/>
      <c r="D825" s="673"/>
      <c r="E825" s="680"/>
      <c r="F825" s="673"/>
      <c r="G825" s="681"/>
      <c r="H825" s="680"/>
      <c r="I825" s="673"/>
      <c r="J825" s="673"/>
      <c r="K825" s="680"/>
      <c r="L825" s="673"/>
      <c r="M825" s="673"/>
      <c r="N825" s="673"/>
      <c r="O825" s="673"/>
      <c r="P825" s="673"/>
      <c r="Q825" s="673"/>
      <c r="R825" s="673"/>
      <c r="S825" s="673"/>
      <c r="T825" s="673"/>
      <c r="U825" s="673"/>
      <c r="V825" s="673"/>
      <c r="W825" s="673"/>
      <c r="X825" s="673"/>
      <c r="Y825" s="673"/>
    </row>
    <row r="826" ht="24.75" customHeight="1">
      <c r="A826" s="691"/>
      <c r="B826" s="684"/>
      <c r="C826" s="673"/>
      <c r="D826" s="673"/>
      <c r="E826" s="680"/>
      <c r="F826" s="673"/>
      <c r="G826" s="681"/>
      <c r="H826" s="680"/>
      <c r="I826" s="673"/>
      <c r="J826" s="673"/>
      <c r="K826" s="680"/>
      <c r="L826" s="673"/>
      <c r="M826" s="673"/>
      <c r="N826" s="673"/>
      <c r="O826" s="673"/>
      <c r="P826" s="673"/>
      <c r="Q826" s="673"/>
      <c r="R826" s="673"/>
      <c r="S826" s="673"/>
      <c r="T826" s="673"/>
      <c r="U826" s="673"/>
      <c r="V826" s="673"/>
      <c r="W826" s="673"/>
      <c r="X826" s="673"/>
      <c r="Y826" s="673"/>
    </row>
    <row r="827" ht="24.75" customHeight="1">
      <c r="A827" s="691"/>
      <c r="B827" s="684"/>
      <c r="C827" s="673"/>
      <c r="D827" s="673"/>
      <c r="E827" s="680"/>
      <c r="F827" s="673"/>
      <c r="G827" s="681"/>
      <c r="H827" s="680"/>
      <c r="I827" s="673"/>
      <c r="J827" s="673"/>
      <c r="K827" s="680"/>
      <c r="L827" s="673"/>
      <c r="M827" s="673"/>
      <c r="N827" s="673"/>
      <c r="O827" s="673"/>
      <c r="P827" s="673"/>
      <c r="Q827" s="673"/>
      <c r="R827" s="673"/>
      <c r="S827" s="673"/>
      <c r="T827" s="673"/>
      <c r="U827" s="673"/>
      <c r="V827" s="673"/>
      <c r="W827" s="673"/>
      <c r="X827" s="673"/>
      <c r="Y827" s="673"/>
    </row>
    <row r="828" ht="24.75" customHeight="1">
      <c r="A828" s="691"/>
      <c r="B828" s="684"/>
      <c r="C828" s="673"/>
      <c r="D828" s="673"/>
      <c r="E828" s="680"/>
      <c r="F828" s="673"/>
      <c r="G828" s="681"/>
      <c r="H828" s="680"/>
      <c r="I828" s="673"/>
      <c r="J828" s="673"/>
      <c r="K828" s="680"/>
      <c r="L828" s="673"/>
      <c r="M828" s="673"/>
      <c r="N828" s="673"/>
      <c r="O828" s="673"/>
      <c r="P828" s="673"/>
      <c r="Q828" s="673"/>
      <c r="R828" s="673"/>
      <c r="S828" s="673"/>
      <c r="T828" s="673"/>
      <c r="U828" s="673"/>
      <c r="V828" s="673"/>
      <c r="W828" s="673"/>
      <c r="X828" s="673"/>
      <c r="Y828" s="673"/>
    </row>
    <row r="829" ht="24.75" customHeight="1">
      <c r="A829" s="691"/>
      <c r="B829" s="684"/>
      <c r="C829" s="673"/>
      <c r="D829" s="673"/>
      <c r="E829" s="680"/>
      <c r="F829" s="673"/>
      <c r="G829" s="681"/>
      <c r="H829" s="680"/>
      <c r="I829" s="673"/>
      <c r="J829" s="673"/>
      <c r="K829" s="680"/>
      <c r="L829" s="673"/>
      <c r="M829" s="673"/>
      <c r="N829" s="673"/>
      <c r="O829" s="673"/>
      <c r="P829" s="673"/>
      <c r="Q829" s="673"/>
      <c r="R829" s="673"/>
      <c r="S829" s="673"/>
      <c r="T829" s="673"/>
      <c r="U829" s="673"/>
      <c r="V829" s="673"/>
      <c r="W829" s="673"/>
      <c r="X829" s="673"/>
      <c r="Y829" s="673"/>
    </row>
    <row r="830" ht="24.75" customHeight="1">
      <c r="A830" s="691"/>
      <c r="B830" s="684"/>
      <c r="C830" s="673"/>
      <c r="D830" s="673"/>
      <c r="E830" s="680"/>
      <c r="F830" s="673"/>
      <c r="G830" s="681"/>
      <c r="H830" s="680"/>
      <c r="I830" s="673"/>
      <c r="J830" s="673"/>
      <c r="K830" s="680"/>
      <c r="L830" s="673"/>
      <c r="M830" s="673"/>
      <c r="N830" s="673"/>
      <c r="O830" s="673"/>
      <c r="P830" s="673"/>
      <c r="Q830" s="673"/>
      <c r="R830" s="673"/>
      <c r="S830" s="673"/>
      <c r="T830" s="673"/>
      <c r="U830" s="673"/>
      <c r="V830" s="673"/>
      <c r="W830" s="673"/>
      <c r="X830" s="673"/>
      <c r="Y830" s="673"/>
    </row>
    <row r="831" ht="24.75" customHeight="1">
      <c r="A831" s="691"/>
      <c r="B831" s="684"/>
      <c r="C831" s="673"/>
      <c r="D831" s="673"/>
      <c r="E831" s="680"/>
      <c r="F831" s="673"/>
      <c r="G831" s="681"/>
      <c r="H831" s="680"/>
      <c r="I831" s="673"/>
      <c r="J831" s="673"/>
      <c r="K831" s="680"/>
      <c r="L831" s="673"/>
      <c r="M831" s="673"/>
      <c r="N831" s="673"/>
      <c r="O831" s="673"/>
      <c r="P831" s="673"/>
      <c r="Q831" s="673"/>
      <c r="R831" s="673"/>
      <c r="S831" s="673"/>
      <c r="T831" s="673"/>
      <c r="U831" s="673"/>
      <c r="V831" s="673"/>
      <c r="W831" s="673"/>
      <c r="X831" s="673"/>
      <c r="Y831" s="673"/>
    </row>
    <row r="832" ht="24.75" customHeight="1">
      <c r="A832" s="691"/>
      <c r="B832" s="684"/>
      <c r="C832" s="673"/>
      <c r="D832" s="673"/>
      <c r="E832" s="680"/>
      <c r="F832" s="673"/>
      <c r="G832" s="681"/>
      <c r="H832" s="680"/>
      <c r="I832" s="673"/>
      <c r="J832" s="673"/>
      <c r="K832" s="680"/>
      <c r="L832" s="673"/>
      <c r="M832" s="673"/>
      <c r="N832" s="673"/>
      <c r="O832" s="673"/>
      <c r="P832" s="673"/>
      <c r="Q832" s="673"/>
      <c r="R832" s="673"/>
      <c r="S832" s="673"/>
      <c r="T832" s="673"/>
      <c r="U832" s="673"/>
      <c r="V832" s="673"/>
      <c r="W832" s="673"/>
      <c r="X832" s="673"/>
      <c r="Y832" s="673"/>
    </row>
    <row r="833" ht="24.75" customHeight="1">
      <c r="A833" s="691"/>
      <c r="B833" s="684"/>
      <c r="C833" s="673"/>
      <c r="D833" s="673"/>
      <c r="E833" s="680"/>
      <c r="F833" s="673"/>
      <c r="G833" s="681"/>
      <c r="H833" s="680"/>
      <c r="I833" s="673"/>
      <c r="J833" s="673"/>
      <c r="K833" s="680"/>
      <c r="L833" s="673"/>
      <c r="M833" s="673"/>
      <c r="N833" s="673"/>
      <c r="O833" s="673"/>
      <c r="P833" s="673"/>
      <c r="Q833" s="673"/>
      <c r="R833" s="673"/>
      <c r="S833" s="673"/>
      <c r="T833" s="673"/>
      <c r="U833" s="673"/>
      <c r="V833" s="673"/>
      <c r="W833" s="673"/>
      <c r="X833" s="673"/>
      <c r="Y833" s="673"/>
    </row>
    <row r="834" ht="24.75" customHeight="1">
      <c r="A834" s="691"/>
      <c r="B834" s="684"/>
      <c r="C834" s="673"/>
      <c r="D834" s="673"/>
      <c r="E834" s="680"/>
      <c r="F834" s="673"/>
      <c r="G834" s="681"/>
      <c r="H834" s="680"/>
      <c r="I834" s="673"/>
      <c r="J834" s="673"/>
      <c r="K834" s="680"/>
      <c r="L834" s="673"/>
      <c r="M834" s="673"/>
      <c r="N834" s="673"/>
      <c r="O834" s="673"/>
      <c r="P834" s="673"/>
      <c r="Q834" s="673"/>
      <c r="R834" s="673"/>
      <c r="S834" s="673"/>
      <c r="T834" s="673"/>
      <c r="U834" s="673"/>
      <c r="V834" s="673"/>
      <c r="W834" s="673"/>
      <c r="X834" s="673"/>
      <c r="Y834" s="673"/>
    </row>
    <row r="835" ht="24.75" customHeight="1">
      <c r="A835" s="691"/>
      <c r="B835" s="684"/>
      <c r="C835" s="673"/>
      <c r="D835" s="673"/>
      <c r="E835" s="680"/>
      <c r="F835" s="673"/>
      <c r="G835" s="681"/>
      <c r="H835" s="680"/>
      <c r="I835" s="673"/>
      <c r="J835" s="673"/>
      <c r="K835" s="680"/>
      <c r="L835" s="673"/>
      <c r="M835" s="673"/>
      <c r="N835" s="673"/>
      <c r="O835" s="673"/>
      <c r="P835" s="673"/>
      <c r="Q835" s="673"/>
      <c r="R835" s="673"/>
      <c r="S835" s="673"/>
      <c r="T835" s="673"/>
      <c r="U835" s="673"/>
      <c r="V835" s="673"/>
      <c r="W835" s="673"/>
      <c r="X835" s="673"/>
      <c r="Y835" s="673"/>
    </row>
    <row r="836" ht="24.75" customHeight="1">
      <c r="A836" s="691"/>
      <c r="B836" s="684"/>
      <c r="C836" s="673"/>
      <c r="D836" s="673"/>
      <c r="E836" s="680"/>
      <c r="F836" s="673"/>
      <c r="G836" s="681"/>
      <c r="H836" s="680"/>
      <c r="I836" s="673"/>
      <c r="J836" s="673"/>
      <c r="K836" s="680"/>
      <c r="L836" s="673"/>
      <c r="M836" s="673"/>
      <c r="N836" s="673"/>
      <c r="O836" s="673"/>
      <c r="P836" s="673"/>
      <c r="Q836" s="673"/>
      <c r="R836" s="673"/>
      <c r="S836" s="673"/>
      <c r="T836" s="673"/>
      <c r="U836" s="673"/>
      <c r="V836" s="673"/>
      <c r="W836" s="673"/>
      <c r="X836" s="673"/>
      <c r="Y836" s="673"/>
    </row>
    <row r="837" ht="24.75" customHeight="1">
      <c r="A837" s="691"/>
      <c r="B837" s="684"/>
      <c r="C837" s="673"/>
      <c r="D837" s="673"/>
      <c r="E837" s="680"/>
      <c r="F837" s="673"/>
      <c r="G837" s="681"/>
      <c r="H837" s="680"/>
      <c r="I837" s="673"/>
      <c r="J837" s="673"/>
      <c r="K837" s="680"/>
      <c r="L837" s="673"/>
      <c r="M837" s="673"/>
      <c r="N837" s="673"/>
      <c r="O837" s="673"/>
      <c r="P837" s="673"/>
      <c r="Q837" s="673"/>
      <c r="R837" s="673"/>
      <c r="S837" s="673"/>
      <c r="T837" s="673"/>
      <c r="U837" s="673"/>
      <c r="V837" s="673"/>
      <c r="W837" s="673"/>
      <c r="X837" s="673"/>
      <c r="Y837" s="673"/>
    </row>
    <row r="838" ht="24.75" customHeight="1">
      <c r="A838" s="691"/>
      <c r="B838" s="684"/>
      <c r="C838" s="673"/>
      <c r="D838" s="673"/>
      <c r="E838" s="680"/>
      <c r="F838" s="673"/>
      <c r="G838" s="681"/>
      <c r="H838" s="680"/>
      <c r="I838" s="673"/>
      <c r="J838" s="673"/>
      <c r="K838" s="680"/>
      <c r="L838" s="673"/>
      <c r="M838" s="673"/>
      <c r="N838" s="673"/>
      <c r="O838" s="673"/>
      <c r="P838" s="673"/>
      <c r="Q838" s="673"/>
      <c r="R838" s="673"/>
      <c r="S838" s="673"/>
      <c r="T838" s="673"/>
      <c r="U838" s="673"/>
      <c r="V838" s="673"/>
      <c r="W838" s="673"/>
      <c r="X838" s="673"/>
      <c r="Y838" s="673"/>
    </row>
    <row r="839" ht="24.75" customHeight="1">
      <c r="A839" s="691"/>
      <c r="B839" s="684"/>
      <c r="C839" s="673"/>
      <c r="D839" s="673"/>
      <c r="E839" s="680"/>
      <c r="F839" s="673"/>
      <c r="G839" s="681"/>
      <c r="H839" s="680"/>
      <c r="I839" s="673"/>
      <c r="J839" s="673"/>
      <c r="K839" s="680"/>
      <c r="L839" s="673"/>
      <c r="M839" s="673"/>
      <c r="N839" s="673"/>
      <c r="O839" s="673"/>
      <c r="P839" s="673"/>
      <c r="Q839" s="673"/>
      <c r="R839" s="673"/>
      <c r="S839" s="673"/>
      <c r="T839" s="673"/>
      <c r="U839" s="673"/>
      <c r="V839" s="673"/>
      <c r="W839" s="673"/>
      <c r="X839" s="673"/>
      <c r="Y839" s="673"/>
    </row>
    <row r="840" ht="24.75" customHeight="1">
      <c r="A840" s="691"/>
      <c r="B840" s="684"/>
      <c r="C840" s="673"/>
      <c r="D840" s="673"/>
      <c r="E840" s="680"/>
      <c r="F840" s="673"/>
      <c r="G840" s="681"/>
      <c r="H840" s="680"/>
      <c r="I840" s="673"/>
      <c r="J840" s="673"/>
      <c r="K840" s="680"/>
      <c r="L840" s="673"/>
      <c r="M840" s="673"/>
      <c r="N840" s="673"/>
      <c r="O840" s="673"/>
      <c r="P840" s="673"/>
      <c r="Q840" s="673"/>
      <c r="R840" s="673"/>
      <c r="S840" s="673"/>
      <c r="T840" s="673"/>
      <c r="U840" s="673"/>
      <c r="V840" s="673"/>
      <c r="W840" s="673"/>
      <c r="X840" s="673"/>
      <c r="Y840" s="673"/>
    </row>
    <row r="841" ht="24.75" customHeight="1">
      <c r="A841" s="691"/>
      <c r="B841" s="684"/>
      <c r="C841" s="673"/>
      <c r="D841" s="673"/>
      <c r="E841" s="680"/>
      <c r="F841" s="673"/>
      <c r="G841" s="681"/>
      <c r="H841" s="680"/>
      <c r="I841" s="673"/>
      <c r="J841" s="673"/>
      <c r="K841" s="680"/>
      <c r="L841" s="673"/>
      <c r="M841" s="673"/>
      <c r="N841" s="673"/>
      <c r="O841" s="673"/>
      <c r="P841" s="673"/>
      <c r="Q841" s="673"/>
      <c r="R841" s="673"/>
      <c r="S841" s="673"/>
      <c r="T841" s="673"/>
      <c r="U841" s="673"/>
      <c r="V841" s="673"/>
      <c r="W841" s="673"/>
      <c r="X841" s="673"/>
      <c r="Y841" s="673"/>
    </row>
    <row r="842" ht="24.75" customHeight="1">
      <c r="A842" s="691"/>
      <c r="B842" s="684"/>
      <c r="C842" s="673"/>
      <c r="D842" s="673"/>
      <c r="E842" s="680"/>
      <c r="F842" s="673"/>
      <c r="G842" s="681"/>
      <c r="H842" s="680"/>
      <c r="I842" s="673"/>
      <c r="J842" s="673"/>
      <c r="K842" s="680"/>
      <c r="L842" s="673"/>
      <c r="M842" s="673"/>
      <c r="N842" s="673"/>
      <c r="O842" s="673"/>
      <c r="P842" s="673"/>
      <c r="Q842" s="673"/>
      <c r="R842" s="673"/>
      <c r="S842" s="673"/>
      <c r="T842" s="673"/>
      <c r="U842" s="673"/>
      <c r="V842" s="673"/>
      <c r="W842" s="673"/>
      <c r="X842" s="673"/>
      <c r="Y842" s="673"/>
    </row>
    <row r="843" ht="24.75" customHeight="1">
      <c r="A843" s="691"/>
      <c r="B843" s="684"/>
      <c r="C843" s="673"/>
      <c r="D843" s="673"/>
      <c r="E843" s="680"/>
      <c r="F843" s="673"/>
      <c r="G843" s="681"/>
      <c r="H843" s="680"/>
      <c r="I843" s="673"/>
      <c r="J843" s="673"/>
      <c r="K843" s="680"/>
      <c r="L843" s="673"/>
      <c r="M843" s="673"/>
      <c r="N843" s="673"/>
      <c r="O843" s="673"/>
      <c r="P843" s="673"/>
      <c r="Q843" s="673"/>
      <c r="R843" s="673"/>
      <c r="S843" s="673"/>
      <c r="T843" s="673"/>
      <c r="U843" s="673"/>
      <c r="V843" s="673"/>
      <c r="W843" s="673"/>
      <c r="X843" s="673"/>
      <c r="Y843" s="673"/>
    </row>
    <row r="844" ht="24.75" customHeight="1">
      <c r="A844" s="691"/>
      <c r="B844" s="684"/>
      <c r="C844" s="673"/>
      <c r="D844" s="673"/>
      <c r="E844" s="680"/>
      <c r="F844" s="673"/>
      <c r="G844" s="681"/>
      <c r="H844" s="680"/>
      <c r="I844" s="673"/>
      <c r="J844" s="673"/>
      <c r="K844" s="680"/>
      <c r="L844" s="673"/>
      <c r="M844" s="673"/>
      <c r="N844" s="673"/>
      <c r="O844" s="673"/>
      <c r="P844" s="673"/>
      <c r="Q844" s="673"/>
      <c r="R844" s="673"/>
      <c r="S844" s="673"/>
      <c r="T844" s="673"/>
      <c r="U844" s="673"/>
      <c r="V844" s="673"/>
      <c r="W844" s="673"/>
      <c r="X844" s="673"/>
      <c r="Y844" s="673"/>
    </row>
    <row r="845" ht="24.75" customHeight="1">
      <c r="A845" s="691"/>
      <c r="B845" s="684"/>
      <c r="C845" s="673"/>
      <c r="D845" s="673"/>
      <c r="E845" s="680"/>
      <c r="F845" s="673"/>
      <c r="G845" s="681"/>
      <c r="H845" s="680"/>
      <c r="I845" s="673"/>
      <c r="J845" s="673"/>
      <c r="K845" s="680"/>
      <c r="L845" s="673"/>
      <c r="M845" s="673"/>
      <c r="N845" s="673"/>
      <c r="O845" s="673"/>
      <c r="P845" s="673"/>
      <c r="Q845" s="673"/>
      <c r="R845" s="673"/>
      <c r="S845" s="673"/>
      <c r="T845" s="673"/>
      <c r="U845" s="673"/>
      <c r="V845" s="673"/>
      <c r="W845" s="673"/>
      <c r="X845" s="673"/>
      <c r="Y845" s="673"/>
    </row>
    <row r="846" ht="24.75" customHeight="1">
      <c r="A846" s="691"/>
      <c r="B846" s="684"/>
      <c r="C846" s="673"/>
      <c r="D846" s="673"/>
      <c r="E846" s="680"/>
      <c r="F846" s="673"/>
      <c r="G846" s="681"/>
      <c r="H846" s="680"/>
      <c r="I846" s="673"/>
      <c r="J846" s="673"/>
      <c r="K846" s="680"/>
      <c r="L846" s="673"/>
      <c r="M846" s="673"/>
      <c r="N846" s="673"/>
      <c r="O846" s="673"/>
      <c r="P846" s="673"/>
      <c r="Q846" s="673"/>
      <c r="R846" s="673"/>
      <c r="S846" s="673"/>
      <c r="T846" s="673"/>
      <c r="U846" s="673"/>
      <c r="V846" s="673"/>
      <c r="W846" s="673"/>
      <c r="X846" s="673"/>
      <c r="Y846" s="673"/>
    </row>
    <row r="847" ht="24.75" customHeight="1">
      <c r="A847" s="691"/>
      <c r="B847" s="684"/>
      <c r="C847" s="673"/>
      <c r="D847" s="673"/>
      <c r="E847" s="680"/>
      <c r="F847" s="673"/>
      <c r="G847" s="681"/>
      <c r="H847" s="680"/>
      <c r="I847" s="673"/>
      <c r="J847" s="673"/>
      <c r="K847" s="680"/>
      <c r="L847" s="673"/>
      <c r="M847" s="673"/>
      <c r="N847" s="673"/>
      <c r="O847" s="673"/>
      <c r="P847" s="673"/>
      <c r="Q847" s="673"/>
      <c r="R847" s="673"/>
      <c r="S847" s="673"/>
      <c r="T847" s="673"/>
      <c r="U847" s="673"/>
      <c r="V847" s="673"/>
      <c r="W847" s="673"/>
      <c r="X847" s="673"/>
      <c r="Y847" s="673"/>
    </row>
    <row r="848" ht="24.75" customHeight="1">
      <c r="A848" s="691"/>
      <c r="B848" s="684"/>
      <c r="C848" s="673"/>
      <c r="D848" s="673"/>
      <c r="E848" s="680"/>
      <c r="F848" s="673"/>
      <c r="G848" s="681"/>
      <c r="H848" s="680"/>
      <c r="I848" s="673"/>
      <c r="J848" s="673"/>
      <c r="K848" s="680"/>
      <c r="L848" s="673"/>
      <c r="M848" s="673"/>
      <c r="N848" s="673"/>
      <c r="O848" s="673"/>
      <c r="P848" s="673"/>
      <c r="Q848" s="673"/>
      <c r="R848" s="673"/>
      <c r="S848" s="673"/>
      <c r="T848" s="673"/>
      <c r="U848" s="673"/>
      <c r="V848" s="673"/>
      <c r="W848" s="673"/>
      <c r="X848" s="673"/>
      <c r="Y848" s="673"/>
    </row>
    <row r="849" ht="24.75" customHeight="1">
      <c r="A849" s="691"/>
      <c r="B849" s="684"/>
      <c r="C849" s="673"/>
      <c r="D849" s="673"/>
      <c r="E849" s="680"/>
      <c r="F849" s="673"/>
      <c r="G849" s="681"/>
      <c r="H849" s="680"/>
      <c r="I849" s="673"/>
      <c r="J849" s="673"/>
      <c r="K849" s="680"/>
      <c r="L849" s="673"/>
      <c r="M849" s="673"/>
      <c r="N849" s="673"/>
      <c r="O849" s="673"/>
      <c r="P849" s="673"/>
      <c r="Q849" s="673"/>
      <c r="R849" s="673"/>
      <c r="S849" s="673"/>
      <c r="T849" s="673"/>
      <c r="U849" s="673"/>
      <c r="V849" s="673"/>
      <c r="W849" s="673"/>
      <c r="X849" s="673"/>
      <c r="Y849" s="673"/>
    </row>
    <row r="850" ht="24.75" customHeight="1">
      <c r="A850" s="691"/>
      <c r="B850" s="684"/>
      <c r="C850" s="673"/>
      <c r="D850" s="673"/>
      <c r="E850" s="680"/>
      <c r="F850" s="673"/>
      <c r="G850" s="681"/>
      <c r="H850" s="680"/>
      <c r="I850" s="673"/>
      <c r="J850" s="673"/>
      <c r="K850" s="680"/>
      <c r="L850" s="673"/>
      <c r="M850" s="673"/>
      <c r="N850" s="673"/>
      <c r="O850" s="673"/>
      <c r="P850" s="673"/>
      <c r="Q850" s="673"/>
      <c r="R850" s="673"/>
      <c r="S850" s="673"/>
      <c r="T850" s="673"/>
      <c r="U850" s="673"/>
      <c r="V850" s="673"/>
      <c r="W850" s="673"/>
      <c r="X850" s="673"/>
      <c r="Y850" s="673"/>
    </row>
    <row r="851" ht="24.75" customHeight="1">
      <c r="A851" s="691"/>
      <c r="B851" s="684"/>
      <c r="C851" s="673"/>
      <c r="D851" s="673"/>
      <c r="E851" s="680"/>
      <c r="F851" s="673"/>
      <c r="G851" s="681"/>
      <c r="H851" s="680"/>
      <c r="I851" s="673"/>
      <c r="J851" s="673"/>
      <c r="K851" s="680"/>
      <c r="L851" s="673"/>
      <c r="M851" s="673"/>
      <c r="N851" s="673"/>
      <c r="O851" s="673"/>
      <c r="P851" s="673"/>
      <c r="Q851" s="673"/>
      <c r="R851" s="673"/>
      <c r="S851" s="673"/>
      <c r="T851" s="673"/>
      <c r="U851" s="673"/>
      <c r="V851" s="673"/>
      <c r="W851" s="673"/>
      <c r="X851" s="673"/>
      <c r="Y851" s="673"/>
    </row>
    <row r="852" ht="24.75" customHeight="1">
      <c r="A852" s="691"/>
      <c r="B852" s="684"/>
      <c r="C852" s="673"/>
      <c r="D852" s="673"/>
      <c r="E852" s="680"/>
      <c r="F852" s="673"/>
      <c r="G852" s="681"/>
      <c r="H852" s="680"/>
      <c r="I852" s="673"/>
      <c r="J852" s="673"/>
      <c r="K852" s="680"/>
      <c r="L852" s="673"/>
      <c r="M852" s="673"/>
      <c r="N852" s="673"/>
      <c r="O852" s="673"/>
      <c r="P852" s="673"/>
      <c r="Q852" s="673"/>
      <c r="R852" s="673"/>
      <c r="S852" s="673"/>
      <c r="T852" s="673"/>
      <c r="U852" s="673"/>
      <c r="V852" s="673"/>
      <c r="W852" s="673"/>
      <c r="X852" s="673"/>
      <c r="Y852" s="673"/>
    </row>
    <row r="853" ht="24.75" customHeight="1">
      <c r="A853" s="691"/>
      <c r="B853" s="684"/>
      <c r="C853" s="673"/>
      <c r="D853" s="673"/>
      <c r="E853" s="680"/>
      <c r="F853" s="673"/>
      <c r="G853" s="681"/>
      <c r="H853" s="680"/>
      <c r="I853" s="673"/>
      <c r="J853" s="673"/>
      <c r="K853" s="680"/>
      <c r="L853" s="673"/>
      <c r="M853" s="673"/>
      <c r="N853" s="673"/>
      <c r="O853" s="673"/>
      <c r="P853" s="673"/>
      <c r="Q853" s="673"/>
      <c r="R853" s="673"/>
      <c r="S853" s="673"/>
      <c r="T853" s="673"/>
      <c r="U853" s="673"/>
      <c r="V853" s="673"/>
      <c r="W853" s="673"/>
      <c r="X853" s="673"/>
      <c r="Y853" s="673"/>
    </row>
    <row r="854" ht="24.75" customHeight="1">
      <c r="A854" s="691"/>
      <c r="B854" s="684"/>
      <c r="C854" s="673"/>
      <c r="D854" s="673"/>
      <c r="E854" s="680"/>
      <c r="F854" s="673"/>
      <c r="G854" s="681"/>
      <c r="H854" s="680"/>
      <c r="I854" s="673"/>
      <c r="J854" s="673"/>
      <c r="K854" s="680"/>
      <c r="L854" s="673"/>
      <c r="M854" s="673"/>
      <c r="N854" s="673"/>
      <c r="O854" s="673"/>
      <c r="P854" s="673"/>
      <c r="Q854" s="673"/>
      <c r="R854" s="673"/>
      <c r="S854" s="673"/>
      <c r="T854" s="673"/>
      <c r="U854" s="673"/>
      <c r="V854" s="673"/>
      <c r="W854" s="673"/>
      <c r="X854" s="673"/>
      <c r="Y854" s="673"/>
    </row>
    <row r="855" ht="24.75" customHeight="1">
      <c r="A855" s="691"/>
      <c r="B855" s="684"/>
      <c r="C855" s="673"/>
      <c r="D855" s="673"/>
      <c r="E855" s="680"/>
      <c r="F855" s="673"/>
      <c r="G855" s="681"/>
      <c r="H855" s="680"/>
      <c r="I855" s="673"/>
      <c r="J855" s="673"/>
      <c r="K855" s="680"/>
      <c r="L855" s="673"/>
      <c r="M855" s="673"/>
      <c r="N855" s="673"/>
      <c r="O855" s="673"/>
      <c r="P855" s="673"/>
      <c r="Q855" s="673"/>
      <c r="R855" s="673"/>
      <c r="S855" s="673"/>
      <c r="T855" s="673"/>
      <c r="U855" s="673"/>
      <c r="V855" s="673"/>
      <c r="W855" s="673"/>
      <c r="X855" s="673"/>
      <c r="Y855" s="673"/>
    </row>
    <row r="856" ht="24.75" customHeight="1">
      <c r="A856" s="691"/>
      <c r="B856" s="684"/>
      <c r="C856" s="673"/>
      <c r="D856" s="673"/>
      <c r="E856" s="680"/>
      <c r="F856" s="673"/>
      <c r="G856" s="681"/>
      <c r="H856" s="680"/>
      <c r="I856" s="673"/>
      <c r="J856" s="673"/>
      <c r="K856" s="680"/>
      <c r="L856" s="673"/>
      <c r="M856" s="673"/>
      <c r="N856" s="673"/>
      <c r="O856" s="673"/>
      <c r="P856" s="673"/>
      <c r="Q856" s="673"/>
      <c r="R856" s="673"/>
      <c r="S856" s="673"/>
      <c r="T856" s="673"/>
      <c r="U856" s="673"/>
      <c r="V856" s="673"/>
      <c r="W856" s="673"/>
      <c r="X856" s="673"/>
      <c r="Y856" s="673"/>
    </row>
    <row r="857" ht="24.75" customHeight="1">
      <c r="A857" s="691"/>
      <c r="B857" s="684"/>
      <c r="C857" s="673"/>
      <c r="D857" s="673"/>
      <c r="E857" s="680"/>
      <c r="F857" s="673"/>
      <c r="G857" s="681"/>
      <c r="H857" s="680"/>
      <c r="I857" s="673"/>
      <c r="J857" s="673"/>
      <c r="K857" s="680"/>
      <c r="L857" s="673"/>
      <c r="M857" s="673"/>
      <c r="N857" s="673"/>
      <c r="O857" s="673"/>
      <c r="P857" s="673"/>
      <c r="Q857" s="673"/>
      <c r="R857" s="673"/>
      <c r="S857" s="673"/>
      <c r="T857" s="673"/>
      <c r="U857" s="673"/>
      <c r="V857" s="673"/>
      <c r="W857" s="673"/>
      <c r="X857" s="673"/>
      <c r="Y857" s="673"/>
    </row>
    <row r="858" ht="24.75" customHeight="1">
      <c r="A858" s="691"/>
      <c r="B858" s="684"/>
      <c r="C858" s="673"/>
      <c r="D858" s="673"/>
      <c r="E858" s="680"/>
      <c r="F858" s="673"/>
      <c r="G858" s="681"/>
      <c r="H858" s="680"/>
      <c r="I858" s="673"/>
      <c r="J858" s="673"/>
      <c r="K858" s="680"/>
      <c r="L858" s="673"/>
      <c r="M858" s="673"/>
      <c r="N858" s="673"/>
      <c r="O858" s="673"/>
      <c r="P858" s="673"/>
      <c r="Q858" s="673"/>
      <c r="R858" s="673"/>
      <c r="S858" s="673"/>
      <c r="T858" s="673"/>
      <c r="U858" s="673"/>
      <c r="V858" s="673"/>
      <c r="W858" s="673"/>
      <c r="X858" s="673"/>
      <c r="Y858" s="673"/>
    </row>
    <row r="859" ht="24.75" customHeight="1">
      <c r="A859" s="691"/>
      <c r="B859" s="684"/>
      <c r="C859" s="673"/>
      <c r="D859" s="673"/>
      <c r="E859" s="680"/>
      <c r="F859" s="673"/>
      <c r="G859" s="681"/>
      <c r="H859" s="680"/>
      <c r="I859" s="673"/>
      <c r="J859" s="673"/>
      <c r="K859" s="680"/>
      <c r="L859" s="673"/>
      <c r="M859" s="673"/>
      <c r="N859" s="673"/>
      <c r="O859" s="673"/>
      <c r="P859" s="673"/>
      <c r="Q859" s="673"/>
      <c r="R859" s="673"/>
      <c r="S859" s="673"/>
      <c r="T859" s="673"/>
      <c r="U859" s="673"/>
      <c r="V859" s="673"/>
      <c r="W859" s="673"/>
      <c r="X859" s="673"/>
      <c r="Y859" s="673"/>
    </row>
    <row r="860" ht="24.75" customHeight="1">
      <c r="A860" s="691"/>
      <c r="B860" s="684"/>
      <c r="C860" s="673"/>
      <c r="D860" s="673"/>
      <c r="E860" s="680"/>
      <c r="F860" s="673"/>
      <c r="G860" s="681"/>
      <c r="H860" s="680"/>
      <c r="I860" s="673"/>
      <c r="J860" s="673"/>
      <c r="K860" s="680"/>
      <c r="L860" s="673"/>
      <c r="M860" s="673"/>
      <c r="N860" s="673"/>
      <c r="O860" s="673"/>
      <c r="P860" s="673"/>
      <c r="Q860" s="673"/>
      <c r="R860" s="673"/>
      <c r="S860" s="673"/>
      <c r="T860" s="673"/>
      <c r="U860" s="673"/>
      <c r="V860" s="673"/>
      <c r="W860" s="673"/>
      <c r="X860" s="673"/>
      <c r="Y860" s="673"/>
    </row>
    <row r="861" ht="24.75" customHeight="1">
      <c r="A861" s="691"/>
      <c r="B861" s="684"/>
      <c r="C861" s="673"/>
      <c r="D861" s="673"/>
      <c r="E861" s="680"/>
      <c r="F861" s="673"/>
      <c r="G861" s="681"/>
      <c r="H861" s="680"/>
      <c r="I861" s="673"/>
      <c r="J861" s="673"/>
      <c r="K861" s="680"/>
      <c r="L861" s="673"/>
      <c r="M861" s="673"/>
      <c r="N861" s="673"/>
      <c r="O861" s="673"/>
      <c r="P861" s="673"/>
      <c r="Q861" s="673"/>
      <c r="R861" s="673"/>
      <c r="S861" s="673"/>
      <c r="T861" s="673"/>
      <c r="U861" s="673"/>
      <c r="V861" s="673"/>
      <c r="W861" s="673"/>
      <c r="X861" s="673"/>
      <c r="Y861" s="673"/>
    </row>
    <row r="862" ht="24.75" customHeight="1">
      <c r="A862" s="691"/>
      <c r="B862" s="684"/>
      <c r="C862" s="673"/>
      <c r="D862" s="673"/>
      <c r="E862" s="680"/>
      <c r="F862" s="673"/>
      <c r="G862" s="681"/>
      <c r="H862" s="680"/>
      <c r="I862" s="673"/>
      <c r="J862" s="673"/>
      <c r="K862" s="680"/>
      <c r="L862" s="673"/>
      <c r="M862" s="673"/>
      <c r="N862" s="673"/>
      <c r="O862" s="673"/>
      <c r="P862" s="673"/>
      <c r="Q862" s="673"/>
      <c r="R862" s="673"/>
      <c r="S862" s="673"/>
      <c r="T862" s="673"/>
      <c r="U862" s="673"/>
      <c r="V862" s="673"/>
      <c r="W862" s="673"/>
      <c r="X862" s="673"/>
      <c r="Y862" s="673"/>
    </row>
    <row r="863" ht="24.75" customHeight="1">
      <c r="A863" s="691"/>
      <c r="B863" s="684"/>
      <c r="C863" s="673"/>
      <c r="D863" s="673"/>
      <c r="E863" s="680"/>
      <c r="F863" s="673"/>
      <c r="G863" s="681"/>
      <c r="H863" s="680"/>
      <c r="I863" s="673"/>
      <c r="J863" s="673"/>
      <c r="K863" s="680"/>
      <c r="L863" s="673"/>
      <c r="M863" s="673"/>
      <c r="N863" s="673"/>
      <c r="O863" s="673"/>
      <c r="P863" s="673"/>
      <c r="Q863" s="673"/>
      <c r="R863" s="673"/>
      <c r="S863" s="673"/>
      <c r="T863" s="673"/>
      <c r="U863" s="673"/>
      <c r="V863" s="673"/>
      <c r="W863" s="673"/>
      <c r="X863" s="673"/>
      <c r="Y863" s="673"/>
    </row>
    <row r="864" ht="24.75" customHeight="1">
      <c r="A864" s="691"/>
      <c r="B864" s="684"/>
      <c r="C864" s="673"/>
      <c r="D864" s="673"/>
      <c r="E864" s="680"/>
      <c r="F864" s="673"/>
      <c r="G864" s="681"/>
      <c r="H864" s="680"/>
      <c r="I864" s="673"/>
      <c r="J864" s="673"/>
      <c r="K864" s="680"/>
      <c r="L864" s="673"/>
      <c r="M864" s="673"/>
      <c r="N864" s="673"/>
      <c r="O864" s="673"/>
      <c r="P864" s="673"/>
      <c r="Q864" s="673"/>
      <c r="R864" s="673"/>
      <c r="S864" s="673"/>
      <c r="T864" s="673"/>
      <c r="U864" s="673"/>
      <c r="V864" s="673"/>
      <c r="W864" s="673"/>
      <c r="X864" s="673"/>
      <c r="Y864" s="673"/>
    </row>
    <row r="865" ht="24.75" customHeight="1">
      <c r="A865" s="691"/>
      <c r="B865" s="684"/>
      <c r="C865" s="673"/>
      <c r="D865" s="673"/>
      <c r="E865" s="680"/>
      <c r="F865" s="673"/>
      <c r="G865" s="681"/>
      <c r="H865" s="680"/>
      <c r="I865" s="673"/>
      <c r="J865" s="673"/>
      <c r="K865" s="680"/>
      <c r="L865" s="673"/>
      <c r="M865" s="673"/>
      <c r="N865" s="673"/>
      <c r="O865" s="673"/>
      <c r="P865" s="673"/>
      <c r="Q865" s="673"/>
      <c r="R865" s="673"/>
      <c r="S865" s="673"/>
      <c r="T865" s="673"/>
      <c r="U865" s="673"/>
      <c r="V865" s="673"/>
      <c r="W865" s="673"/>
      <c r="X865" s="673"/>
      <c r="Y865" s="673"/>
    </row>
    <row r="866" ht="24.75" customHeight="1">
      <c r="A866" s="691"/>
      <c r="B866" s="684"/>
      <c r="C866" s="673"/>
      <c r="D866" s="673"/>
      <c r="E866" s="680"/>
      <c r="F866" s="673"/>
      <c r="G866" s="681"/>
      <c r="H866" s="680"/>
      <c r="I866" s="673"/>
      <c r="J866" s="673"/>
      <c r="K866" s="680"/>
      <c r="L866" s="673"/>
      <c r="M866" s="673"/>
      <c r="N866" s="673"/>
      <c r="O866" s="673"/>
      <c r="P866" s="673"/>
      <c r="Q866" s="673"/>
      <c r="R866" s="673"/>
      <c r="S866" s="673"/>
      <c r="T866" s="673"/>
      <c r="U866" s="673"/>
      <c r="V866" s="673"/>
      <c r="W866" s="673"/>
      <c r="X866" s="673"/>
      <c r="Y866" s="673"/>
    </row>
    <row r="867" ht="24.75" customHeight="1">
      <c r="A867" s="691"/>
      <c r="B867" s="684"/>
      <c r="C867" s="673"/>
      <c r="D867" s="673"/>
      <c r="E867" s="680"/>
      <c r="F867" s="673"/>
      <c r="G867" s="681"/>
      <c r="H867" s="680"/>
      <c r="I867" s="673"/>
      <c r="J867" s="673"/>
      <c r="K867" s="680"/>
      <c r="L867" s="673"/>
      <c r="M867" s="673"/>
      <c r="N867" s="673"/>
      <c r="O867" s="673"/>
      <c r="P867" s="673"/>
      <c r="Q867" s="673"/>
      <c r="R867" s="673"/>
      <c r="S867" s="673"/>
      <c r="T867" s="673"/>
      <c r="U867" s="673"/>
      <c r="V867" s="673"/>
      <c r="W867" s="673"/>
      <c r="X867" s="673"/>
      <c r="Y867" s="673"/>
    </row>
    <row r="868" ht="24.75" customHeight="1">
      <c r="A868" s="691"/>
      <c r="B868" s="684"/>
      <c r="C868" s="673"/>
      <c r="D868" s="673"/>
      <c r="E868" s="680"/>
      <c r="F868" s="673"/>
      <c r="G868" s="681"/>
      <c r="H868" s="680"/>
      <c r="I868" s="673"/>
      <c r="J868" s="673"/>
      <c r="K868" s="680"/>
      <c r="L868" s="673"/>
      <c r="M868" s="673"/>
      <c r="N868" s="673"/>
      <c r="O868" s="673"/>
      <c r="P868" s="673"/>
      <c r="Q868" s="673"/>
      <c r="R868" s="673"/>
      <c r="S868" s="673"/>
      <c r="T868" s="673"/>
      <c r="U868" s="673"/>
      <c r="V868" s="673"/>
      <c r="W868" s="673"/>
      <c r="X868" s="673"/>
      <c r="Y868" s="673"/>
    </row>
    <row r="869" ht="24.75" customHeight="1">
      <c r="A869" s="691"/>
      <c r="B869" s="684"/>
      <c r="C869" s="673"/>
      <c r="D869" s="673"/>
      <c r="E869" s="680"/>
      <c r="F869" s="673"/>
      <c r="G869" s="681"/>
      <c r="H869" s="680"/>
      <c r="I869" s="673"/>
      <c r="J869" s="673"/>
      <c r="K869" s="680"/>
      <c r="L869" s="673"/>
      <c r="M869" s="673"/>
      <c r="N869" s="673"/>
      <c r="O869" s="673"/>
      <c r="P869" s="673"/>
      <c r="Q869" s="673"/>
      <c r="R869" s="673"/>
      <c r="S869" s="673"/>
      <c r="T869" s="673"/>
      <c r="U869" s="673"/>
      <c r="V869" s="673"/>
      <c r="W869" s="673"/>
      <c r="X869" s="673"/>
      <c r="Y869" s="673"/>
    </row>
    <row r="870" ht="24.75" customHeight="1">
      <c r="A870" s="691"/>
      <c r="B870" s="684"/>
      <c r="C870" s="673"/>
      <c r="D870" s="673"/>
      <c r="E870" s="680"/>
      <c r="F870" s="673"/>
      <c r="G870" s="681"/>
      <c r="H870" s="680"/>
      <c r="I870" s="673"/>
      <c r="J870" s="673"/>
      <c r="K870" s="680"/>
      <c r="L870" s="673"/>
      <c r="M870" s="673"/>
      <c r="N870" s="673"/>
      <c r="O870" s="673"/>
      <c r="P870" s="673"/>
      <c r="Q870" s="673"/>
      <c r="R870" s="673"/>
      <c r="S870" s="673"/>
      <c r="T870" s="673"/>
      <c r="U870" s="673"/>
      <c r="V870" s="673"/>
      <c r="W870" s="673"/>
      <c r="X870" s="673"/>
      <c r="Y870" s="673"/>
    </row>
    <row r="871" ht="24.75" customHeight="1">
      <c r="A871" s="691"/>
      <c r="B871" s="684"/>
      <c r="C871" s="673"/>
      <c r="D871" s="673"/>
      <c r="E871" s="680"/>
      <c r="F871" s="673"/>
      <c r="G871" s="681"/>
      <c r="H871" s="680"/>
      <c r="I871" s="673"/>
      <c r="J871" s="673"/>
      <c r="K871" s="680"/>
      <c r="L871" s="673"/>
      <c r="M871" s="673"/>
      <c r="N871" s="673"/>
      <c r="O871" s="673"/>
      <c r="P871" s="673"/>
      <c r="Q871" s="673"/>
      <c r="R871" s="673"/>
      <c r="S871" s="673"/>
      <c r="T871" s="673"/>
      <c r="U871" s="673"/>
      <c r="V871" s="673"/>
      <c r="W871" s="673"/>
      <c r="X871" s="673"/>
      <c r="Y871" s="673"/>
    </row>
    <row r="872" ht="24.75" customHeight="1">
      <c r="A872" s="691"/>
      <c r="B872" s="684"/>
      <c r="C872" s="673"/>
      <c r="D872" s="673"/>
      <c r="E872" s="680"/>
      <c r="F872" s="673"/>
      <c r="G872" s="681"/>
      <c r="H872" s="680"/>
      <c r="I872" s="673"/>
      <c r="J872" s="673"/>
      <c r="K872" s="680"/>
      <c r="L872" s="673"/>
      <c r="M872" s="673"/>
      <c r="N872" s="673"/>
      <c r="O872" s="673"/>
      <c r="P872" s="673"/>
      <c r="Q872" s="673"/>
      <c r="R872" s="673"/>
      <c r="S872" s="673"/>
      <c r="T872" s="673"/>
      <c r="U872" s="673"/>
      <c r="V872" s="673"/>
      <c r="W872" s="673"/>
      <c r="X872" s="673"/>
      <c r="Y872" s="673"/>
    </row>
    <row r="873" ht="24.75" customHeight="1">
      <c r="A873" s="691"/>
      <c r="B873" s="684"/>
      <c r="C873" s="673"/>
      <c r="D873" s="673"/>
      <c r="E873" s="680"/>
      <c r="F873" s="673"/>
      <c r="G873" s="681"/>
      <c r="H873" s="680"/>
      <c r="I873" s="673"/>
      <c r="J873" s="673"/>
      <c r="K873" s="680"/>
      <c r="L873" s="673"/>
      <c r="M873" s="673"/>
      <c r="N873" s="673"/>
      <c r="O873" s="673"/>
      <c r="P873" s="673"/>
      <c r="Q873" s="673"/>
      <c r="R873" s="673"/>
      <c r="S873" s="673"/>
      <c r="T873" s="673"/>
      <c r="U873" s="673"/>
      <c r="V873" s="673"/>
      <c r="W873" s="673"/>
      <c r="X873" s="673"/>
      <c r="Y873" s="673"/>
    </row>
    <row r="874" ht="24.75" customHeight="1">
      <c r="A874" s="691"/>
      <c r="B874" s="684"/>
      <c r="C874" s="673"/>
      <c r="D874" s="673"/>
      <c r="E874" s="680"/>
      <c r="F874" s="673"/>
      <c r="G874" s="681"/>
      <c r="H874" s="680"/>
      <c r="I874" s="673"/>
      <c r="J874" s="673"/>
      <c r="K874" s="680"/>
      <c r="L874" s="673"/>
      <c r="M874" s="673"/>
      <c r="N874" s="673"/>
      <c r="O874" s="673"/>
      <c r="P874" s="673"/>
      <c r="Q874" s="673"/>
      <c r="R874" s="673"/>
      <c r="S874" s="673"/>
      <c r="T874" s="673"/>
      <c r="U874" s="673"/>
      <c r="V874" s="673"/>
      <c r="W874" s="673"/>
      <c r="X874" s="673"/>
      <c r="Y874" s="673"/>
    </row>
    <row r="875" ht="24.75" customHeight="1">
      <c r="A875" s="691"/>
      <c r="B875" s="684"/>
      <c r="C875" s="673"/>
      <c r="D875" s="673"/>
      <c r="E875" s="680"/>
      <c r="F875" s="673"/>
      <c r="G875" s="681"/>
      <c r="H875" s="680"/>
      <c r="I875" s="673"/>
      <c r="J875" s="673"/>
      <c r="K875" s="680"/>
      <c r="L875" s="673"/>
      <c r="M875" s="673"/>
      <c r="N875" s="673"/>
      <c r="O875" s="673"/>
      <c r="P875" s="673"/>
      <c r="Q875" s="673"/>
      <c r="R875" s="673"/>
      <c r="S875" s="673"/>
      <c r="T875" s="673"/>
      <c r="U875" s="673"/>
      <c r="V875" s="673"/>
      <c r="W875" s="673"/>
      <c r="X875" s="673"/>
      <c r="Y875" s="673"/>
    </row>
    <row r="876" ht="24.75" customHeight="1">
      <c r="A876" s="691"/>
      <c r="B876" s="684"/>
      <c r="C876" s="673"/>
      <c r="D876" s="673"/>
      <c r="E876" s="680"/>
      <c r="F876" s="673"/>
      <c r="G876" s="681"/>
      <c r="H876" s="680"/>
      <c r="I876" s="673"/>
      <c r="J876" s="673"/>
      <c r="K876" s="680"/>
      <c r="L876" s="673"/>
      <c r="M876" s="673"/>
      <c r="N876" s="673"/>
      <c r="O876" s="673"/>
      <c r="P876" s="673"/>
      <c r="Q876" s="673"/>
      <c r="R876" s="673"/>
      <c r="S876" s="673"/>
      <c r="T876" s="673"/>
      <c r="U876" s="673"/>
      <c r="V876" s="673"/>
      <c r="W876" s="673"/>
      <c r="X876" s="673"/>
      <c r="Y876" s="673"/>
    </row>
    <row r="877" ht="24.75" customHeight="1">
      <c r="A877" s="691"/>
      <c r="B877" s="684"/>
      <c r="C877" s="673"/>
      <c r="D877" s="673"/>
      <c r="E877" s="680"/>
      <c r="F877" s="673"/>
      <c r="G877" s="681"/>
      <c r="H877" s="680"/>
      <c r="I877" s="673"/>
      <c r="J877" s="673"/>
      <c r="K877" s="680"/>
      <c r="L877" s="673"/>
      <c r="M877" s="673"/>
      <c r="N877" s="673"/>
      <c r="O877" s="673"/>
      <c r="P877" s="673"/>
      <c r="Q877" s="673"/>
      <c r="R877" s="673"/>
      <c r="S877" s="673"/>
      <c r="T877" s="673"/>
      <c r="U877" s="673"/>
      <c r="V877" s="673"/>
      <c r="W877" s="673"/>
      <c r="X877" s="673"/>
      <c r="Y877" s="673"/>
    </row>
    <row r="878" ht="24.75" customHeight="1">
      <c r="A878" s="691"/>
      <c r="B878" s="684"/>
      <c r="C878" s="673"/>
      <c r="D878" s="673"/>
      <c r="E878" s="680"/>
      <c r="F878" s="673"/>
      <c r="G878" s="681"/>
      <c r="H878" s="680"/>
      <c r="I878" s="673"/>
      <c r="J878" s="673"/>
      <c r="K878" s="680"/>
      <c r="L878" s="673"/>
      <c r="M878" s="673"/>
      <c r="N878" s="673"/>
      <c r="O878" s="673"/>
      <c r="P878" s="673"/>
      <c r="Q878" s="673"/>
      <c r="R878" s="673"/>
      <c r="S878" s="673"/>
      <c r="T878" s="673"/>
      <c r="U878" s="673"/>
      <c r="V878" s="673"/>
      <c r="W878" s="673"/>
      <c r="X878" s="673"/>
      <c r="Y878" s="673"/>
    </row>
    <row r="879" ht="24.75" customHeight="1">
      <c r="A879" s="691"/>
      <c r="B879" s="684"/>
      <c r="C879" s="673"/>
      <c r="D879" s="673"/>
      <c r="E879" s="680"/>
      <c r="F879" s="673"/>
      <c r="G879" s="681"/>
      <c r="H879" s="680"/>
      <c r="I879" s="673"/>
      <c r="J879" s="673"/>
      <c r="K879" s="680"/>
      <c r="L879" s="673"/>
      <c r="M879" s="673"/>
      <c r="N879" s="673"/>
      <c r="O879" s="673"/>
      <c r="P879" s="673"/>
      <c r="Q879" s="673"/>
      <c r="R879" s="673"/>
      <c r="S879" s="673"/>
      <c r="T879" s="673"/>
      <c r="U879" s="673"/>
      <c r="V879" s="673"/>
      <c r="W879" s="673"/>
      <c r="X879" s="673"/>
      <c r="Y879" s="673"/>
    </row>
    <row r="880" ht="24.75" customHeight="1">
      <c r="A880" s="691"/>
      <c r="B880" s="684"/>
      <c r="C880" s="673"/>
      <c r="D880" s="673"/>
      <c r="E880" s="680"/>
      <c r="F880" s="673"/>
      <c r="G880" s="681"/>
      <c r="H880" s="680"/>
      <c r="I880" s="673"/>
      <c r="J880" s="673"/>
      <c r="K880" s="680"/>
      <c r="L880" s="673"/>
      <c r="M880" s="673"/>
      <c r="N880" s="673"/>
      <c r="O880" s="673"/>
      <c r="P880" s="673"/>
      <c r="Q880" s="673"/>
      <c r="R880" s="673"/>
      <c r="S880" s="673"/>
      <c r="T880" s="673"/>
      <c r="U880" s="673"/>
      <c r="V880" s="673"/>
      <c r="W880" s="673"/>
      <c r="X880" s="673"/>
      <c r="Y880" s="673"/>
    </row>
    <row r="881" ht="24.75" customHeight="1">
      <c r="A881" s="691"/>
      <c r="B881" s="684"/>
      <c r="C881" s="673"/>
      <c r="D881" s="673"/>
      <c r="E881" s="680"/>
      <c r="F881" s="673"/>
      <c r="G881" s="681"/>
      <c r="H881" s="680"/>
      <c r="I881" s="673"/>
      <c r="J881" s="673"/>
      <c r="K881" s="680"/>
      <c r="L881" s="673"/>
      <c r="M881" s="673"/>
      <c r="N881" s="673"/>
      <c r="O881" s="673"/>
      <c r="P881" s="673"/>
      <c r="Q881" s="673"/>
      <c r="R881" s="673"/>
      <c r="S881" s="673"/>
      <c r="T881" s="673"/>
      <c r="U881" s="673"/>
      <c r="V881" s="673"/>
      <c r="W881" s="673"/>
      <c r="X881" s="673"/>
      <c r="Y881" s="673"/>
    </row>
    <row r="882" ht="24.75" customHeight="1">
      <c r="A882" s="691"/>
      <c r="B882" s="684"/>
      <c r="C882" s="673"/>
      <c r="D882" s="673"/>
      <c r="E882" s="680"/>
      <c r="F882" s="673"/>
      <c r="G882" s="681"/>
      <c r="H882" s="680"/>
      <c r="I882" s="673"/>
      <c r="J882" s="673"/>
      <c r="K882" s="680"/>
      <c r="L882" s="673"/>
      <c r="M882" s="673"/>
      <c r="N882" s="673"/>
      <c r="O882" s="673"/>
      <c r="P882" s="673"/>
      <c r="Q882" s="673"/>
      <c r="R882" s="673"/>
      <c r="S882" s="673"/>
      <c r="T882" s="673"/>
      <c r="U882" s="673"/>
      <c r="V882" s="673"/>
      <c r="W882" s="673"/>
      <c r="X882" s="673"/>
      <c r="Y882" s="673"/>
    </row>
    <row r="883" ht="24.75" customHeight="1">
      <c r="A883" s="691"/>
      <c r="B883" s="684"/>
      <c r="C883" s="673"/>
      <c r="D883" s="673"/>
      <c r="E883" s="680"/>
      <c r="F883" s="673"/>
      <c r="G883" s="681"/>
      <c r="H883" s="680"/>
      <c r="I883" s="673"/>
      <c r="J883" s="673"/>
      <c r="K883" s="680"/>
      <c r="L883" s="673"/>
      <c r="M883" s="673"/>
      <c r="N883" s="673"/>
      <c r="O883" s="673"/>
      <c r="P883" s="673"/>
      <c r="Q883" s="673"/>
      <c r="R883" s="673"/>
      <c r="S883" s="673"/>
      <c r="T883" s="673"/>
      <c r="U883" s="673"/>
      <c r="V883" s="673"/>
      <c r="W883" s="673"/>
      <c r="X883" s="673"/>
      <c r="Y883" s="673"/>
    </row>
    <row r="884" ht="24.75" customHeight="1">
      <c r="A884" s="691"/>
      <c r="B884" s="684"/>
      <c r="C884" s="673"/>
      <c r="D884" s="673"/>
      <c r="E884" s="680"/>
      <c r="F884" s="673"/>
      <c r="G884" s="681"/>
      <c r="H884" s="680"/>
      <c r="I884" s="673"/>
      <c r="J884" s="673"/>
      <c r="K884" s="680"/>
      <c r="L884" s="673"/>
      <c r="M884" s="673"/>
      <c r="N884" s="673"/>
      <c r="O884" s="673"/>
      <c r="P884" s="673"/>
      <c r="Q884" s="673"/>
      <c r="R884" s="673"/>
      <c r="S884" s="673"/>
      <c r="T884" s="673"/>
      <c r="U884" s="673"/>
      <c r="V884" s="673"/>
      <c r="W884" s="673"/>
      <c r="X884" s="673"/>
      <c r="Y884" s="673"/>
    </row>
    <row r="885" ht="24.75" customHeight="1">
      <c r="A885" s="691"/>
      <c r="B885" s="684"/>
      <c r="C885" s="673"/>
      <c r="D885" s="673"/>
      <c r="E885" s="680"/>
      <c r="F885" s="673"/>
      <c r="G885" s="681"/>
      <c r="H885" s="680"/>
      <c r="I885" s="673"/>
      <c r="J885" s="673"/>
      <c r="K885" s="680"/>
      <c r="L885" s="673"/>
      <c r="M885" s="673"/>
      <c r="N885" s="673"/>
      <c r="O885" s="673"/>
      <c r="P885" s="673"/>
      <c r="Q885" s="673"/>
      <c r="R885" s="673"/>
      <c r="S885" s="673"/>
      <c r="T885" s="673"/>
      <c r="U885" s="673"/>
      <c r="V885" s="673"/>
      <c r="W885" s="673"/>
      <c r="X885" s="673"/>
      <c r="Y885" s="673"/>
    </row>
    <row r="886" ht="24.75" customHeight="1">
      <c r="A886" s="691"/>
      <c r="B886" s="684"/>
      <c r="C886" s="673"/>
      <c r="D886" s="673"/>
      <c r="E886" s="680"/>
      <c r="F886" s="673"/>
      <c r="G886" s="681"/>
      <c r="H886" s="680"/>
      <c r="I886" s="673"/>
      <c r="J886" s="673"/>
      <c r="K886" s="680"/>
      <c r="L886" s="673"/>
      <c r="M886" s="673"/>
      <c r="N886" s="673"/>
      <c r="O886" s="673"/>
      <c r="P886" s="673"/>
      <c r="Q886" s="673"/>
      <c r="R886" s="673"/>
      <c r="S886" s="673"/>
      <c r="T886" s="673"/>
      <c r="U886" s="673"/>
      <c r="V886" s="673"/>
      <c r="W886" s="673"/>
      <c r="X886" s="673"/>
      <c r="Y886" s="673"/>
    </row>
    <row r="887" ht="24.75" customHeight="1">
      <c r="A887" s="691"/>
      <c r="B887" s="684"/>
      <c r="C887" s="673"/>
      <c r="D887" s="673"/>
      <c r="E887" s="680"/>
      <c r="F887" s="673"/>
      <c r="G887" s="681"/>
      <c r="H887" s="680"/>
      <c r="I887" s="673"/>
      <c r="J887" s="673"/>
      <c r="K887" s="680"/>
      <c r="L887" s="673"/>
      <c r="M887" s="673"/>
      <c r="N887" s="673"/>
      <c r="O887" s="673"/>
      <c r="P887" s="673"/>
      <c r="Q887" s="673"/>
      <c r="R887" s="673"/>
      <c r="S887" s="673"/>
      <c r="T887" s="673"/>
      <c r="U887" s="673"/>
      <c r="V887" s="673"/>
      <c r="W887" s="673"/>
      <c r="X887" s="673"/>
      <c r="Y887" s="673"/>
    </row>
    <row r="888" ht="24.75" customHeight="1">
      <c r="A888" s="691"/>
      <c r="B888" s="684"/>
      <c r="C888" s="673"/>
      <c r="D888" s="673"/>
      <c r="E888" s="680"/>
      <c r="F888" s="673"/>
      <c r="G888" s="681"/>
      <c r="H888" s="680"/>
      <c r="I888" s="673"/>
      <c r="J888" s="673"/>
      <c r="K888" s="680"/>
      <c r="L888" s="673"/>
      <c r="M888" s="673"/>
      <c r="N888" s="673"/>
      <c r="O888" s="673"/>
      <c r="P888" s="673"/>
      <c r="Q888" s="673"/>
      <c r="R888" s="673"/>
      <c r="S888" s="673"/>
      <c r="T888" s="673"/>
      <c r="U888" s="673"/>
      <c r="V888" s="673"/>
      <c r="W888" s="673"/>
      <c r="X888" s="673"/>
      <c r="Y888" s="673"/>
    </row>
    <row r="889" ht="24.75" customHeight="1">
      <c r="A889" s="691"/>
      <c r="B889" s="684"/>
      <c r="C889" s="673"/>
      <c r="D889" s="673"/>
      <c r="E889" s="680"/>
      <c r="F889" s="673"/>
      <c r="G889" s="681"/>
      <c r="H889" s="680"/>
      <c r="I889" s="673"/>
      <c r="J889" s="673"/>
      <c r="K889" s="680"/>
      <c r="L889" s="673"/>
      <c r="M889" s="673"/>
      <c r="N889" s="673"/>
      <c r="O889" s="673"/>
      <c r="P889" s="673"/>
      <c r="Q889" s="673"/>
      <c r="R889" s="673"/>
      <c r="S889" s="673"/>
      <c r="T889" s="673"/>
      <c r="U889" s="673"/>
      <c r="V889" s="673"/>
      <c r="W889" s="673"/>
      <c r="X889" s="673"/>
      <c r="Y889" s="673"/>
    </row>
    <row r="890" ht="24.75" customHeight="1">
      <c r="A890" s="691"/>
      <c r="B890" s="684"/>
      <c r="C890" s="673"/>
      <c r="D890" s="673"/>
      <c r="E890" s="680"/>
      <c r="F890" s="673"/>
      <c r="G890" s="681"/>
      <c r="H890" s="680"/>
      <c r="I890" s="673"/>
      <c r="J890" s="673"/>
      <c r="K890" s="680"/>
      <c r="L890" s="673"/>
      <c r="M890" s="673"/>
      <c r="N890" s="673"/>
      <c r="O890" s="673"/>
      <c r="P890" s="673"/>
      <c r="Q890" s="673"/>
      <c r="R890" s="673"/>
      <c r="S890" s="673"/>
      <c r="T890" s="673"/>
      <c r="U890" s="673"/>
      <c r="V890" s="673"/>
      <c r="W890" s="673"/>
      <c r="X890" s="673"/>
      <c r="Y890" s="673"/>
    </row>
    <row r="891" ht="24.75" customHeight="1">
      <c r="A891" s="691"/>
      <c r="B891" s="684"/>
      <c r="C891" s="673"/>
      <c r="D891" s="673"/>
      <c r="E891" s="680"/>
      <c r="F891" s="673"/>
      <c r="G891" s="681"/>
      <c r="H891" s="680"/>
      <c r="I891" s="673"/>
      <c r="J891" s="673"/>
      <c r="K891" s="680"/>
      <c r="L891" s="673"/>
      <c r="M891" s="673"/>
      <c r="N891" s="673"/>
      <c r="O891" s="673"/>
      <c r="P891" s="673"/>
      <c r="Q891" s="673"/>
      <c r="R891" s="673"/>
      <c r="S891" s="673"/>
      <c r="T891" s="673"/>
      <c r="U891" s="673"/>
      <c r="V891" s="673"/>
      <c r="W891" s="673"/>
      <c r="X891" s="673"/>
      <c r="Y891" s="673"/>
    </row>
    <row r="892" ht="24.75" customHeight="1">
      <c r="A892" s="691"/>
      <c r="B892" s="684"/>
      <c r="C892" s="673"/>
      <c r="D892" s="673"/>
      <c r="E892" s="680"/>
      <c r="F892" s="673"/>
      <c r="G892" s="681"/>
      <c r="H892" s="680"/>
      <c r="I892" s="673"/>
      <c r="J892" s="673"/>
      <c r="K892" s="680"/>
      <c r="L892" s="673"/>
      <c r="M892" s="673"/>
      <c r="N892" s="673"/>
      <c r="O892" s="673"/>
      <c r="P892" s="673"/>
      <c r="Q892" s="673"/>
      <c r="R892" s="673"/>
      <c r="S892" s="673"/>
      <c r="T892" s="673"/>
      <c r="U892" s="673"/>
      <c r="V892" s="673"/>
      <c r="W892" s="673"/>
      <c r="X892" s="673"/>
      <c r="Y892" s="673"/>
    </row>
    <row r="893" ht="24.75" customHeight="1">
      <c r="A893" s="691"/>
      <c r="B893" s="684"/>
      <c r="C893" s="673"/>
      <c r="D893" s="673"/>
      <c r="E893" s="680"/>
      <c r="F893" s="673"/>
      <c r="G893" s="681"/>
      <c r="H893" s="680"/>
      <c r="I893" s="673"/>
      <c r="J893" s="673"/>
      <c r="K893" s="680"/>
      <c r="L893" s="673"/>
      <c r="M893" s="673"/>
      <c r="N893" s="673"/>
      <c r="O893" s="673"/>
      <c r="P893" s="673"/>
      <c r="Q893" s="673"/>
      <c r="R893" s="673"/>
      <c r="S893" s="673"/>
      <c r="T893" s="673"/>
      <c r="U893" s="673"/>
      <c r="V893" s="673"/>
      <c r="W893" s="673"/>
      <c r="X893" s="673"/>
      <c r="Y893" s="673"/>
    </row>
    <row r="894" ht="24.75" customHeight="1">
      <c r="A894" s="691"/>
      <c r="B894" s="684"/>
      <c r="C894" s="673"/>
      <c r="D894" s="673"/>
      <c r="E894" s="680"/>
      <c r="F894" s="673"/>
      <c r="G894" s="681"/>
      <c r="H894" s="680"/>
      <c r="I894" s="673"/>
      <c r="J894" s="673"/>
      <c r="K894" s="680"/>
      <c r="L894" s="673"/>
      <c r="M894" s="673"/>
      <c r="N894" s="673"/>
      <c r="O894" s="673"/>
      <c r="P894" s="673"/>
      <c r="Q894" s="673"/>
      <c r="R894" s="673"/>
      <c r="S894" s="673"/>
      <c r="T894" s="673"/>
      <c r="U894" s="673"/>
      <c r="V894" s="673"/>
      <c r="W894" s="673"/>
      <c r="X894" s="673"/>
      <c r="Y894" s="673"/>
    </row>
    <row r="895" ht="24.75" customHeight="1">
      <c r="A895" s="691"/>
      <c r="B895" s="684"/>
      <c r="C895" s="673"/>
      <c r="D895" s="673"/>
      <c r="E895" s="680"/>
      <c r="F895" s="673"/>
      <c r="G895" s="681"/>
      <c r="H895" s="680"/>
      <c r="I895" s="673"/>
      <c r="J895" s="673"/>
      <c r="K895" s="680"/>
      <c r="L895" s="673"/>
      <c r="M895" s="673"/>
      <c r="N895" s="673"/>
      <c r="O895" s="673"/>
      <c r="P895" s="673"/>
      <c r="Q895" s="673"/>
      <c r="R895" s="673"/>
      <c r="S895" s="673"/>
      <c r="T895" s="673"/>
      <c r="U895" s="673"/>
      <c r="V895" s="673"/>
      <c r="W895" s="673"/>
      <c r="X895" s="673"/>
      <c r="Y895" s="673"/>
    </row>
    <row r="896" ht="24.75" customHeight="1">
      <c r="A896" s="691"/>
      <c r="B896" s="684"/>
      <c r="C896" s="673"/>
      <c r="D896" s="673"/>
      <c r="E896" s="680"/>
      <c r="F896" s="673"/>
      <c r="G896" s="681"/>
      <c r="H896" s="680"/>
      <c r="I896" s="673"/>
      <c r="J896" s="673"/>
      <c r="K896" s="680"/>
      <c r="L896" s="673"/>
      <c r="M896" s="673"/>
      <c r="N896" s="673"/>
      <c r="O896" s="673"/>
      <c r="P896" s="673"/>
      <c r="Q896" s="673"/>
      <c r="R896" s="673"/>
      <c r="S896" s="673"/>
      <c r="T896" s="673"/>
      <c r="U896" s="673"/>
      <c r="V896" s="673"/>
      <c r="W896" s="673"/>
      <c r="X896" s="673"/>
      <c r="Y896" s="673"/>
    </row>
    <row r="897" ht="24.75" customHeight="1">
      <c r="A897" s="691"/>
      <c r="B897" s="684"/>
      <c r="C897" s="673"/>
      <c r="D897" s="673"/>
      <c r="E897" s="680"/>
      <c r="F897" s="673"/>
      <c r="G897" s="681"/>
      <c r="H897" s="680"/>
      <c r="I897" s="673"/>
      <c r="J897" s="673"/>
      <c r="K897" s="680"/>
      <c r="L897" s="673"/>
      <c r="M897" s="673"/>
      <c r="N897" s="673"/>
      <c r="O897" s="673"/>
      <c r="P897" s="673"/>
      <c r="Q897" s="673"/>
      <c r="R897" s="673"/>
      <c r="S897" s="673"/>
      <c r="T897" s="673"/>
      <c r="U897" s="673"/>
      <c r="V897" s="673"/>
      <c r="W897" s="673"/>
      <c r="X897" s="673"/>
      <c r="Y897" s="673"/>
    </row>
    <row r="898" ht="24.75" customHeight="1">
      <c r="A898" s="691"/>
      <c r="B898" s="684"/>
      <c r="C898" s="673"/>
      <c r="D898" s="673"/>
      <c r="E898" s="680"/>
      <c r="F898" s="673"/>
      <c r="G898" s="681"/>
      <c r="H898" s="680"/>
      <c r="I898" s="673"/>
      <c r="J898" s="673"/>
      <c r="K898" s="680"/>
      <c r="L898" s="673"/>
      <c r="M898" s="673"/>
      <c r="N898" s="673"/>
      <c r="O898" s="673"/>
      <c r="P898" s="673"/>
      <c r="Q898" s="673"/>
      <c r="R898" s="673"/>
      <c r="S898" s="673"/>
      <c r="T898" s="673"/>
      <c r="U898" s="673"/>
      <c r="V898" s="673"/>
      <c r="W898" s="673"/>
      <c r="X898" s="673"/>
      <c r="Y898" s="673"/>
    </row>
    <row r="899" ht="24.75" customHeight="1">
      <c r="A899" s="691"/>
      <c r="B899" s="684"/>
      <c r="C899" s="673"/>
      <c r="D899" s="673"/>
      <c r="E899" s="680"/>
      <c r="F899" s="673"/>
      <c r="G899" s="681"/>
      <c r="H899" s="680"/>
      <c r="I899" s="673"/>
      <c r="J899" s="673"/>
      <c r="K899" s="680"/>
      <c r="L899" s="673"/>
      <c r="M899" s="673"/>
      <c r="N899" s="673"/>
      <c r="O899" s="673"/>
      <c r="P899" s="673"/>
      <c r="Q899" s="673"/>
      <c r="R899" s="673"/>
      <c r="S899" s="673"/>
      <c r="T899" s="673"/>
      <c r="U899" s="673"/>
      <c r="V899" s="673"/>
      <c r="W899" s="673"/>
      <c r="X899" s="673"/>
      <c r="Y899" s="673"/>
    </row>
    <row r="900" ht="24.75" customHeight="1">
      <c r="A900" s="691"/>
      <c r="B900" s="684"/>
      <c r="C900" s="673"/>
      <c r="D900" s="673"/>
      <c r="E900" s="680"/>
      <c r="F900" s="673"/>
      <c r="G900" s="681"/>
      <c r="H900" s="680"/>
      <c r="I900" s="673"/>
      <c r="J900" s="673"/>
      <c r="K900" s="680"/>
      <c r="L900" s="673"/>
      <c r="M900" s="673"/>
      <c r="N900" s="673"/>
      <c r="O900" s="673"/>
      <c r="P900" s="673"/>
      <c r="Q900" s="673"/>
      <c r="R900" s="673"/>
      <c r="S900" s="673"/>
      <c r="T900" s="673"/>
      <c r="U900" s="673"/>
      <c r="V900" s="673"/>
      <c r="W900" s="673"/>
      <c r="X900" s="673"/>
      <c r="Y900" s="673"/>
    </row>
    <row r="901" ht="24.75" customHeight="1">
      <c r="A901" s="691"/>
      <c r="B901" s="684"/>
      <c r="C901" s="673"/>
      <c r="D901" s="673"/>
      <c r="E901" s="680"/>
      <c r="F901" s="673"/>
      <c r="G901" s="681"/>
      <c r="H901" s="680"/>
      <c r="I901" s="673"/>
      <c r="J901" s="673"/>
      <c r="K901" s="680"/>
      <c r="L901" s="673"/>
      <c r="M901" s="673"/>
      <c r="N901" s="673"/>
      <c r="O901" s="673"/>
      <c r="P901" s="673"/>
      <c r="Q901" s="673"/>
      <c r="R901" s="673"/>
      <c r="S901" s="673"/>
      <c r="T901" s="673"/>
      <c r="U901" s="673"/>
      <c r="V901" s="673"/>
      <c r="W901" s="673"/>
      <c r="X901" s="673"/>
      <c r="Y901" s="673"/>
    </row>
    <row r="902" ht="24.75" customHeight="1">
      <c r="A902" s="691"/>
      <c r="B902" s="684"/>
      <c r="C902" s="673"/>
      <c r="D902" s="673"/>
      <c r="E902" s="680"/>
      <c r="F902" s="673"/>
      <c r="G902" s="681"/>
      <c r="H902" s="680"/>
      <c r="I902" s="673"/>
      <c r="J902" s="673"/>
      <c r="K902" s="680"/>
      <c r="L902" s="673"/>
      <c r="M902" s="673"/>
      <c r="N902" s="673"/>
      <c r="O902" s="673"/>
      <c r="P902" s="673"/>
      <c r="Q902" s="673"/>
      <c r="R902" s="673"/>
      <c r="S902" s="673"/>
      <c r="T902" s="673"/>
      <c r="U902" s="673"/>
      <c r="V902" s="673"/>
      <c r="W902" s="673"/>
      <c r="X902" s="673"/>
      <c r="Y902" s="673"/>
    </row>
    <row r="903" ht="24.75" customHeight="1">
      <c r="A903" s="691"/>
      <c r="B903" s="684"/>
      <c r="C903" s="673"/>
      <c r="D903" s="673"/>
      <c r="E903" s="680"/>
      <c r="F903" s="673"/>
      <c r="G903" s="681"/>
      <c r="H903" s="680"/>
      <c r="I903" s="673"/>
      <c r="J903" s="673"/>
      <c r="K903" s="680"/>
      <c r="L903" s="673"/>
      <c r="M903" s="673"/>
      <c r="N903" s="673"/>
      <c r="O903" s="673"/>
      <c r="P903" s="673"/>
      <c r="Q903" s="673"/>
      <c r="R903" s="673"/>
      <c r="S903" s="673"/>
      <c r="T903" s="673"/>
      <c r="U903" s="673"/>
      <c r="V903" s="673"/>
      <c r="W903" s="673"/>
      <c r="X903" s="673"/>
      <c r="Y903" s="673"/>
    </row>
    <row r="904" ht="24.75" customHeight="1">
      <c r="A904" s="691"/>
      <c r="B904" s="684"/>
      <c r="C904" s="673"/>
      <c r="D904" s="673"/>
      <c r="E904" s="680"/>
      <c r="F904" s="673"/>
      <c r="G904" s="681"/>
      <c r="H904" s="680"/>
      <c r="I904" s="673"/>
      <c r="J904" s="673"/>
      <c r="K904" s="680"/>
      <c r="L904" s="673"/>
      <c r="M904" s="673"/>
      <c r="N904" s="673"/>
      <c r="O904" s="673"/>
      <c r="P904" s="673"/>
      <c r="Q904" s="673"/>
      <c r="R904" s="673"/>
      <c r="S904" s="673"/>
      <c r="T904" s="673"/>
      <c r="U904" s="673"/>
      <c r="V904" s="673"/>
      <c r="W904" s="673"/>
      <c r="X904" s="673"/>
      <c r="Y904" s="673"/>
    </row>
    <row r="905" ht="24.75" customHeight="1">
      <c r="A905" s="691"/>
      <c r="B905" s="684"/>
      <c r="C905" s="673"/>
      <c r="D905" s="673"/>
      <c r="E905" s="680"/>
      <c r="F905" s="673"/>
      <c r="G905" s="681"/>
      <c r="H905" s="680"/>
      <c r="I905" s="673"/>
      <c r="J905" s="673"/>
      <c r="K905" s="680"/>
      <c r="L905" s="673"/>
      <c r="M905" s="673"/>
      <c r="N905" s="673"/>
      <c r="O905" s="673"/>
      <c r="P905" s="673"/>
      <c r="Q905" s="673"/>
      <c r="R905" s="673"/>
      <c r="S905" s="673"/>
      <c r="T905" s="673"/>
      <c r="U905" s="673"/>
      <c r="V905" s="673"/>
      <c r="W905" s="673"/>
      <c r="X905" s="673"/>
      <c r="Y905" s="673"/>
    </row>
    <row r="906" ht="24.75" customHeight="1">
      <c r="A906" s="691"/>
      <c r="B906" s="684"/>
      <c r="C906" s="673"/>
      <c r="D906" s="673"/>
      <c r="E906" s="680"/>
      <c r="F906" s="673"/>
      <c r="G906" s="681"/>
      <c r="H906" s="680"/>
      <c r="I906" s="673"/>
      <c r="J906" s="673"/>
      <c r="K906" s="680"/>
      <c r="L906" s="673"/>
      <c r="M906" s="673"/>
      <c r="N906" s="673"/>
      <c r="O906" s="673"/>
      <c r="P906" s="673"/>
      <c r="Q906" s="673"/>
      <c r="R906" s="673"/>
      <c r="S906" s="673"/>
      <c r="T906" s="673"/>
      <c r="U906" s="673"/>
      <c r="V906" s="673"/>
      <c r="W906" s="673"/>
      <c r="X906" s="673"/>
      <c r="Y906" s="673"/>
    </row>
    <row r="907" ht="24.75" customHeight="1">
      <c r="A907" s="691"/>
      <c r="B907" s="684"/>
      <c r="C907" s="673"/>
      <c r="D907" s="673"/>
      <c r="E907" s="680"/>
      <c r="F907" s="673"/>
      <c r="G907" s="681"/>
      <c r="H907" s="680"/>
      <c r="I907" s="673"/>
      <c r="J907" s="673"/>
      <c r="K907" s="680"/>
      <c r="L907" s="673"/>
      <c r="M907" s="673"/>
      <c r="N907" s="673"/>
      <c r="O907" s="673"/>
      <c r="P907" s="673"/>
      <c r="Q907" s="673"/>
      <c r="R907" s="673"/>
      <c r="S907" s="673"/>
      <c r="T907" s="673"/>
      <c r="U907" s="673"/>
      <c r="V907" s="673"/>
      <c r="W907" s="673"/>
      <c r="X907" s="673"/>
      <c r="Y907" s="673"/>
    </row>
    <row r="908" ht="24.75" customHeight="1">
      <c r="A908" s="691"/>
      <c r="B908" s="684"/>
      <c r="C908" s="673"/>
      <c r="D908" s="673"/>
      <c r="E908" s="680"/>
      <c r="F908" s="673"/>
      <c r="G908" s="681"/>
      <c r="H908" s="680"/>
      <c r="I908" s="673"/>
      <c r="J908" s="673"/>
      <c r="K908" s="680"/>
      <c r="L908" s="673"/>
      <c r="M908" s="673"/>
      <c r="N908" s="673"/>
      <c r="O908" s="673"/>
      <c r="P908" s="673"/>
      <c r="Q908" s="673"/>
      <c r="R908" s="673"/>
      <c r="S908" s="673"/>
      <c r="T908" s="673"/>
      <c r="U908" s="673"/>
      <c r="V908" s="673"/>
      <c r="W908" s="673"/>
      <c r="X908" s="673"/>
      <c r="Y908" s="673"/>
    </row>
    <row r="909" ht="24.75" customHeight="1">
      <c r="A909" s="691"/>
      <c r="B909" s="684"/>
      <c r="C909" s="673"/>
      <c r="D909" s="673"/>
      <c r="E909" s="680"/>
      <c r="F909" s="673"/>
      <c r="G909" s="681"/>
      <c r="H909" s="680"/>
      <c r="I909" s="673"/>
      <c r="J909" s="673"/>
      <c r="K909" s="680"/>
      <c r="L909" s="673"/>
      <c r="M909" s="673"/>
      <c r="N909" s="673"/>
      <c r="O909" s="673"/>
      <c r="P909" s="673"/>
      <c r="Q909" s="673"/>
      <c r="R909" s="673"/>
      <c r="S909" s="673"/>
      <c r="T909" s="673"/>
      <c r="U909" s="673"/>
      <c r="V909" s="673"/>
      <c r="W909" s="673"/>
      <c r="X909" s="673"/>
      <c r="Y909" s="673"/>
    </row>
    <row r="910" ht="24.75" customHeight="1">
      <c r="A910" s="691"/>
      <c r="B910" s="684"/>
      <c r="C910" s="673"/>
      <c r="D910" s="673"/>
      <c r="E910" s="680"/>
      <c r="F910" s="673"/>
      <c r="G910" s="681"/>
      <c r="H910" s="680"/>
      <c r="I910" s="673"/>
      <c r="J910" s="673"/>
      <c r="K910" s="680"/>
      <c r="L910" s="673"/>
      <c r="M910" s="673"/>
      <c r="N910" s="673"/>
      <c r="O910" s="673"/>
      <c r="P910" s="673"/>
      <c r="Q910" s="673"/>
      <c r="R910" s="673"/>
      <c r="S910" s="673"/>
      <c r="T910" s="673"/>
      <c r="U910" s="673"/>
      <c r="V910" s="673"/>
      <c r="W910" s="673"/>
      <c r="X910" s="673"/>
      <c r="Y910" s="673"/>
    </row>
    <row r="911" ht="24.75" customHeight="1">
      <c r="A911" s="691"/>
      <c r="B911" s="684"/>
      <c r="C911" s="673"/>
      <c r="D911" s="673"/>
      <c r="E911" s="680"/>
      <c r="F911" s="673"/>
      <c r="G911" s="681"/>
      <c r="H911" s="680"/>
      <c r="I911" s="673"/>
      <c r="J911" s="673"/>
      <c r="K911" s="680"/>
      <c r="L911" s="673"/>
      <c r="M911" s="673"/>
      <c r="N911" s="673"/>
      <c r="O911" s="673"/>
      <c r="P911" s="673"/>
      <c r="Q911" s="673"/>
      <c r="R911" s="673"/>
      <c r="S911" s="673"/>
      <c r="T911" s="673"/>
      <c r="U911" s="673"/>
      <c r="V911" s="673"/>
      <c r="W911" s="673"/>
      <c r="X911" s="673"/>
      <c r="Y911" s="673"/>
    </row>
    <row r="912" ht="24.75" customHeight="1">
      <c r="A912" s="691"/>
      <c r="B912" s="684"/>
      <c r="C912" s="673"/>
      <c r="D912" s="673"/>
      <c r="E912" s="680"/>
      <c r="F912" s="673"/>
      <c r="G912" s="681"/>
      <c r="H912" s="680"/>
      <c r="I912" s="673"/>
      <c r="J912" s="673"/>
      <c r="K912" s="680"/>
      <c r="L912" s="673"/>
      <c r="M912" s="673"/>
      <c r="N912" s="673"/>
      <c r="O912" s="673"/>
      <c r="P912" s="673"/>
      <c r="Q912" s="673"/>
      <c r="R912" s="673"/>
      <c r="S912" s="673"/>
      <c r="T912" s="673"/>
      <c r="U912" s="673"/>
      <c r="V912" s="673"/>
      <c r="W912" s="673"/>
      <c r="X912" s="673"/>
      <c r="Y912" s="673"/>
    </row>
    <row r="913" ht="24.75" customHeight="1">
      <c r="A913" s="691"/>
      <c r="B913" s="684"/>
      <c r="C913" s="673"/>
      <c r="D913" s="673"/>
      <c r="E913" s="680"/>
      <c r="F913" s="673"/>
      <c r="G913" s="681"/>
      <c r="H913" s="680"/>
      <c r="I913" s="673"/>
      <c r="J913" s="673"/>
      <c r="K913" s="680"/>
      <c r="L913" s="673"/>
      <c r="M913" s="673"/>
      <c r="N913" s="673"/>
      <c r="O913" s="673"/>
      <c r="P913" s="673"/>
      <c r="Q913" s="673"/>
      <c r="R913" s="673"/>
      <c r="S913" s="673"/>
      <c r="T913" s="673"/>
      <c r="U913" s="673"/>
      <c r="V913" s="673"/>
      <c r="W913" s="673"/>
      <c r="X913" s="673"/>
      <c r="Y913" s="673"/>
    </row>
    <row r="914" ht="24.75" customHeight="1">
      <c r="A914" s="691"/>
      <c r="B914" s="684"/>
      <c r="C914" s="673"/>
      <c r="D914" s="673"/>
      <c r="E914" s="680"/>
      <c r="F914" s="673"/>
      <c r="G914" s="681"/>
      <c r="H914" s="680"/>
      <c r="I914" s="673"/>
      <c r="J914" s="673"/>
      <c r="K914" s="680"/>
      <c r="L914" s="673"/>
      <c r="M914" s="673"/>
      <c r="N914" s="673"/>
      <c r="O914" s="673"/>
      <c r="P914" s="673"/>
      <c r="Q914" s="673"/>
      <c r="R914" s="673"/>
      <c r="S914" s="673"/>
      <c r="T914" s="673"/>
      <c r="U914" s="673"/>
      <c r="V914" s="673"/>
      <c r="W914" s="673"/>
      <c r="X914" s="673"/>
      <c r="Y914" s="673"/>
    </row>
    <row r="915" ht="24.75" customHeight="1">
      <c r="A915" s="691"/>
      <c r="B915" s="684"/>
      <c r="C915" s="673"/>
      <c r="D915" s="673"/>
      <c r="E915" s="680"/>
      <c r="F915" s="673"/>
      <c r="G915" s="681"/>
      <c r="H915" s="680"/>
      <c r="I915" s="673"/>
      <c r="J915" s="673"/>
      <c r="K915" s="680"/>
      <c r="L915" s="673"/>
      <c r="M915" s="673"/>
      <c r="N915" s="673"/>
      <c r="O915" s="673"/>
      <c r="P915" s="673"/>
      <c r="Q915" s="673"/>
      <c r="R915" s="673"/>
      <c r="S915" s="673"/>
      <c r="T915" s="673"/>
      <c r="U915" s="673"/>
      <c r="V915" s="673"/>
      <c r="W915" s="673"/>
      <c r="X915" s="673"/>
      <c r="Y915" s="673"/>
    </row>
    <row r="916" ht="24.75" customHeight="1">
      <c r="A916" s="691"/>
      <c r="B916" s="684"/>
      <c r="C916" s="673"/>
      <c r="D916" s="673"/>
      <c r="E916" s="680"/>
      <c r="F916" s="673"/>
      <c r="G916" s="681"/>
      <c r="H916" s="680"/>
      <c r="I916" s="673"/>
      <c r="J916" s="673"/>
      <c r="K916" s="680"/>
      <c r="L916" s="673"/>
      <c r="M916" s="673"/>
      <c r="N916" s="673"/>
      <c r="O916" s="673"/>
      <c r="P916" s="673"/>
      <c r="Q916" s="673"/>
      <c r="R916" s="673"/>
      <c r="S916" s="673"/>
      <c r="T916" s="673"/>
      <c r="U916" s="673"/>
      <c r="V916" s="673"/>
      <c r="W916" s="673"/>
      <c r="X916" s="673"/>
      <c r="Y916" s="673"/>
    </row>
    <row r="917" ht="24.75" customHeight="1">
      <c r="A917" s="691"/>
      <c r="B917" s="684"/>
      <c r="C917" s="673"/>
      <c r="D917" s="673"/>
      <c r="E917" s="680"/>
      <c r="F917" s="673"/>
      <c r="G917" s="681"/>
      <c r="H917" s="680"/>
      <c r="I917" s="673"/>
      <c r="J917" s="673"/>
      <c r="K917" s="680"/>
      <c r="L917" s="673"/>
      <c r="M917" s="673"/>
      <c r="N917" s="673"/>
      <c r="O917" s="673"/>
      <c r="P917" s="673"/>
      <c r="Q917" s="673"/>
      <c r="R917" s="673"/>
      <c r="S917" s="673"/>
      <c r="T917" s="673"/>
      <c r="U917" s="673"/>
      <c r="V917" s="673"/>
      <c r="W917" s="673"/>
      <c r="X917" s="673"/>
      <c r="Y917" s="673"/>
    </row>
    <row r="918" ht="24.75" customHeight="1">
      <c r="A918" s="691"/>
      <c r="B918" s="684"/>
      <c r="C918" s="673"/>
      <c r="D918" s="673"/>
      <c r="E918" s="680"/>
      <c r="F918" s="673"/>
      <c r="G918" s="681"/>
      <c r="H918" s="680"/>
      <c r="I918" s="673"/>
      <c r="J918" s="673"/>
      <c r="K918" s="680"/>
      <c r="L918" s="673"/>
      <c r="M918" s="673"/>
      <c r="N918" s="673"/>
      <c r="O918" s="673"/>
      <c r="P918" s="673"/>
      <c r="Q918" s="673"/>
      <c r="R918" s="673"/>
      <c r="S918" s="673"/>
      <c r="T918" s="673"/>
      <c r="U918" s="673"/>
      <c r="V918" s="673"/>
      <c r="W918" s="673"/>
      <c r="X918" s="673"/>
      <c r="Y918" s="673"/>
    </row>
    <row r="919" ht="24.75" customHeight="1">
      <c r="A919" s="691"/>
      <c r="B919" s="684"/>
      <c r="C919" s="673"/>
      <c r="D919" s="673"/>
      <c r="E919" s="680"/>
      <c r="F919" s="673"/>
      <c r="G919" s="681"/>
      <c r="H919" s="680"/>
      <c r="I919" s="673"/>
      <c r="J919" s="673"/>
      <c r="K919" s="680"/>
      <c r="L919" s="673"/>
      <c r="M919" s="673"/>
      <c r="N919" s="673"/>
      <c r="O919" s="673"/>
      <c r="P919" s="673"/>
      <c r="Q919" s="673"/>
      <c r="R919" s="673"/>
      <c r="S919" s="673"/>
      <c r="T919" s="673"/>
      <c r="U919" s="673"/>
      <c r="V919" s="673"/>
      <c r="W919" s="673"/>
      <c r="X919" s="673"/>
      <c r="Y919" s="673"/>
    </row>
    <row r="920" ht="24.75" customHeight="1">
      <c r="A920" s="691"/>
      <c r="B920" s="684"/>
      <c r="C920" s="673"/>
      <c r="D920" s="673"/>
      <c r="E920" s="680"/>
      <c r="F920" s="673"/>
      <c r="G920" s="681"/>
      <c r="H920" s="680"/>
      <c r="I920" s="673"/>
      <c r="J920" s="673"/>
      <c r="K920" s="680"/>
      <c r="L920" s="673"/>
      <c r="M920" s="673"/>
      <c r="N920" s="673"/>
      <c r="O920" s="673"/>
      <c r="P920" s="673"/>
      <c r="Q920" s="673"/>
      <c r="R920" s="673"/>
      <c r="S920" s="673"/>
      <c r="T920" s="673"/>
      <c r="U920" s="673"/>
      <c r="V920" s="673"/>
      <c r="W920" s="673"/>
      <c r="X920" s="673"/>
      <c r="Y920" s="673"/>
    </row>
    <row r="921" ht="24.75" customHeight="1">
      <c r="A921" s="691"/>
      <c r="B921" s="684"/>
      <c r="C921" s="673"/>
      <c r="D921" s="673"/>
      <c r="E921" s="680"/>
      <c r="F921" s="673"/>
      <c r="G921" s="681"/>
      <c r="H921" s="680"/>
      <c r="I921" s="673"/>
      <c r="J921" s="673"/>
      <c r="K921" s="680"/>
      <c r="L921" s="673"/>
      <c r="M921" s="673"/>
      <c r="N921" s="673"/>
      <c r="O921" s="673"/>
      <c r="P921" s="673"/>
      <c r="Q921" s="673"/>
      <c r="R921" s="673"/>
      <c r="S921" s="673"/>
      <c r="T921" s="673"/>
      <c r="U921" s="673"/>
      <c r="V921" s="673"/>
      <c r="W921" s="673"/>
      <c r="X921" s="673"/>
      <c r="Y921" s="673"/>
    </row>
    <row r="922" ht="24.75" customHeight="1">
      <c r="A922" s="691"/>
      <c r="B922" s="684"/>
      <c r="C922" s="673"/>
      <c r="D922" s="673"/>
      <c r="E922" s="680"/>
      <c r="F922" s="673"/>
      <c r="G922" s="681"/>
      <c r="H922" s="680"/>
      <c r="I922" s="673"/>
      <c r="J922" s="673"/>
      <c r="K922" s="680"/>
      <c r="L922" s="673"/>
      <c r="M922" s="673"/>
      <c r="N922" s="673"/>
      <c r="O922" s="673"/>
      <c r="P922" s="673"/>
      <c r="Q922" s="673"/>
      <c r="R922" s="673"/>
      <c r="S922" s="673"/>
      <c r="T922" s="673"/>
      <c r="U922" s="673"/>
      <c r="V922" s="673"/>
      <c r="W922" s="673"/>
      <c r="X922" s="673"/>
      <c r="Y922" s="673"/>
    </row>
    <row r="923" ht="24.75" customHeight="1">
      <c r="A923" s="691"/>
      <c r="B923" s="684"/>
      <c r="C923" s="673"/>
      <c r="D923" s="673"/>
      <c r="E923" s="680"/>
      <c r="F923" s="673"/>
      <c r="G923" s="681"/>
      <c r="H923" s="680"/>
      <c r="I923" s="673"/>
      <c r="J923" s="673"/>
      <c r="K923" s="680"/>
      <c r="L923" s="673"/>
      <c r="M923" s="673"/>
      <c r="N923" s="673"/>
      <c r="O923" s="673"/>
      <c r="P923" s="673"/>
      <c r="Q923" s="673"/>
      <c r="R923" s="673"/>
      <c r="S923" s="673"/>
      <c r="T923" s="673"/>
      <c r="U923" s="673"/>
      <c r="V923" s="673"/>
      <c r="W923" s="673"/>
      <c r="X923" s="673"/>
      <c r="Y923" s="673"/>
    </row>
    <row r="924" ht="24.75" customHeight="1">
      <c r="A924" s="691"/>
      <c r="B924" s="684"/>
      <c r="C924" s="673"/>
      <c r="D924" s="673"/>
      <c r="E924" s="680"/>
      <c r="F924" s="673"/>
      <c r="G924" s="681"/>
      <c r="H924" s="680"/>
      <c r="I924" s="673"/>
      <c r="J924" s="673"/>
      <c r="K924" s="680"/>
      <c r="L924" s="673"/>
      <c r="M924" s="673"/>
      <c r="N924" s="673"/>
      <c r="O924" s="673"/>
      <c r="P924" s="673"/>
      <c r="Q924" s="673"/>
      <c r="R924" s="673"/>
      <c r="S924" s="673"/>
      <c r="T924" s="673"/>
      <c r="U924" s="673"/>
      <c r="V924" s="673"/>
      <c r="W924" s="673"/>
      <c r="X924" s="673"/>
      <c r="Y924" s="673"/>
    </row>
    <row r="925" ht="24.75" customHeight="1">
      <c r="A925" s="691"/>
      <c r="B925" s="684"/>
      <c r="C925" s="673"/>
      <c r="D925" s="673"/>
      <c r="E925" s="680"/>
      <c r="F925" s="673"/>
      <c r="G925" s="681"/>
      <c r="H925" s="680"/>
      <c r="I925" s="673"/>
      <c r="J925" s="673"/>
      <c r="K925" s="680"/>
      <c r="L925" s="673"/>
      <c r="M925" s="673"/>
      <c r="N925" s="673"/>
      <c r="O925" s="673"/>
      <c r="P925" s="673"/>
      <c r="Q925" s="673"/>
      <c r="R925" s="673"/>
      <c r="S925" s="673"/>
      <c r="T925" s="673"/>
      <c r="U925" s="673"/>
      <c r="V925" s="673"/>
      <c r="W925" s="673"/>
      <c r="X925" s="673"/>
      <c r="Y925" s="673"/>
    </row>
    <row r="926" ht="24.75" customHeight="1">
      <c r="A926" s="691"/>
      <c r="B926" s="684"/>
      <c r="C926" s="673"/>
      <c r="D926" s="673"/>
      <c r="E926" s="680"/>
      <c r="F926" s="673"/>
      <c r="G926" s="681"/>
      <c r="H926" s="680"/>
      <c r="I926" s="673"/>
      <c r="J926" s="673"/>
      <c r="K926" s="680"/>
      <c r="L926" s="673"/>
      <c r="M926" s="673"/>
      <c r="N926" s="673"/>
      <c r="O926" s="673"/>
      <c r="P926" s="673"/>
      <c r="Q926" s="673"/>
      <c r="R926" s="673"/>
      <c r="S926" s="673"/>
      <c r="T926" s="673"/>
      <c r="U926" s="673"/>
      <c r="V926" s="673"/>
      <c r="W926" s="673"/>
      <c r="X926" s="673"/>
      <c r="Y926" s="673"/>
    </row>
    <row r="927" ht="24.75" customHeight="1">
      <c r="A927" s="691"/>
      <c r="B927" s="684"/>
      <c r="C927" s="673"/>
      <c r="D927" s="673"/>
      <c r="E927" s="680"/>
      <c r="F927" s="673"/>
      <c r="G927" s="681"/>
      <c r="H927" s="680"/>
      <c r="I927" s="673"/>
      <c r="J927" s="673"/>
      <c r="K927" s="680"/>
      <c r="L927" s="673"/>
      <c r="M927" s="673"/>
      <c r="N927" s="673"/>
      <c r="O927" s="673"/>
      <c r="P927" s="673"/>
      <c r="Q927" s="673"/>
      <c r="R927" s="673"/>
      <c r="S927" s="673"/>
      <c r="T927" s="673"/>
      <c r="U927" s="673"/>
      <c r="V927" s="673"/>
      <c r="W927" s="673"/>
      <c r="X927" s="673"/>
      <c r="Y927" s="673"/>
    </row>
    <row r="928" ht="24.75" customHeight="1">
      <c r="A928" s="691"/>
      <c r="B928" s="684"/>
      <c r="C928" s="673"/>
      <c r="D928" s="673"/>
      <c r="E928" s="680"/>
      <c r="F928" s="673"/>
      <c r="G928" s="681"/>
      <c r="H928" s="680"/>
      <c r="I928" s="673"/>
      <c r="J928" s="673"/>
      <c r="K928" s="680"/>
      <c r="L928" s="673"/>
      <c r="M928" s="673"/>
      <c r="N928" s="673"/>
      <c r="O928" s="673"/>
      <c r="P928" s="673"/>
      <c r="Q928" s="673"/>
      <c r="R928" s="673"/>
      <c r="S928" s="673"/>
      <c r="T928" s="673"/>
      <c r="U928" s="673"/>
      <c r="V928" s="673"/>
      <c r="W928" s="673"/>
      <c r="X928" s="673"/>
      <c r="Y928" s="673"/>
    </row>
    <row r="929" ht="24.75" customHeight="1">
      <c r="A929" s="691"/>
      <c r="B929" s="684"/>
      <c r="C929" s="673"/>
      <c r="D929" s="673"/>
      <c r="E929" s="680"/>
      <c r="F929" s="673"/>
      <c r="G929" s="681"/>
      <c r="H929" s="680"/>
      <c r="I929" s="673"/>
      <c r="J929" s="673"/>
      <c r="K929" s="680"/>
      <c r="L929" s="673"/>
      <c r="M929" s="673"/>
      <c r="N929" s="673"/>
      <c r="O929" s="673"/>
      <c r="P929" s="673"/>
      <c r="Q929" s="673"/>
      <c r="R929" s="673"/>
      <c r="S929" s="673"/>
      <c r="T929" s="673"/>
      <c r="U929" s="673"/>
      <c r="V929" s="673"/>
      <c r="W929" s="673"/>
      <c r="X929" s="673"/>
      <c r="Y929" s="673"/>
    </row>
    <row r="930" ht="24.75" customHeight="1">
      <c r="A930" s="691"/>
      <c r="B930" s="684"/>
      <c r="C930" s="673"/>
      <c r="D930" s="673"/>
      <c r="E930" s="680"/>
      <c r="F930" s="673"/>
      <c r="G930" s="681"/>
      <c r="H930" s="680"/>
      <c r="I930" s="673"/>
      <c r="J930" s="673"/>
      <c r="K930" s="680"/>
      <c r="L930" s="673"/>
      <c r="M930" s="673"/>
      <c r="N930" s="673"/>
      <c r="O930" s="673"/>
      <c r="P930" s="673"/>
      <c r="Q930" s="673"/>
      <c r="R930" s="673"/>
      <c r="S930" s="673"/>
      <c r="T930" s="673"/>
      <c r="U930" s="673"/>
      <c r="V930" s="673"/>
      <c r="W930" s="673"/>
      <c r="X930" s="673"/>
      <c r="Y930" s="673"/>
    </row>
    <row r="931" ht="24.75" customHeight="1">
      <c r="A931" s="691"/>
      <c r="B931" s="684"/>
      <c r="C931" s="673"/>
      <c r="D931" s="673"/>
      <c r="E931" s="680"/>
      <c r="F931" s="673"/>
      <c r="G931" s="681"/>
      <c r="H931" s="680"/>
      <c r="I931" s="673"/>
      <c r="J931" s="673"/>
      <c r="K931" s="680"/>
      <c r="L931" s="673"/>
      <c r="M931" s="673"/>
      <c r="N931" s="673"/>
      <c r="O931" s="673"/>
      <c r="P931" s="673"/>
      <c r="Q931" s="673"/>
      <c r="R931" s="673"/>
      <c r="S931" s="673"/>
      <c r="T931" s="673"/>
      <c r="U931" s="673"/>
      <c r="V931" s="673"/>
      <c r="W931" s="673"/>
      <c r="X931" s="673"/>
      <c r="Y931" s="673"/>
    </row>
    <row r="932" ht="24.75" customHeight="1">
      <c r="A932" s="691"/>
      <c r="B932" s="684"/>
      <c r="C932" s="673"/>
      <c r="D932" s="673"/>
      <c r="E932" s="680"/>
      <c r="F932" s="673"/>
      <c r="G932" s="681"/>
      <c r="H932" s="680"/>
      <c r="I932" s="673"/>
      <c r="J932" s="673"/>
      <c r="K932" s="680"/>
      <c r="L932" s="673"/>
      <c r="M932" s="673"/>
      <c r="N932" s="673"/>
      <c r="O932" s="673"/>
      <c r="P932" s="673"/>
      <c r="Q932" s="673"/>
      <c r="R932" s="673"/>
      <c r="S932" s="673"/>
      <c r="T932" s="673"/>
      <c r="U932" s="673"/>
      <c r="V932" s="673"/>
      <c r="W932" s="673"/>
      <c r="X932" s="673"/>
      <c r="Y932" s="673"/>
    </row>
    <row r="933" ht="24.75" customHeight="1">
      <c r="A933" s="691"/>
      <c r="B933" s="684"/>
      <c r="C933" s="673"/>
      <c r="D933" s="673"/>
      <c r="E933" s="680"/>
      <c r="F933" s="673"/>
      <c r="G933" s="681"/>
      <c r="H933" s="680"/>
      <c r="I933" s="673"/>
      <c r="J933" s="673"/>
      <c r="K933" s="680"/>
      <c r="L933" s="673"/>
      <c r="M933" s="673"/>
      <c r="N933" s="673"/>
      <c r="O933" s="673"/>
      <c r="P933" s="673"/>
      <c r="Q933" s="673"/>
      <c r="R933" s="673"/>
      <c r="S933" s="673"/>
      <c r="T933" s="673"/>
      <c r="U933" s="673"/>
      <c r="V933" s="673"/>
      <c r="W933" s="673"/>
      <c r="X933" s="673"/>
      <c r="Y933" s="673"/>
    </row>
    <row r="934" ht="24.75" customHeight="1">
      <c r="A934" s="691"/>
      <c r="B934" s="684"/>
      <c r="C934" s="673"/>
      <c r="D934" s="673"/>
      <c r="E934" s="680"/>
      <c r="F934" s="673"/>
      <c r="G934" s="681"/>
      <c r="H934" s="680"/>
      <c r="I934" s="673"/>
      <c r="J934" s="673"/>
      <c r="K934" s="680"/>
      <c r="L934" s="673"/>
      <c r="M934" s="673"/>
      <c r="N934" s="673"/>
      <c r="O934" s="673"/>
      <c r="P934" s="673"/>
      <c r="Q934" s="673"/>
      <c r="R934" s="673"/>
      <c r="S934" s="673"/>
      <c r="T934" s="673"/>
      <c r="U934" s="673"/>
      <c r="V934" s="673"/>
      <c r="W934" s="673"/>
      <c r="X934" s="673"/>
      <c r="Y934" s="673"/>
    </row>
    <row r="935" ht="24.75" customHeight="1">
      <c r="A935" s="691"/>
      <c r="B935" s="684"/>
      <c r="C935" s="673"/>
      <c r="D935" s="673"/>
      <c r="E935" s="680"/>
      <c r="F935" s="673"/>
      <c r="G935" s="681"/>
      <c r="H935" s="680"/>
      <c r="I935" s="673"/>
      <c r="J935" s="673"/>
      <c r="K935" s="680"/>
      <c r="L935" s="673"/>
      <c r="M935" s="673"/>
      <c r="N935" s="673"/>
      <c r="O935" s="673"/>
      <c r="P935" s="673"/>
      <c r="Q935" s="673"/>
      <c r="R935" s="673"/>
      <c r="S935" s="673"/>
      <c r="T935" s="673"/>
      <c r="U935" s="673"/>
      <c r="V935" s="673"/>
      <c r="W935" s="673"/>
      <c r="X935" s="673"/>
      <c r="Y935" s="673"/>
    </row>
    <row r="936" ht="24.75" customHeight="1">
      <c r="A936" s="691"/>
      <c r="B936" s="684"/>
      <c r="C936" s="673"/>
      <c r="D936" s="673"/>
      <c r="E936" s="680"/>
      <c r="F936" s="673"/>
      <c r="G936" s="681"/>
      <c r="H936" s="680"/>
      <c r="I936" s="673"/>
      <c r="J936" s="673"/>
      <c r="K936" s="680"/>
      <c r="L936" s="673"/>
      <c r="M936" s="673"/>
      <c r="N936" s="673"/>
      <c r="O936" s="673"/>
      <c r="P936" s="673"/>
      <c r="Q936" s="673"/>
      <c r="R936" s="673"/>
      <c r="S936" s="673"/>
      <c r="T936" s="673"/>
      <c r="U936" s="673"/>
      <c r="V936" s="673"/>
      <c r="W936" s="673"/>
      <c r="X936" s="673"/>
      <c r="Y936" s="673"/>
    </row>
    <row r="937" ht="24.75" customHeight="1">
      <c r="A937" s="691"/>
      <c r="B937" s="684"/>
      <c r="C937" s="673"/>
      <c r="D937" s="673"/>
      <c r="E937" s="680"/>
      <c r="F937" s="673"/>
      <c r="G937" s="681"/>
      <c r="H937" s="680"/>
      <c r="I937" s="673"/>
      <c r="J937" s="673"/>
      <c r="K937" s="680"/>
      <c r="L937" s="673"/>
      <c r="M937" s="673"/>
      <c r="N937" s="673"/>
      <c r="O937" s="673"/>
      <c r="P937" s="673"/>
      <c r="Q937" s="673"/>
      <c r="R937" s="673"/>
      <c r="S937" s="673"/>
      <c r="T937" s="673"/>
      <c r="U937" s="673"/>
      <c r="V937" s="673"/>
      <c r="W937" s="673"/>
      <c r="X937" s="673"/>
      <c r="Y937" s="673"/>
    </row>
    <row r="938" ht="24.75" customHeight="1">
      <c r="A938" s="691"/>
      <c r="B938" s="684"/>
      <c r="C938" s="673"/>
      <c r="D938" s="673"/>
      <c r="E938" s="680"/>
      <c r="F938" s="673"/>
      <c r="G938" s="681"/>
      <c r="H938" s="680"/>
      <c r="I938" s="673"/>
      <c r="J938" s="673"/>
      <c r="K938" s="680"/>
      <c r="L938" s="673"/>
      <c r="M938" s="673"/>
      <c r="N938" s="673"/>
      <c r="O938" s="673"/>
      <c r="P938" s="673"/>
      <c r="Q938" s="673"/>
      <c r="R938" s="673"/>
      <c r="S938" s="673"/>
      <c r="T938" s="673"/>
      <c r="U938" s="673"/>
      <c r="V938" s="673"/>
      <c r="W938" s="673"/>
      <c r="X938" s="673"/>
      <c r="Y938" s="673"/>
    </row>
    <row r="939" ht="24.75" customHeight="1">
      <c r="A939" s="691"/>
      <c r="B939" s="684"/>
      <c r="C939" s="673"/>
      <c r="D939" s="673"/>
      <c r="E939" s="680"/>
      <c r="F939" s="673"/>
      <c r="G939" s="681"/>
      <c r="H939" s="680"/>
      <c r="I939" s="673"/>
      <c r="J939" s="673"/>
      <c r="K939" s="680"/>
      <c r="L939" s="673"/>
      <c r="M939" s="673"/>
      <c r="N939" s="673"/>
      <c r="O939" s="673"/>
      <c r="P939" s="673"/>
      <c r="Q939" s="673"/>
      <c r="R939" s="673"/>
      <c r="S939" s="673"/>
      <c r="T939" s="673"/>
      <c r="U939" s="673"/>
      <c r="V939" s="673"/>
      <c r="W939" s="673"/>
      <c r="X939" s="673"/>
      <c r="Y939" s="673"/>
    </row>
    <row r="940" ht="24.75" customHeight="1">
      <c r="A940" s="691"/>
      <c r="B940" s="684"/>
      <c r="C940" s="673"/>
      <c r="D940" s="673"/>
      <c r="E940" s="680"/>
      <c r="F940" s="673"/>
      <c r="G940" s="681"/>
      <c r="H940" s="680"/>
      <c r="I940" s="673"/>
      <c r="J940" s="673"/>
      <c r="K940" s="680"/>
      <c r="L940" s="673"/>
      <c r="M940" s="673"/>
      <c r="N940" s="673"/>
      <c r="O940" s="673"/>
      <c r="P940" s="673"/>
      <c r="Q940" s="673"/>
      <c r="R940" s="673"/>
      <c r="S940" s="673"/>
      <c r="T940" s="673"/>
      <c r="U940" s="673"/>
      <c r="V940" s="673"/>
      <c r="W940" s="673"/>
      <c r="X940" s="673"/>
      <c r="Y940" s="673"/>
    </row>
    <row r="941" ht="24.75" customHeight="1">
      <c r="A941" s="691"/>
      <c r="B941" s="684"/>
      <c r="C941" s="673"/>
      <c r="D941" s="673"/>
      <c r="E941" s="680"/>
      <c r="F941" s="673"/>
      <c r="G941" s="681"/>
      <c r="H941" s="680"/>
      <c r="I941" s="673"/>
      <c r="J941" s="673"/>
      <c r="K941" s="680"/>
      <c r="L941" s="673"/>
      <c r="M941" s="673"/>
      <c r="N941" s="673"/>
      <c r="O941" s="673"/>
      <c r="P941" s="673"/>
      <c r="Q941" s="673"/>
      <c r="R941" s="673"/>
      <c r="S941" s="673"/>
      <c r="T941" s="673"/>
      <c r="U941" s="673"/>
      <c r="V941" s="673"/>
      <c r="W941" s="673"/>
      <c r="X941" s="673"/>
      <c r="Y941" s="673"/>
    </row>
    <row r="942" ht="24.75" customHeight="1">
      <c r="A942" s="691"/>
      <c r="B942" s="684"/>
      <c r="C942" s="673"/>
      <c r="D942" s="673"/>
      <c r="E942" s="680"/>
      <c r="F942" s="673"/>
      <c r="G942" s="681"/>
      <c r="H942" s="680"/>
      <c r="I942" s="673"/>
      <c r="J942" s="673"/>
      <c r="K942" s="680"/>
      <c r="L942" s="673"/>
      <c r="M942" s="673"/>
      <c r="N942" s="673"/>
      <c r="O942" s="673"/>
      <c r="P942" s="673"/>
      <c r="Q942" s="673"/>
      <c r="R942" s="673"/>
      <c r="S942" s="673"/>
      <c r="T942" s="673"/>
      <c r="U942" s="673"/>
      <c r="V942" s="673"/>
      <c r="W942" s="673"/>
      <c r="X942" s="673"/>
      <c r="Y942" s="673"/>
    </row>
    <row r="943" ht="24.75" customHeight="1">
      <c r="A943" s="691"/>
      <c r="B943" s="684"/>
      <c r="C943" s="673"/>
      <c r="D943" s="673"/>
      <c r="E943" s="680"/>
      <c r="F943" s="673"/>
      <c r="G943" s="681"/>
      <c r="H943" s="680"/>
      <c r="I943" s="673"/>
      <c r="J943" s="673"/>
      <c r="K943" s="680"/>
      <c r="L943" s="673"/>
      <c r="M943" s="673"/>
      <c r="N943" s="673"/>
      <c r="O943" s="673"/>
      <c r="P943" s="673"/>
      <c r="Q943" s="673"/>
      <c r="R943" s="673"/>
      <c r="S943" s="673"/>
      <c r="T943" s="673"/>
      <c r="U943" s="673"/>
      <c r="V943" s="673"/>
      <c r="W943" s="673"/>
      <c r="X943" s="673"/>
      <c r="Y943" s="673"/>
    </row>
    <row r="944" ht="24.75" customHeight="1">
      <c r="A944" s="691"/>
      <c r="B944" s="684"/>
      <c r="C944" s="673"/>
      <c r="D944" s="673"/>
      <c r="E944" s="680"/>
      <c r="F944" s="673"/>
      <c r="G944" s="681"/>
      <c r="H944" s="680"/>
      <c r="I944" s="673"/>
      <c r="J944" s="673"/>
      <c r="K944" s="680"/>
      <c r="L944" s="673"/>
      <c r="M944" s="673"/>
      <c r="N944" s="673"/>
      <c r="O944" s="673"/>
      <c r="P944" s="673"/>
      <c r="Q944" s="673"/>
      <c r="R944" s="673"/>
      <c r="S944" s="673"/>
      <c r="T944" s="673"/>
      <c r="U944" s="673"/>
      <c r="V944" s="673"/>
      <c r="W944" s="673"/>
      <c r="X944" s="673"/>
      <c r="Y944" s="673"/>
    </row>
    <row r="945" ht="24.75" customHeight="1">
      <c r="A945" s="691"/>
      <c r="B945" s="684"/>
      <c r="C945" s="673"/>
      <c r="D945" s="673"/>
      <c r="E945" s="680"/>
      <c r="F945" s="673"/>
      <c r="G945" s="681"/>
      <c r="H945" s="680"/>
      <c r="I945" s="673"/>
      <c r="J945" s="673"/>
      <c r="K945" s="680"/>
      <c r="L945" s="673"/>
      <c r="M945" s="673"/>
      <c r="N945" s="673"/>
      <c r="O945" s="673"/>
      <c r="P945" s="673"/>
      <c r="Q945" s="673"/>
      <c r="R945" s="673"/>
      <c r="S945" s="673"/>
      <c r="T945" s="673"/>
      <c r="U945" s="673"/>
      <c r="V945" s="673"/>
      <c r="W945" s="673"/>
      <c r="X945" s="673"/>
      <c r="Y945" s="673"/>
    </row>
    <row r="946" ht="24.75" customHeight="1">
      <c r="A946" s="691"/>
      <c r="B946" s="684"/>
      <c r="C946" s="673"/>
      <c r="D946" s="673"/>
      <c r="E946" s="680"/>
      <c r="F946" s="673"/>
      <c r="G946" s="681"/>
      <c r="H946" s="680"/>
      <c r="I946" s="673"/>
      <c r="J946" s="673"/>
      <c r="K946" s="680"/>
      <c r="L946" s="673"/>
      <c r="M946" s="673"/>
      <c r="N946" s="673"/>
      <c r="O946" s="673"/>
      <c r="P946" s="673"/>
      <c r="Q946" s="673"/>
      <c r="R946" s="673"/>
      <c r="S946" s="673"/>
      <c r="T946" s="673"/>
      <c r="U946" s="673"/>
      <c r="V946" s="673"/>
      <c r="W946" s="673"/>
      <c r="X946" s="673"/>
      <c r="Y946" s="673"/>
    </row>
    <row r="947" ht="24.75" customHeight="1">
      <c r="A947" s="691"/>
      <c r="B947" s="684"/>
      <c r="C947" s="673"/>
      <c r="D947" s="673"/>
      <c r="E947" s="680"/>
      <c r="F947" s="673"/>
      <c r="G947" s="681"/>
      <c r="H947" s="680"/>
      <c r="I947" s="673"/>
      <c r="J947" s="673"/>
      <c r="K947" s="680"/>
      <c r="L947" s="673"/>
      <c r="M947" s="673"/>
      <c r="N947" s="673"/>
      <c r="O947" s="673"/>
      <c r="P947" s="673"/>
      <c r="Q947" s="673"/>
      <c r="R947" s="673"/>
      <c r="S947" s="673"/>
      <c r="T947" s="673"/>
      <c r="U947" s="673"/>
      <c r="V947" s="673"/>
      <c r="W947" s="673"/>
      <c r="X947" s="673"/>
      <c r="Y947" s="673"/>
    </row>
    <row r="948" ht="24.75" customHeight="1">
      <c r="A948" s="691"/>
      <c r="B948" s="684"/>
      <c r="C948" s="673"/>
      <c r="D948" s="673"/>
      <c r="E948" s="680"/>
      <c r="F948" s="673"/>
      <c r="G948" s="681"/>
      <c r="H948" s="680"/>
      <c r="I948" s="673"/>
      <c r="J948" s="673"/>
      <c r="K948" s="680"/>
      <c r="L948" s="673"/>
      <c r="M948" s="673"/>
      <c r="N948" s="673"/>
      <c r="O948" s="673"/>
      <c r="P948" s="673"/>
      <c r="Q948" s="673"/>
      <c r="R948" s="673"/>
      <c r="S948" s="673"/>
      <c r="T948" s="673"/>
      <c r="U948" s="673"/>
      <c r="V948" s="673"/>
      <c r="W948" s="673"/>
      <c r="X948" s="673"/>
      <c r="Y948" s="673"/>
    </row>
    <row r="949" ht="24.75" customHeight="1">
      <c r="A949" s="691"/>
      <c r="B949" s="684"/>
      <c r="C949" s="673"/>
      <c r="D949" s="673"/>
      <c r="E949" s="680"/>
      <c r="F949" s="673"/>
      <c r="G949" s="681"/>
      <c r="H949" s="680"/>
      <c r="I949" s="673"/>
      <c r="J949" s="673"/>
      <c r="K949" s="680"/>
      <c r="L949" s="673"/>
      <c r="M949" s="673"/>
      <c r="N949" s="673"/>
      <c r="O949" s="673"/>
      <c r="P949" s="673"/>
      <c r="Q949" s="673"/>
      <c r="R949" s="673"/>
      <c r="S949" s="673"/>
      <c r="T949" s="673"/>
      <c r="U949" s="673"/>
      <c r="V949" s="673"/>
      <c r="W949" s="673"/>
      <c r="X949" s="673"/>
      <c r="Y949" s="673"/>
    </row>
    <row r="950" ht="24.75" customHeight="1">
      <c r="A950" s="691"/>
      <c r="B950" s="684"/>
      <c r="C950" s="673"/>
      <c r="D950" s="673"/>
      <c r="E950" s="680"/>
      <c r="F950" s="673"/>
      <c r="G950" s="681"/>
      <c r="H950" s="680"/>
      <c r="I950" s="673"/>
      <c r="J950" s="673"/>
      <c r="K950" s="680"/>
      <c r="L950" s="673"/>
      <c r="M950" s="673"/>
      <c r="N950" s="673"/>
      <c r="O950" s="673"/>
      <c r="P950" s="673"/>
      <c r="Q950" s="673"/>
      <c r="R950" s="673"/>
      <c r="S950" s="673"/>
      <c r="T950" s="673"/>
      <c r="U950" s="673"/>
      <c r="V950" s="673"/>
      <c r="W950" s="673"/>
      <c r="X950" s="673"/>
      <c r="Y950" s="673"/>
    </row>
    <row r="951" ht="24.75" customHeight="1">
      <c r="A951" s="691"/>
      <c r="B951" s="684"/>
      <c r="C951" s="673"/>
      <c r="D951" s="673"/>
      <c r="E951" s="680"/>
      <c r="F951" s="673"/>
      <c r="G951" s="681"/>
      <c r="H951" s="680"/>
      <c r="I951" s="673"/>
      <c r="J951" s="673"/>
      <c r="K951" s="680"/>
      <c r="L951" s="673"/>
      <c r="M951" s="673"/>
      <c r="N951" s="673"/>
      <c r="O951" s="673"/>
      <c r="P951" s="673"/>
      <c r="Q951" s="673"/>
      <c r="R951" s="673"/>
      <c r="S951" s="673"/>
      <c r="T951" s="673"/>
      <c r="U951" s="673"/>
      <c r="V951" s="673"/>
      <c r="W951" s="673"/>
      <c r="X951" s="673"/>
      <c r="Y951" s="673"/>
    </row>
    <row r="952" ht="24.75" customHeight="1">
      <c r="A952" s="691"/>
      <c r="B952" s="684"/>
      <c r="C952" s="673"/>
      <c r="D952" s="673"/>
      <c r="E952" s="680"/>
      <c r="F952" s="673"/>
      <c r="G952" s="681"/>
      <c r="H952" s="680"/>
      <c r="I952" s="673"/>
      <c r="J952" s="673"/>
      <c r="K952" s="680"/>
      <c r="L952" s="673"/>
      <c r="M952" s="673"/>
      <c r="N952" s="673"/>
      <c r="O952" s="673"/>
      <c r="P952" s="673"/>
      <c r="Q952" s="673"/>
      <c r="R952" s="673"/>
      <c r="S952" s="673"/>
      <c r="T952" s="673"/>
      <c r="U952" s="673"/>
      <c r="V952" s="673"/>
      <c r="W952" s="673"/>
      <c r="X952" s="673"/>
      <c r="Y952" s="673"/>
    </row>
    <row r="953" ht="24.75" customHeight="1">
      <c r="A953" s="691"/>
      <c r="B953" s="684"/>
      <c r="C953" s="673"/>
      <c r="D953" s="673"/>
      <c r="E953" s="680"/>
      <c r="F953" s="673"/>
      <c r="G953" s="681"/>
      <c r="H953" s="680"/>
      <c r="I953" s="673"/>
      <c r="J953" s="673"/>
      <c r="K953" s="680"/>
      <c r="L953" s="673"/>
      <c r="M953" s="673"/>
      <c r="N953" s="673"/>
      <c r="O953" s="673"/>
      <c r="P953" s="673"/>
      <c r="Q953" s="673"/>
      <c r="R953" s="673"/>
      <c r="S953" s="673"/>
      <c r="T953" s="673"/>
      <c r="U953" s="673"/>
      <c r="V953" s="673"/>
      <c r="W953" s="673"/>
      <c r="X953" s="673"/>
      <c r="Y953" s="673"/>
    </row>
    <row r="954" ht="24.75" customHeight="1">
      <c r="A954" s="691"/>
      <c r="B954" s="684"/>
      <c r="C954" s="673"/>
      <c r="D954" s="673"/>
      <c r="E954" s="680"/>
      <c r="F954" s="673"/>
      <c r="G954" s="681"/>
      <c r="H954" s="680"/>
      <c r="I954" s="673"/>
      <c r="J954" s="673"/>
      <c r="K954" s="680"/>
      <c r="L954" s="673"/>
      <c r="M954" s="673"/>
      <c r="N954" s="673"/>
      <c r="O954" s="673"/>
      <c r="P954" s="673"/>
      <c r="Q954" s="673"/>
      <c r="R954" s="673"/>
      <c r="S954" s="673"/>
      <c r="T954" s="673"/>
      <c r="U954" s="673"/>
      <c r="V954" s="673"/>
      <c r="W954" s="673"/>
      <c r="X954" s="673"/>
      <c r="Y954" s="673"/>
    </row>
    <row r="955" ht="24.75" customHeight="1">
      <c r="A955" s="691"/>
      <c r="B955" s="684"/>
      <c r="C955" s="673"/>
      <c r="D955" s="673"/>
      <c r="E955" s="680"/>
      <c r="F955" s="673"/>
      <c r="G955" s="681"/>
      <c r="H955" s="680"/>
      <c r="I955" s="673"/>
      <c r="J955" s="673"/>
      <c r="K955" s="680"/>
      <c r="L955" s="673"/>
      <c r="M955" s="673"/>
      <c r="N955" s="673"/>
      <c r="O955" s="673"/>
      <c r="P955" s="673"/>
      <c r="Q955" s="673"/>
      <c r="R955" s="673"/>
      <c r="S955" s="673"/>
      <c r="T955" s="673"/>
      <c r="U955" s="673"/>
      <c r="V955" s="673"/>
      <c r="W955" s="673"/>
      <c r="X955" s="673"/>
      <c r="Y955" s="673"/>
    </row>
    <row r="956" ht="24.75" customHeight="1">
      <c r="A956" s="691"/>
      <c r="B956" s="684"/>
      <c r="C956" s="673"/>
      <c r="D956" s="673"/>
      <c r="E956" s="680"/>
      <c r="F956" s="673"/>
      <c r="G956" s="681"/>
      <c r="H956" s="680"/>
      <c r="I956" s="673"/>
      <c r="J956" s="673"/>
      <c r="K956" s="680"/>
      <c r="L956" s="673"/>
      <c r="M956" s="673"/>
      <c r="N956" s="673"/>
      <c r="O956" s="673"/>
      <c r="P956" s="673"/>
      <c r="Q956" s="673"/>
      <c r="R956" s="673"/>
      <c r="S956" s="673"/>
      <c r="T956" s="673"/>
      <c r="U956" s="673"/>
      <c r="V956" s="673"/>
      <c r="W956" s="673"/>
      <c r="X956" s="673"/>
      <c r="Y956" s="673"/>
    </row>
    <row r="957" ht="24.75" customHeight="1">
      <c r="A957" s="691"/>
      <c r="B957" s="684"/>
      <c r="C957" s="673"/>
      <c r="D957" s="673"/>
      <c r="E957" s="680"/>
      <c r="F957" s="673"/>
      <c r="G957" s="681"/>
      <c r="H957" s="680"/>
      <c r="I957" s="673"/>
      <c r="J957" s="673"/>
      <c r="K957" s="680"/>
      <c r="L957" s="673"/>
      <c r="M957" s="673"/>
      <c r="N957" s="673"/>
      <c r="O957" s="673"/>
      <c r="P957" s="673"/>
      <c r="Q957" s="673"/>
      <c r="R957" s="673"/>
      <c r="S957" s="673"/>
      <c r="T957" s="673"/>
      <c r="U957" s="673"/>
      <c r="V957" s="673"/>
      <c r="W957" s="673"/>
      <c r="X957" s="673"/>
      <c r="Y957" s="673"/>
    </row>
    <row r="958" ht="24.75" customHeight="1">
      <c r="A958" s="691"/>
      <c r="B958" s="684"/>
      <c r="C958" s="673"/>
      <c r="D958" s="673"/>
      <c r="E958" s="680"/>
      <c r="F958" s="673"/>
      <c r="G958" s="681"/>
      <c r="H958" s="680"/>
      <c r="I958" s="673"/>
      <c r="J958" s="673"/>
      <c r="K958" s="680"/>
      <c r="L958" s="673"/>
      <c r="M958" s="673"/>
      <c r="N958" s="673"/>
      <c r="O958" s="673"/>
      <c r="P958" s="673"/>
      <c r="Q958" s="673"/>
      <c r="R958" s="673"/>
      <c r="S958" s="673"/>
      <c r="T958" s="673"/>
      <c r="U958" s="673"/>
      <c r="V958" s="673"/>
      <c r="W958" s="673"/>
      <c r="X958" s="673"/>
      <c r="Y958" s="673"/>
    </row>
    <row r="959" ht="24.75" customHeight="1">
      <c r="A959" s="691"/>
      <c r="B959" s="684"/>
      <c r="C959" s="673"/>
      <c r="D959" s="673"/>
      <c r="E959" s="680"/>
      <c r="F959" s="673"/>
      <c r="G959" s="681"/>
      <c r="H959" s="680"/>
      <c r="I959" s="673"/>
      <c r="J959" s="673"/>
      <c r="K959" s="680"/>
      <c r="L959" s="673"/>
      <c r="M959" s="673"/>
      <c r="N959" s="673"/>
      <c r="O959" s="673"/>
      <c r="P959" s="673"/>
      <c r="Q959" s="673"/>
      <c r="R959" s="673"/>
      <c r="S959" s="673"/>
      <c r="T959" s="673"/>
      <c r="U959" s="673"/>
      <c r="V959" s="673"/>
      <c r="W959" s="673"/>
      <c r="X959" s="673"/>
      <c r="Y959" s="673"/>
    </row>
    <row r="960" ht="24.75" customHeight="1">
      <c r="A960" s="691"/>
      <c r="B960" s="684"/>
      <c r="C960" s="673"/>
      <c r="D960" s="673"/>
      <c r="E960" s="680"/>
      <c r="F960" s="673"/>
      <c r="G960" s="681"/>
      <c r="H960" s="680"/>
      <c r="I960" s="673"/>
      <c r="J960" s="673"/>
      <c r="K960" s="680"/>
      <c r="L960" s="673"/>
      <c r="M960" s="673"/>
      <c r="N960" s="673"/>
      <c r="O960" s="673"/>
      <c r="P960" s="673"/>
      <c r="Q960" s="673"/>
      <c r="R960" s="673"/>
      <c r="S960" s="673"/>
      <c r="T960" s="673"/>
      <c r="U960" s="673"/>
      <c r="V960" s="673"/>
      <c r="W960" s="673"/>
      <c r="X960" s="673"/>
      <c r="Y960" s="673"/>
    </row>
    <row r="961" ht="24.75" customHeight="1">
      <c r="A961" s="691"/>
      <c r="B961" s="684"/>
      <c r="C961" s="673"/>
      <c r="D961" s="673"/>
      <c r="E961" s="680"/>
      <c r="F961" s="673"/>
      <c r="G961" s="681"/>
      <c r="H961" s="680"/>
      <c r="I961" s="673"/>
      <c r="J961" s="673"/>
      <c r="K961" s="680"/>
      <c r="L961" s="673"/>
      <c r="M961" s="673"/>
      <c r="N961" s="673"/>
      <c r="O961" s="673"/>
      <c r="P961" s="673"/>
      <c r="Q961" s="673"/>
      <c r="R961" s="673"/>
      <c r="S961" s="673"/>
      <c r="T961" s="673"/>
      <c r="U961" s="673"/>
      <c r="V961" s="673"/>
      <c r="W961" s="673"/>
      <c r="X961" s="673"/>
      <c r="Y961" s="673"/>
    </row>
    <row r="962" ht="24.75" customHeight="1">
      <c r="A962" s="691"/>
      <c r="B962" s="684"/>
      <c r="C962" s="673"/>
      <c r="D962" s="673"/>
      <c r="E962" s="680"/>
      <c r="F962" s="673"/>
      <c r="G962" s="681"/>
      <c r="H962" s="680"/>
      <c r="I962" s="673"/>
      <c r="J962" s="673"/>
      <c r="K962" s="680"/>
      <c r="L962" s="673"/>
      <c r="M962" s="673"/>
      <c r="N962" s="673"/>
      <c r="O962" s="673"/>
      <c r="P962" s="673"/>
      <c r="Q962" s="673"/>
      <c r="R962" s="673"/>
      <c r="S962" s="673"/>
      <c r="T962" s="673"/>
      <c r="U962" s="673"/>
      <c r="V962" s="673"/>
      <c r="W962" s="673"/>
      <c r="X962" s="673"/>
      <c r="Y962" s="673"/>
    </row>
    <row r="963" ht="24.75" customHeight="1">
      <c r="A963" s="691"/>
      <c r="B963" s="684"/>
      <c r="C963" s="673"/>
      <c r="D963" s="673"/>
      <c r="E963" s="680"/>
      <c r="F963" s="673"/>
      <c r="G963" s="681"/>
      <c r="H963" s="680"/>
      <c r="I963" s="673"/>
      <c r="J963" s="673"/>
      <c r="K963" s="680"/>
      <c r="L963" s="673"/>
      <c r="M963" s="673"/>
      <c r="N963" s="673"/>
      <c r="O963" s="673"/>
      <c r="P963" s="673"/>
      <c r="Q963" s="673"/>
      <c r="R963" s="673"/>
      <c r="S963" s="673"/>
      <c r="T963" s="673"/>
      <c r="U963" s="673"/>
      <c r="V963" s="673"/>
      <c r="W963" s="673"/>
      <c r="X963" s="673"/>
      <c r="Y963" s="673"/>
    </row>
    <row r="964" ht="24.75" customHeight="1">
      <c r="A964" s="691"/>
      <c r="B964" s="684"/>
      <c r="C964" s="673"/>
      <c r="D964" s="673"/>
      <c r="E964" s="680"/>
      <c r="F964" s="673"/>
      <c r="G964" s="681"/>
      <c r="H964" s="680"/>
      <c r="I964" s="673"/>
      <c r="J964" s="673"/>
      <c r="K964" s="680"/>
      <c r="L964" s="673"/>
      <c r="M964" s="673"/>
      <c r="N964" s="673"/>
      <c r="O964" s="673"/>
      <c r="P964" s="673"/>
      <c r="Q964" s="673"/>
      <c r="R964" s="673"/>
      <c r="S964" s="673"/>
      <c r="T964" s="673"/>
      <c r="U964" s="673"/>
      <c r="V964" s="673"/>
      <c r="W964" s="673"/>
      <c r="X964" s="673"/>
      <c r="Y964" s="673"/>
    </row>
    <row r="965" ht="24.75" customHeight="1">
      <c r="A965" s="691"/>
      <c r="B965" s="684"/>
      <c r="C965" s="673"/>
      <c r="D965" s="673"/>
      <c r="E965" s="680"/>
      <c r="F965" s="673"/>
      <c r="G965" s="681"/>
      <c r="H965" s="680"/>
      <c r="I965" s="673"/>
      <c r="J965" s="673"/>
      <c r="K965" s="680"/>
      <c r="L965" s="673"/>
      <c r="M965" s="673"/>
      <c r="N965" s="673"/>
      <c r="O965" s="673"/>
      <c r="P965" s="673"/>
      <c r="Q965" s="673"/>
      <c r="R965" s="673"/>
      <c r="S965" s="673"/>
      <c r="T965" s="673"/>
      <c r="U965" s="673"/>
      <c r="V965" s="673"/>
      <c r="W965" s="673"/>
      <c r="X965" s="673"/>
      <c r="Y965" s="673"/>
    </row>
    <row r="966" ht="24.75" customHeight="1">
      <c r="A966" s="691"/>
      <c r="B966" s="684"/>
      <c r="C966" s="673"/>
      <c r="D966" s="673"/>
      <c r="E966" s="680"/>
      <c r="F966" s="673"/>
      <c r="G966" s="681"/>
      <c r="H966" s="680"/>
      <c r="I966" s="673"/>
      <c r="J966" s="673"/>
      <c r="K966" s="680"/>
      <c r="L966" s="673"/>
      <c r="M966" s="673"/>
      <c r="N966" s="673"/>
      <c r="O966" s="673"/>
      <c r="P966" s="673"/>
      <c r="Q966" s="673"/>
      <c r="R966" s="673"/>
      <c r="S966" s="673"/>
      <c r="T966" s="673"/>
      <c r="U966" s="673"/>
      <c r="V966" s="673"/>
      <c r="W966" s="673"/>
      <c r="X966" s="673"/>
      <c r="Y966" s="673"/>
    </row>
    <row r="967" ht="24.75" customHeight="1">
      <c r="A967" s="691"/>
      <c r="B967" s="684"/>
      <c r="C967" s="673"/>
      <c r="D967" s="673"/>
      <c r="E967" s="680"/>
      <c r="F967" s="673"/>
      <c r="G967" s="681"/>
      <c r="H967" s="680"/>
      <c r="I967" s="673"/>
      <c r="J967" s="673"/>
      <c r="K967" s="680"/>
      <c r="L967" s="673"/>
      <c r="M967" s="673"/>
      <c r="N967" s="673"/>
      <c r="O967" s="673"/>
      <c r="P967" s="673"/>
      <c r="Q967" s="673"/>
      <c r="R967" s="673"/>
      <c r="S967" s="673"/>
      <c r="T967" s="673"/>
      <c r="U967" s="673"/>
      <c r="V967" s="673"/>
      <c r="W967" s="673"/>
      <c r="X967" s="673"/>
      <c r="Y967" s="673"/>
    </row>
    <row r="968" ht="24.75" customHeight="1">
      <c r="A968" s="691"/>
      <c r="B968" s="684"/>
      <c r="C968" s="673"/>
      <c r="D968" s="673"/>
      <c r="E968" s="680"/>
      <c r="F968" s="673"/>
      <c r="G968" s="681"/>
      <c r="H968" s="680"/>
      <c r="I968" s="673"/>
      <c r="J968" s="673"/>
      <c r="K968" s="680"/>
      <c r="L968" s="673"/>
      <c r="M968" s="673"/>
      <c r="N968" s="673"/>
      <c r="O968" s="673"/>
      <c r="P968" s="673"/>
      <c r="Q968" s="673"/>
      <c r="R968" s="673"/>
      <c r="S968" s="673"/>
      <c r="T968" s="673"/>
      <c r="U968" s="673"/>
      <c r="V968" s="673"/>
      <c r="W968" s="673"/>
      <c r="X968" s="673"/>
      <c r="Y968" s="673"/>
    </row>
    <row r="969" ht="24.75" customHeight="1">
      <c r="A969" s="691"/>
      <c r="B969" s="684"/>
      <c r="C969" s="673"/>
      <c r="D969" s="673"/>
      <c r="E969" s="680"/>
      <c r="F969" s="673"/>
      <c r="G969" s="681"/>
      <c r="H969" s="680"/>
      <c r="I969" s="673"/>
      <c r="J969" s="673"/>
      <c r="K969" s="680"/>
      <c r="L969" s="673"/>
      <c r="M969" s="673"/>
      <c r="N969" s="673"/>
      <c r="O969" s="673"/>
      <c r="P969" s="673"/>
      <c r="Q969" s="673"/>
      <c r="R969" s="673"/>
      <c r="S969" s="673"/>
      <c r="T969" s="673"/>
      <c r="U969" s="673"/>
      <c r="V969" s="673"/>
      <c r="W969" s="673"/>
      <c r="X969" s="673"/>
      <c r="Y969" s="673"/>
    </row>
    <row r="970" ht="24.75" customHeight="1">
      <c r="A970" s="691"/>
      <c r="B970" s="684"/>
      <c r="C970" s="673"/>
      <c r="D970" s="673"/>
      <c r="E970" s="680"/>
      <c r="F970" s="673"/>
      <c r="G970" s="681"/>
      <c r="H970" s="680"/>
      <c r="I970" s="673"/>
      <c r="J970" s="673"/>
      <c r="K970" s="680"/>
      <c r="L970" s="673"/>
      <c r="M970" s="673"/>
      <c r="N970" s="673"/>
      <c r="O970" s="673"/>
      <c r="P970" s="673"/>
      <c r="Q970" s="673"/>
      <c r="R970" s="673"/>
      <c r="S970" s="673"/>
      <c r="T970" s="673"/>
      <c r="U970" s="673"/>
      <c r="V970" s="673"/>
      <c r="W970" s="673"/>
      <c r="X970" s="673"/>
      <c r="Y970" s="673"/>
    </row>
    <row r="971" ht="24.75" customHeight="1">
      <c r="A971" s="691"/>
      <c r="B971" s="684"/>
      <c r="C971" s="673"/>
      <c r="D971" s="673"/>
      <c r="E971" s="680"/>
      <c r="F971" s="673"/>
      <c r="G971" s="681"/>
      <c r="H971" s="680"/>
      <c r="I971" s="673"/>
      <c r="J971" s="673"/>
      <c r="K971" s="680"/>
      <c r="L971" s="673"/>
      <c r="M971" s="673"/>
      <c r="N971" s="673"/>
      <c r="O971" s="673"/>
      <c r="P971" s="673"/>
      <c r="Q971" s="673"/>
      <c r="R971" s="673"/>
      <c r="S971" s="673"/>
      <c r="T971" s="673"/>
      <c r="U971" s="673"/>
      <c r="V971" s="673"/>
      <c r="W971" s="673"/>
      <c r="X971" s="673"/>
      <c r="Y971" s="673"/>
    </row>
    <row r="972" ht="24.75" customHeight="1">
      <c r="A972" s="691"/>
      <c r="B972" s="684"/>
      <c r="C972" s="673"/>
      <c r="D972" s="673"/>
      <c r="E972" s="680"/>
      <c r="F972" s="673"/>
      <c r="G972" s="681"/>
      <c r="H972" s="680"/>
      <c r="I972" s="673"/>
      <c r="J972" s="673"/>
      <c r="K972" s="680"/>
      <c r="L972" s="673"/>
      <c r="M972" s="673"/>
      <c r="N972" s="673"/>
      <c r="O972" s="673"/>
      <c r="P972" s="673"/>
      <c r="Q972" s="673"/>
      <c r="R972" s="673"/>
      <c r="S972" s="673"/>
      <c r="T972" s="673"/>
      <c r="U972" s="673"/>
      <c r="V972" s="673"/>
      <c r="W972" s="673"/>
      <c r="X972" s="673"/>
      <c r="Y972" s="673"/>
    </row>
    <row r="973" ht="24.75" customHeight="1">
      <c r="A973" s="691"/>
      <c r="B973" s="684"/>
      <c r="C973" s="673"/>
      <c r="D973" s="673"/>
      <c r="E973" s="680"/>
      <c r="F973" s="673"/>
      <c r="G973" s="681"/>
      <c r="H973" s="680"/>
      <c r="I973" s="673"/>
      <c r="J973" s="673"/>
      <c r="K973" s="680"/>
      <c r="L973" s="673"/>
      <c r="M973" s="673"/>
      <c r="N973" s="673"/>
      <c r="O973" s="673"/>
      <c r="P973" s="673"/>
      <c r="Q973" s="673"/>
      <c r="R973" s="673"/>
      <c r="S973" s="673"/>
      <c r="T973" s="673"/>
      <c r="U973" s="673"/>
      <c r="V973" s="673"/>
      <c r="W973" s="673"/>
      <c r="X973" s="673"/>
      <c r="Y973" s="673"/>
    </row>
    <row r="974" ht="24.75" customHeight="1">
      <c r="A974" s="691"/>
      <c r="B974" s="684"/>
      <c r="C974" s="673"/>
      <c r="D974" s="673"/>
      <c r="E974" s="680"/>
      <c r="F974" s="673"/>
      <c r="G974" s="681"/>
      <c r="H974" s="680"/>
      <c r="I974" s="673"/>
      <c r="J974" s="673"/>
      <c r="K974" s="680"/>
      <c r="L974" s="673"/>
      <c r="M974" s="673"/>
      <c r="N974" s="673"/>
      <c r="O974" s="673"/>
      <c r="P974" s="673"/>
      <c r="Q974" s="673"/>
      <c r="R974" s="673"/>
      <c r="S974" s="673"/>
      <c r="T974" s="673"/>
      <c r="U974" s="673"/>
      <c r="V974" s="673"/>
      <c r="W974" s="673"/>
      <c r="X974" s="673"/>
      <c r="Y974" s="673"/>
    </row>
    <row r="975" ht="24.75" customHeight="1">
      <c r="A975" s="691"/>
      <c r="B975" s="684"/>
      <c r="C975" s="673"/>
      <c r="D975" s="673"/>
      <c r="E975" s="680"/>
      <c r="F975" s="673"/>
      <c r="G975" s="681"/>
      <c r="H975" s="680"/>
      <c r="I975" s="673"/>
      <c r="J975" s="673"/>
      <c r="K975" s="680"/>
      <c r="L975" s="673"/>
      <c r="M975" s="673"/>
      <c r="N975" s="673"/>
      <c r="O975" s="673"/>
      <c r="P975" s="673"/>
      <c r="Q975" s="673"/>
      <c r="R975" s="673"/>
      <c r="S975" s="673"/>
      <c r="T975" s="673"/>
      <c r="U975" s="673"/>
      <c r="V975" s="673"/>
      <c r="W975" s="673"/>
      <c r="X975" s="673"/>
      <c r="Y975" s="673"/>
    </row>
    <row r="976" ht="24.75" customHeight="1">
      <c r="A976" s="691"/>
      <c r="B976" s="684"/>
      <c r="C976" s="673"/>
      <c r="D976" s="673"/>
      <c r="E976" s="680"/>
      <c r="F976" s="673"/>
      <c r="G976" s="681"/>
      <c r="H976" s="680"/>
      <c r="I976" s="673"/>
      <c r="J976" s="673"/>
      <c r="K976" s="680"/>
      <c r="L976" s="673"/>
      <c r="M976" s="673"/>
      <c r="N976" s="673"/>
      <c r="O976" s="673"/>
      <c r="P976" s="673"/>
      <c r="Q976" s="673"/>
      <c r="R976" s="673"/>
      <c r="S976" s="673"/>
      <c r="T976" s="673"/>
      <c r="U976" s="673"/>
      <c r="V976" s="673"/>
      <c r="W976" s="673"/>
      <c r="X976" s="673"/>
      <c r="Y976" s="673"/>
    </row>
    <row r="977" ht="24.75" customHeight="1">
      <c r="A977" s="691"/>
      <c r="B977" s="684"/>
      <c r="C977" s="673"/>
      <c r="D977" s="673"/>
      <c r="E977" s="680"/>
      <c r="F977" s="673"/>
      <c r="G977" s="681"/>
      <c r="H977" s="680"/>
      <c r="I977" s="673"/>
      <c r="J977" s="673"/>
      <c r="K977" s="680"/>
      <c r="L977" s="673"/>
      <c r="M977" s="673"/>
      <c r="N977" s="673"/>
      <c r="O977" s="673"/>
      <c r="P977" s="673"/>
      <c r="Q977" s="673"/>
      <c r="R977" s="673"/>
      <c r="S977" s="673"/>
      <c r="T977" s="673"/>
      <c r="U977" s="673"/>
      <c r="V977" s="673"/>
      <c r="W977" s="673"/>
      <c r="X977" s="673"/>
      <c r="Y977" s="673"/>
    </row>
    <row r="978" ht="24.75" customHeight="1">
      <c r="A978" s="691"/>
      <c r="B978" s="684"/>
      <c r="C978" s="673"/>
      <c r="D978" s="673"/>
      <c r="E978" s="680"/>
      <c r="F978" s="673"/>
      <c r="G978" s="681"/>
      <c r="H978" s="680"/>
      <c r="I978" s="673"/>
      <c r="J978" s="673"/>
      <c r="K978" s="680"/>
      <c r="L978" s="673"/>
      <c r="M978" s="673"/>
      <c r="N978" s="673"/>
      <c r="O978" s="673"/>
      <c r="P978" s="673"/>
      <c r="Q978" s="673"/>
      <c r="R978" s="673"/>
      <c r="S978" s="673"/>
      <c r="T978" s="673"/>
      <c r="U978" s="673"/>
      <c r="V978" s="673"/>
      <c r="W978" s="673"/>
      <c r="X978" s="673"/>
      <c r="Y978" s="673"/>
    </row>
    <row r="979" ht="24.75" customHeight="1">
      <c r="A979" s="691"/>
      <c r="B979" s="684"/>
      <c r="C979" s="673"/>
      <c r="D979" s="673"/>
      <c r="E979" s="680"/>
      <c r="F979" s="673"/>
      <c r="G979" s="681"/>
      <c r="H979" s="680"/>
      <c r="I979" s="673"/>
      <c r="J979" s="673"/>
      <c r="K979" s="680"/>
      <c r="L979" s="673"/>
      <c r="M979" s="673"/>
      <c r="N979" s="673"/>
      <c r="O979" s="673"/>
      <c r="P979" s="673"/>
      <c r="Q979" s="673"/>
      <c r="R979" s="673"/>
      <c r="S979" s="673"/>
      <c r="T979" s="673"/>
      <c r="U979" s="673"/>
      <c r="V979" s="673"/>
      <c r="W979" s="673"/>
      <c r="X979" s="673"/>
      <c r="Y979" s="673"/>
    </row>
    <row r="980" ht="24.75" customHeight="1">
      <c r="A980" s="691"/>
      <c r="B980" s="684"/>
      <c r="C980" s="673"/>
      <c r="D980" s="673"/>
      <c r="E980" s="680"/>
      <c r="F980" s="673"/>
      <c r="G980" s="681"/>
      <c r="H980" s="680"/>
      <c r="I980" s="673"/>
      <c r="J980" s="673"/>
      <c r="K980" s="680"/>
      <c r="L980" s="673"/>
      <c r="M980" s="673"/>
      <c r="N980" s="673"/>
      <c r="O980" s="673"/>
      <c r="P980" s="673"/>
      <c r="Q980" s="673"/>
      <c r="R980" s="673"/>
      <c r="S980" s="673"/>
      <c r="T980" s="673"/>
      <c r="U980" s="673"/>
      <c r="V980" s="673"/>
      <c r="W980" s="673"/>
      <c r="X980" s="673"/>
      <c r="Y980" s="673"/>
    </row>
    <row r="981" ht="24.75" customHeight="1">
      <c r="A981" s="691"/>
      <c r="B981" s="684"/>
      <c r="C981" s="673"/>
      <c r="D981" s="673"/>
      <c r="E981" s="680"/>
      <c r="F981" s="673"/>
      <c r="G981" s="681"/>
      <c r="H981" s="680"/>
      <c r="I981" s="673"/>
      <c r="J981" s="673"/>
      <c r="K981" s="680"/>
      <c r="L981" s="673"/>
      <c r="M981" s="673"/>
      <c r="N981" s="673"/>
      <c r="O981" s="673"/>
      <c r="P981" s="673"/>
      <c r="Q981" s="673"/>
      <c r="R981" s="673"/>
      <c r="S981" s="673"/>
      <c r="T981" s="673"/>
      <c r="U981" s="673"/>
      <c r="V981" s="673"/>
      <c r="W981" s="673"/>
      <c r="X981" s="673"/>
      <c r="Y981" s="673"/>
    </row>
    <row r="982" ht="24.75" customHeight="1">
      <c r="A982" s="691"/>
      <c r="B982" s="684"/>
      <c r="C982" s="673"/>
      <c r="D982" s="673"/>
      <c r="E982" s="680"/>
      <c r="F982" s="673"/>
      <c r="G982" s="681"/>
      <c r="H982" s="680"/>
      <c r="I982" s="673"/>
      <c r="J982" s="673"/>
      <c r="K982" s="680"/>
      <c r="L982" s="673"/>
      <c r="M982" s="673"/>
      <c r="N982" s="673"/>
      <c r="O982" s="673"/>
      <c r="P982" s="673"/>
      <c r="Q982" s="673"/>
      <c r="R982" s="673"/>
      <c r="S982" s="673"/>
      <c r="T982" s="673"/>
      <c r="U982" s="673"/>
      <c r="V982" s="673"/>
      <c r="W982" s="673"/>
      <c r="X982" s="673"/>
      <c r="Y982" s="673"/>
    </row>
    <row r="983" ht="24.75" customHeight="1">
      <c r="A983" s="691"/>
      <c r="B983" s="684"/>
      <c r="C983" s="673"/>
      <c r="D983" s="673"/>
      <c r="E983" s="680"/>
      <c r="F983" s="673"/>
      <c r="G983" s="681"/>
      <c r="H983" s="680"/>
      <c r="I983" s="673"/>
      <c r="J983" s="673"/>
      <c r="K983" s="680"/>
      <c r="L983" s="673"/>
      <c r="M983" s="673"/>
      <c r="N983" s="673"/>
      <c r="O983" s="673"/>
      <c r="P983" s="673"/>
      <c r="Q983" s="673"/>
      <c r="R983" s="673"/>
      <c r="S983" s="673"/>
      <c r="T983" s="673"/>
      <c r="U983" s="673"/>
      <c r="V983" s="673"/>
      <c r="W983" s="673"/>
      <c r="X983" s="673"/>
      <c r="Y983" s="673"/>
    </row>
    <row r="984" ht="24.75" customHeight="1">
      <c r="A984" s="691"/>
      <c r="B984" s="684"/>
      <c r="C984" s="673"/>
      <c r="D984" s="673"/>
      <c r="E984" s="680"/>
      <c r="F984" s="673"/>
      <c r="G984" s="681"/>
      <c r="H984" s="680"/>
      <c r="I984" s="673"/>
      <c r="J984" s="673"/>
      <c r="K984" s="680"/>
      <c r="L984" s="673"/>
      <c r="M984" s="673"/>
      <c r="N984" s="673"/>
      <c r="O984" s="673"/>
      <c r="P984" s="673"/>
      <c r="Q984" s="673"/>
      <c r="R984" s="673"/>
      <c r="S984" s="673"/>
      <c r="T984" s="673"/>
      <c r="U984" s="673"/>
      <c r="V984" s="673"/>
      <c r="W984" s="673"/>
      <c r="X984" s="673"/>
      <c r="Y984" s="673"/>
    </row>
    <row r="985" ht="24.75" customHeight="1">
      <c r="A985" s="691"/>
      <c r="B985" s="684"/>
      <c r="C985" s="673"/>
      <c r="D985" s="673"/>
      <c r="E985" s="680"/>
      <c r="F985" s="673"/>
      <c r="G985" s="681"/>
      <c r="H985" s="680"/>
      <c r="I985" s="673"/>
      <c r="J985" s="673"/>
      <c r="K985" s="680"/>
      <c r="L985" s="673"/>
      <c r="M985" s="673"/>
      <c r="N985" s="673"/>
      <c r="O985" s="673"/>
      <c r="P985" s="673"/>
      <c r="Q985" s="673"/>
      <c r="R985" s="673"/>
      <c r="S985" s="673"/>
      <c r="T985" s="673"/>
      <c r="U985" s="673"/>
      <c r="V985" s="673"/>
      <c r="W985" s="673"/>
      <c r="X985" s="673"/>
      <c r="Y985" s="673"/>
    </row>
    <row r="986" ht="24.75" customHeight="1">
      <c r="A986" s="691"/>
      <c r="B986" s="684"/>
      <c r="C986" s="673"/>
      <c r="D986" s="673"/>
      <c r="E986" s="680"/>
      <c r="F986" s="673"/>
      <c r="G986" s="681"/>
      <c r="H986" s="680"/>
      <c r="I986" s="673"/>
      <c r="J986" s="673"/>
      <c r="K986" s="680"/>
      <c r="L986" s="673"/>
      <c r="M986" s="673"/>
      <c r="N986" s="673"/>
      <c r="O986" s="673"/>
      <c r="P986" s="673"/>
      <c r="Q986" s="673"/>
      <c r="R986" s="673"/>
      <c r="S986" s="673"/>
      <c r="T986" s="673"/>
      <c r="U986" s="673"/>
      <c r="V986" s="673"/>
      <c r="W986" s="673"/>
      <c r="X986" s="673"/>
      <c r="Y986" s="673"/>
    </row>
    <row r="987" ht="24.75" customHeight="1">
      <c r="A987" s="691"/>
      <c r="B987" s="684"/>
      <c r="C987" s="673"/>
      <c r="D987" s="673"/>
      <c r="E987" s="680"/>
      <c r="F987" s="673"/>
      <c r="G987" s="681"/>
      <c r="H987" s="680"/>
      <c r="I987" s="673"/>
      <c r="J987" s="673"/>
      <c r="K987" s="680"/>
      <c r="L987" s="673"/>
      <c r="M987" s="673"/>
      <c r="N987" s="673"/>
      <c r="O987" s="673"/>
      <c r="P987" s="673"/>
      <c r="Q987" s="673"/>
      <c r="R987" s="673"/>
      <c r="S987" s="673"/>
      <c r="T987" s="673"/>
      <c r="U987" s="673"/>
      <c r="V987" s="673"/>
      <c r="W987" s="673"/>
      <c r="X987" s="673"/>
      <c r="Y987" s="673"/>
    </row>
    <row r="988" ht="24.75" customHeight="1">
      <c r="A988" s="691"/>
      <c r="B988" s="684"/>
      <c r="C988" s="673"/>
      <c r="D988" s="673"/>
      <c r="E988" s="680"/>
      <c r="F988" s="673"/>
      <c r="G988" s="681"/>
      <c r="H988" s="680"/>
      <c r="I988" s="673"/>
      <c r="J988" s="673"/>
      <c r="K988" s="680"/>
      <c r="L988" s="673"/>
      <c r="M988" s="673"/>
      <c r="N988" s="673"/>
      <c r="O988" s="673"/>
      <c r="P988" s="673"/>
      <c r="Q988" s="673"/>
      <c r="R988" s="673"/>
      <c r="S988" s="673"/>
      <c r="T988" s="673"/>
      <c r="U988" s="673"/>
      <c r="V988" s="673"/>
      <c r="W988" s="673"/>
      <c r="X988" s="673"/>
      <c r="Y988" s="673"/>
    </row>
    <row r="989" ht="24.75" customHeight="1">
      <c r="A989" s="691"/>
      <c r="B989" s="684"/>
      <c r="C989" s="673"/>
      <c r="D989" s="673"/>
      <c r="E989" s="680"/>
      <c r="F989" s="673"/>
      <c r="G989" s="681"/>
      <c r="H989" s="680"/>
      <c r="I989" s="673"/>
      <c r="J989" s="673"/>
      <c r="K989" s="680"/>
      <c r="L989" s="673"/>
      <c r="M989" s="673"/>
      <c r="N989" s="673"/>
      <c r="O989" s="673"/>
      <c r="P989" s="673"/>
      <c r="Q989" s="673"/>
      <c r="R989" s="673"/>
      <c r="S989" s="673"/>
      <c r="T989" s="673"/>
      <c r="U989" s="673"/>
      <c r="V989" s="673"/>
      <c r="W989" s="673"/>
      <c r="X989" s="673"/>
      <c r="Y989" s="673"/>
    </row>
    <row r="990" ht="24.75" customHeight="1">
      <c r="A990" s="691"/>
      <c r="B990" s="684"/>
      <c r="C990" s="673"/>
      <c r="D990" s="673"/>
      <c r="E990" s="680"/>
      <c r="F990" s="673"/>
      <c r="G990" s="681"/>
      <c r="H990" s="680"/>
      <c r="I990" s="673"/>
      <c r="J990" s="673"/>
      <c r="K990" s="680"/>
      <c r="L990" s="673"/>
      <c r="M990" s="673"/>
      <c r="N990" s="673"/>
      <c r="O990" s="673"/>
      <c r="P990" s="673"/>
      <c r="Q990" s="673"/>
      <c r="R990" s="673"/>
      <c r="S990" s="673"/>
      <c r="T990" s="673"/>
      <c r="U990" s="673"/>
      <c r="V990" s="673"/>
      <c r="W990" s="673"/>
      <c r="X990" s="673"/>
      <c r="Y990" s="673"/>
    </row>
    <row r="991" ht="24.75" customHeight="1">
      <c r="A991" s="691"/>
      <c r="B991" s="684"/>
      <c r="C991" s="673"/>
      <c r="D991" s="673"/>
      <c r="E991" s="680"/>
      <c r="F991" s="673"/>
      <c r="G991" s="681"/>
      <c r="H991" s="680"/>
      <c r="I991" s="673"/>
      <c r="J991" s="673"/>
      <c r="K991" s="680"/>
      <c r="L991" s="673"/>
      <c r="M991" s="673"/>
      <c r="N991" s="673"/>
      <c r="O991" s="673"/>
      <c r="P991" s="673"/>
      <c r="Q991" s="673"/>
      <c r="R991" s="673"/>
      <c r="S991" s="673"/>
      <c r="T991" s="673"/>
      <c r="U991" s="673"/>
      <c r="V991" s="673"/>
      <c r="W991" s="673"/>
      <c r="X991" s="673"/>
      <c r="Y991" s="673"/>
    </row>
    <row r="992" ht="24.75" customHeight="1">
      <c r="A992" s="691"/>
      <c r="B992" s="684"/>
      <c r="C992" s="673"/>
      <c r="D992" s="673"/>
      <c r="E992" s="680"/>
      <c r="F992" s="673"/>
      <c r="G992" s="681"/>
      <c r="H992" s="680"/>
      <c r="I992" s="673"/>
      <c r="J992" s="673"/>
      <c r="K992" s="680"/>
      <c r="L992" s="673"/>
      <c r="M992" s="673"/>
      <c r="N992" s="673"/>
      <c r="O992" s="673"/>
      <c r="P992" s="673"/>
      <c r="Q992" s="673"/>
      <c r="R992" s="673"/>
      <c r="S992" s="673"/>
      <c r="T992" s="673"/>
      <c r="U992" s="673"/>
      <c r="V992" s="673"/>
      <c r="W992" s="673"/>
      <c r="X992" s="673"/>
      <c r="Y992" s="673"/>
    </row>
    <row r="993" ht="24.75" customHeight="1">
      <c r="A993" s="691"/>
      <c r="B993" s="684"/>
      <c r="C993" s="673"/>
      <c r="D993" s="673"/>
      <c r="E993" s="680"/>
      <c r="F993" s="673"/>
      <c r="G993" s="681"/>
      <c r="H993" s="680"/>
      <c r="I993" s="673"/>
      <c r="J993" s="673"/>
      <c r="K993" s="680"/>
      <c r="L993" s="673"/>
      <c r="M993" s="673"/>
      <c r="N993" s="673"/>
      <c r="O993" s="673"/>
      <c r="P993" s="673"/>
      <c r="Q993" s="673"/>
      <c r="R993" s="673"/>
      <c r="S993" s="673"/>
      <c r="T993" s="673"/>
      <c r="U993" s="673"/>
      <c r="V993" s="673"/>
      <c r="W993" s="673"/>
      <c r="X993" s="673"/>
      <c r="Y993" s="673"/>
    </row>
    <row r="994" ht="24.75" customHeight="1">
      <c r="A994" s="691"/>
      <c r="B994" s="684"/>
      <c r="C994" s="673"/>
      <c r="D994" s="673"/>
      <c r="E994" s="680"/>
      <c r="F994" s="673"/>
      <c r="G994" s="681"/>
      <c r="H994" s="680"/>
      <c r="I994" s="673"/>
      <c r="J994" s="673"/>
      <c r="K994" s="680"/>
      <c r="L994" s="673"/>
      <c r="M994" s="673"/>
      <c r="N994" s="673"/>
      <c r="O994" s="673"/>
      <c r="P994" s="673"/>
      <c r="Q994" s="673"/>
      <c r="R994" s="673"/>
      <c r="S994" s="673"/>
      <c r="T994" s="673"/>
      <c r="U994" s="673"/>
      <c r="V994" s="673"/>
      <c r="W994" s="673"/>
      <c r="X994" s="673"/>
      <c r="Y994" s="673"/>
    </row>
    <row r="995" ht="24.75" customHeight="1">
      <c r="A995" s="691"/>
      <c r="B995" s="684"/>
      <c r="C995" s="673"/>
      <c r="D995" s="673"/>
      <c r="E995" s="680"/>
      <c r="F995" s="673"/>
      <c r="G995" s="681"/>
      <c r="H995" s="680"/>
      <c r="I995" s="673"/>
      <c r="J995" s="673"/>
      <c r="K995" s="680"/>
      <c r="L995" s="673"/>
      <c r="M995" s="673"/>
      <c r="N995" s="673"/>
      <c r="O995" s="673"/>
      <c r="P995" s="673"/>
      <c r="Q995" s="673"/>
      <c r="R995" s="673"/>
      <c r="S995" s="673"/>
      <c r="T995" s="673"/>
      <c r="U995" s="673"/>
      <c r="V995" s="673"/>
      <c r="W995" s="673"/>
      <c r="X995" s="673"/>
      <c r="Y995" s="673"/>
    </row>
    <row r="996" ht="24.75" customHeight="1">
      <c r="A996" s="691"/>
      <c r="B996" s="684"/>
      <c r="C996" s="673"/>
      <c r="D996" s="673"/>
      <c r="E996" s="680"/>
      <c r="F996" s="673"/>
      <c r="G996" s="681"/>
      <c r="H996" s="680"/>
      <c r="I996" s="673"/>
      <c r="J996" s="673"/>
      <c r="K996" s="680"/>
      <c r="L996" s="673"/>
      <c r="M996" s="673"/>
      <c r="N996" s="673"/>
      <c r="O996" s="673"/>
      <c r="P996" s="673"/>
      <c r="Q996" s="673"/>
      <c r="R996" s="673"/>
      <c r="S996" s="673"/>
      <c r="T996" s="673"/>
      <c r="U996" s="673"/>
      <c r="V996" s="673"/>
      <c r="W996" s="673"/>
      <c r="X996" s="673"/>
      <c r="Y996" s="673"/>
    </row>
    <row r="997" ht="24.75" customHeight="1">
      <c r="A997" s="691"/>
      <c r="B997" s="684"/>
      <c r="C997" s="673"/>
      <c r="D997" s="673"/>
      <c r="E997" s="680"/>
      <c r="F997" s="673"/>
      <c r="G997" s="681"/>
      <c r="H997" s="680"/>
      <c r="I997" s="673"/>
      <c r="J997" s="673"/>
      <c r="K997" s="680"/>
      <c r="L997" s="673"/>
      <c r="M997" s="673"/>
      <c r="N997" s="673"/>
      <c r="O997" s="673"/>
      <c r="P997" s="673"/>
      <c r="Q997" s="673"/>
      <c r="R997" s="673"/>
      <c r="S997" s="673"/>
      <c r="T997" s="673"/>
      <c r="U997" s="673"/>
      <c r="V997" s="673"/>
      <c r="W997" s="673"/>
      <c r="X997" s="673"/>
      <c r="Y997" s="673"/>
    </row>
    <row r="998" ht="24.75" customHeight="1">
      <c r="A998" s="691"/>
      <c r="B998" s="684"/>
      <c r="C998" s="673"/>
      <c r="D998" s="673"/>
      <c r="E998" s="680"/>
      <c r="F998" s="673"/>
      <c r="G998" s="681"/>
      <c r="H998" s="680"/>
      <c r="I998" s="673"/>
      <c r="J998" s="673"/>
      <c r="K998" s="680"/>
      <c r="L998" s="673"/>
      <c r="M998" s="673"/>
      <c r="N998" s="673"/>
      <c r="O998" s="673"/>
      <c r="P998" s="673"/>
      <c r="Q998" s="673"/>
      <c r="R998" s="673"/>
      <c r="S998" s="673"/>
      <c r="T998" s="673"/>
      <c r="U998" s="673"/>
      <c r="V998" s="673"/>
      <c r="W998" s="673"/>
      <c r="X998" s="673"/>
      <c r="Y998" s="673"/>
    </row>
    <row r="999" ht="24.75" customHeight="1">
      <c r="A999" s="691"/>
      <c r="B999" s="684"/>
      <c r="C999" s="673"/>
      <c r="D999" s="673"/>
      <c r="E999" s="680"/>
      <c r="F999" s="673"/>
      <c r="G999" s="681"/>
      <c r="H999" s="680"/>
      <c r="I999" s="673"/>
      <c r="J999" s="673"/>
      <c r="K999" s="680"/>
      <c r="L999" s="673"/>
      <c r="M999" s="673"/>
      <c r="N999" s="673"/>
      <c r="O999" s="673"/>
      <c r="P999" s="673"/>
      <c r="Q999" s="673"/>
      <c r="R999" s="673"/>
      <c r="S999" s="673"/>
      <c r="T999" s="673"/>
      <c r="U999" s="673"/>
      <c r="V999" s="673"/>
      <c r="W999" s="673"/>
      <c r="X999" s="673"/>
      <c r="Y999" s="673"/>
    </row>
    <row r="1000" ht="24.75" customHeight="1">
      <c r="A1000" s="691"/>
      <c r="B1000" s="684"/>
      <c r="C1000" s="673"/>
      <c r="D1000" s="673"/>
      <c r="E1000" s="680"/>
      <c r="F1000" s="673"/>
      <c r="G1000" s="681"/>
      <c r="H1000" s="680"/>
      <c r="I1000" s="673"/>
      <c r="J1000" s="673"/>
      <c r="K1000" s="680"/>
      <c r="L1000" s="673"/>
      <c r="M1000" s="673"/>
      <c r="N1000" s="673"/>
      <c r="O1000" s="673"/>
      <c r="P1000" s="673"/>
      <c r="Q1000" s="673"/>
      <c r="R1000" s="673"/>
      <c r="S1000" s="673"/>
      <c r="T1000" s="673"/>
      <c r="U1000" s="673"/>
      <c r="V1000" s="673"/>
      <c r="W1000" s="673"/>
      <c r="X1000" s="673"/>
      <c r="Y1000" s="673"/>
    </row>
    <row r="1001" ht="24.75" customHeight="1">
      <c r="A1001" s="691"/>
      <c r="B1001" s="684"/>
      <c r="C1001" s="673"/>
      <c r="D1001" s="673"/>
      <c r="E1001" s="680"/>
      <c r="F1001" s="673"/>
      <c r="G1001" s="681"/>
      <c r="H1001" s="680"/>
      <c r="I1001" s="673"/>
      <c r="J1001" s="673"/>
      <c r="K1001" s="680"/>
      <c r="L1001" s="673"/>
      <c r="M1001" s="673"/>
      <c r="N1001" s="673"/>
      <c r="O1001" s="673"/>
      <c r="P1001" s="673"/>
      <c r="Q1001" s="673"/>
      <c r="R1001" s="673"/>
      <c r="S1001" s="673"/>
      <c r="T1001" s="673"/>
      <c r="U1001" s="673"/>
      <c r="V1001" s="673"/>
      <c r="W1001" s="673"/>
      <c r="X1001" s="673"/>
      <c r="Y1001" s="673"/>
    </row>
    <row r="1002" ht="24.75" customHeight="1">
      <c r="A1002" s="691"/>
      <c r="B1002" s="684"/>
      <c r="C1002" s="673"/>
      <c r="D1002" s="673"/>
      <c r="E1002" s="680"/>
      <c r="F1002" s="673"/>
      <c r="G1002" s="681"/>
      <c r="H1002" s="680"/>
      <c r="I1002" s="673"/>
      <c r="J1002" s="673"/>
      <c r="K1002" s="680"/>
      <c r="L1002" s="673"/>
      <c r="M1002" s="673"/>
      <c r="N1002" s="673"/>
      <c r="O1002" s="673"/>
      <c r="P1002" s="673"/>
      <c r="Q1002" s="673"/>
      <c r="R1002" s="673"/>
      <c r="S1002" s="673"/>
      <c r="T1002" s="673"/>
      <c r="U1002" s="673"/>
      <c r="V1002" s="673"/>
      <c r="W1002" s="673"/>
      <c r="X1002" s="673"/>
      <c r="Y1002" s="673"/>
    </row>
    <row r="1003" ht="24.75" customHeight="1">
      <c r="A1003" s="691"/>
      <c r="B1003" s="684"/>
      <c r="C1003" s="673"/>
      <c r="D1003" s="673"/>
      <c r="E1003" s="680"/>
      <c r="F1003" s="673"/>
      <c r="G1003" s="681"/>
      <c r="H1003" s="680"/>
      <c r="I1003" s="673"/>
      <c r="J1003" s="673"/>
      <c r="K1003" s="680"/>
      <c r="L1003" s="673"/>
      <c r="M1003" s="673"/>
      <c r="N1003" s="673"/>
      <c r="O1003" s="673"/>
      <c r="P1003" s="673"/>
      <c r="Q1003" s="673"/>
      <c r="R1003" s="673"/>
      <c r="S1003" s="673"/>
      <c r="T1003" s="673"/>
      <c r="U1003" s="673"/>
      <c r="V1003" s="673"/>
      <c r="W1003" s="673"/>
      <c r="X1003" s="673"/>
      <c r="Y1003" s="673"/>
    </row>
    <row r="1004" ht="24.75" customHeight="1">
      <c r="A1004" s="691"/>
      <c r="B1004" s="684"/>
      <c r="C1004" s="673"/>
      <c r="D1004" s="673"/>
      <c r="E1004" s="680"/>
      <c r="F1004" s="673"/>
      <c r="G1004" s="681"/>
      <c r="H1004" s="680"/>
      <c r="I1004" s="673"/>
      <c r="J1004" s="673"/>
      <c r="K1004" s="680"/>
      <c r="L1004" s="673"/>
      <c r="M1004" s="673"/>
      <c r="N1004" s="673"/>
      <c r="O1004" s="673"/>
      <c r="P1004" s="673"/>
      <c r="Q1004" s="673"/>
      <c r="R1004" s="673"/>
      <c r="S1004" s="673"/>
      <c r="T1004" s="673"/>
      <c r="U1004" s="673"/>
      <c r="V1004" s="673"/>
      <c r="W1004" s="673"/>
      <c r="X1004" s="673"/>
      <c r="Y1004" s="673"/>
    </row>
    <row r="1005" ht="24.75" customHeight="1">
      <c r="A1005" s="691"/>
      <c r="B1005" s="684"/>
      <c r="C1005" s="673"/>
      <c r="D1005" s="673"/>
      <c r="E1005" s="680"/>
      <c r="F1005" s="673"/>
      <c r="G1005" s="681"/>
      <c r="H1005" s="680"/>
      <c r="I1005" s="673"/>
      <c r="J1005" s="673"/>
      <c r="K1005" s="680"/>
      <c r="L1005" s="673"/>
      <c r="M1005" s="673"/>
      <c r="N1005" s="673"/>
      <c r="O1005" s="673"/>
      <c r="P1005" s="673"/>
      <c r="Q1005" s="673"/>
      <c r="R1005" s="673"/>
      <c r="S1005" s="673"/>
      <c r="T1005" s="673"/>
      <c r="U1005" s="673"/>
      <c r="V1005" s="673"/>
      <c r="W1005" s="673"/>
      <c r="X1005" s="673"/>
      <c r="Y1005" s="673"/>
    </row>
    <row r="1006" ht="24.75" customHeight="1">
      <c r="A1006" s="691"/>
      <c r="B1006" s="684"/>
      <c r="C1006" s="673"/>
      <c r="D1006" s="673"/>
      <c r="E1006" s="680"/>
      <c r="F1006" s="673"/>
      <c r="G1006" s="681"/>
      <c r="H1006" s="680"/>
      <c r="I1006" s="673"/>
      <c r="J1006" s="673"/>
      <c r="K1006" s="680"/>
      <c r="L1006" s="673"/>
      <c r="M1006" s="673"/>
      <c r="N1006" s="673"/>
      <c r="O1006" s="673"/>
      <c r="P1006" s="673"/>
      <c r="Q1006" s="673"/>
      <c r="R1006" s="673"/>
      <c r="S1006" s="673"/>
      <c r="T1006" s="673"/>
      <c r="U1006" s="673"/>
      <c r="V1006" s="673"/>
      <c r="W1006" s="673"/>
      <c r="X1006" s="673"/>
      <c r="Y1006" s="673"/>
    </row>
    <row r="1007" ht="24.75" customHeight="1">
      <c r="A1007" s="691"/>
      <c r="B1007" s="684"/>
      <c r="C1007" s="673"/>
      <c r="D1007" s="673"/>
      <c r="E1007" s="680"/>
      <c r="F1007" s="673"/>
      <c r="G1007" s="681"/>
      <c r="H1007" s="680"/>
      <c r="I1007" s="673"/>
      <c r="J1007" s="673"/>
      <c r="K1007" s="680"/>
      <c r="L1007" s="673"/>
      <c r="M1007" s="673"/>
      <c r="N1007" s="673"/>
      <c r="O1007" s="673"/>
      <c r="P1007" s="673"/>
      <c r="Q1007" s="673"/>
      <c r="R1007" s="673"/>
      <c r="S1007" s="673"/>
      <c r="T1007" s="673"/>
      <c r="U1007" s="673"/>
      <c r="V1007" s="673"/>
      <c r="W1007" s="673"/>
      <c r="X1007" s="673"/>
      <c r="Y1007" s="673"/>
    </row>
    <row r="1008" ht="24.75" customHeight="1">
      <c r="A1008" s="691"/>
      <c r="B1008" s="684"/>
      <c r="C1008" s="673"/>
      <c r="D1008" s="673"/>
      <c r="E1008" s="680"/>
      <c r="F1008" s="673"/>
      <c r="G1008" s="681"/>
      <c r="H1008" s="680"/>
      <c r="I1008" s="673"/>
      <c r="J1008" s="673"/>
      <c r="K1008" s="680"/>
      <c r="L1008" s="673"/>
      <c r="M1008" s="673"/>
      <c r="N1008" s="673"/>
      <c r="O1008" s="673"/>
      <c r="P1008" s="673"/>
      <c r="Q1008" s="673"/>
      <c r="R1008" s="673"/>
      <c r="S1008" s="673"/>
      <c r="T1008" s="673"/>
      <c r="U1008" s="673"/>
      <c r="V1008" s="673"/>
      <c r="W1008" s="673"/>
      <c r="X1008" s="673"/>
      <c r="Y1008" s="673"/>
    </row>
    <row r="1009" ht="24.75" customHeight="1">
      <c r="A1009" s="691"/>
      <c r="B1009" s="684"/>
      <c r="C1009" s="673"/>
      <c r="D1009" s="673"/>
      <c r="E1009" s="680"/>
      <c r="F1009" s="673"/>
      <c r="G1009" s="681"/>
      <c r="H1009" s="680"/>
      <c r="I1009" s="673"/>
      <c r="J1009" s="673"/>
      <c r="K1009" s="680"/>
      <c r="L1009" s="673"/>
      <c r="M1009" s="673"/>
      <c r="N1009" s="673"/>
      <c r="O1009" s="673"/>
      <c r="P1009" s="673"/>
      <c r="Q1009" s="673"/>
      <c r="R1009" s="673"/>
      <c r="S1009" s="673"/>
      <c r="T1009" s="673"/>
      <c r="U1009" s="673"/>
      <c r="V1009" s="673"/>
      <c r="W1009" s="673"/>
      <c r="X1009" s="673"/>
      <c r="Y1009" s="673"/>
    </row>
    <row r="1010" ht="24.75" customHeight="1">
      <c r="A1010" s="691"/>
      <c r="B1010" s="684"/>
      <c r="C1010" s="673"/>
      <c r="D1010" s="673"/>
      <c r="E1010" s="680"/>
      <c r="F1010" s="673"/>
      <c r="G1010" s="681"/>
      <c r="H1010" s="680"/>
      <c r="I1010" s="673"/>
      <c r="J1010" s="673"/>
      <c r="K1010" s="680"/>
      <c r="L1010" s="673"/>
      <c r="M1010" s="673"/>
      <c r="N1010" s="673"/>
      <c r="O1010" s="673"/>
      <c r="P1010" s="673"/>
      <c r="Q1010" s="673"/>
      <c r="R1010" s="673"/>
      <c r="S1010" s="673"/>
      <c r="T1010" s="673"/>
      <c r="U1010" s="673"/>
      <c r="V1010" s="673"/>
      <c r="W1010" s="673"/>
      <c r="X1010" s="673"/>
      <c r="Y1010" s="673"/>
    </row>
    <row r="1011" ht="24.75" customHeight="1">
      <c r="A1011" s="691"/>
      <c r="B1011" s="684"/>
      <c r="C1011" s="673"/>
      <c r="D1011" s="673"/>
      <c r="E1011" s="680"/>
      <c r="F1011" s="673"/>
      <c r="G1011" s="681"/>
      <c r="H1011" s="680"/>
      <c r="I1011" s="673"/>
      <c r="J1011" s="673"/>
      <c r="K1011" s="680"/>
      <c r="L1011" s="673"/>
      <c r="M1011" s="673"/>
      <c r="N1011" s="673"/>
      <c r="O1011" s="673"/>
      <c r="P1011" s="673"/>
      <c r="Q1011" s="673"/>
      <c r="R1011" s="673"/>
      <c r="S1011" s="673"/>
      <c r="T1011" s="673"/>
      <c r="U1011" s="673"/>
      <c r="V1011" s="673"/>
      <c r="W1011" s="673"/>
      <c r="X1011" s="673"/>
      <c r="Y1011" s="673"/>
    </row>
    <row r="1012" ht="24.75" customHeight="1">
      <c r="A1012" s="691"/>
      <c r="B1012" s="684"/>
      <c r="C1012" s="673"/>
      <c r="D1012" s="673"/>
      <c r="E1012" s="680"/>
      <c r="F1012" s="673"/>
      <c r="G1012" s="681"/>
      <c r="H1012" s="680"/>
      <c r="I1012" s="673"/>
      <c r="J1012" s="673"/>
      <c r="K1012" s="680"/>
      <c r="L1012" s="673"/>
      <c r="M1012" s="673"/>
      <c r="N1012" s="673"/>
      <c r="O1012" s="673"/>
      <c r="P1012" s="673"/>
      <c r="Q1012" s="673"/>
      <c r="R1012" s="673"/>
      <c r="S1012" s="673"/>
      <c r="T1012" s="673"/>
      <c r="U1012" s="673"/>
      <c r="V1012" s="673"/>
      <c r="W1012" s="673"/>
      <c r="X1012" s="673"/>
      <c r="Y1012" s="673"/>
    </row>
    <row r="1013" ht="24.75" customHeight="1">
      <c r="A1013" s="691"/>
      <c r="B1013" s="684"/>
      <c r="C1013" s="673"/>
      <c r="D1013" s="673"/>
      <c r="E1013" s="680"/>
      <c r="F1013" s="673"/>
      <c r="G1013" s="681"/>
      <c r="H1013" s="680"/>
      <c r="I1013" s="673"/>
      <c r="J1013" s="673"/>
      <c r="K1013" s="680"/>
      <c r="L1013" s="673"/>
      <c r="M1013" s="673"/>
      <c r="N1013" s="673"/>
      <c r="O1013" s="673"/>
      <c r="P1013" s="673"/>
      <c r="Q1013" s="673"/>
      <c r="R1013" s="673"/>
      <c r="S1013" s="673"/>
      <c r="T1013" s="673"/>
      <c r="U1013" s="673"/>
      <c r="V1013" s="673"/>
      <c r="W1013" s="673"/>
      <c r="X1013" s="673"/>
      <c r="Y1013" s="673"/>
    </row>
    <row r="1014" ht="24.75" customHeight="1">
      <c r="A1014" s="691"/>
      <c r="B1014" s="684"/>
      <c r="C1014" s="673"/>
      <c r="D1014" s="673"/>
      <c r="E1014" s="680"/>
      <c r="F1014" s="673"/>
      <c r="G1014" s="681"/>
      <c r="H1014" s="680"/>
      <c r="I1014" s="673"/>
      <c r="J1014" s="673"/>
      <c r="K1014" s="680"/>
      <c r="L1014" s="673"/>
      <c r="M1014" s="673"/>
      <c r="N1014" s="673"/>
      <c r="O1014" s="673"/>
      <c r="P1014" s="673"/>
      <c r="Q1014" s="673"/>
      <c r="R1014" s="673"/>
      <c r="S1014" s="673"/>
      <c r="T1014" s="673"/>
      <c r="U1014" s="673"/>
      <c r="V1014" s="673"/>
      <c r="W1014" s="673"/>
      <c r="X1014" s="673"/>
      <c r="Y1014" s="673"/>
    </row>
    <row r="1015" ht="24.75" customHeight="1">
      <c r="A1015" s="691"/>
      <c r="B1015" s="684"/>
      <c r="C1015" s="673"/>
      <c r="D1015" s="673"/>
      <c r="E1015" s="680"/>
      <c r="F1015" s="673"/>
      <c r="G1015" s="681"/>
      <c r="H1015" s="680"/>
      <c r="I1015" s="673"/>
      <c r="J1015" s="673"/>
      <c r="K1015" s="680"/>
      <c r="L1015" s="673"/>
      <c r="M1015" s="673"/>
      <c r="N1015" s="673"/>
      <c r="O1015" s="673"/>
      <c r="P1015" s="673"/>
      <c r="Q1015" s="673"/>
      <c r="R1015" s="673"/>
      <c r="S1015" s="673"/>
      <c r="T1015" s="673"/>
      <c r="U1015" s="673"/>
      <c r="V1015" s="673"/>
      <c r="W1015" s="673"/>
      <c r="X1015" s="673"/>
      <c r="Y1015" s="673"/>
    </row>
    <row r="1016" ht="24.75" customHeight="1">
      <c r="A1016" s="691"/>
      <c r="B1016" s="684"/>
      <c r="C1016" s="673"/>
      <c r="D1016" s="673"/>
      <c r="E1016" s="680"/>
      <c r="F1016" s="673"/>
      <c r="G1016" s="681"/>
      <c r="H1016" s="680"/>
      <c r="I1016" s="673"/>
      <c r="J1016" s="673"/>
      <c r="K1016" s="680"/>
      <c r="L1016" s="673"/>
      <c r="M1016" s="673"/>
      <c r="N1016" s="673"/>
      <c r="O1016" s="673"/>
      <c r="P1016" s="673"/>
      <c r="Q1016" s="673"/>
      <c r="R1016" s="673"/>
      <c r="S1016" s="673"/>
      <c r="T1016" s="673"/>
      <c r="U1016" s="673"/>
      <c r="V1016" s="673"/>
      <c r="W1016" s="673"/>
      <c r="X1016" s="673"/>
      <c r="Y1016" s="673"/>
    </row>
    <row r="1017" ht="24.75" customHeight="1">
      <c r="A1017" s="691"/>
      <c r="B1017" s="684"/>
      <c r="C1017" s="673"/>
      <c r="D1017" s="673"/>
      <c r="E1017" s="680"/>
      <c r="F1017" s="673"/>
      <c r="G1017" s="681"/>
      <c r="H1017" s="680"/>
      <c r="I1017" s="673"/>
      <c r="J1017" s="673"/>
      <c r="K1017" s="680"/>
      <c r="L1017" s="673"/>
      <c r="M1017" s="673"/>
      <c r="N1017" s="673"/>
      <c r="O1017" s="673"/>
      <c r="P1017" s="673"/>
      <c r="Q1017" s="673"/>
      <c r="R1017" s="673"/>
      <c r="S1017" s="673"/>
      <c r="T1017" s="673"/>
      <c r="U1017" s="673"/>
      <c r="V1017" s="673"/>
      <c r="W1017" s="673"/>
      <c r="X1017" s="673"/>
      <c r="Y1017" s="673"/>
    </row>
    <row r="1018" ht="24.75" customHeight="1">
      <c r="A1018" s="691"/>
      <c r="B1018" s="684"/>
      <c r="C1018" s="673"/>
      <c r="D1018" s="673"/>
      <c r="E1018" s="680"/>
      <c r="F1018" s="673"/>
      <c r="G1018" s="681"/>
      <c r="H1018" s="680"/>
      <c r="I1018" s="673"/>
      <c r="J1018" s="673"/>
      <c r="K1018" s="680"/>
      <c r="L1018" s="673"/>
      <c r="M1018" s="673"/>
      <c r="N1018" s="673"/>
      <c r="O1018" s="673"/>
      <c r="P1018" s="673"/>
      <c r="Q1018" s="673"/>
      <c r="R1018" s="673"/>
      <c r="S1018" s="673"/>
      <c r="T1018" s="673"/>
      <c r="U1018" s="673"/>
      <c r="V1018" s="673"/>
      <c r="W1018" s="673"/>
      <c r="X1018" s="673"/>
      <c r="Y1018" s="673"/>
    </row>
    <row r="1019" ht="24.75" customHeight="1">
      <c r="A1019" s="691"/>
      <c r="B1019" s="684"/>
      <c r="C1019" s="673"/>
      <c r="D1019" s="673"/>
      <c r="E1019" s="680"/>
      <c r="F1019" s="673"/>
      <c r="G1019" s="681"/>
      <c r="H1019" s="680"/>
      <c r="I1019" s="673"/>
      <c r="J1019" s="673"/>
      <c r="K1019" s="680"/>
      <c r="L1019" s="673"/>
      <c r="M1019" s="673"/>
      <c r="N1019" s="673"/>
      <c r="O1019" s="673"/>
      <c r="P1019" s="673"/>
      <c r="Q1019" s="673"/>
      <c r="R1019" s="673"/>
      <c r="S1019" s="673"/>
      <c r="T1019" s="673"/>
      <c r="U1019" s="673"/>
      <c r="V1019" s="673"/>
      <c r="W1019" s="673"/>
      <c r="X1019" s="673"/>
      <c r="Y1019" s="673"/>
    </row>
    <row r="1020" ht="24.75" customHeight="1">
      <c r="A1020" s="691"/>
      <c r="B1020" s="684"/>
      <c r="C1020" s="673"/>
      <c r="D1020" s="673"/>
      <c r="E1020" s="680"/>
      <c r="F1020" s="673"/>
      <c r="G1020" s="681"/>
      <c r="H1020" s="680"/>
      <c r="I1020" s="673"/>
      <c r="J1020" s="673"/>
      <c r="K1020" s="680"/>
      <c r="L1020" s="673"/>
      <c r="M1020" s="673"/>
      <c r="N1020" s="673"/>
      <c r="O1020" s="673"/>
      <c r="P1020" s="673"/>
      <c r="Q1020" s="673"/>
      <c r="R1020" s="673"/>
      <c r="S1020" s="673"/>
      <c r="T1020" s="673"/>
      <c r="U1020" s="673"/>
      <c r="V1020" s="673"/>
      <c r="W1020" s="673"/>
      <c r="X1020" s="673"/>
      <c r="Y1020" s="673"/>
    </row>
    <row r="1021" ht="24.75" customHeight="1">
      <c r="A1021" s="691"/>
      <c r="B1021" s="684"/>
      <c r="C1021" s="673"/>
      <c r="D1021" s="673"/>
      <c r="E1021" s="680"/>
      <c r="F1021" s="673"/>
      <c r="G1021" s="681"/>
      <c r="H1021" s="680"/>
      <c r="I1021" s="673"/>
      <c r="J1021" s="673"/>
      <c r="K1021" s="680"/>
      <c r="L1021" s="673"/>
      <c r="M1021" s="673"/>
      <c r="N1021" s="673"/>
      <c r="O1021" s="673"/>
      <c r="P1021" s="673"/>
      <c r="Q1021" s="673"/>
      <c r="R1021" s="673"/>
      <c r="S1021" s="673"/>
      <c r="T1021" s="673"/>
      <c r="U1021" s="673"/>
      <c r="V1021" s="673"/>
      <c r="W1021" s="673"/>
      <c r="X1021" s="673"/>
      <c r="Y1021" s="673"/>
    </row>
    <row r="1022" ht="24.75" customHeight="1">
      <c r="A1022" s="691"/>
      <c r="B1022" s="684"/>
      <c r="C1022" s="673"/>
      <c r="D1022" s="673"/>
      <c r="E1022" s="680"/>
      <c r="F1022" s="673"/>
      <c r="G1022" s="681"/>
      <c r="H1022" s="680"/>
      <c r="I1022" s="673"/>
      <c r="J1022" s="673"/>
      <c r="K1022" s="680"/>
      <c r="L1022" s="673"/>
      <c r="M1022" s="673"/>
      <c r="N1022" s="673"/>
      <c r="O1022" s="673"/>
      <c r="P1022" s="673"/>
      <c r="Q1022" s="673"/>
      <c r="R1022" s="673"/>
      <c r="S1022" s="673"/>
      <c r="T1022" s="673"/>
      <c r="U1022" s="673"/>
      <c r="V1022" s="673"/>
      <c r="W1022" s="673"/>
      <c r="X1022" s="673"/>
      <c r="Y1022" s="673"/>
    </row>
    <row r="1023" ht="24.75" customHeight="1">
      <c r="A1023" s="691"/>
      <c r="B1023" s="684"/>
      <c r="C1023" s="673"/>
      <c r="D1023" s="673"/>
      <c r="E1023" s="680"/>
      <c r="F1023" s="673"/>
      <c r="G1023" s="681"/>
      <c r="H1023" s="680"/>
      <c r="I1023" s="673"/>
      <c r="J1023" s="673"/>
      <c r="K1023" s="680"/>
      <c r="L1023" s="673"/>
      <c r="M1023" s="673"/>
      <c r="N1023" s="673"/>
      <c r="O1023" s="673"/>
      <c r="P1023" s="673"/>
      <c r="Q1023" s="673"/>
      <c r="R1023" s="673"/>
      <c r="S1023" s="673"/>
      <c r="T1023" s="673"/>
      <c r="U1023" s="673"/>
      <c r="V1023" s="673"/>
      <c r="W1023" s="673"/>
      <c r="X1023" s="673"/>
      <c r="Y1023" s="673"/>
    </row>
    <row r="1024" ht="24.75" customHeight="1">
      <c r="A1024" s="691"/>
      <c r="B1024" s="684"/>
      <c r="C1024" s="673"/>
      <c r="D1024" s="673"/>
      <c r="E1024" s="680"/>
      <c r="F1024" s="673"/>
      <c r="G1024" s="681"/>
      <c r="H1024" s="680"/>
      <c r="I1024" s="673"/>
      <c r="J1024" s="673"/>
      <c r="K1024" s="680"/>
      <c r="L1024" s="673"/>
      <c r="M1024" s="673"/>
      <c r="N1024" s="673"/>
      <c r="O1024" s="673"/>
      <c r="P1024" s="673"/>
      <c r="Q1024" s="673"/>
      <c r="R1024" s="673"/>
      <c r="S1024" s="673"/>
      <c r="T1024" s="673"/>
      <c r="U1024" s="673"/>
      <c r="V1024" s="673"/>
      <c r="W1024" s="673"/>
      <c r="X1024" s="673"/>
      <c r="Y1024" s="673"/>
    </row>
    <row r="1025" ht="24.75" customHeight="1">
      <c r="A1025" s="691"/>
      <c r="B1025" s="684"/>
      <c r="C1025" s="673"/>
      <c r="D1025" s="673"/>
      <c r="E1025" s="680"/>
      <c r="F1025" s="673"/>
      <c r="G1025" s="681"/>
      <c r="H1025" s="680"/>
      <c r="I1025" s="673"/>
      <c r="J1025" s="673"/>
      <c r="K1025" s="680"/>
      <c r="L1025" s="673"/>
      <c r="M1025" s="673"/>
      <c r="N1025" s="673"/>
      <c r="O1025" s="673"/>
      <c r="P1025" s="673"/>
      <c r="Q1025" s="673"/>
      <c r="R1025" s="673"/>
      <c r="S1025" s="673"/>
      <c r="T1025" s="673"/>
      <c r="U1025" s="673"/>
      <c r="V1025" s="673"/>
      <c r="W1025" s="673"/>
      <c r="X1025" s="673"/>
      <c r="Y1025" s="673"/>
    </row>
    <row r="1026" ht="24.75" customHeight="1">
      <c r="A1026" s="691"/>
      <c r="B1026" s="684"/>
      <c r="C1026" s="673"/>
      <c r="D1026" s="673"/>
      <c r="E1026" s="680"/>
      <c r="F1026" s="673"/>
      <c r="G1026" s="681"/>
      <c r="H1026" s="680"/>
      <c r="I1026" s="673"/>
      <c r="J1026" s="673"/>
      <c r="K1026" s="680"/>
      <c r="L1026" s="673"/>
      <c r="M1026" s="673"/>
      <c r="N1026" s="673"/>
      <c r="O1026" s="673"/>
      <c r="P1026" s="673"/>
      <c r="Q1026" s="673"/>
      <c r="R1026" s="673"/>
      <c r="S1026" s="673"/>
      <c r="T1026" s="673"/>
      <c r="U1026" s="673"/>
      <c r="V1026" s="673"/>
      <c r="W1026" s="673"/>
      <c r="X1026" s="673"/>
      <c r="Y1026" s="673"/>
    </row>
    <row r="1027" ht="24.75" customHeight="1">
      <c r="A1027" s="691"/>
      <c r="B1027" s="684"/>
      <c r="C1027" s="673"/>
      <c r="D1027" s="673"/>
      <c r="E1027" s="680"/>
      <c r="F1027" s="673"/>
      <c r="G1027" s="681"/>
      <c r="H1027" s="680"/>
      <c r="I1027" s="673"/>
      <c r="J1027" s="673"/>
      <c r="K1027" s="680"/>
      <c r="L1027" s="673"/>
      <c r="M1027" s="673"/>
      <c r="N1027" s="673"/>
      <c r="O1027" s="673"/>
      <c r="P1027" s="673"/>
      <c r="Q1027" s="673"/>
      <c r="R1027" s="673"/>
      <c r="S1027" s="673"/>
      <c r="T1027" s="673"/>
      <c r="U1027" s="673"/>
      <c r="V1027" s="673"/>
      <c r="W1027" s="673"/>
      <c r="X1027" s="673"/>
      <c r="Y1027" s="673"/>
    </row>
    <row r="1028" ht="24.75" customHeight="1">
      <c r="A1028" s="691"/>
      <c r="B1028" s="684"/>
      <c r="C1028" s="673"/>
      <c r="D1028" s="673"/>
      <c r="E1028" s="680"/>
      <c r="F1028" s="673"/>
      <c r="G1028" s="681"/>
      <c r="H1028" s="680"/>
      <c r="I1028" s="673"/>
      <c r="J1028" s="673"/>
      <c r="K1028" s="680"/>
      <c r="L1028" s="673"/>
      <c r="M1028" s="673"/>
      <c r="N1028" s="673"/>
      <c r="O1028" s="673"/>
      <c r="P1028" s="673"/>
      <c r="Q1028" s="673"/>
      <c r="R1028" s="673"/>
      <c r="S1028" s="673"/>
      <c r="T1028" s="673"/>
      <c r="U1028" s="673"/>
      <c r="V1028" s="673"/>
      <c r="W1028" s="673"/>
      <c r="X1028" s="673"/>
      <c r="Y1028" s="673"/>
    </row>
    <row r="1029" ht="24.75" customHeight="1">
      <c r="A1029" s="691"/>
      <c r="B1029" s="684"/>
      <c r="C1029" s="673"/>
      <c r="D1029" s="673"/>
      <c r="E1029" s="680"/>
      <c r="F1029" s="673"/>
      <c r="G1029" s="681"/>
      <c r="H1029" s="680"/>
      <c r="I1029" s="673"/>
      <c r="J1029" s="673"/>
      <c r="K1029" s="680"/>
      <c r="L1029" s="673"/>
      <c r="M1029" s="673"/>
      <c r="N1029" s="673"/>
      <c r="O1029" s="673"/>
      <c r="P1029" s="673"/>
      <c r="Q1029" s="673"/>
      <c r="R1029" s="673"/>
      <c r="S1029" s="673"/>
      <c r="T1029" s="673"/>
      <c r="U1029" s="673"/>
      <c r="V1029" s="673"/>
      <c r="W1029" s="673"/>
      <c r="X1029" s="673"/>
      <c r="Y1029" s="673"/>
    </row>
    <row r="1030" ht="24.75" customHeight="1">
      <c r="A1030" s="691"/>
      <c r="B1030" s="684"/>
      <c r="C1030" s="673"/>
      <c r="D1030" s="673"/>
      <c r="E1030" s="680"/>
      <c r="F1030" s="673"/>
      <c r="G1030" s="681"/>
      <c r="H1030" s="680"/>
      <c r="I1030" s="673"/>
      <c r="J1030" s="673"/>
      <c r="K1030" s="680"/>
      <c r="L1030" s="673"/>
      <c r="M1030" s="673"/>
      <c r="N1030" s="673"/>
      <c r="O1030" s="673"/>
      <c r="P1030" s="673"/>
      <c r="Q1030" s="673"/>
      <c r="R1030" s="673"/>
      <c r="S1030" s="673"/>
      <c r="T1030" s="673"/>
      <c r="U1030" s="673"/>
      <c r="V1030" s="673"/>
      <c r="W1030" s="673"/>
      <c r="X1030" s="673"/>
      <c r="Y1030" s="673"/>
    </row>
    <row r="1031" ht="24.75" customHeight="1">
      <c r="A1031" s="691"/>
      <c r="B1031" s="684"/>
      <c r="C1031" s="673"/>
      <c r="D1031" s="673"/>
      <c r="E1031" s="680"/>
      <c r="F1031" s="673"/>
      <c r="G1031" s="681"/>
      <c r="H1031" s="680"/>
      <c r="I1031" s="673"/>
      <c r="J1031" s="673"/>
      <c r="K1031" s="680"/>
      <c r="L1031" s="673"/>
      <c r="M1031" s="673"/>
      <c r="N1031" s="673"/>
      <c r="O1031" s="673"/>
      <c r="P1031" s="673"/>
      <c r="Q1031" s="673"/>
      <c r="R1031" s="673"/>
      <c r="S1031" s="673"/>
      <c r="T1031" s="673"/>
      <c r="U1031" s="673"/>
      <c r="V1031" s="673"/>
      <c r="W1031" s="673"/>
      <c r="X1031" s="673"/>
      <c r="Y1031" s="673"/>
    </row>
    <row r="1032" ht="24.75" customHeight="1">
      <c r="A1032" s="691"/>
      <c r="B1032" s="684"/>
      <c r="C1032" s="673"/>
      <c r="D1032" s="673"/>
      <c r="E1032" s="680"/>
      <c r="F1032" s="673"/>
      <c r="G1032" s="681"/>
      <c r="H1032" s="680"/>
      <c r="I1032" s="673"/>
      <c r="J1032" s="673"/>
      <c r="K1032" s="680"/>
      <c r="L1032" s="673"/>
      <c r="M1032" s="673"/>
      <c r="N1032" s="673"/>
      <c r="O1032" s="673"/>
      <c r="P1032" s="673"/>
      <c r="Q1032" s="673"/>
      <c r="R1032" s="673"/>
      <c r="S1032" s="673"/>
      <c r="T1032" s="673"/>
      <c r="U1032" s="673"/>
      <c r="V1032" s="673"/>
      <c r="W1032" s="673"/>
      <c r="X1032" s="673"/>
      <c r="Y1032" s="673"/>
    </row>
    <row r="1033" ht="24.75" customHeight="1">
      <c r="A1033" s="691"/>
      <c r="B1033" s="684"/>
      <c r="C1033" s="673"/>
      <c r="D1033" s="673"/>
      <c r="E1033" s="680"/>
      <c r="F1033" s="673"/>
      <c r="G1033" s="681"/>
      <c r="H1033" s="680"/>
      <c r="I1033" s="673"/>
      <c r="J1033" s="673"/>
      <c r="K1033" s="680"/>
      <c r="L1033" s="673"/>
      <c r="M1033" s="673"/>
      <c r="N1033" s="673"/>
      <c r="O1033" s="673"/>
      <c r="P1033" s="673"/>
      <c r="Q1033" s="673"/>
      <c r="R1033" s="673"/>
      <c r="S1033" s="673"/>
      <c r="T1033" s="673"/>
      <c r="U1033" s="673"/>
      <c r="V1033" s="673"/>
      <c r="W1033" s="673"/>
      <c r="X1033" s="673"/>
      <c r="Y1033" s="673"/>
    </row>
    <row r="1034" ht="24.75" customHeight="1">
      <c r="A1034" s="691"/>
      <c r="B1034" s="684"/>
      <c r="C1034" s="673"/>
      <c r="D1034" s="673"/>
      <c r="E1034" s="680"/>
      <c r="F1034" s="673"/>
      <c r="G1034" s="681"/>
      <c r="H1034" s="680"/>
      <c r="I1034" s="673"/>
      <c r="J1034" s="673"/>
      <c r="K1034" s="680"/>
      <c r="L1034" s="673"/>
      <c r="M1034" s="673"/>
      <c r="N1034" s="673"/>
      <c r="O1034" s="673"/>
      <c r="P1034" s="673"/>
      <c r="Q1034" s="673"/>
      <c r="R1034" s="673"/>
      <c r="S1034" s="673"/>
      <c r="T1034" s="673"/>
      <c r="U1034" s="673"/>
      <c r="V1034" s="673"/>
      <c r="W1034" s="673"/>
      <c r="X1034" s="673"/>
      <c r="Y1034" s="673"/>
    </row>
    <row r="1035" ht="24.75" customHeight="1">
      <c r="A1035" s="691"/>
      <c r="B1035" s="684"/>
      <c r="C1035" s="673"/>
      <c r="D1035" s="673"/>
      <c r="E1035" s="680"/>
      <c r="F1035" s="673"/>
      <c r="G1035" s="681"/>
      <c r="H1035" s="680"/>
      <c r="I1035" s="673"/>
      <c r="J1035" s="673"/>
      <c r="K1035" s="680"/>
      <c r="L1035" s="673"/>
      <c r="M1035" s="673"/>
      <c r="N1035" s="673"/>
      <c r="O1035" s="673"/>
      <c r="P1035" s="673"/>
      <c r="Q1035" s="673"/>
      <c r="R1035" s="673"/>
      <c r="S1035" s="673"/>
      <c r="T1035" s="673"/>
      <c r="U1035" s="673"/>
      <c r="V1035" s="673"/>
      <c r="W1035" s="673"/>
      <c r="X1035" s="673"/>
      <c r="Y1035" s="673"/>
    </row>
    <row r="1036" ht="24.75" customHeight="1">
      <c r="A1036" s="691"/>
      <c r="B1036" s="684"/>
      <c r="C1036" s="673"/>
      <c r="D1036" s="673"/>
      <c r="E1036" s="680"/>
      <c r="F1036" s="673"/>
      <c r="G1036" s="681"/>
      <c r="H1036" s="680"/>
      <c r="I1036" s="673"/>
      <c r="J1036" s="673"/>
      <c r="K1036" s="680"/>
      <c r="L1036" s="673"/>
      <c r="M1036" s="673"/>
      <c r="N1036" s="673"/>
      <c r="O1036" s="673"/>
      <c r="P1036" s="673"/>
      <c r="Q1036" s="673"/>
      <c r="R1036" s="673"/>
      <c r="S1036" s="673"/>
      <c r="T1036" s="673"/>
      <c r="U1036" s="673"/>
      <c r="V1036" s="673"/>
      <c r="W1036" s="673"/>
      <c r="X1036" s="673"/>
      <c r="Y1036" s="673"/>
    </row>
    <row r="1037" ht="24.75" customHeight="1">
      <c r="A1037" s="691"/>
      <c r="B1037" s="684"/>
      <c r="C1037" s="673"/>
      <c r="D1037" s="673"/>
      <c r="E1037" s="680"/>
      <c r="F1037" s="673"/>
      <c r="G1037" s="681"/>
      <c r="H1037" s="680"/>
      <c r="I1037" s="673"/>
      <c r="J1037" s="673"/>
      <c r="K1037" s="680"/>
      <c r="L1037" s="673"/>
      <c r="M1037" s="673"/>
      <c r="N1037" s="673"/>
      <c r="O1037" s="673"/>
      <c r="P1037" s="673"/>
      <c r="Q1037" s="673"/>
      <c r="R1037" s="673"/>
      <c r="S1037" s="673"/>
      <c r="T1037" s="673"/>
      <c r="U1037" s="673"/>
      <c r="V1037" s="673"/>
      <c r="W1037" s="673"/>
      <c r="X1037" s="673"/>
      <c r="Y1037" s="673"/>
    </row>
    <row r="1038" ht="24.75" customHeight="1">
      <c r="A1038" s="691"/>
      <c r="B1038" s="684"/>
      <c r="C1038" s="673"/>
      <c r="D1038" s="673"/>
      <c r="E1038" s="680"/>
      <c r="F1038" s="673"/>
      <c r="G1038" s="681"/>
      <c r="H1038" s="680"/>
      <c r="I1038" s="673"/>
      <c r="J1038" s="673"/>
      <c r="K1038" s="680"/>
      <c r="L1038" s="673"/>
      <c r="M1038" s="673"/>
      <c r="N1038" s="673"/>
      <c r="O1038" s="673"/>
      <c r="P1038" s="673"/>
      <c r="Q1038" s="673"/>
      <c r="R1038" s="673"/>
      <c r="S1038" s="673"/>
      <c r="T1038" s="673"/>
      <c r="U1038" s="673"/>
      <c r="V1038" s="673"/>
      <c r="W1038" s="673"/>
      <c r="X1038" s="673"/>
      <c r="Y1038" s="673"/>
    </row>
    <row r="1039" ht="24.75" customHeight="1">
      <c r="A1039" s="691"/>
      <c r="B1039" s="684"/>
      <c r="C1039" s="673"/>
      <c r="D1039" s="673"/>
      <c r="E1039" s="680"/>
      <c r="F1039" s="673"/>
      <c r="G1039" s="681"/>
      <c r="H1039" s="680"/>
      <c r="I1039" s="673"/>
      <c r="J1039" s="673"/>
      <c r="K1039" s="680"/>
      <c r="L1039" s="673"/>
      <c r="M1039" s="673"/>
      <c r="N1039" s="673"/>
      <c r="O1039" s="673"/>
      <c r="P1039" s="673"/>
      <c r="Q1039" s="673"/>
      <c r="R1039" s="673"/>
      <c r="S1039" s="673"/>
      <c r="T1039" s="673"/>
      <c r="U1039" s="673"/>
      <c r="V1039" s="673"/>
      <c r="W1039" s="673"/>
      <c r="X1039" s="673"/>
      <c r="Y1039" s="673"/>
    </row>
    <row r="1040" ht="24.75" customHeight="1">
      <c r="A1040" s="691"/>
      <c r="B1040" s="684"/>
      <c r="C1040" s="673"/>
      <c r="D1040" s="673"/>
      <c r="E1040" s="680"/>
      <c r="F1040" s="673"/>
      <c r="G1040" s="681"/>
      <c r="H1040" s="680"/>
      <c r="I1040" s="673"/>
      <c r="J1040" s="673"/>
      <c r="K1040" s="680"/>
      <c r="L1040" s="673"/>
      <c r="M1040" s="673"/>
      <c r="N1040" s="673"/>
      <c r="O1040" s="673"/>
      <c r="P1040" s="673"/>
      <c r="Q1040" s="673"/>
      <c r="R1040" s="673"/>
      <c r="S1040" s="673"/>
      <c r="T1040" s="673"/>
      <c r="U1040" s="673"/>
      <c r="V1040" s="673"/>
      <c r="W1040" s="673"/>
      <c r="X1040" s="673"/>
      <c r="Y1040" s="673"/>
    </row>
    <row r="1041" ht="24.75" customHeight="1">
      <c r="A1041" s="691"/>
      <c r="B1041" s="684"/>
      <c r="C1041" s="673"/>
      <c r="D1041" s="673"/>
      <c r="E1041" s="680"/>
      <c r="F1041" s="673"/>
      <c r="G1041" s="681"/>
      <c r="H1041" s="680"/>
      <c r="I1041" s="673"/>
      <c r="J1041" s="673"/>
      <c r="K1041" s="680"/>
      <c r="L1041" s="673"/>
      <c r="M1041" s="673"/>
      <c r="N1041" s="673"/>
      <c r="O1041" s="673"/>
      <c r="P1041" s="673"/>
      <c r="Q1041" s="673"/>
      <c r="R1041" s="673"/>
      <c r="S1041" s="673"/>
      <c r="T1041" s="673"/>
      <c r="U1041" s="673"/>
      <c r="V1041" s="673"/>
      <c r="W1041" s="673"/>
      <c r="X1041" s="673"/>
      <c r="Y1041" s="673"/>
    </row>
    <row r="1042" ht="24.75" customHeight="1">
      <c r="A1042" s="691"/>
      <c r="B1042" s="684"/>
      <c r="C1042" s="673"/>
      <c r="D1042" s="673"/>
      <c r="E1042" s="680"/>
      <c r="F1042" s="673"/>
      <c r="G1042" s="681"/>
      <c r="H1042" s="680"/>
      <c r="I1042" s="673"/>
      <c r="J1042" s="673"/>
      <c r="K1042" s="680"/>
      <c r="L1042" s="673"/>
      <c r="M1042" s="673"/>
      <c r="N1042" s="673"/>
      <c r="O1042" s="673"/>
      <c r="P1042" s="673"/>
      <c r="Q1042" s="673"/>
      <c r="R1042" s="673"/>
      <c r="S1042" s="673"/>
      <c r="T1042" s="673"/>
      <c r="U1042" s="673"/>
      <c r="V1042" s="673"/>
      <c r="W1042" s="673"/>
      <c r="X1042" s="673"/>
      <c r="Y1042" s="673"/>
    </row>
    <row r="1043" ht="24.75" customHeight="1">
      <c r="A1043" s="691"/>
      <c r="B1043" s="684"/>
      <c r="C1043" s="673"/>
      <c r="D1043" s="673"/>
      <c r="E1043" s="680"/>
      <c r="F1043" s="673"/>
      <c r="G1043" s="681"/>
      <c r="H1043" s="680"/>
      <c r="I1043" s="673"/>
      <c r="J1043" s="673"/>
      <c r="K1043" s="680"/>
      <c r="L1043" s="673"/>
      <c r="M1043" s="673"/>
      <c r="N1043" s="673"/>
      <c r="O1043" s="673"/>
      <c r="P1043" s="673"/>
      <c r="Q1043" s="673"/>
      <c r="R1043" s="673"/>
      <c r="S1043" s="673"/>
      <c r="T1043" s="673"/>
      <c r="U1043" s="673"/>
      <c r="V1043" s="673"/>
      <c r="W1043" s="673"/>
      <c r="X1043" s="673"/>
      <c r="Y1043" s="673"/>
    </row>
    <row r="1044" ht="24.75" customHeight="1">
      <c r="A1044" s="691"/>
      <c r="B1044" s="684"/>
      <c r="C1044" s="673"/>
      <c r="D1044" s="673"/>
      <c r="E1044" s="680"/>
      <c r="F1044" s="673"/>
      <c r="G1044" s="681"/>
      <c r="H1044" s="680"/>
      <c r="I1044" s="673"/>
      <c r="J1044" s="673"/>
      <c r="K1044" s="680"/>
      <c r="L1044" s="673"/>
      <c r="M1044" s="673"/>
      <c r="N1044" s="673"/>
      <c r="O1044" s="673"/>
      <c r="P1044" s="673"/>
      <c r="Q1044" s="673"/>
      <c r="R1044" s="673"/>
      <c r="S1044" s="673"/>
      <c r="T1044" s="673"/>
      <c r="U1044" s="673"/>
      <c r="V1044" s="673"/>
      <c r="W1044" s="673"/>
      <c r="X1044" s="673"/>
      <c r="Y1044" s="673"/>
    </row>
    <row r="1045" ht="24.75" customHeight="1">
      <c r="A1045" s="691"/>
      <c r="B1045" s="684"/>
      <c r="C1045" s="673"/>
      <c r="D1045" s="673"/>
      <c r="E1045" s="680"/>
      <c r="F1045" s="673"/>
      <c r="G1045" s="681"/>
      <c r="H1045" s="680"/>
      <c r="I1045" s="673"/>
      <c r="J1045" s="673"/>
      <c r="K1045" s="680"/>
      <c r="L1045" s="673"/>
      <c r="M1045" s="673"/>
      <c r="N1045" s="673"/>
      <c r="O1045" s="673"/>
      <c r="P1045" s="673"/>
      <c r="Q1045" s="673"/>
      <c r="R1045" s="673"/>
      <c r="S1045" s="673"/>
      <c r="T1045" s="673"/>
      <c r="U1045" s="673"/>
      <c r="V1045" s="673"/>
      <c r="W1045" s="673"/>
      <c r="X1045" s="673"/>
      <c r="Y1045" s="673"/>
    </row>
    <row r="1046" ht="24.75" customHeight="1">
      <c r="A1046" s="691"/>
      <c r="B1046" s="684"/>
      <c r="C1046" s="673"/>
      <c r="D1046" s="673"/>
      <c r="E1046" s="680"/>
      <c r="F1046" s="673"/>
      <c r="G1046" s="681"/>
      <c r="H1046" s="680"/>
      <c r="I1046" s="673"/>
      <c r="J1046" s="673"/>
      <c r="K1046" s="680"/>
      <c r="L1046" s="673"/>
      <c r="M1046" s="673"/>
      <c r="N1046" s="673"/>
      <c r="O1046" s="673"/>
      <c r="P1046" s="673"/>
      <c r="Q1046" s="673"/>
      <c r="R1046" s="673"/>
      <c r="S1046" s="673"/>
      <c r="T1046" s="673"/>
      <c r="U1046" s="673"/>
      <c r="V1046" s="673"/>
      <c r="W1046" s="673"/>
      <c r="X1046" s="673"/>
      <c r="Y1046" s="673"/>
    </row>
    <row r="1047" ht="24.75" customHeight="1">
      <c r="A1047" s="691"/>
      <c r="B1047" s="684"/>
      <c r="C1047" s="673"/>
      <c r="D1047" s="673"/>
      <c r="E1047" s="680"/>
      <c r="F1047" s="673"/>
      <c r="G1047" s="681"/>
      <c r="H1047" s="680"/>
      <c r="I1047" s="673"/>
      <c r="J1047" s="673"/>
      <c r="K1047" s="680"/>
      <c r="L1047" s="673"/>
      <c r="M1047" s="673"/>
      <c r="N1047" s="673"/>
      <c r="O1047" s="673"/>
      <c r="P1047" s="673"/>
      <c r="Q1047" s="673"/>
      <c r="R1047" s="673"/>
      <c r="S1047" s="673"/>
      <c r="T1047" s="673"/>
      <c r="U1047" s="673"/>
      <c r="V1047" s="673"/>
      <c r="W1047" s="673"/>
      <c r="X1047" s="673"/>
      <c r="Y1047" s="673"/>
    </row>
    <row r="1048" ht="24.75" customHeight="1">
      <c r="A1048" s="691"/>
      <c r="B1048" s="684"/>
      <c r="C1048" s="673"/>
      <c r="D1048" s="673"/>
      <c r="E1048" s="680"/>
      <c r="F1048" s="673"/>
      <c r="G1048" s="681"/>
      <c r="H1048" s="680"/>
      <c r="I1048" s="673"/>
      <c r="J1048" s="673"/>
      <c r="K1048" s="680"/>
      <c r="L1048" s="673"/>
      <c r="M1048" s="673"/>
      <c r="N1048" s="673"/>
      <c r="O1048" s="673"/>
      <c r="P1048" s="673"/>
      <c r="Q1048" s="673"/>
      <c r="R1048" s="673"/>
      <c r="S1048" s="673"/>
      <c r="T1048" s="673"/>
      <c r="U1048" s="673"/>
      <c r="V1048" s="673"/>
      <c r="W1048" s="673"/>
      <c r="X1048" s="673"/>
      <c r="Y1048" s="673"/>
    </row>
    <row r="1049" ht="24.75" customHeight="1">
      <c r="A1049" s="691"/>
      <c r="B1049" s="684"/>
      <c r="C1049" s="673"/>
      <c r="D1049" s="673"/>
      <c r="E1049" s="680"/>
      <c r="F1049" s="673"/>
      <c r="G1049" s="681"/>
      <c r="H1049" s="680"/>
      <c r="I1049" s="673"/>
      <c r="J1049" s="673"/>
      <c r="K1049" s="680"/>
      <c r="L1049" s="673"/>
      <c r="M1049" s="673"/>
      <c r="N1049" s="673"/>
      <c r="O1049" s="673"/>
      <c r="P1049" s="673"/>
      <c r="Q1049" s="673"/>
      <c r="R1049" s="673"/>
      <c r="S1049" s="673"/>
      <c r="T1049" s="673"/>
      <c r="U1049" s="673"/>
      <c r="V1049" s="673"/>
      <c r="W1049" s="673"/>
      <c r="X1049" s="673"/>
      <c r="Y1049" s="673"/>
    </row>
    <row r="1050" ht="24.75" customHeight="1">
      <c r="A1050" s="691"/>
      <c r="B1050" s="684"/>
      <c r="C1050" s="673"/>
      <c r="D1050" s="673"/>
      <c r="E1050" s="680"/>
      <c r="F1050" s="673"/>
      <c r="G1050" s="681"/>
      <c r="H1050" s="680"/>
      <c r="I1050" s="673"/>
      <c r="J1050" s="673"/>
      <c r="K1050" s="680"/>
      <c r="L1050" s="673"/>
      <c r="M1050" s="673"/>
      <c r="N1050" s="673"/>
      <c r="O1050" s="673"/>
      <c r="P1050" s="673"/>
      <c r="Q1050" s="673"/>
      <c r="R1050" s="673"/>
      <c r="S1050" s="673"/>
      <c r="T1050" s="673"/>
      <c r="U1050" s="673"/>
      <c r="V1050" s="673"/>
      <c r="W1050" s="673"/>
      <c r="X1050" s="673"/>
      <c r="Y1050" s="673"/>
    </row>
    <row r="1051" ht="24.75" customHeight="1">
      <c r="A1051" s="691"/>
      <c r="B1051" s="684"/>
      <c r="C1051" s="673"/>
      <c r="D1051" s="673"/>
      <c r="E1051" s="680"/>
      <c r="F1051" s="673"/>
      <c r="G1051" s="681"/>
      <c r="H1051" s="680"/>
      <c r="I1051" s="673"/>
      <c r="J1051" s="673"/>
      <c r="K1051" s="680"/>
      <c r="L1051" s="673"/>
      <c r="M1051" s="673"/>
      <c r="N1051" s="673"/>
      <c r="O1051" s="673"/>
      <c r="P1051" s="673"/>
      <c r="Q1051" s="673"/>
      <c r="R1051" s="673"/>
      <c r="S1051" s="673"/>
      <c r="T1051" s="673"/>
      <c r="U1051" s="673"/>
      <c r="V1051" s="673"/>
      <c r="W1051" s="673"/>
      <c r="X1051" s="673"/>
      <c r="Y1051" s="673"/>
    </row>
    <row r="1052" ht="24.75" customHeight="1">
      <c r="A1052" s="691"/>
      <c r="B1052" s="684"/>
      <c r="C1052" s="673"/>
      <c r="D1052" s="673"/>
      <c r="E1052" s="680"/>
      <c r="F1052" s="673"/>
      <c r="G1052" s="681"/>
      <c r="H1052" s="680"/>
      <c r="I1052" s="673"/>
      <c r="J1052" s="673"/>
      <c r="K1052" s="680"/>
      <c r="L1052" s="673"/>
      <c r="M1052" s="673"/>
      <c r="N1052" s="673"/>
      <c r="O1052" s="673"/>
      <c r="P1052" s="673"/>
      <c r="Q1052" s="673"/>
      <c r="R1052" s="673"/>
      <c r="S1052" s="673"/>
      <c r="T1052" s="673"/>
      <c r="U1052" s="673"/>
      <c r="V1052" s="673"/>
      <c r="W1052" s="673"/>
      <c r="X1052" s="673"/>
      <c r="Y1052" s="673"/>
    </row>
    <row r="1053" ht="24.75" customHeight="1">
      <c r="A1053" s="691"/>
      <c r="B1053" s="684"/>
      <c r="C1053" s="673"/>
      <c r="D1053" s="673"/>
      <c r="E1053" s="680"/>
      <c r="F1053" s="673"/>
      <c r="G1053" s="681"/>
      <c r="H1053" s="680"/>
      <c r="I1053" s="673"/>
      <c r="J1053" s="673"/>
      <c r="K1053" s="680"/>
      <c r="L1053" s="673"/>
      <c r="M1053" s="673"/>
      <c r="N1053" s="673"/>
      <c r="O1053" s="673"/>
      <c r="P1053" s="673"/>
      <c r="Q1053" s="673"/>
      <c r="R1053" s="673"/>
      <c r="S1053" s="673"/>
      <c r="T1053" s="673"/>
      <c r="U1053" s="673"/>
      <c r="V1053" s="673"/>
      <c r="W1053" s="673"/>
      <c r="X1053" s="673"/>
      <c r="Y1053" s="673"/>
    </row>
    <row r="1054" ht="24.75" customHeight="1">
      <c r="A1054" s="691"/>
      <c r="B1054" s="684"/>
      <c r="C1054" s="673"/>
      <c r="D1054" s="673"/>
      <c r="E1054" s="680"/>
      <c r="F1054" s="673"/>
      <c r="G1054" s="681"/>
      <c r="H1054" s="680"/>
      <c r="I1054" s="673"/>
      <c r="J1054" s="673"/>
      <c r="K1054" s="680"/>
      <c r="L1054" s="673"/>
      <c r="M1054" s="673"/>
      <c r="N1054" s="673"/>
      <c r="O1054" s="673"/>
      <c r="P1054" s="673"/>
      <c r="Q1054" s="673"/>
      <c r="R1054" s="673"/>
      <c r="S1054" s="673"/>
      <c r="T1054" s="673"/>
      <c r="U1054" s="673"/>
      <c r="V1054" s="673"/>
      <c r="W1054" s="673"/>
      <c r="X1054" s="673"/>
      <c r="Y1054" s="673"/>
    </row>
    <row r="1055" ht="24.75" customHeight="1">
      <c r="A1055" s="691"/>
      <c r="B1055" s="684"/>
      <c r="C1055" s="673"/>
      <c r="D1055" s="673"/>
      <c r="E1055" s="680"/>
      <c r="F1055" s="673"/>
      <c r="G1055" s="681"/>
      <c r="H1055" s="680"/>
      <c r="I1055" s="673"/>
      <c r="J1055" s="673"/>
      <c r="K1055" s="680"/>
      <c r="L1055" s="673"/>
      <c r="M1055" s="673"/>
      <c r="N1055" s="673"/>
      <c r="O1055" s="673"/>
      <c r="P1055" s="673"/>
      <c r="Q1055" s="673"/>
      <c r="R1055" s="673"/>
      <c r="S1055" s="673"/>
      <c r="T1055" s="673"/>
      <c r="U1055" s="673"/>
      <c r="V1055" s="673"/>
      <c r="W1055" s="673"/>
      <c r="X1055" s="673"/>
      <c r="Y1055" s="673"/>
    </row>
    <row r="1056" ht="24.75" customHeight="1">
      <c r="A1056" s="691"/>
      <c r="B1056" s="684"/>
      <c r="C1056" s="673"/>
      <c r="D1056" s="673"/>
      <c r="E1056" s="680"/>
      <c r="F1056" s="673"/>
      <c r="G1056" s="681"/>
      <c r="H1056" s="680"/>
      <c r="I1056" s="673"/>
      <c r="J1056" s="673"/>
      <c r="K1056" s="680"/>
      <c r="L1056" s="673"/>
      <c r="M1056" s="673"/>
      <c r="N1056" s="673"/>
      <c r="O1056" s="673"/>
      <c r="P1056" s="673"/>
      <c r="Q1056" s="673"/>
      <c r="R1056" s="673"/>
      <c r="S1056" s="673"/>
      <c r="T1056" s="673"/>
      <c r="U1056" s="673"/>
      <c r="V1056" s="673"/>
      <c r="W1056" s="673"/>
      <c r="X1056" s="673"/>
      <c r="Y1056" s="673"/>
    </row>
    <row r="1057" ht="24.75" customHeight="1">
      <c r="A1057" s="691"/>
      <c r="B1057" s="684"/>
      <c r="C1057" s="673"/>
      <c r="D1057" s="673"/>
      <c r="E1057" s="680"/>
      <c r="F1057" s="673"/>
      <c r="G1057" s="681"/>
      <c r="H1057" s="680"/>
      <c r="I1057" s="673"/>
      <c r="J1057" s="673"/>
      <c r="K1057" s="680"/>
      <c r="L1057" s="673"/>
      <c r="M1057" s="673"/>
      <c r="N1057" s="673"/>
      <c r="O1057" s="673"/>
      <c r="P1057" s="673"/>
      <c r="Q1057" s="673"/>
      <c r="R1057" s="673"/>
      <c r="S1057" s="673"/>
      <c r="T1057" s="673"/>
      <c r="U1057" s="673"/>
      <c r="V1057" s="673"/>
      <c r="W1057" s="673"/>
      <c r="X1057" s="673"/>
      <c r="Y1057" s="673"/>
    </row>
    <row r="1058" ht="24.75" customHeight="1">
      <c r="A1058" s="691"/>
      <c r="B1058" s="684"/>
      <c r="C1058" s="673"/>
      <c r="D1058" s="673"/>
      <c r="E1058" s="680"/>
      <c r="F1058" s="673"/>
      <c r="G1058" s="681"/>
      <c r="H1058" s="680"/>
      <c r="I1058" s="673"/>
      <c r="J1058" s="673"/>
      <c r="K1058" s="680"/>
      <c r="L1058" s="673"/>
      <c r="M1058" s="673"/>
      <c r="N1058" s="673"/>
      <c r="O1058" s="673"/>
      <c r="P1058" s="673"/>
      <c r="Q1058" s="673"/>
      <c r="R1058" s="673"/>
      <c r="S1058" s="673"/>
      <c r="T1058" s="673"/>
      <c r="U1058" s="673"/>
      <c r="V1058" s="673"/>
      <c r="W1058" s="673"/>
      <c r="X1058" s="673"/>
      <c r="Y1058" s="673"/>
    </row>
    <row r="1059" ht="24.75" customHeight="1">
      <c r="A1059" s="691"/>
      <c r="B1059" s="684"/>
      <c r="C1059" s="673"/>
      <c r="D1059" s="673"/>
      <c r="E1059" s="680"/>
      <c r="F1059" s="673"/>
      <c r="G1059" s="681"/>
      <c r="H1059" s="680"/>
      <c r="I1059" s="673"/>
      <c r="J1059" s="673"/>
      <c r="K1059" s="680"/>
      <c r="L1059" s="673"/>
      <c r="M1059" s="673"/>
      <c r="N1059" s="673"/>
      <c r="O1059" s="673"/>
      <c r="P1059" s="673"/>
      <c r="Q1059" s="673"/>
      <c r="R1059" s="673"/>
      <c r="S1059" s="673"/>
      <c r="T1059" s="673"/>
      <c r="U1059" s="673"/>
      <c r="V1059" s="673"/>
      <c r="W1059" s="673"/>
      <c r="X1059" s="673"/>
      <c r="Y1059" s="673"/>
    </row>
    <row r="1060" ht="24.75" customHeight="1">
      <c r="A1060" s="691"/>
      <c r="B1060" s="684"/>
      <c r="C1060" s="673"/>
      <c r="D1060" s="673"/>
      <c r="E1060" s="680"/>
      <c r="F1060" s="673"/>
      <c r="G1060" s="681"/>
      <c r="H1060" s="680"/>
      <c r="I1060" s="673"/>
      <c r="J1060" s="673"/>
      <c r="K1060" s="680"/>
      <c r="L1060" s="673"/>
      <c r="M1060" s="673"/>
      <c r="N1060" s="673"/>
      <c r="O1060" s="673"/>
      <c r="P1060" s="673"/>
      <c r="Q1060" s="673"/>
      <c r="R1060" s="673"/>
      <c r="S1060" s="673"/>
      <c r="T1060" s="673"/>
      <c r="U1060" s="673"/>
      <c r="V1060" s="673"/>
      <c r="W1060" s="673"/>
      <c r="X1060" s="673"/>
      <c r="Y1060" s="673"/>
    </row>
    <row r="1061" ht="24.75" customHeight="1">
      <c r="A1061" s="691"/>
      <c r="B1061" s="684"/>
      <c r="C1061" s="673"/>
      <c r="D1061" s="673"/>
      <c r="E1061" s="680"/>
      <c r="F1061" s="673"/>
      <c r="G1061" s="681"/>
      <c r="H1061" s="680"/>
      <c r="I1061" s="673"/>
      <c r="J1061" s="673"/>
      <c r="K1061" s="680"/>
      <c r="L1061" s="673"/>
      <c r="M1061" s="673"/>
      <c r="N1061" s="673"/>
      <c r="O1061" s="673"/>
      <c r="P1061" s="673"/>
      <c r="Q1061" s="673"/>
      <c r="R1061" s="673"/>
      <c r="S1061" s="673"/>
      <c r="T1061" s="673"/>
      <c r="U1061" s="673"/>
      <c r="V1061" s="673"/>
      <c r="W1061" s="673"/>
      <c r="X1061" s="673"/>
      <c r="Y1061" s="673"/>
    </row>
    <row r="1062" ht="24.75" customHeight="1">
      <c r="A1062" s="691"/>
      <c r="B1062" s="684"/>
      <c r="C1062" s="673"/>
      <c r="D1062" s="673"/>
      <c r="E1062" s="680"/>
      <c r="F1062" s="673"/>
      <c r="G1062" s="681"/>
      <c r="H1062" s="680"/>
      <c r="I1062" s="673"/>
      <c r="J1062" s="673"/>
      <c r="K1062" s="680"/>
      <c r="L1062" s="673"/>
      <c r="M1062" s="673"/>
      <c r="N1062" s="673"/>
      <c r="O1062" s="673"/>
      <c r="P1062" s="673"/>
      <c r="Q1062" s="673"/>
      <c r="R1062" s="673"/>
      <c r="S1062" s="673"/>
      <c r="T1062" s="673"/>
      <c r="U1062" s="673"/>
      <c r="V1062" s="673"/>
      <c r="W1062" s="673"/>
      <c r="X1062" s="673"/>
      <c r="Y1062" s="673"/>
    </row>
    <row r="1063" ht="24.75" customHeight="1">
      <c r="A1063" s="691"/>
      <c r="B1063" s="684"/>
      <c r="C1063" s="673"/>
      <c r="D1063" s="673"/>
      <c r="E1063" s="680"/>
      <c r="F1063" s="673"/>
      <c r="G1063" s="681"/>
      <c r="H1063" s="680"/>
      <c r="I1063" s="673"/>
      <c r="J1063" s="673"/>
      <c r="K1063" s="680"/>
      <c r="L1063" s="673"/>
      <c r="M1063" s="673"/>
      <c r="N1063" s="673"/>
      <c r="O1063" s="673"/>
      <c r="P1063" s="673"/>
      <c r="Q1063" s="673"/>
      <c r="R1063" s="673"/>
      <c r="S1063" s="673"/>
      <c r="T1063" s="673"/>
      <c r="U1063" s="673"/>
      <c r="V1063" s="673"/>
      <c r="W1063" s="673"/>
      <c r="X1063" s="673"/>
      <c r="Y1063" s="673"/>
    </row>
    <row r="1064" ht="24.75" customHeight="1">
      <c r="A1064" s="691"/>
      <c r="B1064" s="684"/>
      <c r="C1064" s="673"/>
      <c r="D1064" s="673"/>
      <c r="E1064" s="680"/>
      <c r="F1064" s="673"/>
      <c r="G1064" s="681"/>
      <c r="H1064" s="680"/>
      <c r="I1064" s="673"/>
      <c r="J1064" s="673"/>
      <c r="K1064" s="680"/>
      <c r="L1064" s="673"/>
      <c r="M1064" s="673"/>
      <c r="N1064" s="673"/>
      <c r="O1064" s="673"/>
      <c r="P1064" s="673"/>
      <c r="Q1064" s="673"/>
      <c r="R1064" s="673"/>
      <c r="S1064" s="673"/>
      <c r="T1064" s="673"/>
      <c r="U1064" s="673"/>
      <c r="V1064" s="673"/>
      <c r="W1064" s="673"/>
      <c r="X1064" s="673"/>
      <c r="Y1064" s="673"/>
    </row>
    <row r="1065" ht="24.75" customHeight="1">
      <c r="A1065" s="691"/>
      <c r="B1065" s="684"/>
      <c r="C1065" s="673"/>
      <c r="D1065" s="673"/>
      <c r="E1065" s="680"/>
      <c r="F1065" s="673"/>
      <c r="G1065" s="681"/>
      <c r="H1065" s="680"/>
      <c r="I1065" s="673"/>
      <c r="J1065" s="673"/>
      <c r="K1065" s="680"/>
      <c r="L1065" s="673"/>
      <c r="M1065" s="673"/>
      <c r="N1065" s="673"/>
      <c r="O1065" s="673"/>
      <c r="P1065" s="673"/>
      <c r="Q1065" s="673"/>
      <c r="R1065" s="673"/>
      <c r="S1065" s="673"/>
      <c r="T1065" s="673"/>
      <c r="U1065" s="673"/>
      <c r="V1065" s="673"/>
      <c r="W1065" s="673"/>
      <c r="X1065" s="673"/>
      <c r="Y1065" s="673"/>
    </row>
    <row r="1066" ht="24.75" customHeight="1">
      <c r="A1066" s="691"/>
      <c r="B1066" s="684"/>
      <c r="C1066" s="673"/>
      <c r="D1066" s="673"/>
      <c r="E1066" s="680"/>
      <c r="F1066" s="673"/>
      <c r="G1066" s="681"/>
      <c r="H1066" s="680"/>
      <c r="I1066" s="673"/>
      <c r="J1066" s="673"/>
      <c r="K1066" s="680"/>
      <c r="L1066" s="673"/>
      <c r="M1066" s="673"/>
      <c r="N1066" s="673"/>
      <c r="O1066" s="673"/>
      <c r="P1066" s="673"/>
      <c r="Q1066" s="673"/>
      <c r="R1066" s="673"/>
      <c r="S1066" s="673"/>
      <c r="T1066" s="673"/>
      <c r="U1066" s="673"/>
      <c r="V1066" s="673"/>
      <c r="W1066" s="673"/>
      <c r="X1066" s="673"/>
      <c r="Y1066" s="673"/>
    </row>
    <row r="1067" ht="24.75" customHeight="1">
      <c r="A1067" s="691"/>
      <c r="B1067" s="684"/>
      <c r="C1067" s="673"/>
      <c r="D1067" s="673"/>
      <c r="E1067" s="680"/>
      <c r="F1067" s="673"/>
      <c r="G1067" s="681"/>
      <c r="H1067" s="680"/>
      <c r="I1067" s="673"/>
      <c r="J1067" s="673"/>
      <c r="K1067" s="680"/>
      <c r="L1067" s="673"/>
      <c r="M1067" s="673"/>
      <c r="N1067" s="673"/>
      <c r="O1067" s="673"/>
      <c r="P1067" s="673"/>
      <c r="Q1067" s="673"/>
      <c r="R1067" s="673"/>
      <c r="S1067" s="673"/>
      <c r="T1067" s="673"/>
      <c r="U1067" s="673"/>
      <c r="V1067" s="673"/>
      <c r="W1067" s="673"/>
      <c r="X1067" s="673"/>
      <c r="Y1067" s="673"/>
    </row>
    <row r="1068" ht="24.75" customHeight="1">
      <c r="A1068" s="691"/>
      <c r="B1068" s="684"/>
      <c r="C1068" s="673"/>
      <c r="D1068" s="673"/>
      <c r="E1068" s="680"/>
      <c r="F1068" s="673"/>
      <c r="G1068" s="681"/>
      <c r="H1068" s="680"/>
      <c r="I1068" s="673"/>
      <c r="J1068" s="673"/>
      <c r="K1068" s="680"/>
      <c r="L1068" s="673"/>
      <c r="M1068" s="673"/>
      <c r="N1068" s="673"/>
      <c r="O1068" s="673"/>
      <c r="P1068" s="673"/>
      <c r="Q1068" s="673"/>
      <c r="R1068" s="673"/>
      <c r="S1068" s="673"/>
      <c r="T1068" s="673"/>
      <c r="U1068" s="673"/>
      <c r="V1068" s="673"/>
      <c r="W1068" s="673"/>
      <c r="X1068" s="673"/>
      <c r="Y1068" s="673"/>
    </row>
    <row r="1069" ht="24.75" customHeight="1">
      <c r="A1069" s="692"/>
      <c r="B1069" s="726"/>
      <c r="C1069" s="674"/>
      <c r="D1069" s="674"/>
      <c r="E1069" s="685"/>
      <c r="F1069" s="674"/>
      <c r="G1069" s="695"/>
      <c r="H1069" s="685"/>
      <c r="I1069" s="674"/>
      <c r="J1069" s="674"/>
      <c r="K1069" s="685"/>
      <c r="L1069" s="674"/>
      <c r="M1069" s="674"/>
      <c r="N1069" s="674"/>
      <c r="O1069" s="674"/>
      <c r="P1069" s="674"/>
      <c r="Q1069" s="674"/>
      <c r="R1069" s="674"/>
      <c r="S1069" s="674"/>
      <c r="T1069" s="674"/>
      <c r="U1069" s="674"/>
      <c r="V1069" s="674"/>
      <c r="W1069" s="674"/>
      <c r="X1069" s="674"/>
      <c r="Y1069" s="674"/>
    </row>
    <row r="1070" ht="24.75" customHeight="1">
      <c r="A1070" s="692"/>
      <c r="B1070" s="726"/>
      <c r="C1070" s="674"/>
      <c r="D1070" s="674"/>
      <c r="E1070" s="685"/>
      <c r="F1070" s="674"/>
      <c r="G1070" s="695"/>
      <c r="H1070" s="685"/>
      <c r="I1070" s="674"/>
      <c r="J1070" s="674"/>
      <c r="K1070" s="685"/>
      <c r="L1070" s="674"/>
      <c r="M1070" s="674"/>
      <c r="N1070" s="674"/>
      <c r="O1070" s="674"/>
      <c r="P1070" s="674"/>
      <c r="Q1070" s="674"/>
      <c r="R1070" s="674"/>
      <c r="S1070" s="674"/>
      <c r="T1070" s="674"/>
      <c r="U1070" s="674"/>
      <c r="V1070" s="674"/>
      <c r="W1070" s="674"/>
      <c r="X1070" s="674"/>
      <c r="Y1070" s="674"/>
    </row>
    <row r="1071" ht="24.75" customHeight="1">
      <c r="A1071" s="692"/>
      <c r="B1071" s="726"/>
      <c r="C1071" s="674"/>
      <c r="D1071" s="674"/>
      <c r="E1071" s="685"/>
      <c r="F1071" s="674"/>
      <c r="G1071" s="695"/>
      <c r="H1071" s="685"/>
      <c r="I1071" s="674"/>
      <c r="J1071" s="674"/>
      <c r="K1071" s="685"/>
      <c r="L1071" s="674"/>
      <c r="M1071" s="674"/>
      <c r="N1071" s="674"/>
      <c r="O1071" s="674"/>
      <c r="P1071" s="674"/>
      <c r="Q1071" s="674"/>
      <c r="R1071" s="674"/>
      <c r="S1071" s="674"/>
      <c r="T1071" s="674"/>
      <c r="U1071" s="674"/>
      <c r="V1071" s="674"/>
      <c r="W1071" s="674"/>
      <c r="X1071" s="674"/>
      <c r="Y1071" s="67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8.57"/>
    <col customWidth="1" min="2" max="2" width="42.14"/>
    <col customWidth="1" min="3" max="3" width="42.0"/>
    <col customWidth="1" min="4" max="4" width="42.14"/>
    <col customWidth="1" min="5" max="6" width="20.43"/>
    <col customWidth="1" min="7" max="8" width="18.71"/>
    <col customWidth="1" min="9" max="9" width="234.14"/>
    <col customWidth="1" min="10" max="10" width="19.29"/>
    <col customWidth="1" min="11" max="12" width="36.0"/>
  </cols>
  <sheetData>
    <row r="1">
      <c r="A1" s="727" t="s">
        <v>2912</v>
      </c>
      <c r="B1" s="728" t="s">
        <v>2913</v>
      </c>
      <c r="C1" s="727" t="s">
        <v>2914</v>
      </c>
      <c r="D1" s="727" t="s">
        <v>2915</v>
      </c>
      <c r="E1" s="729" t="s">
        <v>2916</v>
      </c>
      <c r="F1" s="729" t="s">
        <v>2917</v>
      </c>
      <c r="G1" s="730" t="s">
        <v>2918</v>
      </c>
      <c r="H1" s="730" t="s">
        <v>2919</v>
      </c>
      <c r="I1" s="731"/>
      <c r="J1" s="672" t="s">
        <v>2920</v>
      </c>
      <c r="K1" s="672"/>
      <c r="L1" s="672"/>
    </row>
    <row r="2">
      <c r="A2" s="732" t="s">
        <v>2921</v>
      </c>
      <c r="B2" s="733" t="s">
        <v>2825</v>
      </c>
      <c r="C2" s="710" t="s">
        <v>2826</v>
      </c>
      <c r="D2" s="694" t="s">
        <v>2825</v>
      </c>
      <c r="E2" s="688" t="s">
        <v>2922</v>
      </c>
      <c r="F2" s="688" t="s">
        <v>2923</v>
      </c>
      <c r="G2" s="734" t="s">
        <v>2923</v>
      </c>
      <c r="H2" s="734" t="s">
        <v>2923</v>
      </c>
      <c r="I2" s="735" t="str">
        <f t="shared" ref="I2:I26" si="1">"INSERT INTO RESRCE (""RESC_ID"", ""RESC_NAME"", ""RESC_URL"", ""RESC_DESC"", ""RESC_YN"", ""RESC_MENU"", ""RESC_LEVEL"", ""RESC_IDX"") VALUES ('" &amp; A2 &amp; "', '" &amp; B2 &amp; "', '" &amp; C2 &amp; "', '" &amp; D2 &amp; "', '" &amp; E2 &amp; "', '" &amp; F2 &amp; "', '" &amp; G2 &amp; "', '" &amp; H2 &amp; "');"
</f>
        <v>INSERT INTO RESRCE ("RESC_ID", "RESC_NAME", "RESC_URL", "RESC_DESC", "RESC_YN", "RESC_MENU", "RESC_LEVEL", "RESC_IDX") VALUES ('R00001', '메인대시보드', '/index', '메인대시보드', 'Y', 'NULL', 'NULL', 'NULL');</v>
      </c>
      <c r="J2" s="736"/>
      <c r="K2" s="677"/>
      <c r="L2" s="677"/>
    </row>
    <row r="3">
      <c r="A3" s="732" t="s">
        <v>2924</v>
      </c>
      <c r="B3" s="737" t="s">
        <v>742</v>
      </c>
      <c r="C3" s="673" t="s">
        <v>2620</v>
      </c>
      <c r="D3" s="677" t="s">
        <v>742</v>
      </c>
      <c r="E3" s="688" t="s">
        <v>2922</v>
      </c>
      <c r="F3" s="688" t="s">
        <v>742</v>
      </c>
      <c r="G3" s="734">
        <v>1.0</v>
      </c>
      <c r="H3" s="734">
        <v>1.0</v>
      </c>
      <c r="I3" s="735" t="str">
        <f t="shared" si="1"/>
        <v>INSERT INTO RESRCE ("RESC_ID", "RESC_NAME", "RESC_URL", "RESC_DESC", "RESC_YN", "RESC_MENU", "RESC_LEVEL", "RESC_IDX") VALUES ('R00002', '프로젝트', '/project', '프로젝트', 'Y', '프로젝트', '1', '1');</v>
      </c>
      <c r="J3" s="736" t="s">
        <v>2837</v>
      </c>
      <c r="K3" s="677" t="s">
        <v>2838</v>
      </c>
      <c r="L3" s="677" t="s">
        <v>2839</v>
      </c>
    </row>
    <row r="4">
      <c r="A4" s="732" t="s">
        <v>2925</v>
      </c>
      <c r="B4" s="737" t="s">
        <v>2622</v>
      </c>
      <c r="C4" s="673" t="s">
        <v>2620</v>
      </c>
      <c r="D4" s="677" t="s">
        <v>2622</v>
      </c>
      <c r="E4" s="688" t="s">
        <v>2922</v>
      </c>
      <c r="F4" s="677" t="s">
        <v>2622</v>
      </c>
      <c r="G4" s="734">
        <v>2.0</v>
      </c>
      <c r="H4" s="734">
        <v>1.0</v>
      </c>
      <c r="I4" s="735" t="str">
        <f t="shared" si="1"/>
        <v>INSERT INTO RESRCE ("RESC_ID", "RESC_NAME", "RESC_URL", "RESC_DESC", "RESC_YN", "RESC_MENU", "RESC_LEVEL", "RESC_IDX") VALUES ('R00003', '진행중인 프로젝트', '/project', '진행중인 프로젝트', 'Y', '진행중인 프로젝트', '2', '1');</v>
      </c>
      <c r="J4" s="736" t="s">
        <v>2837</v>
      </c>
      <c r="K4" s="677" t="s">
        <v>2840</v>
      </c>
      <c r="L4" s="677" t="s">
        <v>2841</v>
      </c>
    </row>
    <row r="5">
      <c r="A5" s="732" t="s">
        <v>2926</v>
      </c>
      <c r="B5" s="737" t="s">
        <v>2681</v>
      </c>
      <c r="C5" s="673" t="s">
        <v>2620</v>
      </c>
      <c r="D5" s="677" t="s">
        <v>2681</v>
      </c>
      <c r="E5" s="688" t="s">
        <v>2922</v>
      </c>
      <c r="F5" s="677" t="s">
        <v>2681</v>
      </c>
      <c r="G5" s="734">
        <v>2.0</v>
      </c>
      <c r="H5" s="734">
        <v>2.0</v>
      </c>
      <c r="I5" s="735" t="str">
        <f t="shared" si="1"/>
        <v>INSERT INTO RESRCE ("RESC_ID", "RESC_NAME", "RESC_URL", "RESC_DESC", "RESC_YN", "RESC_MENU", "RESC_LEVEL", "RESC_IDX") VALUES ('R00004', '마감된 프로젝트', '/project', '마감된 프로젝트', 'Y', '마감된 프로젝트', '2', '2');</v>
      </c>
      <c r="J5" s="736" t="s">
        <v>2837</v>
      </c>
      <c r="K5" s="677" t="s">
        <v>2842</v>
      </c>
      <c r="L5" s="677" t="s">
        <v>2843</v>
      </c>
    </row>
    <row r="6">
      <c r="A6" s="732" t="s">
        <v>2927</v>
      </c>
      <c r="B6" s="737" t="s">
        <v>759</v>
      </c>
      <c r="C6" s="673" t="s">
        <v>2643</v>
      </c>
      <c r="D6" s="677" t="s">
        <v>759</v>
      </c>
      <c r="E6" s="688" t="s">
        <v>2922</v>
      </c>
      <c r="F6" s="688" t="s">
        <v>759</v>
      </c>
      <c r="G6" s="734">
        <v>3.0</v>
      </c>
      <c r="H6" s="734">
        <v>1.0</v>
      </c>
      <c r="I6" s="735" t="str">
        <f t="shared" si="1"/>
        <v>INSERT INTO RESRCE ("RESC_ID", "RESC_NAME", "RESC_URL", "RESC_DESC", "RESC_YN", "RESC_MENU", "RESC_LEVEL", "RESC_IDX") VALUES ('R00005', '대시보드', '/project/dashboard/{proId}', '대시보드', 'Y', '대시보드', '3', '1');</v>
      </c>
      <c r="J6" s="736" t="s">
        <v>2844</v>
      </c>
      <c r="K6" s="677" t="s">
        <v>2845</v>
      </c>
      <c r="L6" s="677" t="s">
        <v>2846</v>
      </c>
    </row>
    <row r="7">
      <c r="A7" s="732" t="s">
        <v>2928</v>
      </c>
      <c r="B7" s="737" t="s">
        <v>766</v>
      </c>
      <c r="C7" s="673" t="s">
        <v>2656</v>
      </c>
      <c r="D7" s="677" t="s">
        <v>766</v>
      </c>
      <c r="E7" s="688" t="s">
        <v>2922</v>
      </c>
      <c r="F7" s="688" t="s">
        <v>766</v>
      </c>
      <c r="G7" s="734">
        <v>3.0</v>
      </c>
      <c r="H7" s="734">
        <v>2.0</v>
      </c>
      <c r="I7" s="735" t="str">
        <f t="shared" si="1"/>
        <v>INSERT INTO RESRCE ("RESC_ID", "RESC_NAME", "RESC_URL", "RESC_DESC", "RESC_YN", "RESC_MENU", "RESC_LEVEL", "RESC_IDX") VALUES ('R00006', '간트차트', '/project/gantt/{proId}', '간트차트', 'Y', '간트차트', '3', '2');</v>
      </c>
      <c r="J7" s="736" t="s">
        <v>2844</v>
      </c>
      <c r="K7" s="677" t="s">
        <v>2847</v>
      </c>
      <c r="L7" s="677" t="s">
        <v>2846</v>
      </c>
    </row>
    <row r="8">
      <c r="A8" s="732" t="s">
        <v>2929</v>
      </c>
      <c r="B8" s="733" t="s">
        <v>2675</v>
      </c>
      <c r="C8" s="673" t="s">
        <v>2676</v>
      </c>
      <c r="D8" s="694" t="s">
        <v>2675</v>
      </c>
      <c r="E8" s="688" t="s">
        <v>2922</v>
      </c>
      <c r="F8" s="688" t="s">
        <v>2383</v>
      </c>
      <c r="G8" s="734">
        <v>3.0</v>
      </c>
      <c r="H8" s="734">
        <v>3.0</v>
      </c>
      <c r="I8" s="735" t="str">
        <f t="shared" si="1"/>
        <v>INSERT INTO RESRCE ("RESC_ID", "RESC_NAME", "RESC_URL", "RESC_DESC", "RESC_YN", "RESC_MENU", "RESC_LEVEL", "RESC_IDX") VALUES ('R00007', '프로젝트 일감', '/project/task/{proId}', '프로젝트 일감', 'Y', '일감', '3', '3');</v>
      </c>
      <c r="J8" s="736" t="s">
        <v>2844</v>
      </c>
      <c r="K8" s="677" t="s">
        <v>2848</v>
      </c>
      <c r="L8" s="677" t="s">
        <v>2846</v>
      </c>
    </row>
    <row r="9">
      <c r="A9" s="732" t="s">
        <v>2930</v>
      </c>
      <c r="B9" s="737" t="s">
        <v>795</v>
      </c>
      <c r="C9" s="673" t="s">
        <v>2638</v>
      </c>
      <c r="D9" s="677" t="s">
        <v>795</v>
      </c>
      <c r="E9" s="688" t="s">
        <v>2922</v>
      </c>
      <c r="F9" s="688" t="s">
        <v>795</v>
      </c>
      <c r="G9" s="734">
        <v>3.0</v>
      </c>
      <c r="H9" s="734">
        <v>4.0</v>
      </c>
      <c r="I9" s="735" t="str">
        <f t="shared" si="1"/>
        <v>INSERT INTO RESRCE ("RESC_ID", "RESC_NAME", "RESC_URL", "RESC_DESC", "RESC_YN", "RESC_MENU", "RESC_LEVEL", "RESC_IDX") VALUES ('R00008', '달력', '/project/calendar/{proId}', '달력', 'Y', '달력', '3', '4');</v>
      </c>
      <c r="J9" s="736" t="s">
        <v>2844</v>
      </c>
      <c r="K9" s="677" t="s">
        <v>2849</v>
      </c>
      <c r="L9" s="677" t="s">
        <v>2850</v>
      </c>
    </row>
    <row r="10">
      <c r="A10" s="732" t="s">
        <v>2931</v>
      </c>
      <c r="B10" s="737" t="s">
        <v>2658</v>
      </c>
      <c r="C10" s="673" t="s">
        <v>2659</v>
      </c>
      <c r="D10" s="677" t="s">
        <v>2658</v>
      </c>
      <c r="E10" s="688" t="s">
        <v>2922</v>
      </c>
      <c r="F10" s="688" t="s">
        <v>2658</v>
      </c>
      <c r="G10" s="734">
        <v>3.0</v>
      </c>
      <c r="H10" s="734">
        <v>5.0</v>
      </c>
      <c r="I10" s="735" t="str">
        <f t="shared" si="1"/>
        <v>INSERT INTO RESRCE ("RESC_ID", "RESC_NAME", "RESC_URL", "RESC_DESC", "RESC_YN", "RESC_MENU", "RESC_LEVEL", "RESC_IDX") VALUES ('R00009', '이슈', '/project/issue/{proId}', '이슈', 'Y', '이슈', '3', '5');</v>
      </c>
      <c r="J10" s="736" t="s">
        <v>1718</v>
      </c>
      <c r="K10" s="677" t="s">
        <v>2834</v>
      </c>
      <c r="L10" s="677" t="s">
        <v>2833</v>
      </c>
    </row>
    <row r="11">
      <c r="A11" s="738" t="s">
        <v>2932</v>
      </c>
      <c r="B11" s="677" t="s">
        <v>2644</v>
      </c>
      <c r="C11" s="673" t="s">
        <v>2645</v>
      </c>
      <c r="D11" s="677" t="s">
        <v>2644</v>
      </c>
      <c r="E11" s="688" t="s">
        <v>2922</v>
      </c>
      <c r="F11" s="688" t="s">
        <v>2644</v>
      </c>
      <c r="G11" s="734">
        <v>3.0</v>
      </c>
      <c r="H11" s="734">
        <v>6.0</v>
      </c>
      <c r="I11" s="735" t="str">
        <f t="shared" si="1"/>
        <v>INSERT INTO RESRCE ("RESC_ID", "RESC_NAME", "RESC_URL", "RESC_DESC", "RESC_YN", "RESC_MENU", "RESC_LEVEL", "RESC_IDX") VALUES ('R00010', '파일저장소', '/project/filesave/{proId}', '파일저장소', 'Y', '파일저장소', '3', '6');</v>
      </c>
      <c r="J11" s="736" t="s">
        <v>1718</v>
      </c>
      <c r="K11" s="677" t="s">
        <v>1726</v>
      </c>
      <c r="L11" s="677" t="s">
        <v>2833</v>
      </c>
    </row>
    <row r="12">
      <c r="A12" s="732" t="s">
        <v>2933</v>
      </c>
      <c r="B12" s="737" t="s">
        <v>2668</v>
      </c>
      <c r="C12" s="673" t="s">
        <v>2669</v>
      </c>
      <c r="D12" s="677" t="s">
        <v>2668</v>
      </c>
      <c r="E12" s="688" t="s">
        <v>2922</v>
      </c>
      <c r="F12" s="688" t="s">
        <v>2934</v>
      </c>
      <c r="G12" s="734">
        <v>3.0</v>
      </c>
      <c r="H12" s="734">
        <v>7.0</v>
      </c>
      <c r="I12" s="735" t="str">
        <f t="shared" si="1"/>
        <v>INSERT INTO RESRCE ("RESC_ID", "RESC_NAME", "RESC_URL", "RESC_DESC", "RESC_YN", "RESC_MENU", "RESC_LEVEL", "RESC_IDX") VALUES ('R00011', '프로젝트관리인증', '/project/manage/{prodId}', '프로젝트관리인증', 'Y', '관리', '3', '7');</v>
      </c>
      <c r="J12" s="736" t="s">
        <v>1718</v>
      </c>
      <c r="K12" s="677" t="s">
        <v>2835</v>
      </c>
      <c r="L12" s="677" t="s">
        <v>2836</v>
      </c>
    </row>
    <row r="13">
      <c r="A13" s="732" t="s">
        <v>2935</v>
      </c>
      <c r="B13" s="737" t="s">
        <v>1703</v>
      </c>
      <c r="C13" s="673" t="s">
        <v>2659</v>
      </c>
      <c r="D13" s="677" t="s">
        <v>1703</v>
      </c>
      <c r="E13" s="688" t="s">
        <v>2922</v>
      </c>
      <c r="F13" s="688" t="s">
        <v>2923</v>
      </c>
      <c r="G13" s="734" t="s">
        <v>2923</v>
      </c>
      <c r="H13" s="734" t="s">
        <v>2923</v>
      </c>
      <c r="I13" s="735" t="str">
        <f t="shared" si="1"/>
        <v>INSERT INTO RESRCE ("RESC_ID", "RESC_NAME", "RESC_URL", "RESC_DESC", "RESC_YN", "RESC_MENU", "RESC_LEVEL", "RESC_IDX") VALUES ('R00012', '이슈 등록', '/project/issue/{proId}', '이슈 등록', 'Y', 'NULL', 'NULL', 'NULL');</v>
      </c>
      <c r="J13" s="736"/>
      <c r="K13" s="677" t="s">
        <v>2782</v>
      </c>
      <c r="L13" s="677" t="s">
        <v>2781</v>
      </c>
    </row>
    <row r="14">
      <c r="A14" s="732" t="s">
        <v>2936</v>
      </c>
      <c r="B14" s="737" t="s">
        <v>1713</v>
      </c>
      <c r="C14" s="673" t="s">
        <v>2663</v>
      </c>
      <c r="D14" s="677" t="s">
        <v>1713</v>
      </c>
      <c r="E14" s="688" t="s">
        <v>2922</v>
      </c>
      <c r="F14" s="688" t="s">
        <v>2923</v>
      </c>
      <c r="G14" s="734" t="s">
        <v>2923</v>
      </c>
      <c r="H14" s="734" t="s">
        <v>2923</v>
      </c>
      <c r="I14" s="735" t="str">
        <f t="shared" si="1"/>
        <v>INSERT INTO RESRCE ("RESC_ID", "RESC_NAME", "RESC_URL", "RESC_DESC", "RESC_YN", "RESC_MENU", "RESC_LEVEL", "RESC_IDX") VALUES ('R00013', '이슈 삭제', '/project/issue/{proId}/{issueid}', '이슈 삭제', 'Y', 'NULL', 'NULL', 'NULL');</v>
      </c>
      <c r="J14" s="736"/>
      <c r="K14" s="677" t="s">
        <v>2794</v>
      </c>
      <c r="L14" s="677" t="s">
        <v>2781</v>
      </c>
    </row>
    <row r="15">
      <c r="A15" s="732" t="s">
        <v>2937</v>
      </c>
      <c r="B15" s="737" t="s">
        <v>2662</v>
      </c>
      <c r="C15" s="673" t="s">
        <v>2663</v>
      </c>
      <c r="D15" s="677" t="s">
        <v>2662</v>
      </c>
      <c r="E15" s="688" t="s">
        <v>2922</v>
      </c>
      <c r="F15" s="688" t="s">
        <v>2923</v>
      </c>
      <c r="G15" s="734" t="s">
        <v>2923</v>
      </c>
      <c r="H15" s="734" t="s">
        <v>2923</v>
      </c>
      <c r="I15" s="735" t="str">
        <f t="shared" si="1"/>
        <v>INSERT INTO RESRCE ("RESC_ID", "RESC_NAME", "RESC_URL", "RESC_DESC", "RESC_YN", "RESC_MENU", "RESC_LEVEL", "RESC_IDX") VALUES ('R00014', '이슈 상세조회', '/project/issue/{proId}/{issueid}', '이슈 상세조회', 'Y', 'NULL', 'NULL', 'NULL');</v>
      </c>
      <c r="J15" s="736"/>
      <c r="K15" s="677" t="s">
        <v>2791</v>
      </c>
      <c r="L15" s="677" t="s">
        <v>2781</v>
      </c>
    </row>
    <row r="16">
      <c r="A16" s="732" t="s">
        <v>2938</v>
      </c>
      <c r="B16" s="737" t="s">
        <v>1708</v>
      </c>
      <c r="C16" s="673" t="s">
        <v>2663</v>
      </c>
      <c r="D16" s="677" t="s">
        <v>1708</v>
      </c>
      <c r="E16" s="688" t="s">
        <v>2922</v>
      </c>
      <c r="F16" s="688" t="s">
        <v>2923</v>
      </c>
      <c r="G16" s="734" t="s">
        <v>2923</v>
      </c>
      <c r="H16" s="734" t="s">
        <v>2923</v>
      </c>
      <c r="I16" s="735" t="str">
        <f t="shared" si="1"/>
        <v>INSERT INTO RESRCE ("RESC_ID", "RESC_NAME", "RESC_URL", "RESC_DESC", "RESC_YN", "RESC_MENU", "RESC_LEVEL", "RESC_IDX") VALUES ('R00015', '이슈 수정', '/project/issue/{proId}/{issueid}', '이슈 수정', 'Y', 'NULL', 'NULL', 'NULL');</v>
      </c>
      <c r="J16" s="736"/>
      <c r="K16" s="677" t="s">
        <v>2701</v>
      </c>
      <c r="L16" s="677" t="s">
        <v>2702</v>
      </c>
    </row>
    <row r="17">
      <c r="A17" s="732" t="s">
        <v>2939</v>
      </c>
      <c r="B17" s="737" t="s">
        <v>2666</v>
      </c>
      <c r="C17" s="673" t="s">
        <v>2667</v>
      </c>
      <c r="D17" s="677" t="s">
        <v>2666</v>
      </c>
      <c r="E17" s="688" t="s">
        <v>2922</v>
      </c>
      <c r="F17" s="688" t="s">
        <v>2923</v>
      </c>
      <c r="G17" s="734" t="s">
        <v>2923</v>
      </c>
      <c r="H17" s="734" t="s">
        <v>2923</v>
      </c>
      <c r="I17" s="735" t="str">
        <f t="shared" si="1"/>
        <v>INSERT INTO RESRCE ("RESC_ID", "RESC_NAME", "RESC_URL", "RESC_DESC", "RESC_YN", "RESC_MENU", "RESC_LEVEL", "RESC_IDX") VALUES ('R00016', '이슈 수정 페이지', '/project/issue/modify.do', '이슈 수정 페이지', 'Y', 'NULL', 'NULL', 'NULL');</v>
      </c>
      <c r="J17" s="736"/>
      <c r="K17" s="677" t="s">
        <v>2753</v>
      </c>
      <c r="L17" s="677"/>
    </row>
    <row r="18">
      <c r="A18" s="732" t="s">
        <v>2940</v>
      </c>
      <c r="B18" s="737" t="s">
        <v>2660</v>
      </c>
      <c r="C18" s="673" t="s">
        <v>2661</v>
      </c>
      <c r="D18" s="677" t="s">
        <v>2660</v>
      </c>
      <c r="E18" s="688" t="s">
        <v>2922</v>
      </c>
      <c r="F18" s="734" t="s">
        <v>2923</v>
      </c>
      <c r="G18" s="734" t="s">
        <v>2923</v>
      </c>
      <c r="H18" s="734" t="s">
        <v>2923</v>
      </c>
      <c r="I18" s="735" t="str">
        <f t="shared" si="1"/>
        <v>INSERT INTO RESRCE ("RESC_ID", "RESC_NAME", "RESC_URL", "RESC_DESC", "RESC_YN", "RESC_MENU", "RESC_LEVEL", "RESC_IDX") VALUES ('R00017', '이슈 등록 페이지', '/project/issue/register.do', '이슈 등록 페이지', 'Y', 'NULL', 'NULL', 'NULL');</v>
      </c>
      <c r="J18" s="736"/>
      <c r="K18" s="677"/>
      <c r="L18" s="677"/>
    </row>
    <row r="19">
      <c r="A19" s="732" t="s">
        <v>2941</v>
      </c>
      <c r="B19" s="737" t="s">
        <v>749</v>
      </c>
      <c r="C19" s="673" t="s">
        <v>2620</v>
      </c>
      <c r="D19" s="677" t="s">
        <v>749</v>
      </c>
      <c r="E19" s="688" t="s">
        <v>2922</v>
      </c>
      <c r="F19" s="734" t="s">
        <v>2923</v>
      </c>
      <c r="G19" s="734" t="s">
        <v>2923</v>
      </c>
      <c r="H19" s="734" t="s">
        <v>2923</v>
      </c>
      <c r="I19" s="735" t="str">
        <f t="shared" si="1"/>
        <v>INSERT INTO RESRCE ("RESC_ID", "RESC_NAME", "RESC_URL", "RESC_DESC", "RESC_YN", "RESC_MENU", "RESC_LEVEL", "RESC_IDX") VALUES ('R00018', '프로젝트 등록', '/project', '프로젝트 등록', 'Y', 'NULL', 'NULL', 'NULL');</v>
      </c>
      <c r="J19" s="736"/>
      <c r="K19" s="677"/>
      <c r="L19" s="677"/>
    </row>
    <row r="20">
      <c r="A20" s="732" t="s">
        <v>2942</v>
      </c>
      <c r="B20" s="737" t="s">
        <v>1922</v>
      </c>
      <c r="C20" s="673" t="s">
        <v>2627</v>
      </c>
      <c r="D20" s="677" t="s">
        <v>1922</v>
      </c>
      <c r="E20" s="688" t="s">
        <v>2922</v>
      </c>
      <c r="F20" s="734" t="s">
        <v>2923</v>
      </c>
      <c r="G20" s="734" t="s">
        <v>2923</v>
      </c>
      <c r="H20" s="734" t="s">
        <v>2923</v>
      </c>
      <c r="I20" s="735" t="str">
        <f t="shared" si="1"/>
        <v>INSERT INTO RESRCE ("RESC_ID", "RESC_NAME", "RESC_URL", "RESC_DESC", "RESC_YN", "RESC_MENU", "RESC_LEVEL", "RESC_IDX") VALUES ('R00019', '프로젝트 삭제', '/project/{proId}', '프로젝트 삭제', 'Y', 'NULL', 'NULL', 'NULL');</v>
      </c>
      <c r="J20" s="736"/>
      <c r="K20" s="677"/>
      <c r="L20" s="677"/>
    </row>
    <row r="21">
      <c r="A21" s="732" t="s">
        <v>2943</v>
      </c>
      <c r="B21" s="737" t="s">
        <v>2626</v>
      </c>
      <c r="C21" s="673" t="s">
        <v>2627</v>
      </c>
      <c r="D21" s="677" t="s">
        <v>2626</v>
      </c>
      <c r="E21" s="688" t="s">
        <v>2922</v>
      </c>
      <c r="F21" s="734" t="s">
        <v>2923</v>
      </c>
      <c r="G21" s="734" t="s">
        <v>2923</v>
      </c>
      <c r="H21" s="734" t="s">
        <v>2923</v>
      </c>
      <c r="I21" s="735" t="str">
        <f t="shared" si="1"/>
        <v>INSERT INTO RESRCE ("RESC_ID", "RESC_NAME", "RESC_URL", "RESC_DESC", "RESC_YN", "RESC_MENU", "RESC_LEVEL", "RESC_IDX") VALUES ('R00020', '프로젝트 상세조회', '/project/{proId}', '프로젝트 상세조회', 'Y', 'NULL', 'NULL', 'NULL');</v>
      </c>
      <c r="J21" s="736"/>
      <c r="K21" s="677"/>
      <c r="L21" s="677"/>
    </row>
    <row r="22">
      <c r="A22" s="732" t="s">
        <v>2944</v>
      </c>
      <c r="B22" s="737" t="s">
        <v>822</v>
      </c>
      <c r="C22" s="673" t="s">
        <v>2627</v>
      </c>
      <c r="D22" s="677" t="s">
        <v>822</v>
      </c>
      <c r="E22" s="688" t="s">
        <v>2922</v>
      </c>
      <c r="F22" s="734" t="s">
        <v>2923</v>
      </c>
      <c r="G22" s="734" t="s">
        <v>2923</v>
      </c>
      <c r="H22" s="734" t="s">
        <v>2923</v>
      </c>
      <c r="I22" s="735" t="str">
        <f t="shared" si="1"/>
        <v>INSERT INTO RESRCE ("RESC_ID", "RESC_NAME", "RESC_URL", "RESC_DESC", "RESC_YN", "RESC_MENU", "RESC_LEVEL", "RESC_IDX") VALUES ('R00021', '프로젝트 수정', '/project/{proId}', '프로젝트 수정', 'Y', 'NULL', 'NULL', 'NULL');</v>
      </c>
      <c r="J22" s="736"/>
      <c r="K22" s="677"/>
      <c r="L22" s="677"/>
    </row>
    <row r="23">
      <c r="A23" s="732" t="s">
        <v>2945</v>
      </c>
      <c r="B23" s="737" t="s">
        <v>2634</v>
      </c>
      <c r="C23" s="673" t="s">
        <v>2635</v>
      </c>
      <c r="D23" s="677" t="s">
        <v>2634</v>
      </c>
      <c r="E23" s="688" t="s">
        <v>2922</v>
      </c>
      <c r="F23" s="734" t="s">
        <v>2923</v>
      </c>
      <c r="G23" s="734" t="s">
        <v>2923</v>
      </c>
      <c r="H23" s="734" t="s">
        <v>2923</v>
      </c>
      <c r="I23" s="735" t="str">
        <f t="shared" si="1"/>
        <v>INSERT INTO RESRCE ("RESC_ID", "RESC_NAME", "RESC_URL", "RESC_DESC", "RESC_YN", "RESC_MENU", "RESC_LEVEL", "RESC_IDX") VALUES ('R00022', '위키 등록', '/project/{proId}/{wikiId}', '위키 등록', 'Y', 'NULL', 'NULL', 'NULL');</v>
      </c>
      <c r="J23" s="736"/>
      <c r="K23" s="677"/>
      <c r="L23" s="677"/>
    </row>
    <row r="24">
      <c r="A24" s="732" t="s">
        <v>2946</v>
      </c>
      <c r="B24" s="737" t="s">
        <v>2639</v>
      </c>
      <c r="C24" s="673" t="s">
        <v>2640</v>
      </c>
      <c r="D24" s="677" t="s">
        <v>2639</v>
      </c>
      <c r="E24" s="688" t="s">
        <v>2922</v>
      </c>
      <c r="F24" s="734" t="s">
        <v>2923</v>
      </c>
      <c r="G24" s="734" t="s">
        <v>2923</v>
      </c>
      <c r="H24" s="734" t="s">
        <v>2923</v>
      </c>
      <c r="I24" s="735" t="str">
        <f t="shared" si="1"/>
        <v>INSERT INTO RESRCE ("RESC_ID", "RESC_NAME", "RESC_URL", "RESC_DESC", "RESC_YN", "RESC_MENU", "RESC_LEVEL", "RESC_IDX") VALUES ('R00023', '달력 상세조회', '/project/calendar/{proId}/{date}', '달력 상세조회', 'Y', 'NULL', 'NULL', 'NULL');</v>
      </c>
      <c r="J24" s="736"/>
      <c r="K24" s="677"/>
      <c r="L24" s="677"/>
    </row>
    <row r="25">
      <c r="A25" s="732" t="s">
        <v>2947</v>
      </c>
      <c r="B25" s="737" t="s">
        <v>2641</v>
      </c>
      <c r="C25" s="673" t="s">
        <v>2642</v>
      </c>
      <c r="D25" s="677" t="s">
        <v>2641</v>
      </c>
      <c r="E25" s="688" t="s">
        <v>2922</v>
      </c>
      <c r="F25" s="734" t="s">
        <v>2923</v>
      </c>
      <c r="G25" s="734" t="s">
        <v>2923</v>
      </c>
      <c r="H25" s="734" t="s">
        <v>2923</v>
      </c>
      <c r="I25" s="735" t="str">
        <f t="shared" si="1"/>
        <v>INSERT INTO RESRCE ("RESC_ID", "RESC_NAME", "RESC_URL", "RESC_DESC", "RESC_YN", "RESC_MENU", "RESC_LEVEL", "RESC_IDX") VALUES ('R00024', '달력 상세 페이지', '/project/calendar/detail.do', '달력 상세 페이지', 'Y', 'NULL', 'NULL', 'NULL');</v>
      </c>
      <c r="J25" s="736"/>
      <c r="K25" s="677"/>
      <c r="L25" s="677"/>
    </row>
    <row r="26">
      <c r="A26" s="732" t="s">
        <v>2948</v>
      </c>
      <c r="B26" s="737" t="s">
        <v>2628</v>
      </c>
      <c r="C26" s="673" t="s">
        <v>2629</v>
      </c>
      <c r="D26" s="677" t="s">
        <v>2628</v>
      </c>
      <c r="E26" s="688" t="s">
        <v>2922</v>
      </c>
      <c r="F26" s="734" t="s">
        <v>2923</v>
      </c>
      <c r="G26" s="734" t="s">
        <v>2923</v>
      </c>
      <c r="H26" s="734" t="s">
        <v>2923</v>
      </c>
      <c r="I26" s="735" t="str">
        <f t="shared" si="1"/>
        <v>INSERT INTO RESRCE ("RESC_ID", "RESC_NAME", "RESC_URL", "RESC_DESC", "RESC_YN", "RESC_MENU", "RESC_LEVEL", "RESC_IDX") VALUES ('R00025', '프로젝트 상세 페이지', '/project/detail.do', '프로젝트 상세 페이지', 'Y', 'NULL', 'NULL', 'NULL');</v>
      </c>
      <c r="J26" s="736"/>
      <c r="K26" s="677"/>
      <c r="L26" s="677"/>
    </row>
    <row r="27" hidden="1">
      <c r="A27" s="675" t="s">
        <v>2949</v>
      </c>
      <c r="B27" s="679" t="s">
        <v>2950</v>
      </c>
      <c r="C27" s="673" t="s">
        <v>2799</v>
      </c>
      <c r="D27" s="677" t="s">
        <v>2950</v>
      </c>
      <c r="E27" s="736" t="s">
        <v>2922</v>
      </c>
      <c r="F27" s="677" t="s">
        <v>2951</v>
      </c>
      <c r="G27" s="676">
        <v>3.0</v>
      </c>
      <c r="H27" s="676">
        <v>3.0</v>
      </c>
      <c r="J27" s="736"/>
      <c r="K27" s="677"/>
      <c r="L27" s="677"/>
    </row>
    <row r="28" hidden="1">
      <c r="A28" s="675" t="s">
        <v>2952</v>
      </c>
      <c r="B28" s="679" t="s">
        <v>2810</v>
      </c>
      <c r="C28" s="673" t="s">
        <v>2807</v>
      </c>
      <c r="D28" s="677" t="s">
        <v>2810</v>
      </c>
      <c r="E28" s="736" t="s">
        <v>2922</v>
      </c>
      <c r="F28" s="677" t="s">
        <v>2953</v>
      </c>
      <c r="G28" s="676">
        <v>3.0</v>
      </c>
      <c r="H28" s="676">
        <v>3.0</v>
      </c>
      <c r="J28" s="736"/>
      <c r="K28" s="677"/>
      <c r="L28" s="677"/>
    </row>
    <row r="29" hidden="1">
      <c r="A29" s="675" t="s">
        <v>2954</v>
      </c>
      <c r="B29" s="679" t="s">
        <v>2821</v>
      </c>
      <c r="C29" s="673" t="s">
        <v>2820</v>
      </c>
      <c r="D29" s="677" t="s">
        <v>2821</v>
      </c>
      <c r="E29" s="736" t="s">
        <v>2922</v>
      </c>
      <c r="F29" s="677" t="s">
        <v>2821</v>
      </c>
      <c r="G29" s="676">
        <v>3.0</v>
      </c>
      <c r="H29" s="676">
        <v>2.0</v>
      </c>
      <c r="J29" s="736"/>
      <c r="K29" s="677"/>
      <c r="L29" s="677"/>
    </row>
    <row r="30">
      <c r="A30" s="732" t="s">
        <v>2955</v>
      </c>
      <c r="B30" s="737" t="s">
        <v>2646</v>
      </c>
      <c r="C30" s="673" t="s">
        <v>2645</v>
      </c>
      <c r="D30" s="677" t="s">
        <v>2646</v>
      </c>
      <c r="E30" s="688" t="s">
        <v>2922</v>
      </c>
      <c r="F30" s="734" t="s">
        <v>2923</v>
      </c>
      <c r="G30" s="734" t="s">
        <v>2923</v>
      </c>
      <c r="H30" s="734" t="s">
        <v>2923</v>
      </c>
      <c r="I30" s="735" t="str">
        <f t="shared" ref="I30:I60" si="2">"INSERT INTO RESRCE (""RESC_ID"", ""RESC_NAME"", ""RESC_URL"", ""RESC_DESC"", ""RESC_YN"", ""RESC_MENU"", ""RESC_LEVEL"", ""RESC_IDX"") VALUES ('" &amp; A30 &amp; "', '" &amp; B30 &amp; "', '" &amp; C30 &amp; "', '" &amp; D30 &amp; "', '" &amp; E30 &amp; "', '" &amp; F30 &amp; "', '" &amp; G30 &amp; "', '" &amp; H30 &amp; "');"
</f>
        <v>INSERT INTO RESRCE ("RESC_ID", "RESC_NAME", "RESC_URL", "RESC_DESC", "RESC_YN", "RESC_MENU", "RESC_LEVEL", "RESC_IDX") VALUES ('R00026', '파일저장소 검색', '/project/filesave/{proId}', '파일저장소 검색', 'Y', 'NULL', 'NULL', 'NULL');</v>
      </c>
      <c r="J30" s="736"/>
      <c r="K30" s="677"/>
      <c r="L30" s="677"/>
    </row>
    <row r="31">
      <c r="A31" s="732" t="s">
        <v>2956</v>
      </c>
      <c r="B31" s="737" t="s">
        <v>2657</v>
      </c>
      <c r="C31" s="673" t="s">
        <v>2656</v>
      </c>
      <c r="D31" s="677" t="s">
        <v>2657</v>
      </c>
      <c r="E31" s="688" t="s">
        <v>2922</v>
      </c>
      <c r="F31" s="734" t="s">
        <v>2923</v>
      </c>
      <c r="G31" s="734" t="s">
        <v>2923</v>
      </c>
      <c r="H31" s="734" t="s">
        <v>2923</v>
      </c>
      <c r="I31" s="735" t="str">
        <f t="shared" si="2"/>
        <v>INSERT INTO RESRCE ("RESC_ID", "RESC_NAME", "RESC_URL", "RESC_DESC", "RESC_YN", "RESC_MENU", "RESC_LEVEL", "RESC_IDX") VALUES ('R00027', '간트차트 검색', '/project/gantt/{proId}', '간트차트 검색', 'Y', 'NULL', 'NULL', 'NULL');</v>
      </c>
      <c r="J31" s="736"/>
      <c r="K31" s="677"/>
      <c r="L31" s="677"/>
    </row>
    <row r="32">
      <c r="A32" s="732" t="s">
        <v>2957</v>
      </c>
      <c r="B32" s="737" t="s">
        <v>1698</v>
      </c>
      <c r="C32" s="673" t="s">
        <v>2659</v>
      </c>
      <c r="D32" s="677" t="s">
        <v>1698</v>
      </c>
      <c r="E32" s="688" t="s">
        <v>2922</v>
      </c>
      <c r="F32" s="734" t="s">
        <v>2923</v>
      </c>
      <c r="G32" s="734" t="s">
        <v>2923</v>
      </c>
      <c r="H32" s="734" t="s">
        <v>2923</v>
      </c>
      <c r="I32" s="735" t="str">
        <f t="shared" si="2"/>
        <v>INSERT INTO RESRCE ("RESC_ID", "RESC_NAME", "RESC_URL", "RESC_DESC", "RESC_YN", "RESC_MENU", "RESC_LEVEL", "RESC_IDX") VALUES ('R00028', '이슈 검색', '/project/issue/{proId}', '이슈 검색', 'Y', 'NULL', 'NULL', 'NULL');</v>
      </c>
      <c r="J32" s="736"/>
      <c r="K32" s="677"/>
      <c r="L32" s="677"/>
    </row>
    <row r="33">
      <c r="A33" s="732" t="s">
        <v>2958</v>
      </c>
      <c r="B33" s="737" t="s">
        <v>2670</v>
      </c>
      <c r="C33" s="673" t="s">
        <v>2671</v>
      </c>
      <c r="D33" s="677" t="s">
        <v>2670</v>
      </c>
      <c r="E33" s="688" t="s">
        <v>2922</v>
      </c>
      <c r="F33" s="734" t="s">
        <v>2923</v>
      </c>
      <c r="G33" s="734" t="s">
        <v>2923</v>
      </c>
      <c r="H33" s="734" t="s">
        <v>2923</v>
      </c>
      <c r="I33" s="735" t="str">
        <f t="shared" si="2"/>
        <v>INSERT INTO RESRCE ("RESC_ID", "RESC_NAME", "RESC_URL", "RESC_DESC", "RESC_YN", "RESC_MENU", "RESC_LEVEL", "RESC_IDX") VALUES ('R00029', '프로젝트 접근권한 승인 페이지', '/project/manage/connect.do', '프로젝트 접근권한 승인 페이지', 'Y', 'NULL', 'NULL', 'NULL');</v>
      </c>
      <c r="J33" s="736"/>
      <c r="K33" s="677"/>
      <c r="L33" s="677"/>
    </row>
    <row r="34">
      <c r="A34" s="732" t="s">
        <v>2959</v>
      </c>
      <c r="B34" s="737" t="s">
        <v>2631</v>
      </c>
      <c r="C34" s="673" t="s">
        <v>2632</v>
      </c>
      <c r="D34" s="677" t="s">
        <v>2631</v>
      </c>
      <c r="E34" s="688" t="s">
        <v>2922</v>
      </c>
      <c r="F34" s="734" t="s">
        <v>2923</v>
      </c>
      <c r="G34" s="734" t="s">
        <v>2923</v>
      </c>
      <c r="H34" s="734" t="s">
        <v>2923</v>
      </c>
      <c r="I34" s="735" t="str">
        <f t="shared" si="2"/>
        <v>INSERT INTO RESRCE ("RESC_ID", "RESC_NAME", "RESC_URL", "RESC_DESC", "RESC_YN", "RESC_MENU", "RESC_LEVEL", "RESC_IDX") VALUES ('R00030', '프로젝트 수정 페이지', '/project/modify.do', '프로젝트 수정 페이지', 'Y', 'NULL', 'NULL', 'NULL');</v>
      </c>
      <c r="J34" s="736"/>
      <c r="K34" s="677"/>
      <c r="L34" s="677"/>
    </row>
    <row r="35">
      <c r="A35" s="732" t="s">
        <v>2960</v>
      </c>
      <c r="B35" s="737" t="s">
        <v>2624</v>
      </c>
      <c r="C35" s="673" t="s">
        <v>2625</v>
      </c>
      <c r="D35" s="677" t="s">
        <v>2624</v>
      </c>
      <c r="E35" s="688" t="s">
        <v>2922</v>
      </c>
      <c r="F35" s="734" t="s">
        <v>2923</v>
      </c>
      <c r="G35" s="734" t="s">
        <v>2923</v>
      </c>
      <c r="H35" s="734" t="s">
        <v>2923</v>
      </c>
      <c r="I35" s="735" t="str">
        <f t="shared" si="2"/>
        <v>INSERT INTO RESRCE ("RESC_ID", "RESC_NAME", "RESC_URL", "RESC_DESC", "RESC_YN", "RESC_MENU", "RESC_LEVEL", "RESC_IDX") VALUES ('R00031', '프로젝트 등록 페이지', '/project/register.do', '프로젝트 등록 페이지', 'Y', 'NULL', 'NULL', 'NULL');</v>
      </c>
      <c r="J35" s="736"/>
      <c r="K35" s="677"/>
      <c r="L35" s="677"/>
    </row>
    <row r="36">
      <c r="A36" s="732" t="s">
        <v>2961</v>
      </c>
      <c r="B36" s="737" t="s">
        <v>2677</v>
      </c>
      <c r="C36" s="673" t="s">
        <v>2676</v>
      </c>
      <c r="D36" s="677" t="s">
        <v>2677</v>
      </c>
      <c r="E36" s="688" t="s">
        <v>2922</v>
      </c>
      <c r="F36" s="734" t="s">
        <v>2923</v>
      </c>
      <c r="G36" s="734" t="s">
        <v>2923</v>
      </c>
      <c r="H36" s="734" t="s">
        <v>2923</v>
      </c>
      <c r="I36" s="735" t="str">
        <f t="shared" si="2"/>
        <v>INSERT INTO RESRCE ("RESC_ID", "RESC_NAME", "RESC_URL", "RESC_DESC", "RESC_YN", "RESC_MENU", "RESC_LEVEL", "RESC_IDX") VALUES ('R00032', '프로젝트 일감 검색', '/project/task/{proId}', '프로젝트 일감 검색', 'Y', 'NULL', 'NULL', 'NULL');</v>
      </c>
      <c r="J36" s="736"/>
      <c r="K36" s="677"/>
      <c r="L36" s="677"/>
    </row>
    <row r="37">
      <c r="A37" s="732" t="s">
        <v>2962</v>
      </c>
      <c r="B37" s="737" t="s">
        <v>2636</v>
      </c>
      <c r="C37" s="673" t="s">
        <v>2637</v>
      </c>
      <c r="D37" s="677" t="s">
        <v>2636</v>
      </c>
      <c r="E37" s="688" t="s">
        <v>2922</v>
      </c>
      <c r="F37" s="734" t="s">
        <v>2923</v>
      </c>
      <c r="G37" s="734" t="s">
        <v>2923</v>
      </c>
      <c r="H37" s="734" t="s">
        <v>2923</v>
      </c>
      <c r="I37" s="735" t="str">
        <f t="shared" si="2"/>
        <v>INSERT INTO RESRCE ("RESC_ID", "RESC_NAME", "RESC_URL", "RESC_DESC", "RESC_YN", "RESC_MENU", "RESC_LEVEL", "RESC_IDX") VALUES ('R00033', '위키 등록 페이지', '/wiki/register.do', '위키 등록 페이지', 'Y', 'NULL', 'NULL', 'NULL');</v>
      </c>
      <c r="J37" s="736"/>
      <c r="K37" s="677"/>
      <c r="L37" s="677"/>
    </row>
    <row r="38">
      <c r="A38" s="732" t="s">
        <v>2963</v>
      </c>
      <c r="B38" s="737" t="s">
        <v>821</v>
      </c>
      <c r="C38" s="673" t="s">
        <v>2647</v>
      </c>
      <c r="D38" s="677" t="s">
        <v>821</v>
      </c>
      <c r="E38" s="688" t="s">
        <v>2922</v>
      </c>
      <c r="F38" s="734" t="s">
        <v>2923</v>
      </c>
      <c r="G38" s="734" t="s">
        <v>2923</v>
      </c>
      <c r="H38" s="734" t="s">
        <v>2923</v>
      </c>
      <c r="I38" s="735" t="str">
        <f t="shared" si="2"/>
        <v>INSERT INTO RESRCE ("RESC_ID", "RESC_NAME", "RESC_URL", "RESC_DESC", "RESC_YN", "RESC_MENU", "RESC_LEVEL", "RESC_IDX") VALUES ('R00034', '파일저장소 등록', '/project/filesave/{proId}/{filesaveId}', '파일저장소 등록', 'Y', 'NULL', 'NULL', 'NULL');</v>
      </c>
      <c r="J38" s="736"/>
      <c r="K38" s="677"/>
      <c r="L38" s="677"/>
    </row>
    <row r="39">
      <c r="A39" s="732" t="s">
        <v>2964</v>
      </c>
      <c r="B39" s="737" t="s">
        <v>2655</v>
      </c>
      <c r="C39" s="673" t="s">
        <v>2647</v>
      </c>
      <c r="D39" s="677" t="s">
        <v>2655</v>
      </c>
      <c r="E39" s="688" t="s">
        <v>2922</v>
      </c>
      <c r="F39" s="734" t="s">
        <v>2923</v>
      </c>
      <c r="G39" s="734" t="s">
        <v>2923</v>
      </c>
      <c r="H39" s="734" t="s">
        <v>2923</v>
      </c>
      <c r="I39" s="735" t="str">
        <f t="shared" si="2"/>
        <v>INSERT INTO RESRCE ("RESC_ID", "RESC_NAME", "RESC_URL", "RESC_DESC", "RESC_YN", "RESC_MENU", "RESC_LEVEL", "RESC_IDX") VALUES ('R00035', '파일저장소 삭제', '/project/filesave/{proId}/{filesaveId}', '파일저장소 삭제', 'Y', 'NULL', 'NULL', 'NULL');</v>
      </c>
      <c r="J39" s="736"/>
      <c r="K39" s="677"/>
      <c r="L39" s="677"/>
    </row>
    <row r="40">
      <c r="A40" s="732" t="s">
        <v>2965</v>
      </c>
      <c r="B40" s="737" t="s">
        <v>2650</v>
      </c>
      <c r="C40" s="673" t="s">
        <v>2647</v>
      </c>
      <c r="D40" s="677" t="s">
        <v>2650</v>
      </c>
      <c r="E40" s="688" t="s">
        <v>2922</v>
      </c>
      <c r="F40" s="734" t="s">
        <v>2923</v>
      </c>
      <c r="G40" s="734" t="s">
        <v>2923</v>
      </c>
      <c r="H40" s="734" t="s">
        <v>2923</v>
      </c>
      <c r="I40" s="735" t="str">
        <f t="shared" si="2"/>
        <v>INSERT INTO RESRCE ("RESC_ID", "RESC_NAME", "RESC_URL", "RESC_DESC", "RESC_YN", "RESC_MENU", "RESC_LEVEL", "RESC_IDX") VALUES ('R00036', '파일저장소 상세조회', '/project/filesave/{proId}/{filesaveId}', '파일저장소 상세조회', 'Y', 'NULL', 'NULL', 'NULL');</v>
      </c>
      <c r="J40" s="736"/>
      <c r="K40" s="677"/>
      <c r="L40" s="677"/>
    </row>
    <row r="41">
      <c r="A41" s="732" t="s">
        <v>2966</v>
      </c>
      <c r="B41" s="737" t="s">
        <v>819</v>
      </c>
      <c r="C41" s="673" t="s">
        <v>2647</v>
      </c>
      <c r="D41" s="677" t="s">
        <v>819</v>
      </c>
      <c r="E41" s="688" t="s">
        <v>2922</v>
      </c>
      <c r="F41" s="734" t="s">
        <v>2923</v>
      </c>
      <c r="G41" s="734" t="s">
        <v>2923</v>
      </c>
      <c r="H41" s="734" t="s">
        <v>2923</v>
      </c>
      <c r="I41" s="735" t="str">
        <f t="shared" si="2"/>
        <v>INSERT INTO RESRCE ("RESC_ID", "RESC_NAME", "RESC_URL", "RESC_DESC", "RESC_YN", "RESC_MENU", "RESC_LEVEL", "RESC_IDX") VALUES ('R00037', '파일저장소 수정', '/project/filesave/{proId}/{filesaveId}', '파일저장소 수정', 'Y', 'NULL', 'NULL', 'NULL');</v>
      </c>
      <c r="J41" s="736"/>
      <c r="K41" s="677"/>
      <c r="L41" s="677"/>
    </row>
    <row r="42">
      <c r="A42" s="732" t="s">
        <v>2967</v>
      </c>
      <c r="B42" s="737" t="s">
        <v>2651</v>
      </c>
      <c r="C42" s="673" t="s">
        <v>2652</v>
      </c>
      <c r="D42" s="677" t="s">
        <v>2651</v>
      </c>
      <c r="E42" s="688" t="s">
        <v>2922</v>
      </c>
      <c r="F42" s="734" t="s">
        <v>2923</v>
      </c>
      <c r="G42" s="734" t="s">
        <v>2923</v>
      </c>
      <c r="H42" s="734" t="s">
        <v>2923</v>
      </c>
      <c r="I42" s="735" t="str">
        <f t="shared" si="2"/>
        <v>INSERT INTO RESRCE ("RESC_ID", "RESC_NAME", "RESC_URL", "RESC_DESC", "RESC_YN", "RESC_MENU", "RESC_LEVEL", "RESC_IDX") VALUES ('R00038', '파일저장소 상세 페이지', '/project/filesave/detail.do', '파일저장소 상세 페이지', 'Y', 'NULL', 'NULL', 'NULL');</v>
      </c>
      <c r="J42" s="736"/>
      <c r="K42" s="677"/>
      <c r="L42" s="677"/>
    </row>
    <row r="43">
      <c r="A43" s="732" t="s">
        <v>2968</v>
      </c>
      <c r="B43" s="737" t="s">
        <v>2653</v>
      </c>
      <c r="C43" s="673" t="s">
        <v>2654</v>
      </c>
      <c r="D43" s="677" t="s">
        <v>2653</v>
      </c>
      <c r="E43" s="688" t="s">
        <v>2922</v>
      </c>
      <c r="F43" s="734" t="s">
        <v>2923</v>
      </c>
      <c r="G43" s="734" t="s">
        <v>2923</v>
      </c>
      <c r="H43" s="734" t="s">
        <v>2923</v>
      </c>
      <c r="I43" s="735" t="str">
        <f t="shared" si="2"/>
        <v>INSERT INTO RESRCE ("RESC_ID", "RESC_NAME", "RESC_URL", "RESC_DESC", "RESC_YN", "RESC_MENU", "RESC_LEVEL", "RESC_IDX") VALUES ('R00039', '파일저장소 수정 페이지', '/project/filesave/modify.do', '파일저장소 수정 페이지', 'Y', 'NULL', 'NULL', 'NULL');</v>
      </c>
      <c r="J43" s="736"/>
      <c r="K43" s="677"/>
      <c r="L43" s="677"/>
    </row>
    <row r="44">
      <c r="A44" s="732" t="s">
        <v>2969</v>
      </c>
      <c r="B44" s="737" t="s">
        <v>2648</v>
      </c>
      <c r="C44" s="673" t="s">
        <v>2649</v>
      </c>
      <c r="D44" s="677" t="s">
        <v>2648</v>
      </c>
      <c r="E44" s="688" t="s">
        <v>2922</v>
      </c>
      <c r="F44" s="734" t="s">
        <v>2923</v>
      </c>
      <c r="G44" s="734" t="s">
        <v>2923</v>
      </c>
      <c r="H44" s="734" t="s">
        <v>2923</v>
      </c>
      <c r="I44" s="735" t="str">
        <f t="shared" si="2"/>
        <v>INSERT INTO RESRCE ("RESC_ID", "RESC_NAME", "RESC_URL", "RESC_DESC", "RESC_YN", "RESC_MENU", "RESC_LEVEL", "RESC_IDX") VALUES ('R00040', '파일저장소 등록 페이지', '/project/filesave/register.do', '파일저장소 등록 페이지', 'Y', 'NULL', 'NULL', 'NULL');</v>
      </c>
      <c r="J44" s="736"/>
      <c r="K44" s="677"/>
      <c r="L44" s="677"/>
    </row>
    <row r="45">
      <c r="A45" s="732" t="s">
        <v>2970</v>
      </c>
      <c r="B45" s="737" t="s">
        <v>2682</v>
      </c>
      <c r="C45" s="673" t="s">
        <v>2620</v>
      </c>
      <c r="D45" s="677" t="s">
        <v>2682</v>
      </c>
      <c r="E45" s="688" t="s">
        <v>2922</v>
      </c>
      <c r="F45" s="734" t="s">
        <v>2923</v>
      </c>
      <c r="G45" s="734" t="s">
        <v>2923</v>
      </c>
      <c r="H45" s="734" t="s">
        <v>2923</v>
      </c>
      <c r="I45" s="735" t="str">
        <f t="shared" si="2"/>
        <v>INSERT INTO RESRCE ("RESC_ID", "RESC_NAME", "RESC_URL", "RESC_DESC", "RESC_YN", "RESC_MENU", "RESC_LEVEL", "RESC_IDX") VALUES ('R00041', '마감된 프로젝트 검색', '/project', '마감된 프로젝트 검색', 'Y', 'NULL', 'NULL', 'NULL');</v>
      </c>
      <c r="J45" s="736"/>
      <c r="K45" s="677"/>
      <c r="L45" s="677"/>
    </row>
    <row r="46">
      <c r="A46" s="732" t="s">
        <v>2971</v>
      </c>
      <c r="B46" s="737" t="s">
        <v>1917</v>
      </c>
      <c r="C46" s="673" t="s">
        <v>2620</v>
      </c>
      <c r="D46" s="677" t="s">
        <v>1917</v>
      </c>
      <c r="E46" s="688" t="s">
        <v>2922</v>
      </c>
      <c r="F46" s="734" t="s">
        <v>2923</v>
      </c>
      <c r="G46" s="734" t="s">
        <v>2923</v>
      </c>
      <c r="H46" s="734" t="s">
        <v>2923</v>
      </c>
      <c r="I46" s="735" t="str">
        <f t="shared" si="2"/>
        <v>INSERT INTO RESRCE ("RESC_ID", "RESC_NAME", "RESC_URL", "RESC_DESC", "RESC_YN", "RESC_MENU", "RESC_LEVEL", "RESC_IDX") VALUES ('R00042', '프로젝트 검색', '/project', '프로젝트 검색', 'Y', 'NULL', 'NULL', 'NULL');</v>
      </c>
      <c r="J46" s="736"/>
      <c r="K46" s="677"/>
      <c r="L46" s="677"/>
    </row>
    <row r="47">
      <c r="A47" s="732" t="s">
        <v>2972</v>
      </c>
      <c r="B47" s="737" t="s">
        <v>2672</v>
      </c>
      <c r="C47" s="673" t="s">
        <v>2671</v>
      </c>
      <c r="D47" s="677" t="s">
        <v>2672</v>
      </c>
      <c r="E47" s="688" t="s">
        <v>2922</v>
      </c>
      <c r="F47" s="734" t="s">
        <v>2923</v>
      </c>
      <c r="G47" s="734" t="s">
        <v>2923</v>
      </c>
      <c r="H47" s="734" t="s">
        <v>2923</v>
      </c>
      <c r="I47" s="735" t="str">
        <f t="shared" si="2"/>
        <v>INSERT INTO RESRCE ("RESC_ID", "RESC_NAME", "RESC_URL", "RESC_DESC", "RESC_YN", "RESC_MENU", "RESC_LEVEL", "RESC_IDX") VALUES ('R00043', '프로젝트 접근권한 승인, 해제', '/project/manage/connect.do', '프로젝트 접근권한 승인, 해제', 'Y', 'NULL', 'NULL', 'NULL');</v>
      </c>
      <c r="J47" s="736"/>
      <c r="K47" s="677"/>
      <c r="L47" s="677"/>
    </row>
    <row r="48">
      <c r="A48" s="732" t="s">
        <v>2973</v>
      </c>
      <c r="B48" s="737" t="s">
        <v>2673</v>
      </c>
      <c r="C48" s="673" t="s">
        <v>2674</v>
      </c>
      <c r="D48" s="677" t="s">
        <v>2673</v>
      </c>
      <c r="E48" s="688" t="s">
        <v>2922</v>
      </c>
      <c r="F48" s="734" t="s">
        <v>2923</v>
      </c>
      <c r="G48" s="734" t="s">
        <v>2923</v>
      </c>
      <c r="H48" s="734" t="s">
        <v>2923</v>
      </c>
      <c r="I48" s="735" t="str">
        <f t="shared" si="2"/>
        <v>INSERT INTO RESRCE ("RESC_ID", "RESC_NAME", "RESC_URL", "RESC_DESC", "RESC_YN", "RESC_MENU", "RESC_LEVEL", "RESC_IDX") VALUES ('R00044', '프로젝트 상태관리', '/project/manage/status.do', '프로젝트 상태관리', 'Y', 'NULL', 'NULL', 'NULL');</v>
      </c>
      <c r="J48" s="736"/>
      <c r="K48" s="677"/>
      <c r="L48" s="677"/>
    </row>
    <row r="49">
      <c r="A49" s="732" t="s">
        <v>2974</v>
      </c>
      <c r="B49" s="733" t="s">
        <v>2383</v>
      </c>
      <c r="C49" s="673" t="s">
        <v>2683</v>
      </c>
      <c r="D49" s="694" t="s">
        <v>2383</v>
      </c>
      <c r="E49" s="688" t="s">
        <v>2922</v>
      </c>
      <c r="F49" s="734" t="s">
        <v>2383</v>
      </c>
      <c r="G49" s="734">
        <v>1.0</v>
      </c>
      <c r="H49" s="734">
        <v>2.0</v>
      </c>
      <c r="I49" s="735" t="str">
        <f t="shared" si="2"/>
        <v>INSERT INTO RESRCE ("RESC_ID", "RESC_NAME", "RESC_URL", "RESC_DESC", "RESC_YN", "RESC_MENU", "RESC_LEVEL", "RESC_IDX") VALUES ('R00045', '일감', '/task', '일감', 'Y', '일감', '1', '2');</v>
      </c>
      <c r="J49" s="736"/>
      <c r="K49" s="677"/>
      <c r="L49" s="677"/>
    </row>
    <row r="50">
      <c r="A50" s="732" t="s">
        <v>2975</v>
      </c>
      <c r="B50" s="737" t="s">
        <v>784</v>
      </c>
      <c r="C50" s="673" t="s">
        <v>2678</v>
      </c>
      <c r="D50" s="677" t="s">
        <v>784</v>
      </c>
      <c r="E50" s="688" t="s">
        <v>2922</v>
      </c>
      <c r="F50" s="734" t="s">
        <v>2923</v>
      </c>
      <c r="G50" s="734" t="s">
        <v>2923</v>
      </c>
      <c r="H50" s="734" t="s">
        <v>2923</v>
      </c>
      <c r="I50" s="735" t="str">
        <f t="shared" si="2"/>
        <v>INSERT INTO RESRCE ("RESC_ID", "RESC_NAME", "RESC_URL", "RESC_DESC", "RESC_YN", "RESC_MENU", "RESC_LEVEL", "RESC_IDX") VALUES ('R00046', '일감 등록', '/project/task/{proId}/{taskId}', '일감 등록', 'Y', 'NULL', 'NULL', 'NULL');</v>
      </c>
      <c r="J50" s="736"/>
      <c r="K50" s="677"/>
      <c r="L50" s="677"/>
    </row>
    <row r="51">
      <c r="A51" s="732" t="s">
        <v>2976</v>
      </c>
      <c r="B51" s="733" t="s">
        <v>2684</v>
      </c>
      <c r="C51" s="673" t="s">
        <v>2683</v>
      </c>
      <c r="D51" s="694" t="s">
        <v>2684</v>
      </c>
      <c r="E51" s="688" t="s">
        <v>2922</v>
      </c>
      <c r="F51" s="734" t="s">
        <v>2923</v>
      </c>
      <c r="G51" s="734" t="s">
        <v>2923</v>
      </c>
      <c r="H51" s="734" t="s">
        <v>2923</v>
      </c>
      <c r="I51" s="735" t="str">
        <f t="shared" si="2"/>
        <v>INSERT INTO RESRCE ("RESC_ID", "RESC_NAME", "RESC_URL", "RESC_DESC", "RESC_YN", "RESC_MENU", "RESC_LEVEL", "RESC_IDX") VALUES ('R00047', '일감 검색', '/task', '일감 검색', 'Y', 'NULL', 'NULL', 'NULL');</v>
      </c>
      <c r="J51" s="736"/>
      <c r="K51" s="677"/>
      <c r="L51" s="677"/>
    </row>
    <row r="52">
      <c r="A52" s="732" t="s">
        <v>2977</v>
      </c>
      <c r="B52" s="733" t="s">
        <v>2685</v>
      </c>
      <c r="C52" s="673" t="s">
        <v>2686</v>
      </c>
      <c r="D52" s="694" t="s">
        <v>2685</v>
      </c>
      <c r="E52" s="688" t="s">
        <v>2922</v>
      </c>
      <c r="F52" s="734" t="s">
        <v>2923</v>
      </c>
      <c r="G52" s="734" t="s">
        <v>2923</v>
      </c>
      <c r="H52" s="734" t="s">
        <v>2923</v>
      </c>
      <c r="I52" s="735" t="str">
        <f t="shared" si="2"/>
        <v>INSERT INTO RESRCE ("RESC_ID", "RESC_NAME", "RESC_URL", "RESC_DESC", "RESC_YN", "RESC_MENU", "RESC_LEVEL", "RESC_IDX") VALUES ('R00048', '일감 상세조회', '/task/{taskId}', '일감 상세조회', 'Y', 'NULL', 'NULL', 'NULL');</v>
      </c>
      <c r="J52" s="736"/>
      <c r="K52" s="677"/>
      <c r="L52" s="677"/>
    </row>
    <row r="53">
      <c r="A53" s="732" t="s">
        <v>2978</v>
      </c>
      <c r="B53" s="733" t="s">
        <v>1224</v>
      </c>
      <c r="C53" s="673" t="s">
        <v>2689</v>
      </c>
      <c r="D53" s="694" t="s">
        <v>1224</v>
      </c>
      <c r="E53" s="688" t="s">
        <v>2922</v>
      </c>
      <c r="F53" s="734" t="s">
        <v>2923</v>
      </c>
      <c r="G53" s="734" t="s">
        <v>2923</v>
      </c>
      <c r="H53" s="734" t="s">
        <v>2923</v>
      </c>
      <c r="I53" s="735" t="str">
        <f t="shared" si="2"/>
        <v>INSERT INTO RESRCE ("RESC_ID", "RESC_NAME", "RESC_URL", "RESC_DESC", "RESC_YN", "RESC_MENU", "RESC_LEVEL", "RESC_IDX") VALUES ('R00049', '일감 삭제', '/task/{taskId}/{proId}', '일감 삭제', 'Y', 'NULL', 'NULL', 'NULL');</v>
      </c>
      <c r="J53" s="736"/>
      <c r="K53" s="677"/>
      <c r="L53" s="677"/>
    </row>
    <row r="54">
      <c r="A54" s="732" t="s">
        <v>2979</v>
      </c>
      <c r="B54" s="733" t="s">
        <v>778</v>
      </c>
      <c r="C54" s="673" t="s">
        <v>2689</v>
      </c>
      <c r="D54" s="694" t="s">
        <v>778</v>
      </c>
      <c r="E54" s="688" t="s">
        <v>2922</v>
      </c>
      <c r="F54" s="734" t="s">
        <v>2923</v>
      </c>
      <c r="G54" s="734" t="s">
        <v>2923</v>
      </c>
      <c r="H54" s="734" t="s">
        <v>2923</v>
      </c>
      <c r="I54" s="735" t="str">
        <f t="shared" si="2"/>
        <v>INSERT INTO RESRCE ("RESC_ID", "RESC_NAME", "RESC_URL", "RESC_DESC", "RESC_YN", "RESC_MENU", "RESC_LEVEL", "RESC_IDX") VALUES ('R00050', '일감 수정', '/task/{taskId}/{proId}', '일감 수정', 'Y', 'NULL', 'NULL', 'NULL');</v>
      </c>
      <c r="J54" s="736"/>
      <c r="K54" s="677"/>
      <c r="L54" s="677"/>
    </row>
    <row r="55">
      <c r="A55" s="732" t="s">
        <v>2980</v>
      </c>
      <c r="B55" s="733" t="s">
        <v>2687</v>
      </c>
      <c r="C55" s="673" t="s">
        <v>2688</v>
      </c>
      <c r="D55" s="694" t="s">
        <v>2687</v>
      </c>
      <c r="E55" s="688" t="s">
        <v>2922</v>
      </c>
      <c r="F55" s="734" t="s">
        <v>2923</v>
      </c>
      <c r="G55" s="734" t="s">
        <v>2923</v>
      </c>
      <c r="H55" s="734" t="s">
        <v>2923</v>
      </c>
      <c r="I55" s="735" t="str">
        <f t="shared" si="2"/>
        <v>INSERT INTO RESRCE ("RESC_ID", "RESC_NAME", "RESC_URL", "RESC_DESC", "RESC_YN", "RESC_MENU", "RESC_LEVEL", "RESC_IDX") VALUES ('R00051', '일감 상세 페이지', '/task/detail.do', '일감 상세 페이지', 'Y', 'NULL', 'NULL', 'NULL');</v>
      </c>
      <c r="J55" s="736"/>
      <c r="K55" s="677"/>
      <c r="L55" s="677"/>
    </row>
    <row r="56">
      <c r="A56" s="732" t="s">
        <v>2981</v>
      </c>
      <c r="B56" s="737" t="s">
        <v>2690</v>
      </c>
      <c r="C56" s="739" t="s">
        <v>2691</v>
      </c>
      <c r="D56" s="677" t="s">
        <v>2690</v>
      </c>
      <c r="E56" s="688" t="s">
        <v>2922</v>
      </c>
      <c r="F56" s="734" t="s">
        <v>2923</v>
      </c>
      <c r="G56" s="734" t="s">
        <v>2923</v>
      </c>
      <c r="H56" s="734" t="s">
        <v>2923</v>
      </c>
      <c r="I56" s="735" t="str">
        <f t="shared" si="2"/>
        <v>INSERT INTO RESRCE ("RESC_ID", "RESC_NAME", "RESC_URL", "RESC_DESC", "RESC_YN", "RESC_MENU", "RESC_LEVEL", "RESC_IDX") VALUES ('R00052', '일감 수정 페이지', '/task/modify.do', '일감 수정 페이지', 'Y', 'NULL', 'NULL', 'NULL');</v>
      </c>
      <c r="J56" s="736"/>
      <c r="K56" s="677"/>
      <c r="L56" s="677"/>
    </row>
    <row r="57">
      <c r="A57" s="732" t="s">
        <v>2982</v>
      </c>
      <c r="B57" s="737" t="s">
        <v>2679</v>
      </c>
      <c r="C57" s="673" t="s">
        <v>2680</v>
      </c>
      <c r="D57" s="737" t="s">
        <v>2679</v>
      </c>
      <c r="E57" s="688" t="s">
        <v>2922</v>
      </c>
      <c r="F57" s="734" t="s">
        <v>2923</v>
      </c>
      <c r="G57" s="734" t="s">
        <v>2923</v>
      </c>
      <c r="H57" s="734" t="s">
        <v>2923</v>
      </c>
      <c r="I57" s="735" t="str">
        <f t="shared" si="2"/>
        <v>INSERT INTO RESRCE ("RESC_ID", "RESC_NAME", "RESC_URL", "RESC_DESC", "RESC_YN", "RESC_MENU", "RESC_LEVEL", "RESC_IDX") VALUES ('R00053', '일감 등록 페이지', '/task/register.do', '일감 등록 페이지', 'Y', 'NULL', 'NULL', 'NULL');</v>
      </c>
      <c r="J57" s="736"/>
      <c r="K57" s="677"/>
      <c r="L57" s="677"/>
    </row>
    <row r="58">
      <c r="A58" s="732" t="s">
        <v>2983</v>
      </c>
      <c r="B58" s="737" t="s">
        <v>1007</v>
      </c>
      <c r="C58" s="673" t="s">
        <v>2692</v>
      </c>
      <c r="D58" s="737" t="s">
        <v>1007</v>
      </c>
      <c r="E58" s="688" t="s">
        <v>2922</v>
      </c>
      <c r="F58" s="734" t="s">
        <v>1007</v>
      </c>
      <c r="G58" s="734">
        <v>1.0</v>
      </c>
      <c r="H58" s="734">
        <v>3.0</v>
      </c>
      <c r="I58" s="735" t="str">
        <f t="shared" si="2"/>
        <v>INSERT INTO RESRCE ("RESC_ID", "RESC_NAME", "RESC_URL", "RESC_DESC", "RESC_YN", "RESC_MENU", "RESC_LEVEL", "RESC_IDX") VALUES ('R00054', '위키', '/wiki', '위키', 'Y', '위키', '1', '3');</v>
      </c>
      <c r="J58" s="736"/>
      <c r="K58" s="677"/>
      <c r="L58" s="677"/>
    </row>
    <row r="59">
      <c r="A59" s="732" t="s">
        <v>2984</v>
      </c>
      <c r="B59" s="737" t="s">
        <v>2093</v>
      </c>
      <c r="C59" s="673" t="s">
        <v>2692</v>
      </c>
      <c r="D59" s="677" t="s">
        <v>2093</v>
      </c>
      <c r="E59" s="688" t="s">
        <v>2922</v>
      </c>
      <c r="F59" s="734" t="s">
        <v>2923</v>
      </c>
      <c r="G59" s="734" t="s">
        <v>2923</v>
      </c>
      <c r="H59" s="734" t="s">
        <v>2923</v>
      </c>
      <c r="I59" s="735" t="str">
        <f t="shared" si="2"/>
        <v>INSERT INTO RESRCE ("RESC_ID", "RESC_NAME", "RESC_URL", "RESC_DESC", "RESC_YN", "RESC_MENU", "RESC_LEVEL", "RESC_IDX") VALUES ('R00055', '위키 검색', '/wiki', '위키 검색', 'Y', 'NULL', 'NULL', 'NULL');</v>
      </c>
      <c r="J59" s="736"/>
      <c r="K59" s="677"/>
      <c r="L59" s="677"/>
    </row>
    <row r="60">
      <c r="A60" s="732" t="s">
        <v>2985</v>
      </c>
      <c r="B60" s="737" t="s">
        <v>1013</v>
      </c>
      <c r="C60" s="673" t="s">
        <v>2693</v>
      </c>
      <c r="D60" s="677" t="s">
        <v>1013</v>
      </c>
      <c r="E60" s="688" t="s">
        <v>2922</v>
      </c>
      <c r="F60" s="734" t="s">
        <v>2923</v>
      </c>
      <c r="G60" s="734" t="s">
        <v>2923</v>
      </c>
      <c r="H60" s="734" t="s">
        <v>2923</v>
      </c>
      <c r="I60" s="735" t="str">
        <f t="shared" si="2"/>
        <v>INSERT INTO RESRCE ("RESC_ID", "RESC_NAME", "RESC_URL", "RESC_DESC", "RESC_YN", "RESC_MENU", "RESC_LEVEL", "RESC_IDX") VALUES ('R00056', '위키 상세조회', '/wiki/{wikiId}', '위키 상세조회', 'Y', 'NULL', 'NULL', 'NULL');</v>
      </c>
      <c r="J60" s="736"/>
      <c r="K60" s="677"/>
      <c r="L60" s="677"/>
    </row>
    <row r="61" hidden="1">
      <c r="A61" s="675" t="s">
        <v>2986</v>
      </c>
      <c r="B61" s="679" t="s">
        <v>2987</v>
      </c>
      <c r="C61" s="673" t="s">
        <v>2799</v>
      </c>
      <c r="D61" s="677" t="s">
        <v>2987</v>
      </c>
      <c r="E61" s="736" t="s">
        <v>2922</v>
      </c>
      <c r="F61" s="677" t="s">
        <v>2988</v>
      </c>
      <c r="G61" s="676">
        <v>3.0</v>
      </c>
      <c r="H61" s="676">
        <v>1.0</v>
      </c>
      <c r="J61" s="736"/>
      <c r="K61" s="677"/>
      <c r="L61" s="677"/>
    </row>
    <row r="62" hidden="1">
      <c r="A62" s="675" t="s">
        <v>2989</v>
      </c>
      <c r="B62" s="679" t="s">
        <v>2990</v>
      </c>
      <c r="C62" s="673" t="s">
        <v>2805</v>
      </c>
      <c r="D62" s="677" t="s">
        <v>2990</v>
      </c>
      <c r="E62" s="736" t="s">
        <v>2922</v>
      </c>
      <c r="F62" s="677" t="s">
        <v>2991</v>
      </c>
      <c r="G62" s="676">
        <v>3.0</v>
      </c>
      <c r="H62" s="676">
        <v>2.0</v>
      </c>
      <c r="J62" s="736"/>
      <c r="K62" s="677"/>
      <c r="L62" s="677"/>
    </row>
    <row r="63" hidden="1">
      <c r="A63" s="675" t="s">
        <v>2992</v>
      </c>
      <c r="B63" s="679" t="s">
        <v>2811</v>
      </c>
      <c r="C63" s="673" t="s">
        <v>2812</v>
      </c>
      <c r="D63" s="677" t="s">
        <v>2811</v>
      </c>
      <c r="E63" s="736" t="s">
        <v>2922</v>
      </c>
      <c r="F63" s="677" t="s">
        <v>2993</v>
      </c>
      <c r="G63" s="676">
        <v>3.0</v>
      </c>
      <c r="H63" s="676">
        <v>2.0</v>
      </c>
      <c r="J63" s="736"/>
      <c r="K63" s="677"/>
      <c r="L63" s="677"/>
    </row>
    <row r="64" hidden="1">
      <c r="A64" s="675" t="s">
        <v>2994</v>
      </c>
      <c r="B64" s="679" t="s">
        <v>2808</v>
      </c>
      <c r="C64" s="673" t="s">
        <v>2807</v>
      </c>
      <c r="D64" s="677" t="s">
        <v>2808</v>
      </c>
      <c r="E64" s="736" t="s">
        <v>2922</v>
      </c>
      <c r="F64" s="677" t="s">
        <v>2995</v>
      </c>
      <c r="G64" s="676">
        <v>3.0</v>
      </c>
      <c r="H64" s="676">
        <v>1.0</v>
      </c>
      <c r="J64" s="736"/>
      <c r="K64" s="677"/>
      <c r="L64" s="677"/>
    </row>
    <row r="65">
      <c r="A65" s="732" t="s">
        <v>2996</v>
      </c>
      <c r="B65" s="737" t="s">
        <v>2700</v>
      </c>
      <c r="C65" s="673" t="s">
        <v>2697</v>
      </c>
      <c r="D65" s="677" t="s">
        <v>2700</v>
      </c>
      <c r="E65" s="688" t="s">
        <v>2922</v>
      </c>
      <c r="F65" s="734" t="s">
        <v>2923</v>
      </c>
      <c r="G65" s="734" t="s">
        <v>2923</v>
      </c>
      <c r="H65" s="734" t="s">
        <v>2923</v>
      </c>
      <c r="I65" s="735" t="str">
        <f t="shared" ref="I65:I66" si="3">"INSERT INTO RESRCE (""RESC_ID"", ""RESC_NAME"", ""RESC_URL"", ""RESC_DESC"", ""RESC_YN"", ""RESC_MENU"", ""RESC_LEVEL"", ""RESC_IDX"") VALUES ('" &amp; A65 &amp; "', '" &amp; B65 &amp; "', '" &amp; C65 &amp; "', '" &amp; D65 &amp; "', '" &amp; E65 &amp; "', '" &amp; F65 &amp; "', '" &amp; G65 &amp; "', '" &amp; H65 &amp; "');"
</f>
        <v>INSERT INTO RESRCE ("RESC_ID", "RESC_NAME", "RESC_URL", "RESC_DESC", "RESC_YN", "RESC_MENU", "RESC_LEVEL", "RESC_IDX") VALUES ('R00057', '위키 삭제', '/wiki/{wikiId}/{proId}', '위키 삭제', 'Y', 'NULL', 'NULL', 'NULL');</v>
      </c>
      <c r="J65" s="736"/>
      <c r="K65" s="677"/>
      <c r="L65" s="677"/>
    </row>
    <row r="66">
      <c r="A66" s="732" t="s">
        <v>2997</v>
      </c>
      <c r="B66" s="737" t="s">
        <v>2696</v>
      </c>
      <c r="C66" s="673" t="s">
        <v>2697</v>
      </c>
      <c r="D66" s="677" t="s">
        <v>2696</v>
      </c>
      <c r="E66" s="688" t="s">
        <v>2922</v>
      </c>
      <c r="F66" s="734" t="s">
        <v>2923</v>
      </c>
      <c r="G66" s="734" t="s">
        <v>2923</v>
      </c>
      <c r="H66" s="734" t="s">
        <v>2923</v>
      </c>
      <c r="I66" s="735" t="str">
        <f t="shared" si="3"/>
        <v>INSERT INTO RESRCE ("RESC_ID", "RESC_NAME", "RESC_URL", "RESC_DESC", "RESC_YN", "RESC_MENU", "RESC_LEVEL", "RESC_IDX") VALUES ('R00058', '위키 수정', '/wiki/{wikiId}/{proId}', '위키 수정', 'Y', 'NULL', 'NULL', 'NULL');</v>
      </c>
      <c r="J66" s="736"/>
      <c r="K66" s="677"/>
      <c r="L66" s="677"/>
    </row>
    <row r="67" hidden="1">
      <c r="A67" s="675" t="s">
        <v>2998</v>
      </c>
      <c r="B67" s="679" t="s">
        <v>2999</v>
      </c>
      <c r="C67" s="673" t="s">
        <v>2816</v>
      </c>
      <c r="D67" s="677" t="s">
        <v>2999</v>
      </c>
      <c r="E67" s="736" t="s">
        <v>2922</v>
      </c>
      <c r="F67" s="677" t="s">
        <v>3000</v>
      </c>
      <c r="G67" s="676">
        <v>3.0</v>
      </c>
      <c r="H67" s="676">
        <v>2.0</v>
      </c>
      <c r="J67" s="736"/>
      <c r="K67" s="677"/>
      <c r="L67" s="677"/>
    </row>
    <row r="68" hidden="1">
      <c r="A68" s="675" t="s">
        <v>3001</v>
      </c>
      <c r="B68" s="679" t="s">
        <v>2817</v>
      </c>
      <c r="C68" s="673" t="s">
        <v>2818</v>
      </c>
      <c r="D68" s="677" t="s">
        <v>2817</v>
      </c>
      <c r="E68" s="736" t="s">
        <v>2922</v>
      </c>
      <c r="F68" s="677" t="s">
        <v>3002</v>
      </c>
      <c r="G68" s="676">
        <v>3.0</v>
      </c>
      <c r="H68" s="676">
        <v>1.0</v>
      </c>
      <c r="J68" s="736"/>
      <c r="K68" s="677"/>
      <c r="L68" s="677"/>
    </row>
    <row r="69" hidden="1">
      <c r="A69" s="675" t="s">
        <v>3003</v>
      </c>
      <c r="B69" s="679" t="s">
        <v>2622</v>
      </c>
      <c r="C69" s="673" t="s">
        <v>2820</v>
      </c>
      <c r="D69" s="677" t="s">
        <v>2622</v>
      </c>
      <c r="E69" s="736" t="s">
        <v>2922</v>
      </c>
      <c r="F69" s="677" t="s">
        <v>2622</v>
      </c>
      <c r="G69" s="676">
        <v>3.0</v>
      </c>
      <c r="H69" s="676">
        <v>1.0</v>
      </c>
      <c r="J69" s="736"/>
      <c r="K69" s="677"/>
      <c r="L69" s="677"/>
    </row>
    <row r="70">
      <c r="A70" s="732" t="s">
        <v>2949</v>
      </c>
      <c r="B70" s="737" t="s">
        <v>2694</v>
      </c>
      <c r="C70" s="673" t="s">
        <v>2695</v>
      </c>
      <c r="D70" s="677" t="s">
        <v>2694</v>
      </c>
      <c r="E70" s="688" t="s">
        <v>2922</v>
      </c>
      <c r="F70" s="734" t="s">
        <v>2923</v>
      </c>
      <c r="G70" s="734" t="s">
        <v>2923</v>
      </c>
      <c r="H70" s="734" t="s">
        <v>2923</v>
      </c>
      <c r="I70" s="735" t="str">
        <f t="shared" ref="I70:I166" si="4">"INSERT INTO RESRCE (""RESC_ID"", ""RESC_NAME"", ""RESC_URL"", ""RESC_DESC"", ""RESC_YN"", ""RESC_MENU"", ""RESC_LEVEL"", ""RESC_IDX"") VALUES ('" &amp; A70 &amp; "', '" &amp; B70 &amp; "', '" &amp; C70 &amp; "', '" &amp; D70 &amp; "', '" &amp; E70 &amp; "', '" &amp; F70 &amp; "', '" &amp; G70 &amp; "', '" &amp; H70 &amp; "');"
</f>
        <v>INSERT INTO RESRCE ("RESC_ID", "RESC_NAME", "RESC_URL", "RESC_DESC", "RESC_YN", "RESC_MENU", "RESC_LEVEL", "RESC_IDX") VALUES ('R00059', '위키 상세 페이지', '/wiki/detail.do', '위키 상세 페이지', 'Y', 'NULL', 'NULL', 'NULL');</v>
      </c>
      <c r="J70" s="736"/>
      <c r="K70" s="677"/>
      <c r="L70" s="677"/>
    </row>
    <row r="71">
      <c r="A71" s="732" t="s">
        <v>2952</v>
      </c>
      <c r="B71" s="737" t="s">
        <v>2698</v>
      </c>
      <c r="C71" s="673" t="s">
        <v>2699</v>
      </c>
      <c r="D71" s="677" t="s">
        <v>2698</v>
      </c>
      <c r="E71" s="688" t="s">
        <v>2922</v>
      </c>
      <c r="F71" s="734" t="s">
        <v>2923</v>
      </c>
      <c r="G71" s="734" t="s">
        <v>2923</v>
      </c>
      <c r="H71" s="734" t="s">
        <v>2923</v>
      </c>
      <c r="I71" s="735" t="str">
        <f t="shared" si="4"/>
        <v>INSERT INTO RESRCE ("RESC_ID", "RESC_NAME", "RESC_URL", "RESC_DESC", "RESC_YN", "RESC_MENU", "RESC_LEVEL", "RESC_IDX") VALUES ('R00060', '위키 수정 페이지', '/wiki/modify.do', '위키 수정 페이지', 'Y', 'NULL', 'NULL', 'NULL');</v>
      </c>
      <c r="J71" s="736"/>
      <c r="K71" s="677"/>
      <c r="L71" s="677"/>
    </row>
    <row r="72">
      <c r="A72" s="732" t="s">
        <v>2954</v>
      </c>
      <c r="B72" s="737" t="s">
        <v>2703</v>
      </c>
      <c r="C72" s="673" t="s">
        <v>2704</v>
      </c>
      <c r="D72" s="677" t="s">
        <v>2703</v>
      </c>
      <c r="E72" s="688" t="s">
        <v>2922</v>
      </c>
      <c r="F72" s="734" t="s">
        <v>1031</v>
      </c>
      <c r="G72" s="734">
        <v>1.0</v>
      </c>
      <c r="H72" s="734">
        <v>4.0</v>
      </c>
      <c r="I72" s="735" t="str">
        <f t="shared" si="4"/>
        <v>INSERT INTO RESRCE ("RESC_ID", "RESC_NAME", "RESC_URL", "RESC_DESC", "RESC_YN", "RESC_MENU", "RESC_LEVEL", "RESC_IDX") VALUES ('R00061', '서식자료', '/board/form', '서식자료', 'Y', '서식', '1', '4');</v>
      </c>
      <c r="J72" s="736"/>
      <c r="K72" s="677"/>
      <c r="L72" s="677"/>
    </row>
    <row r="73">
      <c r="A73" s="732" t="s">
        <v>3004</v>
      </c>
      <c r="B73" s="737" t="s">
        <v>2135</v>
      </c>
      <c r="C73" s="673" t="s">
        <v>2704</v>
      </c>
      <c r="D73" s="677" t="s">
        <v>2135</v>
      </c>
      <c r="E73" s="688" t="s">
        <v>2922</v>
      </c>
      <c r="F73" s="734" t="s">
        <v>2923</v>
      </c>
      <c r="G73" s="734" t="s">
        <v>2923</v>
      </c>
      <c r="H73" s="734" t="s">
        <v>2923</v>
      </c>
      <c r="I73" s="735" t="str">
        <f t="shared" si="4"/>
        <v>INSERT INTO RESRCE ("RESC_ID", "RESC_NAME", "RESC_URL", "RESC_DESC", "RESC_YN", "RESC_MENU", "RESC_LEVEL", "RESC_IDX") VALUES ('R00062', '서식자료 검색', '/board/form', '서식자료 검색', 'Y', 'NULL', 'NULL', 'NULL');</v>
      </c>
      <c r="J73" s="736"/>
      <c r="K73" s="677"/>
      <c r="L73" s="677"/>
    </row>
    <row r="74">
      <c r="A74" s="732" t="s">
        <v>3005</v>
      </c>
      <c r="B74" s="737" t="s">
        <v>2705</v>
      </c>
      <c r="C74" s="673" t="s">
        <v>2704</v>
      </c>
      <c r="D74" s="677" t="s">
        <v>2705</v>
      </c>
      <c r="E74" s="688" t="s">
        <v>2922</v>
      </c>
      <c r="F74" s="734" t="s">
        <v>2923</v>
      </c>
      <c r="G74" s="734" t="s">
        <v>2923</v>
      </c>
      <c r="H74" s="734" t="s">
        <v>2923</v>
      </c>
      <c r="I74" s="735" t="str">
        <f t="shared" si="4"/>
        <v>INSERT INTO RESRCE ("RESC_ID", "RESC_NAME", "RESC_URL", "RESC_DESC", "RESC_YN", "RESC_MENU", "RESC_LEVEL", "RESC_IDX") VALUES ('R00063', '서식자료 등록(관리자)', '/board/form', '서식자료 등록(관리자)', 'Y', 'NULL', 'NULL', 'NULL');</v>
      </c>
      <c r="J74" s="736"/>
      <c r="K74" s="677"/>
      <c r="L74" s="677"/>
    </row>
    <row r="75">
      <c r="A75" s="732" t="s">
        <v>3006</v>
      </c>
      <c r="B75" s="737" t="s">
        <v>2714</v>
      </c>
      <c r="C75" s="673" t="s">
        <v>2708</v>
      </c>
      <c r="D75" s="677" t="s">
        <v>2714</v>
      </c>
      <c r="E75" s="688" t="s">
        <v>2922</v>
      </c>
      <c r="F75" s="734" t="s">
        <v>2923</v>
      </c>
      <c r="G75" s="734" t="s">
        <v>2923</v>
      </c>
      <c r="H75" s="734" t="s">
        <v>2923</v>
      </c>
      <c r="I75" s="735" t="str">
        <f t="shared" si="4"/>
        <v>INSERT INTO RESRCE ("RESC_ID", "RESC_NAME", "RESC_URL", "RESC_DESC", "RESC_YN", "RESC_MENU", "RESC_LEVEL", "RESC_IDX") VALUES ('R00064', '서식자료 삭제', '/board/form/{boardid}', '서식자료 삭제', 'Y', 'NULL', 'NULL', 'NULL');</v>
      </c>
      <c r="J75" s="736"/>
      <c r="K75" s="677"/>
      <c r="L75" s="677"/>
    </row>
    <row r="76">
      <c r="A76" s="732" t="s">
        <v>3007</v>
      </c>
      <c r="B76" s="737" t="s">
        <v>1037</v>
      </c>
      <c r="C76" s="673" t="s">
        <v>2708</v>
      </c>
      <c r="D76" s="677" t="s">
        <v>1037</v>
      </c>
      <c r="E76" s="688" t="s">
        <v>2922</v>
      </c>
      <c r="F76" s="734" t="s">
        <v>2923</v>
      </c>
      <c r="G76" s="734" t="s">
        <v>2923</v>
      </c>
      <c r="H76" s="734" t="s">
        <v>2923</v>
      </c>
      <c r="I76" s="735" t="str">
        <f t="shared" si="4"/>
        <v>INSERT INTO RESRCE ("RESC_ID", "RESC_NAME", "RESC_URL", "RESC_DESC", "RESC_YN", "RESC_MENU", "RESC_LEVEL", "RESC_IDX") VALUES ('R00065', '서식자료 상세조회', '/board/form/{boardid}', '서식자료 상세조회', 'Y', 'NULL', 'NULL', 'NULL');</v>
      </c>
      <c r="J76" s="736"/>
      <c r="K76" s="677"/>
      <c r="L76" s="677"/>
    </row>
    <row r="77">
      <c r="A77" s="732" t="s">
        <v>3008</v>
      </c>
      <c r="B77" s="737" t="s">
        <v>2711</v>
      </c>
      <c r="C77" s="673" t="s">
        <v>2708</v>
      </c>
      <c r="D77" s="677" t="s">
        <v>2711</v>
      </c>
      <c r="E77" s="688" t="s">
        <v>2922</v>
      </c>
      <c r="F77" s="734" t="s">
        <v>2923</v>
      </c>
      <c r="G77" s="734" t="s">
        <v>2923</v>
      </c>
      <c r="H77" s="734" t="s">
        <v>2923</v>
      </c>
      <c r="I77" s="735" t="str">
        <f t="shared" si="4"/>
        <v>INSERT INTO RESRCE ("RESC_ID", "RESC_NAME", "RESC_URL", "RESC_DESC", "RESC_YN", "RESC_MENU", "RESC_LEVEL", "RESC_IDX") VALUES ('R00066', '서식자료 수정', '/board/form/{boardid}', '서식자료 수정', 'Y', 'NULL', 'NULL', 'NULL');</v>
      </c>
      <c r="J77" s="736"/>
      <c r="K77" s="677"/>
      <c r="L77" s="677"/>
    </row>
    <row r="78">
      <c r="A78" s="732" t="s">
        <v>3009</v>
      </c>
      <c r="B78" s="737" t="s">
        <v>1018</v>
      </c>
      <c r="C78" s="673" t="s">
        <v>2715</v>
      </c>
      <c r="D78" s="677" t="s">
        <v>1018</v>
      </c>
      <c r="E78" s="688" t="s">
        <v>2922</v>
      </c>
      <c r="F78" s="732" t="s">
        <v>1018</v>
      </c>
      <c r="G78" s="734">
        <v>1.0</v>
      </c>
      <c r="H78" s="734">
        <v>5.0</v>
      </c>
      <c r="I78" s="735" t="str">
        <f t="shared" si="4"/>
        <v>INSERT INTO RESRCE ("RESC_ID", "RESC_NAME", "RESC_URL", "RESC_DESC", "RESC_YN", "RESC_MENU", "RESC_LEVEL", "RESC_IDX") VALUES ('R00067', '공지사항', '/board/ano', '공지사항', 'Y', '공지사항', '1', '5');</v>
      </c>
      <c r="J78" s="736"/>
      <c r="K78" s="677"/>
      <c r="L78" s="677"/>
    </row>
    <row r="79">
      <c r="A79" s="732" t="s">
        <v>3010</v>
      </c>
      <c r="B79" s="737" t="s">
        <v>2716</v>
      </c>
      <c r="C79" s="673" t="s">
        <v>2715</v>
      </c>
      <c r="D79" s="677" t="s">
        <v>2716</v>
      </c>
      <c r="E79" s="688" t="s">
        <v>2922</v>
      </c>
      <c r="F79" s="734" t="s">
        <v>2923</v>
      </c>
      <c r="G79" s="734" t="s">
        <v>2923</v>
      </c>
      <c r="H79" s="734" t="s">
        <v>2923</v>
      </c>
      <c r="I79" s="735" t="str">
        <f t="shared" si="4"/>
        <v>INSERT INTO RESRCE ("RESC_ID", "RESC_NAME", "RESC_URL", "RESC_DESC", "RESC_YN", "RESC_MENU", "RESC_LEVEL", "RESC_IDX") VALUES ('R00068', '공지사항 검색', '/board/ano', '공지사항 검색', 'Y', 'NULL', 'NULL', 'NULL');</v>
      </c>
      <c r="J79" s="736"/>
      <c r="K79" s="677"/>
      <c r="L79" s="677"/>
    </row>
    <row r="80">
      <c r="A80" s="732" t="s">
        <v>3011</v>
      </c>
      <c r="B80" s="740" t="s">
        <v>492</v>
      </c>
      <c r="C80" s="705" t="s">
        <v>2715</v>
      </c>
      <c r="D80" s="741" t="s">
        <v>492</v>
      </c>
      <c r="E80" s="688" t="s">
        <v>3012</v>
      </c>
      <c r="F80" s="734" t="s">
        <v>2923</v>
      </c>
      <c r="G80" s="734" t="s">
        <v>2923</v>
      </c>
      <c r="H80" s="734" t="s">
        <v>2923</v>
      </c>
      <c r="I80" s="735" t="str">
        <f t="shared" si="4"/>
        <v>INSERT INTO RESRCE ("RESC_ID", "RESC_NAME", "RESC_URL", "RESC_DESC", "RESC_YN", "RESC_MENU", "RESC_LEVEL", "RESC_IDX") VALUES ('R00069', '공지사항 등록', '/board/ano', '공지사항 등록', 'N', 'NULL', 'NULL', 'NULL');</v>
      </c>
      <c r="J80" s="736"/>
      <c r="K80" s="677"/>
      <c r="L80" s="677"/>
    </row>
    <row r="81">
      <c r="A81" s="732" t="s">
        <v>3013</v>
      </c>
      <c r="B81" s="740" t="s">
        <v>2725</v>
      </c>
      <c r="C81" s="705" t="s">
        <v>2719</v>
      </c>
      <c r="D81" s="741" t="s">
        <v>2725</v>
      </c>
      <c r="E81" s="688" t="s">
        <v>3012</v>
      </c>
      <c r="F81" s="734" t="s">
        <v>2923</v>
      </c>
      <c r="G81" s="734" t="s">
        <v>2923</v>
      </c>
      <c r="H81" s="734" t="s">
        <v>2923</v>
      </c>
      <c r="I81" s="735" t="str">
        <f t="shared" si="4"/>
        <v>INSERT INTO RESRCE ("RESC_ID", "RESC_NAME", "RESC_URL", "RESC_DESC", "RESC_YN", "RESC_MENU", "RESC_LEVEL", "RESC_IDX") VALUES ('R00070', '공지사항 삭제', '/board/ano/{boardid}', '공지사항 삭제', 'N', 'NULL', 'NULL', 'NULL');</v>
      </c>
      <c r="J81" s="736"/>
      <c r="K81" s="677"/>
      <c r="L81" s="677"/>
    </row>
    <row r="82">
      <c r="A82" s="732" t="s">
        <v>3014</v>
      </c>
      <c r="B82" s="737" t="s">
        <v>1025</v>
      </c>
      <c r="C82" s="673" t="s">
        <v>2719</v>
      </c>
      <c r="D82" s="677" t="s">
        <v>1025</v>
      </c>
      <c r="E82" s="688" t="s">
        <v>2922</v>
      </c>
      <c r="F82" s="734" t="s">
        <v>2923</v>
      </c>
      <c r="G82" s="734" t="s">
        <v>2923</v>
      </c>
      <c r="H82" s="734" t="s">
        <v>2923</v>
      </c>
      <c r="I82" s="735" t="str">
        <f t="shared" si="4"/>
        <v>INSERT INTO RESRCE ("RESC_ID", "RESC_NAME", "RESC_URL", "RESC_DESC", "RESC_YN", "RESC_MENU", "RESC_LEVEL", "RESC_IDX") VALUES ('R00071', '공지사항 상세조회', '/board/ano/{boardid}', '공지사항 상세조회', 'Y', 'NULL', 'NULL', 'NULL');</v>
      </c>
      <c r="J82" s="736"/>
      <c r="K82" s="677"/>
      <c r="L82" s="677"/>
    </row>
    <row r="83">
      <c r="A83" s="732" t="s">
        <v>3015</v>
      </c>
      <c r="B83" s="740" t="s">
        <v>2722</v>
      </c>
      <c r="C83" s="705" t="s">
        <v>2719</v>
      </c>
      <c r="D83" s="741" t="s">
        <v>2722</v>
      </c>
      <c r="E83" s="688" t="s">
        <v>3012</v>
      </c>
      <c r="F83" s="734" t="s">
        <v>2923</v>
      </c>
      <c r="G83" s="734" t="s">
        <v>2923</v>
      </c>
      <c r="H83" s="734" t="s">
        <v>2923</v>
      </c>
      <c r="I83" s="735" t="str">
        <f t="shared" si="4"/>
        <v>INSERT INTO RESRCE ("RESC_ID", "RESC_NAME", "RESC_URL", "RESC_DESC", "RESC_YN", "RESC_MENU", "RESC_LEVEL", "RESC_IDX") VALUES ('R00072', '공지사항 수정', '/board/ano/{boardid}', '공지사항 수정', 'N', 'NULL', 'NULL', 'NULL');</v>
      </c>
      <c r="J83" s="736"/>
      <c r="K83" s="677"/>
      <c r="L83" s="677"/>
    </row>
    <row r="84">
      <c r="A84" s="732" t="s">
        <v>3016</v>
      </c>
      <c r="B84" s="737" t="s">
        <v>2720</v>
      </c>
      <c r="C84" s="673" t="s">
        <v>2721</v>
      </c>
      <c r="D84" s="677" t="s">
        <v>2720</v>
      </c>
      <c r="E84" s="688" t="s">
        <v>2922</v>
      </c>
      <c r="F84" s="734" t="s">
        <v>2923</v>
      </c>
      <c r="G84" s="734" t="s">
        <v>2923</v>
      </c>
      <c r="H84" s="734" t="s">
        <v>2923</v>
      </c>
      <c r="I84" s="735" t="str">
        <f t="shared" si="4"/>
        <v>INSERT INTO RESRCE ("RESC_ID", "RESC_NAME", "RESC_URL", "RESC_DESC", "RESC_YN", "RESC_MENU", "RESC_LEVEL", "RESC_IDX") VALUES ('R00073', '공지사항 상세 페이지', '/board/ano/detail.do', '공지사항 상세 페이지', 'Y', 'NULL', 'NULL', 'NULL');</v>
      </c>
      <c r="J84" s="736"/>
      <c r="K84" s="677"/>
      <c r="L84" s="677"/>
    </row>
    <row r="85">
      <c r="A85" s="732" t="s">
        <v>3017</v>
      </c>
      <c r="B85" s="740" t="s">
        <v>2723</v>
      </c>
      <c r="C85" s="705" t="s">
        <v>2724</v>
      </c>
      <c r="D85" s="741" t="s">
        <v>2723</v>
      </c>
      <c r="E85" s="688" t="s">
        <v>3012</v>
      </c>
      <c r="F85" s="734" t="s">
        <v>2923</v>
      </c>
      <c r="G85" s="734" t="s">
        <v>2923</v>
      </c>
      <c r="H85" s="734" t="s">
        <v>2923</v>
      </c>
      <c r="I85" s="735" t="str">
        <f t="shared" si="4"/>
        <v>INSERT INTO RESRCE ("RESC_ID", "RESC_NAME", "RESC_URL", "RESC_DESC", "RESC_YN", "RESC_MENU", "RESC_LEVEL", "RESC_IDX") VALUES ('R00074', '공지사항 수정 페이지', '/board/ano/modify.do', '공지사항 수정 페이지', 'N', 'NULL', 'NULL', 'NULL');</v>
      </c>
      <c r="J85" s="736"/>
      <c r="K85" s="677"/>
      <c r="L85" s="677"/>
    </row>
    <row r="86">
      <c r="A86" s="732" t="s">
        <v>3018</v>
      </c>
      <c r="B86" s="740" t="s">
        <v>2717</v>
      </c>
      <c r="C86" s="705" t="s">
        <v>2718</v>
      </c>
      <c r="D86" s="741" t="s">
        <v>2717</v>
      </c>
      <c r="E86" s="688" t="s">
        <v>3012</v>
      </c>
      <c r="F86" s="734" t="s">
        <v>2923</v>
      </c>
      <c r="G86" s="734" t="s">
        <v>2923</v>
      </c>
      <c r="H86" s="734" t="s">
        <v>2923</v>
      </c>
      <c r="I86" s="735" t="str">
        <f t="shared" si="4"/>
        <v>INSERT INTO RESRCE ("RESC_ID", "RESC_NAME", "RESC_URL", "RESC_DESC", "RESC_YN", "RESC_MENU", "RESC_LEVEL", "RESC_IDX") VALUES ('R00075', '공지사항 등록 페이지', '/board/ano/register.do', '공지사항 등록 페이지', 'N', 'NULL', 'NULL', 'NULL');</v>
      </c>
      <c r="J86" s="736"/>
      <c r="K86" s="677"/>
      <c r="L86" s="677"/>
    </row>
    <row r="87">
      <c r="A87" s="732" t="s">
        <v>3019</v>
      </c>
      <c r="B87" s="737" t="s">
        <v>843</v>
      </c>
      <c r="C87" s="673" t="s">
        <v>2726</v>
      </c>
      <c r="D87" s="677" t="s">
        <v>843</v>
      </c>
      <c r="E87" s="688" t="s">
        <v>2922</v>
      </c>
      <c r="F87" s="734" t="s">
        <v>843</v>
      </c>
      <c r="G87" s="734">
        <v>1.0</v>
      </c>
      <c r="H87" s="734">
        <v>6.0</v>
      </c>
      <c r="I87" s="735" t="str">
        <f t="shared" si="4"/>
        <v>INSERT INTO RESRCE ("RESC_ID", "RESC_NAME", "RESC_URL", "RESC_DESC", "RESC_YN", "RESC_MENU", "RESC_LEVEL", "RESC_IDX") VALUES ('R00076', '커뮤니티', '/board/share', '커뮤니티', 'Y', '커뮤니티', '1', '6');</v>
      </c>
      <c r="J87" s="736"/>
      <c r="K87" s="677"/>
      <c r="L87" s="677"/>
    </row>
    <row r="88">
      <c r="A88" s="732" t="s">
        <v>3020</v>
      </c>
      <c r="B88" s="737" t="s">
        <v>3021</v>
      </c>
      <c r="C88" s="673" t="s">
        <v>2726</v>
      </c>
      <c r="D88" s="677" t="s">
        <v>3021</v>
      </c>
      <c r="E88" s="688" t="s">
        <v>2922</v>
      </c>
      <c r="F88" s="734" t="s">
        <v>3021</v>
      </c>
      <c r="G88" s="734">
        <v>2.0</v>
      </c>
      <c r="H88" s="734">
        <v>1.0</v>
      </c>
      <c r="I88" s="735" t="str">
        <f t="shared" si="4"/>
        <v>INSERT INTO RESRCE ("RESC_ID", "RESC_NAME", "RESC_URL", "RESC_DESC", "RESC_YN", "RESC_MENU", "RESC_LEVEL", "RESC_IDX") VALUES ('R00077', '나눔공간', '/board/share', '나눔공간', 'Y', '나눔공간', '2', '1');</v>
      </c>
      <c r="J88" s="736"/>
      <c r="K88" s="677"/>
      <c r="L88" s="677"/>
    </row>
    <row r="89">
      <c r="A89" s="732" t="s">
        <v>3022</v>
      </c>
      <c r="B89" s="733" t="s">
        <v>2737</v>
      </c>
      <c r="C89" s="673" t="s">
        <v>2738</v>
      </c>
      <c r="D89" s="694" t="s">
        <v>2737</v>
      </c>
      <c r="E89" s="688" t="s">
        <v>2922</v>
      </c>
      <c r="F89" s="734" t="s">
        <v>2737</v>
      </c>
      <c r="G89" s="734">
        <v>2.0</v>
      </c>
      <c r="H89" s="734">
        <v>2.0</v>
      </c>
      <c r="I89" s="735" t="str">
        <f t="shared" si="4"/>
        <v>INSERT INTO RESRCE ("RESC_ID", "RESC_NAME", "RESC_URL", "RESC_DESC", "RESC_YN", "RESC_MENU", "RESC_LEVEL", "RESC_IDX") VALUES ('R00078', '칭찬공간', '/board/prais', '칭찬공간', 'Y', '칭찬공간', '2', '2');</v>
      </c>
      <c r="J89" s="736"/>
      <c r="K89" s="677"/>
      <c r="L89" s="677"/>
    </row>
    <row r="90">
      <c r="A90" s="732" t="s">
        <v>3023</v>
      </c>
      <c r="B90" s="733" t="s">
        <v>2754</v>
      </c>
      <c r="C90" s="710" t="s">
        <v>2755</v>
      </c>
      <c r="D90" s="694" t="s">
        <v>2754</v>
      </c>
      <c r="E90" s="688" t="s">
        <v>2922</v>
      </c>
      <c r="F90" s="734" t="s">
        <v>2754</v>
      </c>
      <c r="G90" s="734">
        <v>2.0</v>
      </c>
      <c r="H90" s="734">
        <v>3.0</v>
      </c>
      <c r="I90" s="735" t="str">
        <f t="shared" si="4"/>
        <v>INSERT INTO RESRCE ("RESC_ID", "RESC_NAME", "RESC_URL", "RESC_DESC", "RESC_YN", "RESC_MENU", "RESC_LEVEL", "RESC_IDX") VALUES ('R00079', '포토공간', '/board/photo', '포토공간', 'Y', '포토공간', '2', '3');</v>
      </c>
      <c r="J90" s="736"/>
      <c r="K90" s="677"/>
      <c r="L90" s="677"/>
    </row>
    <row r="91">
      <c r="A91" s="732" t="s">
        <v>3024</v>
      </c>
      <c r="B91" s="737" t="s">
        <v>2768</v>
      </c>
      <c r="C91" s="673" t="s">
        <v>2769</v>
      </c>
      <c r="D91" s="677" t="s">
        <v>2768</v>
      </c>
      <c r="E91" s="688" t="s">
        <v>2922</v>
      </c>
      <c r="F91" s="734" t="s">
        <v>2768</v>
      </c>
      <c r="G91" s="734">
        <v>2.0</v>
      </c>
      <c r="H91" s="734">
        <v>4.0</v>
      </c>
      <c r="I91" s="735" t="str">
        <f t="shared" si="4"/>
        <v>INSERT INTO RESRCE ("RESC_ID", "RESC_NAME", "RESC_URL", "RESC_DESC", "RESC_YN", "RESC_MENU", "RESC_LEVEL", "RESC_IDX") VALUES ('R00080', 'QnA', '/board/qna', 'QnA', 'Y', 'QnA', '2', '4');</v>
      </c>
      <c r="J91" s="736"/>
      <c r="K91" s="677"/>
      <c r="L91" s="677"/>
    </row>
    <row r="92">
      <c r="A92" s="732" t="s">
        <v>3025</v>
      </c>
      <c r="B92" s="737" t="s">
        <v>2756</v>
      </c>
      <c r="C92" s="673" t="s">
        <v>2755</v>
      </c>
      <c r="D92" s="677" t="s">
        <v>2756</v>
      </c>
      <c r="E92" s="688" t="s">
        <v>2922</v>
      </c>
      <c r="F92" s="734" t="s">
        <v>2923</v>
      </c>
      <c r="G92" s="734" t="s">
        <v>2923</v>
      </c>
      <c r="H92" s="734" t="s">
        <v>2923</v>
      </c>
      <c r="I92" s="735" t="str">
        <f t="shared" si="4"/>
        <v>INSERT INTO RESRCE ("RESC_ID", "RESC_NAME", "RESC_URL", "RESC_DESC", "RESC_YN", "RESC_MENU", "RESC_LEVEL", "RESC_IDX") VALUES ('R00081', '포토공간 검색', '/board/photo', '포토공간 검색', 'Y', 'NULL', 'NULL', 'NULL');</v>
      </c>
      <c r="J92" s="736"/>
      <c r="K92" s="677"/>
      <c r="L92" s="677"/>
    </row>
    <row r="93">
      <c r="A93" s="732" t="s">
        <v>3026</v>
      </c>
      <c r="B93" s="733" t="s">
        <v>2757</v>
      </c>
      <c r="C93" s="673" t="s">
        <v>2755</v>
      </c>
      <c r="D93" s="694" t="s">
        <v>2757</v>
      </c>
      <c r="E93" s="688" t="s">
        <v>2922</v>
      </c>
      <c r="F93" s="734" t="s">
        <v>2923</v>
      </c>
      <c r="G93" s="734" t="s">
        <v>2923</v>
      </c>
      <c r="H93" s="734" t="s">
        <v>2923</v>
      </c>
      <c r="I93" s="735" t="str">
        <f t="shared" si="4"/>
        <v>INSERT INTO RESRCE ("RESC_ID", "RESC_NAME", "RESC_URL", "RESC_DESC", "RESC_YN", "RESC_MENU", "RESC_LEVEL", "RESC_IDX") VALUES ('R00082', '포토공간 등록', '/board/photo', '포토공간 등록', 'Y', 'NULL', 'NULL', 'NULL');</v>
      </c>
      <c r="J93" s="736"/>
      <c r="K93" s="677"/>
      <c r="L93" s="677"/>
    </row>
    <row r="94">
      <c r="A94" s="732" t="s">
        <v>3027</v>
      </c>
      <c r="B94" s="733" t="s">
        <v>2767</v>
      </c>
      <c r="C94" s="673" t="s">
        <v>2761</v>
      </c>
      <c r="D94" s="694" t="s">
        <v>2767</v>
      </c>
      <c r="E94" s="688" t="s">
        <v>2922</v>
      </c>
      <c r="F94" s="734" t="s">
        <v>2923</v>
      </c>
      <c r="G94" s="734" t="s">
        <v>2923</v>
      </c>
      <c r="H94" s="734" t="s">
        <v>2923</v>
      </c>
      <c r="I94" s="735" t="str">
        <f t="shared" si="4"/>
        <v>INSERT INTO RESRCE ("RESC_ID", "RESC_NAME", "RESC_URL", "RESC_DESC", "RESC_YN", "RESC_MENU", "RESC_LEVEL", "RESC_IDX") VALUES ('R00083', '포토공간 삭제', '/board/photo/{bpId}', '포토공간 삭제', 'Y', 'NULL', 'NULL', 'NULL');</v>
      </c>
      <c r="J94" s="736"/>
      <c r="K94" s="677"/>
      <c r="L94" s="677"/>
    </row>
    <row r="95">
      <c r="A95" s="732" t="s">
        <v>3028</v>
      </c>
      <c r="B95" s="733" t="s">
        <v>2760</v>
      </c>
      <c r="C95" s="673" t="s">
        <v>2761</v>
      </c>
      <c r="D95" s="694" t="s">
        <v>2760</v>
      </c>
      <c r="E95" s="688" t="s">
        <v>2922</v>
      </c>
      <c r="F95" s="734" t="s">
        <v>2923</v>
      </c>
      <c r="G95" s="734" t="s">
        <v>2923</v>
      </c>
      <c r="H95" s="734" t="s">
        <v>2923</v>
      </c>
      <c r="I95" s="735" t="str">
        <f t="shared" si="4"/>
        <v>INSERT INTO RESRCE ("RESC_ID", "RESC_NAME", "RESC_URL", "RESC_DESC", "RESC_YN", "RESC_MENU", "RESC_LEVEL", "RESC_IDX") VALUES ('R00084', '포토공간 상세조회', '/board/photo/{bpId}', '포토공간 상세조회', 'Y', 'NULL', 'NULL', 'NULL');</v>
      </c>
      <c r="J95" s="736"/>
      <c r="K95" s="677"/>
      <c r="L95" s="677"/>
    </row>
    <row r="96">
      <c r="A96" s="732" t="s">
        <v>3029</v>
      </c>
      <c r="B96" s="733" t="s">
        <v>2764</v>
      </c>
      <c r="C96" s="673" t="s">
        <v>2761</v>
      </c>
      <c r="D96" s="694" t="s">
        <v>2764</v>
      </c>
      <c r="E96" s="688" t="s">
        <v>2922</v>
      </c>
      <c r="F96" s="734" t="s">
        <v>2923</v>
      </c>
      <c r="G96" s="734" t="s">
        <v>2923</v>
      </c>
      <c r="H96" s="734" t="s">
        <v>2923</v>
      </c>
      <c r="I96" s="735" t="str">
        <f t="shared" si="4"/>
        <v>INSERT INTO RESRCE ("RESC_ID", "RESC_NAME", "RESC_URL", "RESC_DESC", "RESC_YN", "RESC_MENU", "RESC_LEVEL", "RESC_IDX") VALUES ('R00085', '포토공간 수정', '/board/photo/{bpId}', '포토공간 수정', 'Y', 'NULL', 'NULL', 'NULL');</v>
      </c>
      <c r="J96" s="736"/>
      <c r="K96" s="677"/>
      <c r="L96" s="677"/>
    </row>
    <row r="97">
      <c r="A97" s="732" t="s">
        <v>3030</v>
      </c>
      <c r="B97" s="742" t="s">
        <v>2762</v>
      </c>
      <c r="C97" s="673" t="s">
        <v>2763</v>
      </c>
      <c r="D97" s="743" t="s">
        <v>2762</v>
      </c>
      <c r="E97" s="688" t="s">
        <v>2922</v>
      </c>
      <c r="F97" s="734" t="s">
        <v>2923</v>
      </c>
      <c r="G97" s="734" t="s">
        <v>2923</v>
      </c>
      <c r="H97" s="734" t="s">
        <v>2923</v>
      </c>
      <c r="I97" s="735" t="str">
        <f t="shared" si="4"/>
        <v>INSERT INTO RESRCE ("RESC_ID", "RESC_NAME", "RESC_URL", "RESC_DESC", "RESC_YN", "RESC_MENU", "RESC_LEVEL", "RESC_IDX") VALUES ('R00086', '포토공간 상세 페이지', '/board/photo/detail.do', '포토공간 상세 페이지', 'Y', 'NULL', 'NULL', 'NULL');</v>
      </c>
      <c r="J97" s="736"/>
      <c r="K97" s="677"/>
      <c r="L97" s="677"/>
    </row>
    <row r="98">
      <c r="A98" s="732" t="s">
        <v>3031</v>
      </c>
      <c r="B98" s="742" t="s">
        <v>2765</v>
      </c>
      <c r="C98" s="673" t="s">
        <v>2766</v>
      </c>
      <c r="D98" s="743" t="s">
        <v>2765</v>
      </c>
      <c r="E98" s="688" t="s">
        <v>2922</v>
      </c>
      <c r="F98" s="734" t="s">
        <v>2923</v>
      </c>
      <c r="G98" s="734" t="s">
        <v>2923</v>
      </c>
      <c r="H98" s="734" t="s">
        <v>2923</v>
      </c>
      <c r="I98" s="735" t="str">
        <f t="shared" si="4"/>
        <v>INSERT INTO RESRCE ("RESC_ID", "RESC_NAME", "RESC_URL", "RESC_DESC", "RESC_YN", "RESC_MENU", "RESC_LEVEL", "RESC_IDX") VALUES ('R00087', '포토공간 수정 페이지', '/board/photo/modify.do', '포토공간 수정 페이지', 'Y', 'NULL', 'NULL', 'NULL');</v>
      </c>
      <c r="J98" s="736"/>
      <c r="K98" s="677"/>
      <c r="L98" s="677"/>
    </row>
    <row r="99">
      <c r="A99" s="738" t="s">
        <v>3032</v>
      </c>
      <c r="B99" s="743" t="s">
        <v>2758</v>
      </c>
      <c r="C99" s="673" t="s">
        <v>2759</v>
      </c>
      <c r="D99" s="743" t="s">
        <v>2758</v>
      </c>
      <c r="E99" s="688" t="s">
        <v>2922</v>
      </c>
      <c r="F99" s="688" t="s">
        <v>2923</v>
      </c>
      <c r="G99" s="688" t="s">
        <v>2923</v>
      </c>
      <c r="H99" s="688" t="s">
        <v>2923</v>
      </c>
      <c r="I99" s="735" t="str">
        <f t="shared" si="4"/>
        <v>INSERT INTO RESRCE ("RESC_ID", "RESC_NAME", "RESC_URL", "RESC_DESC", "RESC_YN", "RESC_MENU", "RESC_LEVEL", "RESC_IDX") VALUES ('R00088', '포토공간 등록 페이지', '/board/photo/register.do', '포토공간 등록 페이지', 'Y', 'NULL', 'NULL', 'NULL');</v>
      </c>
      <c r="J99" s="627"/>
    </row>
    <row r="100">
      <c r="A100" s="738" t="s">
        <v>3033</v>
      </c>
      <c r="B100" s="694" t="s">
        <v>2739</v>
      </c>
      <c r="C100" s="673" t="s">
        <v>2738</v>
      </c>
      <c r="D100" s="694" t="s">
        <v>2739</v>
      </c>
      <c r="E100" s="688" t="s">
        <v>2922</v>
      </c>
      <c r="F100" s="688" t="s">
        <v>2923</v>
      </c>
      <c r="G100" s="688" t="s">
        <v>2923</v>
      </c>
      <c r="H100" s="688" t="s">
        <v>2923</v>
      </c>
      <c r="I100" s="735" t="str">
        <f t="shared" si="4"/>
        <v>INSERT INTO RESRCE ("RESC_ID", "RESC_NAME", "RESC_URL", "RESC_DESC", "RESC_YN", "RESC_MENU", "RESC_LEVEL", "RESC_IDX") VALUES ('R00089', '칭찬공간 검색', '/board/prais', '칭찬공간 검색', 'Y', 'NULL', 'NULL', 'NULL');</v>
      </c>
      <c r="J100" s="627"/>
    </row>
    <row r="101">
      <c r="A101" s="738" t="s">
        <v>3034</v>
      </c>
      <c r="B101" s="694" t="s">
        <v>2740</v>
      </c>
      <c r="C101" s="673" t="s">
        <v>2738</v>
      </c>
      <c r="D101" s="694" t="s">
        <v>2740</v>
      </c>
      <c r="E101" s="688" t="s">
        <v>2922</v>
      </c>
      <c r="F101" s="688" t="s">
        <v>2923</v>
      </c>
      <c r="G101" s="688" t="s">
        <v>2923</v>
      </c>
      <c r="H101" s="688" t="s">
        <v>2923</v>
      </c>
      <c r="I101" s="735" t="str">
        <f t="shared" si="4"/>
        <v>INSERT INTO RESRCE ("RESC_ID", "RESC_NAME", "RESC_URL", "RESC_DESC", "RESC_YN", "RESC_MENU", "RESC_LEVEL", "RESC_IDX") VALUES ('R00090', '칭찬공간 등록', '/board/prais', '칭찬공간 등록', 'Y', 'NULL', 'NULL', 'NULL');</v>
      </c>
      <c r="J101" s="627"/>
    </row>
    <row r="102">
      <c r="A102" s="738" t="s">
        <v>3035</v>
      </c>
      <c r="B102" s="694" t="s">
        <v>2750</v>
      </c>
      <c r="C102" s="673" t="s">
        <v>2744</v>
      </c>
      <c r="D102" s="694" t="s">
        <v>2750</v>
      </c>
      <c r="E102" s="688" t="s">
        <v>2922</v>
      </c>
      <c r="F102" s="688" t="s">
        <v>2923</v>
      </c>
      <c r="G102" s="688" t="s">
        <v>2923</v>
      </c>
      <c r="H102" s="688" t="s">
        <v>2923</v>
      </c>
      <c r="I102" s="735" t="str">
        <f t="shared" si="4"/>
        <v>INSERT INTO RESRCE ("RESC_ID", "RESC_NAME", "RESC_URL", "RESC_DESC", "RESC_YN", "RESC_MENU", "RESC_LEVEL", "RESC_IDX") VALUES ('R00091', '칭찬공간 삭제', '/board/prais/{bpId}', '칭찬공간 삭제', 'Y', 'NULL', 'NULL', 'NULL');</v>
      </c>
      <c r="J102" s="627"/>
    </row>
    <row r="103">
      <c r="A103" s="738" t="s">
        <v>3036</v>
      </c>
      <c r="B103" s="694" t="s">
        <v>2743</v>
      </c>
      <c r="C103" s="673" t="s">
        <v>2744</v>
      </c>
      <c r="D103" s="694" t="s">
        <v>2743</v>
      </c>
      <c r="E103" s="688" t="s">
        <v>2922</v>
      </c>
      <c r="F103" s="688" t="s">
        <v>2923</v>
      </c>
      <c r="G103" s="688" t="s">
        <v>2923</v>
      </c>
      <c r="H103" s="688" t="s">
        <v>2923</v>
      </c>
      <c r="I103" s="735" t="str">
        <f t="shared" si="4"/>
        <v>INSERT INTO RESRCE ("RESC_ID", "RESC_NAME", "RESC_URL", "RESC_DESC", "RESC_YN", "RESC_MENU", "RESC_LEVEL", "RESC_IDX") VALUES ('R00092', '칭찬공간 상세조회', '/board/prais/{bpId}', '칭찬공간 상세조회', 'Y', 'NULL', 'NULL', 'NULL');</v>
      </c>
      <c r="J103" s="627"/>
    </row>
    <row r="104">
      <c r="A104" s="738" t="s">
        <v>2986</v>
      </c>
      <c r="B104" s="694" t="s">
        <v>2747</v>
      </c>
      <c r="C104" s="673" t="s">
        <v>2744</v>
      </c>
      <c r="D104" s="694" t="s">
        <v>2747</v>
      </c>
      <c r="E104" s="688" t="s">
        <v>2922</v>
      </c>
      <c r="F104" s="688" t="s">
        <v>2923</v>
      </c>
      <c r="G104" s="688" t="s">
        <v>2923</v>
      </c>
      <c r="H104" s="688" t="s">
        <v>2923</v>
      </c>
      <c r="I104" s="735" t="str">
        <f t="shared" si="4"/>
        <v>INSERT INTO RESRCE ("RESC_ID", "RESC_NAME", "RESC_URL", "RESC_DESC", "RESC_YN", "RESC_MENU", "RESC_LEVEL", "RESC_IDX") VALUES ('R00093', '칭찬공간 수정', '/board/prais/{bpId}', '칭찬공간 수정', 'Y', 'NULL', 'NULL', 'NULL');</v>
      </c>
      <c r="J104" s="627"/>
    </row>
    <row r="105">
      <c r="A105" s="738" t="s">
        <v>2989</v>
      </c>
      <c r="B105" s="743" t="s">
        <v>2745</v>
      </c>
      <c r="C105" s="673" t="s">
        <v>2746</v>
      </c>
      <c r="D105" s="743" t="s">
        <v>2745</v>
      </c>
      <c r="E105" s="688" t="s">
        <v>2922</v>
      </c>
      <c r="F105" s="688" t="s">
        <v>2923</v>
      </c>
      <c r="G105" s="688" t="s">
        <v>2923</v>
      </c>
      <c r="H105" s="688" t="s">
        <v>2923</v>
      </c>
      <c r="I105" s="735" t="str">
        <f t="shared" si="4"/>
        <v>INSERT INTO RESRCE ("RESC_ID", "RESC_NAME", "RESC_URL", "RESC_DESC", "RESC_YN", "RESC_MENU", "RESC_LEVEL", "RESC_IDX") VALUES ('R00094', '칭찬공간 상세 페이지', '/board/prais/detail.do', '칭찬공간 상세 페이지', 'Y', 'NULL', 'NULL', 'NULL');</v>
      </c>
      <c r="J105" s="627"/>
    </row>
    <row r="106">
      <c r="A106" s="738" t="s">
        <v>2992</v>
      </c>
      <c r="B106" s="677" t="s">
        <v>2751</v>
      </c>
      <c r="C106" s="673" t="s">
        <v>2752</v>
      </c>
      <c r="D106" s="677" t="s">
        <v>2751</v>
      </c>
      <c r="E106" s="688" t="s">
        <v>2922</v>
      </c>
      <c r="F106" s="688" t="s">
        <v>2923</v>
      </c>
      <c r="G106" s="688" t="s">
        <v>2923</v>
      </c>
      <c r="H106" s="688" t="s">
        <v>2923</v>
      </c>
      <c r="I106" s="735" t="str">
        <f t="shared" si="4"/>
        <v>INSERT INTO RESRCE ("RESC_ID", "RESC_NAME", "RESC_URL", "RESC_DESC", "RESC_YN", "RESC_MENU", "RESC_LEVEL", "RESC_IDX") VALUES ('R00095', '칭찬공간 내글 목록 조회', '/board/prais/mine', '칭찬공간 내글 목록 조회', 'Y', 'NULL', 'NULL', 'NULL');</v>
      </c>
      <c r="J106" s="627"/>
    </row>
    <row r="107">
      <c r="A107" s="738" t="s">
        <v>2994</v>
      </c>
      <c r="B107" s="743" t="s">
        <v>2748</v>
      </c>
      <c r="C107" s="673" t="s">
        <v>2749</v>
      </c>
      <c r="D107" s="743" t="s">
        <v>2748</v>
      </c>
      <c r="E107" s="688" t="s">
        <v>2922</v>
      </c>
      <c r="F107" s="688" t="s">
        <v>2923</v>
      </c>
      <c r="G107" s="688" t="s">
        <v>2923</v>
      </c>
      <c r="H107" s="688" t="s">
        <v>2923</v>
      </c>
      <c r="I107" s="735" t="str">
        <f t="shared" si="4"/>
        <v>INSERT INTO RESRCE ("RESC_ID", "RESC_NAME", "RESC_URL", "RESC_DESC", "RESC_YN", "RESC_MENU", "RESC_LEVEL", "RESC_IDX") VALUES ('R00096', '칭찬공간 수정 페이지', '/board/prais/modify.do', '칭찬공간 수정 페이지', 'Y', 'NULL', 'NULL', 'NULL');</v>
      </c>
      <c r="J107" s="627"/>
    </row>
    <row r="108">
      <c r="A108" s="738" t="s">
        <v>3037</v>
      </c>
      <c r="B108" s="743" t="s">
        <v>2741</v>
      </c>
      <c r="C108" s="673" t="s">
        <v>2742</v>
      </c>
      <c r="D108" s="743" t="s">
        <v>2741</v>
      </c>
      <c r="E108" s="688" t="s">
        <v>2922</v>
      </c>
      <c r="F108" s="688" t="s">
        <v>2923</v>
      </c>
      <c r="G108" s="688" t="s">
        <v>2923</v>
      </c>
      <c r="H108" s="688" t="s">
        <v>2923</v>
      </c>
      <c r="I108" s="735" t="str">
        <f t="shared" si="4"/>
        <v>INSERT INTO RESRCE ("RESC_ID", "RESC_NAME", "RESC_URL", "RESC_DESC", "RESC_YN", "RESC_MENU", "RESC_LEVEL", "RESC_IDX") VALUES ('R00097', '칭찬공간 등록 페이지', '/board/prais/register.do', '칭찬공간 등록 페이지', 'Y', 'NULL', 'NULL', 'NULL');</v>
      </c>
      <c r="J108" s="627"/>
    </row>
    <row r="109">
      <c r="A109" s="738" t="s">
        <v>3038</v>
      </c>
      <c r="B109" s="677" t="s">
        <v>2770</v>
      </c>
      <c r="C109" s="673" t="s">
        <v>2769</v>
      </c>
      <c r="D109" s="677" t="s">
        <v>2770</v>
      </c>
      <c r="E109" s="688" t="s">
        <v>2922</v>
      </c>
      <c r="F109" s="688" t="s">
        <v>2923</v>
      </c>
      <c r="G109" s="688" t="s">
        <v>2923</v>
      </c>
      <c r="H109" s="688" t="s">
        <v>2923</v>
      </c>
      <c r="I109" s="735" t="str">
        <f t="shared" si="4"/>
        <v>INSERT INTO RESRCE ("RESC_ID", "RESC_NAME", "RESC_URL", "RESC_DESC", "RESC_YN", "RESC_MENU", "RESC_LEVEL", "RESC_IDX") VALUES ('R00098', 'QnA 검색', '/board/qna', 'QnA 검색', 'Y', 'NULL', 'NULL', 'NULL');</v>
      </c>
      <c r="J109" s="627"/>
    </row>
    <row r="110">
      <c r="A110" s="738" t="s">
        <v>2998</v>
      </c>
      <c r="B110" s="743" t="s">
        <v>988</v>
      </c>
      <c r="C110" s="673" t="s">
        <v>2769</v>
      </c>
      <c r="D110" s="743" t="s">
        <v>988</v>
      </c>
      <c r="E110" s="688" t="s">
        <v>2922</v>
      </c>
      <c r="F110" s="688" t="s">
        <v>2923</v>
      </c>
      <c r="G110" s="688" t="s">
        <v>2923</v>
      </c>
      <c r="H110" s="688" t="s">
        <v>2923</v>
      </c>
      <c r="I110" s="735" t="str">
        <f t="shared" si="4"/>
        <v>INSERT INTO RESRCE ("RESC_ID", "RESC_NAME", "RESC_URL", "RESC_DESC", "RESC_YN", "RESC_MENU", "RESC_LEVEL", "RESC_IDX") VALUES ('R00099', 'QnA 등록', '/board/qna', 'QnA 등록', 'Y', 'NULL', 'NULL', 'NULL');</v>
      </c>
      <c r="J110" s="627"/>
    </row>
    <row r="111">
      <c r="A111" s="738" t="s">
        <v>3001</v>
      </c>
      <c r="B111" s="743" t="s">
        <v>1001</v>
      </c>
      <c r="C111" s="673" t="s">
        <v>2773</v>
      </c>
      <c r="D111" s="743" t="s">
        <v>1001</v>
      </c>
      <c r="E111" s="688" t="s">
        <v>2922</v>
      </c>
      <c r="F111" s="688" t="s">
        <v>2923</v>
      </c>
      <c r="G111" s="688" t="s">
        <v>2923</v>
      </c>
      <c r="H111" s="688" t="s">
        <v>2923</v>
      </c>
      <c r="I111" s="735" t="str">
        <f t="shared" si="4"/>
        <v>INSERT INTO RESRCE ("RESC_ID", "RESC_NAME", "RESC_URL", "RESC_DESC", "RESC_YN", "RESC_MENU", "RESC_LEVEL", "RESC_IDX") VALUES ('R00100', 'QnA 삭제', '/board/qna/{bpId}', 'QnA 삭제', 'Y', 'NULL', 'NULL', 'NULL');</v>
      </c>
      <c r="J111" s="627"/>
    </row>
    <row r="112">
      <c r="A112" s="738" t="s">
        <v>3003</v>
      </c>
      <c r="B112" s="743" t="s">
        <v>982</v>
      </c>
      <c r="C112" s="673" t="s">
        <v>2773</v>
      </c>
      <c r="D112" s="743" t="s">
        <v>982</v>
      </c>
      <c r="E112" s="688" t="s">
        <v>2922</v>
      </c>
      <c r="F112" s="688" t="s">
        <v>2923</v>
      </c>
      <c r="G112" s="688" t="s">
        <v>2923</v>
      </c>
      <c r="H112" s="688" t="s">
        <v>2923</v>
      </c>
      <c r="I112" s="735" t="str">
        <f t="shared" si="4"/>
        <v>INSERT INTO RESRCE ("RESC_ID", "RESC_NAME", "RESC_URL", "RESC_DESC", "RESC_YN", "RESC_MENU", "RESC_LEVEL", "RESC_IDX") VALUES ('R00101', 'QnA 상세조회', '/board/qna/{bpId}', 'QnA 상세조회', 'Y', 'NULL', 'NULL', 'NULL');</v>
      </c>
      <c r="J112" s="627"/>
    </row>
    <row r="113">
      <c r="A113" s="738" t="s">
        <v>3039</v>
      </c>
      <c r="B113" s="743" t="s">
        <v>2776</v>
      </c>
      <c r="C113" s="673" t="s">
        <v>2773</v>
      </c>
      <c r="D113" s="743" t="s">
        <v>2776</v>
      </c>
      <c r="E113" s="688" t="s">
        <v>2922</v>
      </c>
      <c r="F113" s="688" t="s">
        <v>2923</v>
      </c>
      <c r="G113" s="688" t="s">
        <v>2923</v>
      </c>
      <c r="H113" s="688" t="s">
        <v>2923</v>
      </c>
      <c r="I113" s="735" t="str">
        <f t="shared" si="4"/>
        <v>INSERT INTO RESRCE ("RESC_ID", "RESC_NAME", "RESC_URL", "RESC_DESC", "RESC_YN", "RESC_MENU", "RESC_LEVEL", "RESC_IDX") VALUES ('R00102', 'QnA 수정', '/board/qna/{bpId}', 'QnA 수정', 'Y', 'NULL', 'NULL', 'NULL');</v>
      </c>
      <c r="J113" s="627"/>
    </row>
    <row r="114">
      <c r="A114" s="738" t="s">
        <v>3040</v>
      </c>
      <c r="B114" s="743" t="s">
        <v>2774</v>
      </c>
      <c r="C114" s="673" t="s">
        <v>2775</v>
      </c>
      <c r="D114" s="743" t="s">
        <v>2774</v>
      </c>
      <c r="E114" s="688" t="s">
        <v>2922</v>
      </c>
      <c r="F114" s="688" t="s">
        <v>2923</v>
      </c>
      <c r="G114" s="688" t="s">
        <v>2923</v>
      </c>
      <c r="H114" s="688" t="s">
        <v>2923</v>
      </c>
      <c r="I114" s="735" t="str">
        <f t="shared" si="4"/>
        <v>INSERT INTO RESRCE ("RESC_ID", "RESC_NAME", "RESC_URL", "RESC_DESC", "RESC_YN", "RESC_MENU", "RESC_LEVEL", "RESC_IDX") VALUES ('R00103', 'QnA 상세 페이지', '/board/qna/detail.do', 'QnA 상세 페이지', 'Y', 'NULL', 'NULL', 'NULL');</v>
      </c>
      <c r="J114" s="627"/>
    </row>
    <row r="115">
      <c r="A115" s="738" t="s">
        <v>3041</v>
      </c>
      <c r="B115" s="743" t="s">
        <v>2777</v>
      </c>
      <c r="C115" s="673" t="s">
        <v>2778</v>
      </c>
      <c r="D115" s="743" t="s">
        <v>2777</v>
      </c>
      <c r="E115" s="688" t="s">
        <v>2922</v>
      </c>
      <c r="F115" s="688" t="s">
        <v>2923</v>
      </c>
      <c r="G115" s="688" t="s">
        <v>2923</v>
      </c>
      <c r="H115" s="688" t="s">
        <v>2923</v>
      </c>
      <c r="I115" s="735" t="str">
        <f t="shared" si="4"/>
        <v>INSERT INTO RESRCE ("RESC_ID", "RESC_NAME", "RESC_URL", "RESC_DESC", "RESC_YN", "RESC_MENU", "RESC_LEVEL", "RESC_IDX") VALUES ('R00104', 'QnA 수정 페이지', '/board/qna/modify.do', 'QnA 수정 페이지', 'Y', 'NULL', 'NULL', 'NULL');</v>
      </c>
      <c r="J115" s="627"/>
    </row>
    <row r="116">
      <c r="A116" s="738" t="s">
        <v>3042</v>
      </c>
      <c r="B116" s="743" t="s">
        <v>2771</v>
      </c>
      <c r="C116" s="673" t="s">
        <v>2772</v>
      </c>
      <c r="D116" s="743" t="s">
        <v>2771</v>
      </c>
      <c r="E116" s="688" t="s">
        <v>2922</v>
      </c>
      <c r="F116" s="688" t="s">
        <v>2923</v>
      </c>
      <c r="G116" s="688" t="s">
        <v>2923</v>
      </c>
      <c r="H116" s="688" t="s">
        <v>2923</v>
      </c>
      <c r="I116" s="735" t="str">
        <f t="shared" si="4"/>
        <v>INSERT INTO RESRCE ("RESC_ID", "RESC_NAME", "RESC_URL", "RESC_DESC", "RESC_YN", "RESC_MENU", "RESC_LEVEL", "RESC_IDX") VALUES ('R00105', 'QnA 등록 페이지', '/board/qna/register.do', 'QnA 등록 페이지', 'Y', 'NULL', 'NULL', 'NULL');</v>
      </c>
      <c r="J116" s="627"/>
    </row>
    <row r="117">
      <c r="A117" s="738" t="s">
        <v>3043</v>
      </c>
      <c r="B117" s="694" t="s">
        <v>2728</v>
      </c>
      <c r="C117" s="673" t="s">
        <v>2726</v>
      </c>
      <c r="D117" s="694" t="s">
        <v>2728</v>
      </c>
      <c r="E117" s="688" t="s">
        <v>2922</v>
      </c>
      <c r="F117" s="688" t="s">
        <v>2923</v>
      </c>
      <c r="G117" s="688" t="s">
        <v>2923</v>
      </c>
      <c r="H117" s="688" t="s">
        <v>2923</v>
      </c>
      <c r="I117" s="735" t="str">
        <f t="shared" si="4"/>
        <v>INSERT INTO RESRCE ("RESC_ID", "RESC_NAME", "RESC_URL", "RESC_DESC", "RESC_YN", "RESC_MENU", "RESC_LEVEL", "RESC_IDX") VALUES ('R00106', '나눔공간 검색', '/board/share', '나눔공간 검색', 'Y', 'NULL', 'NULL', 'NULL');</v>
      </c>
      <c r="J117" s="627"/>
    </row>
    <row r="118">
      <c r="A118" s="738" t="s">
        <v>3044</v>
      </c>
      <c r="B118" s="694" t="s">
        <v>2729</v>
      </c>
      <c r="C118" s="673" t="s">
        <v>2726</v>
      </c>
      <c r="D118" s="694" t="s">
        <v>2729</v>
      </c>
      <c r="E118" s="688" t="s">
        <v>2922</v>
      </c>
      <c r="F118" s="688" t="s">
        <v>2923</v>
      </c>
      <c r="G118" s="688" t="s">
        <v>2923</v>
      </c>
      <c r="H118" s="688" t="s">
        <v>2923</v>
      </c>
      <c r="I118" s="735" t="str">
        <f t="shared" si="4"/>
        <v>INSERT INTO RESRCE ("RESC_ID", "RESC_NAME", "RESC_URL", "RESC_DESC", "RESC_YN", "RESC_MENU", "RESC_LEVEL", "RESC_IDX") VALUES ('R00107', '나눔공간 등록', '/board/share', '나눔공간 등록', 'Y', 'NULL', 'NULL', 'NULL');</v>
      </c>
      <c r="J118" s="627"/>
    </row>
    <row r="119">
      <c r="A119" s="738" t="s">
        <v>3045</v>
      </c>
      <c r="B119" s="694" t="s">
        <v>2736</v>
      </c>
      <c r="C119" s="673" t="s">
        <v>2732</v>
      </c>
      <c r="D119" s="694" t="s">
        <v>2736</v>
      </c>
      <c r="E119" s="688" t="s">
        <v>2922</v>
      </c>
      <c r="F119" s="688" t="s">
        <v>2923</v>
      </c>
      <c r="G119" s="688" t="s">
        <v>2923</v>
      </c>
      <c r="H119" s="688" t="s">
        <v>2923</v>
      </c>
      <c r="I119" s="735" t="str">
        <f t="shared" si="4"/>
        <v>INSERT INTO RESRCE ("RESC_ID", "RESC_NAME", "RESC_URL", "RESC_DESC", "RESC_YN", "RESC_MENU", "RESC_LEVEL", "RESC_IDX") VALUES ('R00108', '나눔공간 삭제', '/board/share/{bpId}', '나눔공간 삭제', 'Y', 'NULL', 'NULL', 'NULL');</v>
      </c>
      <c r="J119" s="627"/>
    </row>
    <row r="120">
      <c r="A120" s="738" t="s">
        <v>3046</v>
      </c>
      <c r="B120" s="694" t="s">
        <v>2731</v>
      </c>
      <c r="C120" s="673" t="s">
        <v>2732</v>
      </c>
      <c r="D120" s="694" t="s">
        <v>2731</v>
      </c>
      <c r="E120" s="688" t="s">
        <v>2922</v>
      </c>
      <c r="F120" s="688" t="s">
        <v>2923</v>
      </c>
      <c r="G120" s="688" t="s">
        <v>2923</v>
      </c>
      <c r="H120" s="688" t="s">
        <v>2923</v>
      </c>
      <c r="I120" s="735" t="str">
        <f t="shared" si="4"/>
        <v>INSERT INTO RESRCE ("RESC_ID", "RESC_NAME", "RESC_URL", "RESC_DESC", "RESC_YN", "RESC_MENU", "RESC_LEVEL", "RESC_IDX") VALUES ('R00109', '나눔공간 상세조회', '/board/share/{bpId}', '나눔공간 상세조회', 'Y', 'NULL', 'NULL', 'NULL');</v>
      </c>
      <c r="J120" s="627"/>
    </row>
    <row r="121">
      <c r="A121" s="738" t="s">
        <v>3047</v>
      </c>
      <c r="B121" s="694" t="s">
        <v>2734</v>
      </c>
      <c r="C121" s="673" t="s">
        <v>2732</v>
      </c>
      <c r="D121" s="694" t="s">
        <v>2734</v>
      </c>
      <c r="E121" s="688" t="s">
        <v>2922</v>
      </c>
      <c r="F121" s="688" t="s">
        <v>2923</v>
      </c>
      <c r="G121" s="688" t="s">
        <v>2923</v>
      </c>
      <c r="H121" s="688" t="s">
        <v>2923</v>
      </c>
      <c r="I121" s="735" t="str">
        <f t="shared" si="4"/>
        <v>INSERT INTO RESRCE ("RESC_ID", "RESC_NAME", "RESC_URL", "RESC_DESC", "RESC_YN", "RESC_MENU", "RESC_LEVEL", "RESC_IDX") VALUES ('R00110', '나눔공간 수정', '/board/share/{bpId}', '나눔공간 수정', 'Y', 'NULL', 'NULL', 'NULL');</v>
      </c>
      <c r="J121" s="627"/>
    </row>
    <row r="122">
      <c r="A122" s="738" t="s">
        <v>3048</v>
      </c>
      <c r="B122" s="743" t="s">
        <v>2733</v>
      </c>
      <c r="C122" s="673" t="s">
        <v>2652</v>
      </c>
      <c r="D122" s="743" t="s">
        <v>2733</v>
      </c>
      <c r="E122" s="688" t="s">
        <v>2922</v>
      </c>
      <c r="F122" s="688" t="s">
        <v>2923</v>
      </c>
      <c r="G122" s="688" t="s">
        <v>2923</v>
      </c>
      <c r="H122" s="688" t="s">
        <v>2923</v>
      </c>
      <c r="I122" s="735" t="str">
        <f t="shared" si="4"/>
        <v>INSERT INTO RESRCE ("RESC_ID", "RESC_NAME", "RESC_URL", "RESC_DESC", "RESC_YN", "RESC_MENU", "RESC_LEVEL", "RESC_IDX") VALUES ('R00111', '나눔공간 상세 페이지', '/project/filesave/detail.do', '나눔공간 상세 페이지', 'Y', 'NULL', 'NULL', 'NULL');</v>
      </c>
      <c r="J122" s="627"/>
    </row>
    <row r="123">
      <c r="A123" s="738" t="s">
        <v>3049</v>
      </c>
      <c r="B123" s="743" t="s">
        <v>2735</v>
      </c>
      <c r="C123" s="673" t="s">
        <v>2654</v>
      </c>
      <c r="D123" s="743" t="s">
        <v>2735</v>
      </c>
      <c r="E123" s="688" t="s">
        <v>2922</v>
      </c>
      <c r="F123" s="688" t="s">
        <v>2923</v>
      </c>
      <c r="G123" s="688" t="s">
        <v>2923</v>
      </c>
      <c r="H123" s="688" t="s">
        <v>2923</v>
      </c>
      <c r="I123" s="735" t="str">
        <f t="shared" si="4"/>
        <v>INSERT INTO RESRCE ("RESC_ID", "RESC_NAME", "RESC_URL", "RESC_DESC", "RESC_YN", "RESC_MENU", "RESC_LEVEL", "RESC_IDX") VALUES ('R00112', '나눔공간 수정 페이지', '/project/filesave/modify.do', '나눔공간 수정 페이지', 'Y', 'NULL', 'NULL', 'NULL');</v>
      </c>
      <c r="J123" s="627"/>
    </row>
    <row r="124">
      <c r="A124" s="738" t="s">
        <v>3050</v>
      </c>
      <c r="B124" s="743" t="s">
        <v>2730</v>
      </c>
      <c r="C124" s="673" t="s">
        <v>2649</v>
      </c>
      <c r="D124" s="743" t="s">
        <v>2730</v>
      </c>
      <c r="E124" s="688" t="s">
        <v>2922</v>
      </c>
      <c r="F124" s="688" t="s">
        <v>2923</v>
      </c>
      <c r="G124" s="688" t="s">
        <v>2923</v>
      </c>
      <c r="H124" s="688" t="s">
        <v>2923</v>
      </c>
      <c r="I124" s="735" t="str">
        <f t="shared" si="4"/>
        <v>INSERT INTO RESRCE ("RESC_ID", "RESC_NAME", "RESC_URL", "RESC_DESC", "RESC_YN", "RESC_MENU", "RESC_LEVEL", "RESC_IDX") VALUES ('R00113', '나눔공간 등록 페이지', '/project/filesave/register.do', '나눔공간 등록 페이지', 'Y', 'NULL', 'NULL', 'NULL');</v>
      </c>
      <c r="J124" s="627"/>
    </row>
    <row r="125">
      <c r="A125" s="738" t="s">
        <v>3051</v>
      </c>
      <c r="B125" s="694" t="s">
        <v>2780</v>
      </c>
      <c r="C125" s="673" t="s">
        <v>2781</v>
      </c>
      <c r="D125" s="694" t="s">
        <v>2780</v>
      </c>
      <c r="E125" s="688" t="s">
        <v>2922</v>
      </c>
      <c r="F125" s="688" t="s">
        <v>2780</v>
      </c>
      <c r="G125" s="688">
        <v>1.0</v>
      </c>
      <c r="H125" s="688">
        <v>7.0</v>
      </c>
      <c r="I125" s="735" t="str">
        <f t="shared" si="4"/>
        <v>INSERT INTO RESRCE ("RESC_ID", "RESC_NAME", "RESC_URL", "RESC_DESC", "RESC_YN", "RESC_MENU", "RESC_LEVEL", "RESC_IDX") VALUES ('R00114', '오늘의 일정', '/todaylist', '오늘의 일정', 'Y', '오늘의 일정', '1', '7');</v>
      </c>
      <c r="J125" s="627"/>
    </row>
    <row r="126">
      <c r="A126" s="738" t="s">
        <v>3052</v>
      </c>
      <c r="B126" s="694" t="s">
        <v>2786</v>
      </c>
      <c r="C126" s="673" t="s">
        <v>2787</v>
      </c>
      <c r="D126" s="694" t="s">
        <v>2786</v>
      </c>
      <c r="E126" s="688" t="s">
        <v>2922</v>
      </c>
      <c r="F126" s="688" t="s">
        <v>2923</v>
      </c>
      <c r="G126" s="688" t="s">
        <v>2923</v>
      </c>
      <c r="H126" s="688" t="s">
        <v>2923</v>
      </c>
      <c r="I126" s="735" t="str">
        <f t="shared" si="4"/>
        <v>INSERT INTO RESRCE ("RESC_ID", "RESC_NAME", "RESC_URL", "RESC_DESC", "RESC_YN", "RESC_MENU", "RESC_LEVEL", "RESC_IDX") VALUES ('R00115', '오늘의 일정 상세조회', '/todaylist/{date}', '오늘의 일정 상세조회', 'Y', 'NULL', 'NULL', 'NULL');</v>
      </c>
      <c r="J126" s="627"/>
    </row>
    <row r="127">
      <c r="A127" s="738" t="s">
        <v>3053</v>
      </c>
      <c r="B127" s="677" t="s">
        <v>2788</v>
      </c>
      <c r="C127" s="673" t="s">
        <v>2789</v>
      </c>
      <c r="D127" s="677" t="s">
        <v>2788</v>
      </c>
      <c r="E127" s="688" t="s">
        <v>2922</v>
      </c>
      <c r="F127" s="688" t="s">
        <v>2923</v>
      </c>
      <c r="G127" s="688" t="s">
        <v>2923</v>
      </c>
      <c r="H127" s="688" t="s">
        <v>2923</v>
      </c>
      <c r="I127" s="735" t="str">
        <f t="shared" si="4"/>
        <v>INSERT INTO RESRCE ("RESC_ID", "RESC_NAME", "RESC_URL", "RESC_DESC", "RESC_YN", "RESC_MENU", "RESC_LEVEL", "RESC_IDX") VALUES ('R00116', '오늘의 일정 상세 페이지', '/todaylist/detail.do', '오늘의 일정 상세 페이지', 'Y', 'NULL', 'NULL', 'NULL');</v>
      </c>
      <c r="J127" s="627"/>
    </row>
    <row r="128">
      <c r="A128" s="738" t="s">
        <v>3054</v>
      </c>
      <c r="B128" s="677" t="s">
        <v>2792</v>
      </c>
      <c r="C128" s="673" t="s">
        <v>2793</v>
      </c>
      <c r="D128" s="677" t="s">
        <v>2792</v>
      </c>
      <c r="E128" s="688" t="s">
        <v>2922</v>
      </c>
      <c r="F128" s="688" t="s">
        <v>2923</v>
      </c>
      <c r="G128" s="688" t="s">
        <v>2923</v>
      </c>
      <c r="H128" s="688" t="s">
        <v>2923</v>
      </c>
      <c r="I128" s="735" t="str">
        <f t="shared" si="4"/>
        <v>INSERT INTO RESRCE ("RESC_ID", "RESC_NAME", "RESC_URL", "RESC_DESC", "RESC_YN", "RESC_MENU", "RESC_LEVEL", "RESC_IDX") VALUES ('R00117', '오늘의 일정 수정 페이지', '/todaylist/modify.do', '오늘의 일정 수정 페이지', 'Y', 'NULL', 'NULL', 'NULL');</v>
      </c>
      <c r="J128" s="627"/>
    </row>
    <row r="129">
      <c r="A129" s="738" t="s">
        <v>3055</v>
      </c>
      <c r="B129" s="677" t="s">
        <v>2783</v>
      </c>
      <c r="C129" s="673" t="s">
        <v>2784</v>
      </c>
      <c r="D129" s="677" t="s">
        <v>2783</v>
      </c>
      <c r="E129" s="688" t="s">
        <v>2922</v>
      </c>
      <c r="F129" s="688" t="s">
        <v>2923</v>
      </c>
      <c r="G129" s="688" t="s">
        <v>2923</v>
      </c>
      <c r="H129" s="688" t="s">
        <v>2923</v>
      </c>
      <c r="I129" s="735" t="str">
        <f t="shared" si="4"/>
        <v>INSERT INTO RESRCE ("RESC_ID", "RESC_NAME", "RESC_URL", "RESC_DESC", "RESC_YN", "RESC_MENU", "RESC_LEVEL", "RESC_IDX") VALUES ('R00118', '오늘의 일정 등록 페이지', '/todaylist/register.do', '오늘의 일정 등록 페이지', 'Y', 'NULL', 'NULL', 'NULL');</v>
      </c>
      <c r="J129" s="627"/>
    </row>
    <row r="130">
      <c r="A130" s="738" t="s">
        <v>3056</v>
      </c>
      <c r="B130" s="677" t="s">
        <v>653</v>
      </c>
      <c r="C130" s="673" t="s">
        <v>2795</v>
      </c>
      <c r="D130" s="677" t="s">
        <v>653</v>
      </c>
      <c r="E130" s="688" t="s">
        <v>2922</v>
      </c>
      <c r="F130" s="688" t="s">
        <v>653</v>
      </c>
      <c r="G130" s="688">
        <v>1.0</v>
      </c>
      <c r="H130" s="688">
        <v>8.0</v>
      </c>
      <c r="I130" s="735" t="str">
        <f t="shared" si="4"/>
        <v>INSERT INTO RESRCE ("RESC_ID", "RESC_NAME", "RESC_URL", "RESC_DESC", "RESC_YN", "RESC_MENU", "RESC_LEVEL", "RESC_IDX") VALUES ('R00119', '마이페이지', '/mypage', '마이페이지', 'Y', '마이페이지', '1', '8');</v>
      </c>
      <c r="J130" s="627"/>
    </row>
    <row r="131">
      <c r="A131" s="738" t="s">
        <v>3057</v>
      </c>
      <c r="B131" s="677" t="s">
        <v>1780</v>
      </c>
      <c r="C131" s="673" t="s">
        <v>2795</v>
      </c>
      <c r="D131" s="677" t="s">
        <v>1780</v>
      </c>
      <c r="E131" s="688" t="s">
        <v>2922</v>
      </c>
      <c r="F131" s="688" t="s">
        <v>3058</v>
      </c>
      <c r="G131" s="688">
        <v>2.0</v>
      </c>
      <c r="H131" s="688">
        <v>1.0</v>
      </c>
      <c r="I131" s="735" t="str">
        <f t="shared" si="4"/>
        <v>INSERT INTO RESRCE ("RESC_ID", "RESC_NAME", "RESC_URL", "RESC_DESC", "RESC_YN", "RESC_MENU", "RESC_LEVEL", "RESC_IDX") VALUES ('R00120', '개인정보 조회', '/mypage', '개인정보 조회', 'Y', '내 정보', '2', '1');</v>
      </c>
      <c r="J131" s="627"/>
    </row>
    <row r="132">
      <c r="A132" s="738" t="s">
        <v>3059</v>
      </c>
      <c r="B132" s="677" t="s">
        <v>1790</v>
      </c>
      <c r="C132" s="673" t="s">
        <v>2796</v>
      </c>
      <c r="D132" s="677" t="s">
        <v>1790</v>
      </c>
      <c r="E132" s="688" t="s">
        <v>2922</v>
      </c>
      <c r="F132" s="688" t="s">
        <v>3060</v>
      </c>
      <c r="G132" s="688">
        <v>2.0</v>
      </c>
      <c r="H132" s="688">
        <v>2.0</v>
      </c>
      <c r="I132" s="735" t="str">
        <f t="shared" si="4"/>
        <v>INSERT INTO RESRCE ("RESC_ID", "RESC_NAME", "RESC_URL", "RESC_DESC", "RESC_YN", "RESC_MENU", "RESC_LEVEL", "RESC_IDX") VALUES ('R00121', '개인정보 수정', '/mypage/modify', '개인정보 수정', 'Y', '내 정보 수정', '2', '2');</v>
      </c>
      <c r="J132" s="627"/>
    </row>
    <row r="133">
      <c r="A133" s="738" t="s">
        <v>3061</v>
      </c>
      <c r="B133" s="677" t="s">
        <v>2819</v>
      </c>
      <c r="C133" s="673" t="s">
        <v>2820</v>
      </c>
      <c r="D133" s="677" t="s">
        <v>2819</v>
      </c>
      <c r="E133" s="688" t="s">
        <v>2922</v>
      </c>
      <c r="F133" s="688" t="s">
        <v>679</v>
      </c>
      <c r="G133" s="688">
        <v>2.0</v>
      </c>
      <c r="H133" s="688">
        <v>3.0</v>
      </c>
      <c r="I133" s="735" t="str">
        <f t="shared" si="4"/>
        <v>INSERT INTO RESRCE ("RESC_ID", "RESC_NAME", "RESC_URL", "RESC_DESC", "RESC_YN", "RESC_MENU", "RESC_LEVEL", "RESC_IDX") VALUES ('R00122', '프로젝트관리', '/mypage/project', '프로젝트관리', 'Y', '내 프로젝트', '2', '3');</v>
      </c>
      <c r="J133" s="627"/>
    </row>
    <row r="134">
      <c r="A134" s="738" t="s">
        <v>3062</v>
      </c>
      <c r="B134" s="677" t="s">
        <v>2622</v>
      </c>
      <c r="C134" s="673" t="s">
        <v>2820</v>
      </c>
      <c r="D134" s="677" t="s">
        <v>2622</v>
      </c>
      <c r="E134" s="688" t="s">
        <v>2922</v>
      </c>
      <c r="F134" s="688" t="s">
        <v>2622</v>
      </c>
      <c r="G134" s="688">
        <v>3.0</v>
      </c>
      <c r="H134" s="688">
        <v>1.0</v>
      </c>
      <c r="I134" s="735" t="str">
        <f t="shared" si="4"/>
        <v>INSERT INTO RESRCE ("RESC_ID", "RESC_NAME", "RESC_URL", "RESC_DESC", "RESC_YN", "RESC_MENU", "RESC_LEVEL", "RESC_IDX") VALUES ('R00123', '진행중인 프로젝트', '/mypage/project', '진행중인 프로젝트', 'Y', '진행중인 프로젝트', '3', '1');</v>
      </c>
      <c r="J134" s="627"/>
    </row>
    <row r="135">
      <c r="A135" s="738" t="s">
        <v>3063</v>
      </c>
      <c r="B135" s="677" t="s">
        <v>2821</v>
      </c>
      <c r="C135" s="673" t="s">
        <v>2820</v>
      </c>
      <c r="D135" s="677" t="s">
        <v>2821</v>
      </c>
      <c r="E135" s="688" t="s">
        <v>2922</v>
      </c>
      <c r="F135" s="688" t="s">
        <v>3064</v>
      </c>
      <c r="G135" s="688">
        <v>3.0</v>
      </c>
      <c r="H135" s="688">
        <v>2.0</v>
      </c>
      <c r="I135" s="735" t="str">
        <f t="shared" si="4"/>
        <v>INSERT INTO RESRCE ("RESC_ID", "RESC_NAME", "RESC_URL", "RESC_DESC", "RESC_YN", "RESC_MENU", "RESC_LEVEL", "RESC_IDX") VALUES ('R00124', '삭제한 프로젝트', '/mypage/project', '삭제한 프로젝트', 'Y', '마감한 프로젝트', '3', '2');</v>
      </c>
      <c r="J135" s="627"/>
    </row>
    <row r="136">
      <c r="A136" s="738" t="s">
        <v>3065</v>
      </c>
      <c r="B136" s="677" t="s">
        <v>687</v>
      </c>
      <c r="C136" s="673" t="s">
        <v>2807</v>
      </c>
      <c r="D136" s="677" t="s">
        <v>687</v>
      </c>
      <c r="E136" s="688" t="s">
        <v>2922</v>
      </c>
      <c r="F136" s="688" t="s">
        <v>687</v>
      </c>
      <c r="G136" s="688">
        <v>2.0</v>
      </c>
      <c r="H136" s="688">
        <v>4.0</v>
      </c>
      <c r="I136" s="735" t="str">
        <f t="shared" si="4"/>
        <v>INSERT INTO RESRCE ("RESC_ID", "RESC_NAME", "RESC_URL", "RESC_DESC", "RESC_YN", "RESC_MENU", "RESC_LEVEL", "RESC_IDX") VALUES ('R00125', '내 이슈 관리', '/mypage/issue', '내 이슈 관리', 'Y', '내 이슈 관리', '2', '4');</v>
      </c>
      <c r="J136" s="627"/>
    </row>
    <row r="137">
      <c r="A137" s="738" t="s">
        <v>3066</v>
      </c>
      <c r="B137" s="677" t="s">
        <v>2808</v>
      </c>
      <c r="C137" s="673" t="s">
        <v>2807</v>
      </c>
      <c r="D137" s="677" t="s">
        <v>2808</v>
      </c>
      <c r="E137" s="688" t="s">
        <v>2922</v>
      </c>
      <c r="F137" s="688" t="s">
        <v>2995</v>
      </c>
      <c r="G137" s="688">
        <v>3.0</v>
      </c>
      <c r="H137" s="688">
        <v>1.0</v>
      </c>
      <c r="I137" s="735" t="str">
        <f t="shared" si="4"/>
        <v>INSERT INTO RESRCE ("RESC_ID", "RESC_NAME", "RESC_URL", "RESC_DESC", "RESC_YN", "RESC_MENU", "RESC_LEVEL", "RESC_IDX") VALUES ('R00126', '작성한 이슈 목록 조회', '/mypage/issue', '작성한 이슈 목록 조회', 'Y', '작성한 이슈', '3', '1');</v>
      </c>
      <c r="J137" s="627"/>
    </row>
    <row r="138">
      <c r="A138" s="738" t="s">
        <v>3067</v>
      </c>
      <c r="B138" s="677" t="s">
        <v>2811</v>
      </c>
      <c r="C138" s="673" t="s">
        <v>2812</v>
      </c>
      <c r="D138" s="677" t="s">
        <v>2811</v>
      </c>
      <c r="E138" s="688" t="s">
        <v>2922</v>
      </c>
      <c r="F138" s="688" t="s">
        <v>3068</v>
      </c>
      <c r="G138" s="688">
        <v>3.0</v>
      </c>
      <c r="H138" s="688">
        <v>2.0</v>
      </c>
      <c r="I138" s="735" t="str">
        <f t="shared" si="4"/>
        <v>INSERT INTO RESRCE ("RESC_ID", "RESC_NAME", "RESC_URL", "RESC_DESC", "RESC_YN", "RESC_MENU", "RESC_LEVEL", "RESC_IDX") VALUES ('R00127', '작성한 이슈 댓글 목록 조회', '/mypage/issue/comment', '작성한 이슈 댓글 목록 조회', 'Y', '작성한 댓글', '3', '2');</v>
      </c>
      <c r="J138" s="627"/>
    </row>
    <row r="139">
      <c r="A139" s="738" t="s">
        <v>3069</v>
      </c>
      <c r="B139" s="677" t="s">
        <v>2810</v>
      </c>
      <c r="C139" s="673" t="s">
        <v>2807</v>
      </c>
      <c r="D139" s="677" t="s">
        <v>2810</v>
      </c>
      <c r="E139" s="688" t="s">
        <v>2922</v>
      </c>
      <c r="F139" s="688" t="s">
        <v>3070</v>
      </c>
      <c r="G139" s="688">
        <v>3.0</v>
      </c>
      <c r="H139" s="688">
        <v>3.0</v>
      </c>
      <c r="I139" s="735" t="str">
        <f t="shared" si="4"/>
        <v>INSERT INTO RESRCE ("RESC_ID", "RESC_NAME", "RESC_URL", "RESC_DESC", "RESC_YN", "RESC_MENU", "RESC_LEVEL", "RESC_IDX") VALUES ('R00128', '삭제한 이슈 목록 조회', '/mypage/issue', '삭제한 이슈 목록 조회', 'Y', '삭제한 목록', '3', '3');</v>
      </c>
      <c r="J139" s="627"/>
    </row>
    <row r="140">
      <c r="A140" s="738" t="s">
        <v>3071</v>
      </c>
      <c r="B140" s="677" t="s">
        <v>693</v>
      </c>
      <c r="C140" s="673" t="s">
        <v>2799</v>
      </c>
      <c r="D140" s="677" t="s">
        <v>693</v>
      </c>
      <c r="E140" s="688" t="s">
        <v>2922</v>
      </c>
      <c r="F140" s="688" t="s">
        <v>693</v>
      </c>
      <c r="G140" s="688">
        <v>2.0</v>
      </c>
      <c r="H140" s="688">
        <v>5.0</v>
      </c>
      <c r="I140" s="735" t="str">
        <f t="shared" si="4"/>
        <v>INSERT INTO RESRCE ("RESC_ID", "RESC_NAME", "RESC_URL", "RESC_DESC", "RESC_YN", "RESC_MENU", "RESC_LEVEL", "RESC_IDX") VALUES ('R00129', '내 게시글 관리', '/mypage/board', '내 게시글 관리', 'Y', '내 게시글 관리', '2', '5');</v>
      </c>
      <c r="J140" s="627"/>
    </row>
    <row r="141">
      <c r="A141" s="738" t="s">
        <v>3072</v>
      </c>
      <c r="B141" s="677" t="s">
        <v>3073</v>
      </c>
      <c r="C141" s="673" t="s">
        <v>2799</v>
      </c>
      <c r="D141" s="677" t="s">
        <v>2800</v>
      </c>
      <c r="E141" s="688" t="s">
        <v>2922</v>
      </c>
      <c r="F141" s="688" t="s">
        <v>2988</v>
      </c>
      <c r="G141" s="688">
        <v>3.0</v>
      </c>
      <c r="H141" s="688">
        <v>1.0</v>
      </c>
      <c r="I141" s="735" t="str">
        <f t="shared" si="4"/>
        <v>INSERT INTO RESRCE ("RESC_ID", "RESC_NAME", "RESC_URL", "RESC_DESC", "RESC_YN", "RESC_MENU", "RESC_LEVEL", "RESC_IDX") VALUES ('R00130', '작성한 커뮤니티 목록 조회', '/mypage/board', '작성한 커뮤니티 게시글 목록 조회', 'Y', '작성한 게시글', '3', '1');</v>
      </c>
      <c r="J141" s="627"/>
    </row>
    <row r="142">
      <c r="A142" s="738" t="s">
        <v>3074</v>
      </c>
      <c r="B142" s="677" t="s">
        <v>3075</v>
      </c>
      <c r="C142" s="673" t="s">
        <v>2805</v>
      </c>
      <c r="D142" s="677" t="s">
        <v>2804</v>
      </c>
      <c r="E142" s="688" t="s">
        <v>2922</v>
      </c>
      <c r="F142" s="688" t="s">
        <v>3068</v>
      </c>
      <c r="G142" s="688">
        <v>3.0</v>
      </c>
      <c r="H142" s="688">
        <v>2.0</v>
      </c>
      <c r="I142" s="735" t="str">
        <f t="shared" si="4"/>
        <v>INSERT INTO RESRCE ("RESC_ID", "RESC_NAME", "RESC_URL", "RESC_DESC", "RESC_YN", "RESC_MENU", "RESC_LEVEL", "RESC_IDX") VALUES ('R00131', '작성한 커뮤니티 댓글 목록 조회', '/mypage/board/comment', '작성한 커뮤니티 게시판 댓글 목록 조회', 'Y', '작성한 댓글', '3', '2');</v>
      </c>
      <c r="J142" s="627"/>
    </row>
    <row r="143">
      <c r="A143" s="738" t="s">
        <v>3076</v>
      </c>
      <c r="B143" s="677" t="s">
        <v>3077</v>
      </c>
      <c r="C143" s="673" t="s">
        <v>2799</v>
      </c>
      <c r="D143" s="677" t="s">
        <v>2803</v>
      </c>
      <c r="E143" s="688" t="s">
        <v>2922</v>
      </c>
      <c r="F143" s="688" t="s">
        <v>2951</v>
      </c>
      <c r="G143" s="688">
        <v>3.0</v>
      </c>
      <c r="H143" s="688">
        <v>3.0</v>
      </c>
      <c r="I143" s="735" t="str">
        <f t="shared" si="4"/>
        <v>INSERT INTO RESRCE ("RESC_ID", "RESC_NAME", "RESC_URL", "RESC_DESC", "RESC_YN", "RESC_MENU", "RESC_LEVEL", "RESC_IDX") VALUES ('R00132', '삭제한 커뮤니티 목록 조회', '/mypage/board', '삭제한 커뮤니티 게시글 목록 조회', 'Y', '삭제한 게시글', '3', '3');</v>
      </c>
      <c r="J143" s="627"/>
    </row>
    <row r="144">
      <c r="A144" s="738" t="s">
        <v>3078</v>
      </c>
      <c r="B144" s="677" t="s">
        <v>700</v>
      </c>
      <c r="C144" s="673" t="s">
        <v>2814</v>
      </c>
      <c r="D144" s="677" t="s">
        <v>700</v>
      </c>
      <c r="E144" s="688" t="s">
        <v>2922</v>
      </c>
      <c r="F144" s="688" t="s">
        <v>700</v>
      </c>
      <c r="G144" s="688">
        <v>2.0</v>
      </c>
      <c r="H144" s="688">
        <v>6.0</v>
      </c>
      <c r="I144" s="735" t="str">
        <f t="shared" si="4"/>
        <v>INSERT INTO RESRCE ("RESC_ID", "RESC_NAME", "RESC_URL", "RESC_DESC", "RESC_YN", "RESC_MENU", "RESC_LEVEL", "RESC_IDX") VALUES ('R00133', '즐겨찾기', '/mypage/bookmark', '즐겨찾기', 'Y', '즐겨찾기', '2', '6');</v>
      </c>
      <c r="J144" s="627"/>
    </row>
    <row r="145">
      <c r="A145" s="738" t="s">
        <v>3079</v>
      </c>
      <c r="B145" s="677" t="s">
        <v>2817</v>
      </c>
      <c r="C145" s="673" t="s">
        <v>2818</v>
      </c>
      <c r="D145" s="677" t="s">
        <v>2817</v>
      </c>
      <c r="E145" s="688" t="s">
        <v>2922</v>
      </c>
      <c r="F145" s="688" t="s">
        <v>2658</v>
      </c>
      <c r="G145" s="688">
        <v>3.0</v>
      </c>
      <c r="H145" s="688">
        <v>1.0</v>
      </c>
      <c r="I145" s="735" t="str">
        <f t="shared" si="4"/>
        <v>INSERT INTO RESRCE ("RESC_ID", "RESC_NAME", "RESC_URL", "RESC_DESC", "RESC_YN", "RESC_MENU", "RESC_LEVEL", "RESC_IDX") VALUES ('R00134', '즐겨찾기한 이슈 목록', '/mypage/bookmark/issue', '즐겨찾기한 이슈 목록', 'Y', '이슈', '3', '1');</v>
      </c>
      <c r="J145" s="627"/>
    </row>
    <row r="146">
      <c r="A146" s="738" t="s">
        <v>3080</v>
      </c>
      <c r="B146" s="677" t="s">
        <v>2815</v>
      </c>
      <c r="C146" s="673" t="s">
        <v>2816</v>
      </c>
      <c r="D146" s="677" t="s">
        <v>2815</v>
      </c>
      <c r="E146" s="688" t="s">
        <v>2922</v>
      </c>
      <c r="F146" s="688" t="s">
        <v>843</v>
      </c>
      <c r="G146" s="688">
        <v>3.0</v>
      </c>
      <c r="H146" s="688">
        <v>2.0</v>
      </c>
      <c r="I146" s="735" t="str">
        <f t="shared" si="4"/>
        <v>INSERT INTO RESRCE ("RESC_ID", "RESC_NAME", "RESC_URL", "RESC_DESC", "RESC_YN", "RESC_MENU", "RESC_LEVEL", "RESC_IDX") VALUES ('R00135', '즐겨찾기한 커뮤니티 게시글 목록', '/mypage/bookmark/board', '즐겨찾기한 커뮤니티 게시글 목록', 'Y', '커뮤니티', '3', '2');</v>
      </c>
      <c r="J146" s="627"/>
    </row>
    <row r="147">
      <c r="A147" s="738" t="s">
        <v>3081</v>
      </c>
      <c r="B147" s="677" t="s">
        <v>702</v>
      </c>
      <c r="C147" s="673" t="s">
        <v>2822</v>
      </c>
      <c r="D147" s="677" t="s">
        <v>702</v>
      </c>
      <c r="E147" s="688" t="s">
        <v>2922</v>
      </c>
      <c r="F147" s="688" t="s">
        <v>702</v>
      </c>
      <c r="G147" s="688">
        <v>2.0</v>
      </c>
      <c r="H147" s="688">
        <v>7.0</v>
      </c>
      <c r="I147" s="735" t="str">
        <f t="shared" si="4"/>
        <v>INSERT INTO RESRCE ("RESC_ID", "RESC_NAME", "RESC_URL", "RESC_DESC", "RESC_YN", "RESC_MENU", "RESC_LEVEL", "RESC_IDX") VALUES ('R00136', '알림', '/mypage/alarm', '알림', 'Y', '알림', '2', '7');</v>
      </c>
      <c r="J147" s="627"/>
    </row>
    <row r="148">
      <c r="A148" s="738" t="s">
        <v>3082</v>
      </c>
      <c r="B148" s="743" t="s">
        <v>2806</v>
      </c>
      <c r="C148" s="673" t="s">
        <v>2802</v>
      </c>
      <c r="D148" s="743" t="s">
        <v>2806</v>
      </c>
      <c r="E148" s="688" t="s">
        <v>2922</v>
      </c>
      <c r="F148" s="688" t="s">
        <v>2923</v>
      </c>
      <c r="G148" s="688" t="s">
        <v>2923</v>
      </c>
      <c r="H148" s="688" t="s">
        <v>2923</v>
      </c>
      <c r="I148" s="735" t="str">
        <f t="shared" si="4"/>
        <v>INSERT INTO RESRCE ("RESC_ID", "RESC_NAME", "RESC_URL", "RESC_DESC", "RESC_YN", "RESC_MENU", "RESC_LEVEL", "RESC_IDX") VALUES ('R00137', '커뮤니티 게시글 댓글 페이지', '/board/{게시판Id}/detail.do', '커뮤니티 게시글 댓글 페이지', 'Y', 'NULL', 'NULL', 'NULL');</v>
      </c>
      <c r="J148" s="627"/>
    </row>
    <row r="149">
      <c r="A149" s="738" t="s">
        <v>3083</v>
      </c>
      <c r="B149" s="743" t="s">
        <v>2801</v>
      </c>
      <c r="C149" s="673" t="s">
        <v>2802</v>
      </c>
      <c r="D149" s="743" t="s">
        <v>2801</v>
      </c>
      <c r="E149" s="688" t="s">
        <v>2922</v>
      </c>
      <c r="F149" s="688" t="s">
        <v>2923</v>
      </c>
      <c r="G149" s="688" t="s">
        <v>2923</v>
      </c>
      <c r="H149" s="688" t="s">
        <v>2923</v>
      </c>
      <c r="I149" s="735" t="str">
        <f t="shared" si="4"/>
        <v>INSERT INTO RESRCE ("RESC_ID", "RESC_NAME", "RESC_URL", "RESC_DESC", "RESC_YN", "RESC_MENU", "RESC_LEVEL", "RESC_IDX") VALUES ('R00138', '커뮤니티 게시글 상세 페이지', '/board/{게시판Id}/detail.do', '커뮤니티 게시글 상세 페이지', 'Y', 'NULL', 'NULL', 'NULL');</v>
      </c>
      <c r="J149" s="627"/>
    </row>
    <row r="150">
      <c r="A150" s="738" t="s">
        <v>3084</v>
      </c>
      <c r="B150" s="743" t="s">
        <v>2813</v>
      </c>
      <c r="C150" s="673" t="s">
        <v>2665</v>
      </c>
      <c r="D150" s="743" t="s">
        <v>2813</v>
      </c>
      <c r="E150" s="688" t="s">
        <v>2922</v>
      </c>
      <c r="F150" s="688" t="s">
        <v>2923</v>
      </c>
      <c r="G150" s="688" t="s">
        <v>2923</v>
      </c>
      <c r="H150" s="688" t="s">
        <v>2923</v>
      </c>
      <c r="I150" s="735" t="str">
        <f t="shared" si="4"/>
        <v>INSERT INTO RESRCE ("RESC_ID", "RESC_NAME", "RESC_URL", "RESC_DESC", "RESC_YN", "RESC_MENU", "RESC_LEVEL", "RESC_IDX") VALUES ('R00139', '이슈 댓글페이지', '/project/issue/detail.do', '이슈 댓글페이지', 'Y', 'NULL', 'NULL', 'NULL');</v>
      </c>
      <c r="J150" s="627"/>
    </row>
    <row r="151">
      <c r="A151" s="738" t="s">
        <v>3085</v>
      </c>
      <c r="B151" s="743" t="s">
        <v>2809</v>
      </c>
      <c r="C151" s="673" t="s">
        <v>2665</v>
      </c>
      <c r="D151" s="743" t="s">
        <v>2809</v>
      </c>
      <c r="E151" s="688" t="s">
        <v>2922</v>
      </c>
      <c r="F151" s="688" t="s">
        <v>2923</v>
      </c>
      <c r="G151" s="688" t="s">
        <v>2923</v>
      </c>
      <c r="H151" s="688" t="s">
        <v>2923</v>
      </c>
      <c r="I151" s="735" t="str">
        <f t="shared" si="4"/>
        <v>INSERT INTO RESRCE ("RESC_ID", "RESC_NAME", "RESC_URL", "RESC_DESC", "RESC_YN", "RESC_MENU", "RESC_LEVEL", "RESC_IDX") VALUES ('R00140', '이슈 상세페이지', '/project/issue/detail.do', '이슈 상세페이지', 'Y', 'NULL', 'NULL', 'NULL');</v>
      </c>
      <c r="J151" s="627"/>
    </row>
    <row r="152">
      <c r="A152" s="738" t="s">
        <v>3086</v>
      </c>
      <c r="B152" s="677" t="s">
        <v>565</v>
      </c>
      <c r="C152" s="673" t="s">
        <v>2822</v>
      </c>
      <c r="D152" s="677" t="s">
        <v>565</v>
      </c>
      <c r="E152" s="688" t="s">
        <v>2922</v>
      </c>
      <c r="F152" s="688" t="s">
        <v>2923</v>
      </c>
      <c r="G152" s="688" t="s">
        <v>2923</v>
      </c>
      <c r="H152" s="688" t="s">
        <v>2923</v>
      </c>
      <c r="I152" s="735" t="str">
        <f t="shared" si="4"/>
        <v>INSERT INTO RESRCE ("RESC_ID", "RESC_NAME", "RESC_URL", "RESC_DESC", "RESC_YN", "RESC_MENU", "RESC_LEVEL", "RESC_IDX") VALUES ('R00141', '알림목록', '/mypage/alarm', '알림목록', 'Y', 'NULL', 'NULL', 'NULL');</v>
      </c>
      <c r="J152" s="627"/>
    </row>
    <row r="153">
      <c r="A153" s="738" t="s">
        <v>3087</v>
      </c>
      <c r="B153" s="677" t="s">
        <v>2797</v>
      </c>
      <c r="C153" s="673" t="s">
        <v>3088</v>
      </c>
      <c r="D153" s="677" t="s">
        <v>2797</v>
      </c>
      <c r="E153" s="688" t="s">
        <v>2922</v>
      </c>
      <c r="F153" s="688" t="s">
        <v>2923</v>
      </c>
      <c r="G153" s="688" t="s">
        <v>2923</v>
      </c>
      <c r="H153" s="688" t="s">
        <v>2923</v>
      </c>
      <c r="I153" s="735" t="str">
        <f t="shared" si="4"/>
        <v>INSERT INTO RESRCE ("RESC_ID", "RESC_NAME", "RESC_URL", "RESC_DESC", "RESC_YN", "RESC_MENU", "RESC_LEVEL", "RESC_IDX") VALUES ('R00142', '개인정보수정검증 페이지', '/mypage/verfication', '개인정보수정검증 페이지', 'Y', 'NULL', 'NULL', 'NULL');</v>
      </c>
      <c r="J153" s="627"/>
    </row>
    <row r="154">
      <c r="A154" s="738" t="s">
        <v>3089</v>
      </c>
      <c r="B154" s="677" t="s">
        <v>1774</v>
      </c>
      <c r="C154" s="673" t="s">
        <v>2831</v>
      </c>
      <c r="D154" s="677" t="s">
        <v>1774</v>
      </c>
      <c r="E154" s="688" t="s">
        <v>2922</v>
      </c>
      <c r="F154" s="688" t="s">
        <v>2923</v>
      </c>
      <c r="G154" s="688" t="s">
        <v>2923</v>
      </c>
      <c r="H154" s="688" t="s">
        <v>2923</v>
      </c>
      <c r="I154" s="735" t="str">
        <f t="shared" si="4"/>
        <v>INSERT INTO RESRCE ("RESC_ID", "RESC_NAME", "RESC_URL", "RESC_DESC", "RESC_YN", "RESC_MENU", "RESC_LEVEL", "RESC_IDX") VALUES ('R00143', '비밀번호변경', '/login/changepw', '비밀번호변경', 'Y', 'NULL', 'NULL', 'NULL');</v>
      </c>
      <c r="J154" s="627"/>
    </row>
    <row r="155">
      <c r="A155" s="738" t="s">
        <v>3090</v>
      </c>
      <c r="B155" s="677" t="s">
        <v>1764</v>
      </c>
      <c r="C155" s="673" t="s">
        <v>2829</v>
      </c>
      <c r="D155" s="677" t="s">
        <v>1764</v>
      </c>
      <c r="E155" s="688" t="s">
        <v>2922</v>
      </c>
      <c r="F155" s="688" t="s">
        <v>2923</v>
      </c>
      <c r="G155" s="688" t="s">
        <v>2923</v>
      </c>
      <c r="H155" s="688" t="s">
        <v>2923</v>
      </c>
      <c r="I155" s="735" t="str">
        <f t="shared" si="4"/>
        <v>INSERT INTO RESRCE ("RESC_ID", "RESC_NAME", "RESC_URL", "RESC_DESC", "RESC_YN", "RESC_MENU", "RESC_LEVEL", "RESC_IDX") VALUES ('R00144', '사원번호찾기', '/login/findid', '사원번호찾기', 'Y', 'NULL', 'NULL', 'NULL');</v>
      </c>
      <c r="J155" s="627"/>
    </row>
    <row r="156">
      <c r="A156" s="738" t="s">
        <v>3091</v>
      </c>
      <c r="B156" s="677" t="s">
        <v>1769</v>
      </c>
      <c r="C156" s="673" t="s">
        <v>2830</v>
      </c>
      <c r="D156" s="677" t="s">
        <v>1769</v>
      </c>
      <c r="E156" s="688" t="s">
        <v>2922</v>
      </c>
      <c r="F156" s="688" t="s">
        <v>2923</v>
      </c>
      <c r="G156" s="688" t="s">
        <v>2923</v>
      </c>
      <c r="H156" s="688" t="s">
        <v>2923</v>
      </c>
      <c r="I156" s="735" t="str">
        <f t="shared" si="4"/>
        <v>INSERT INTO RESRCE ("RESC_ID", "RESC_NAME", "RESC_URL", "RESC_DESC", "RESC_YN", "RESC_MENU", "RESC_LEVEL", "RESC_IDX") VALUES ('R00145', '비밀번호찾기', '/login/findpw', '비밀번호찾기', 'Y', 'NULL', 'NULL', 'NULL');</v>
      </c>
      <c r="J156" s="627"/>
    </row>
    <row r="157">
      <c r="A157" s="738" t="s">
        <v>3092</v>
      </c>
      <c r="B157" s="677" t="s">
        <v>2827</v>
      </c>
      <c r="C157" s="673" t="s">
        <v>2828</v>
      </c>
      <c r="D157" s="677" t="s">
        <v>2827</v>
      </c>
      <c r="E157" s="688" t="s">
        <v>2922</v>
      </c>
      <c r="F157" s="688" t="s">
        <v>2923</v>
      </c>
      <c r="G157" s="688" t="s">
        <v>2923</v>
      </c>
      <c r="H157" s="688" t="s">
        <v>2923</v>
      </c>
      <c r="I157" s="735" t="str">
        <f t="shared" si="4"/>
        <v>INSERT INTO RESRCE ("RESC_ID", "RESC_NAME", "RESC_URL", "RESC_DESC", "RESC_YN", "RESC_MENU", "RESC_LEVEL", "RESC_IDX") VALUES ('R00146', '로그인 ', '/login/join', '로그인 ', 'Y', 'NULL', 'NULL', 'NULL');</v>
      </c>
      <c r="J157" s="627"/>
    </row>
    <row r="158">
      <c r="A158" s="738" t="s">
        <v>3093</v>
      </c>
      <c r="B158" s="677" t="s">
        <v>1754</v>
      </c>
      <c r="C158" s="673" t="s">
        <v>2832</v>
      </c>
      <c r="D158" s="677" t="s">
        <v>1754</v>
      </c>
      <c r="E158" s="688" t="s">
        <v>2922</v>
      </c>
      <c r="F158" s="688" t="s">
        <v>2923</v>
      </c>
      <c r="G158" s="688" t="s">
        <v>2923</v>
      </c>
      <c r="H158" s="688" t="s">
        <v>2923</v>
      </c>
      <c r="I158" s="735" t="str">
        <f t="shared" si="4"/>
        <v>INSERT INTO RESRCE ("RESC_ID", "RESC_NAME", "RESC_URL", "RESC_DESC", "RESC_YN", "RESC_MENU", "RESC_LEVEL", "RESC_IDX") VALUES ('R00147', '로그아웃', '/login/logout', '로그아웃', 'Y', 'NULL', 'NULL', 'NULL');</v>
      </c>
      <c r="J158" s="627"/>
    </row>
    <row r="159">
      <c r="A159" s="738" t="s">
        <v>3094</v>
      </c>
      <c r="B159" s="694" t="s">
        <v>1860</v>
      </c>
      <c r="C159" s="673" t="s">
        <v>2824</v>
      </c>
      <c r="D159" s="694" t="s">
        <v>1860</v>
      </c>
      <c r="E159" s="688" t="s">
        <v>2922</v>
      </c>
      <c r="F159" s="688" t="s">
        <v>2923</v>
      </c>
      <c r="G159" s="688" t="s">
        <v>2923</v>
      </c>
      <c r="H159" s="688" t="s">
        <v>2923</v>
      </c>
      <c r="I159" s="735" t="str">
        <f t="shared" si="4"/>
        <v>INSERT INTO RESRCE ("RESC_ID", "RESC_NAME", "RESC_URL", "RESC_DESC", "RESC_YN", "RESC_MENU", "RESC_LEVEL", "RESC_IDX") VALUES ('R00148', '졸음방지알림', '/mypage/sleep', '졸음방지알림', 'Y', 'NULL', 'NULL', 'NULL');</v>
      </c>
      <c r="J159" s="627"/>
    </row>
    <row r="160">
      <c r="A160" s="738" t="s">
        <v>3095</v>
      </c>
      <c r="B160" s="677" t="s">
        <v>1742</v>
      </c>
      <c r="C160" s="673" t="s">
        <v>2852</v>
      </c>
      <c r="D160" s="677" t="s">
        <v>1742</v>
      </c>
      <c r="E160" s="688" t="s">
        <v>2922</v>
      </c>
      <c r="F160" s="688" t="s">
        <v>2923</v>
      </c>
      <c r="G160" s="688" t="s">
        <v>2923</v>
      </c>
      <c r="H160" s="688" t="s">
        <v>2923</v>
      </c>
      <c r="I160" s="735" t="str">
        <f t="shared" si="4"/>
        <v>INSERT INTO RESRCE ("RESC_ID", "RESC_NAME", "RESC_URL", "RESC_DESC", "RESC_YN", "RESC_MENU", "RESC_LEVEL", "RESC_IDX") VALUES ('R00149', '번역', '/quick/trans', '번역', 'Y', 'NULL', 'NULL', 'NULL');</v>
      </c>
      <c r="J160" s="627"/>
    </row>
    <row r="161">
      <c r="A161" s="738" t="s">
        <v>3096</v>
      </c>
      <c r="B161" s="744" t="s">
        <v>3097</v>
      </c>
      <c r="C161" s="683" t="s">
        <v>3098</v>
      </c>
      <c r="D161" s="744" t="s">
        <v>3099</v>
      </c>
      <c r="E161" s="688" t="s">
        <v>2922</v>
      </c>
      <c r="F161" s="744" t="s">
        <v>3097</v>
      </c>
      <c r="G161" s="688" t="s">
        <v>2923</v>
      </c>
      <c r="H161" s="688" t="s">
        <v>2923</v>
      </c>
      <c r="I161" s="735" t="str">
        <f t="shared" si="4"/>
        <v>INSERT INTO RESRCE ("RESC_ID", "RESC_NAME", "RESC_URL", "RESC_DESC", "RESC_YN", "RESC_MENU", "RESC_LEVEL", "RESC_IDX") VALUES ('R00150', '이미지', '/quick/img', '이미지 ai생성', 'Y', '이미지', 'NULL', 'NULL');</v>
      </c>
      <c r="J161" s="627"/>
    </row>
    <row r="162">
      <c r="A162" s="738" t="s">
        <v>3100</v>
      </c>
      <c r="B162" s="744" t="s">
        <v>3101</v>
      </c>
      <c r="C162" s="683" t="s">
        <v>3102</v>
      </c>
      <c r="D162" s="744" t="s">
        <v>3101</v>
      </c>
      <c r="E162" s="688" t="s">
        <v>2922</v>
      </c>
      <c r="F162" s="744" t="s">
        <v>3101</v>
      </c>
      <c r="G162" s="676">
        <v>2.0</v>
      </c>
      <c r="H162" s="676">
        <v>1.0</v>
      </c>
      <c r="I162" s="735" t="str">
        <f t="shared" si="4"/>
        <v>INSERT INTO RESRCE ("RESC_ID", "RESC_NAME", "RESC_URL", "RESC_DESC", "RESC_YN", "RESC_MENU", "RESC_LEVEL", "RESC_IDX") VALUES ('R00151', '자격증추천', '/quick/cred', '자격증추천', 'Y', '자격증추천', '2', '1');</v>
      </c>
      <c r="J162" s="627"/>
    </row>
    <row r="163">
      <c r="A163" s="738" t="s">
        <v>3103</v>
      </c>
      <c r="B163" s="744" t="s">
        <v>3104</v>
      </c>
      <c r="C163" s="683" t="s">
        <v>3105</v>
      </c>
      <c r="D163" s="744" t="s">
        <v>3104</v>
      </c>
      <c r="E163" s="688" t="s">
        <v>2922</v>
      </c>
      <c r="F163" s="744" t="s">
        <v>3104</v>
      </c>
      <c r="G163" s="676">
        <v>2.0</v>
      </c>
      <c r="H163" s="676">
        <v>2.0</v>
      </c>
      <c r="I163" s="735" t="str">
        <f t="shared" si="4"/>
        <v>INSERT INTO RESRCE ("RESC_ID", "RESC_NAME", "RESC_URL", "RESC_DESC", "RESC_YN", "RESC_MENU", "RESC_LEVEL", "RESC_IDX") VALUES ('R00152', '도서추천', '/quick/book', '도서추천', 'Y', '도서추천', '2', '2');</v>
      </c>
      <c r="J163" s="627"/>
    </row>
    <row r="164">
      <c r="A164" s="738" t="s">
        <v>3106</v>
      </c>
      <c r="B164" s="744" t="s">
        <v>3107</v>
      </c>
      <c r="C164" s="683" t="s">
        <v>3108</v>
      </c>
      <c r="D164" s="744" t="s">
        <v>3107</v>
      </c>
      <c r="E164" s="688" t="s">
        <v>2922</v>
      </c>
      <c r="F164" s="744" t="s">
        <v>3107</v>
      </c>
      <c r="G164" s="676">
        <v>2.0</v>
      </c>
      <c r="H164" s="676">
        <v>3.0</v>
      </c>
      <c r="I164" s="735" t="str">
        <f t="shared" si="4"/>
        <v>INSERT INTO RESRCE ("RESC_ID", "RESC_NAME", "RESC_URL", "RESC_DESC", "RESC_YN", "RESC_MENU", "RESC_LEVEL", "RESC_IDX") VALUES ('R00153', '뉴스추천', '/quick/news', '뉴스추천', 'Y', '뉴스추천', '2', '3');</v>
      </c>
      <c r="J164" s="627"/>
    </row>
    <row r="165">
      <c r="A165" s="738" t="s">
        <v>3109</v>
      </c>
      <c r="B165" s="744" t="s">
        <v>3110</v>
      </c>
      <c r="C165" s="683" t="s">
        <v>3111</v>
      </c>
      <c r="D165" s="744" t="s">
        <v>3110</v>
      </c>
      <c r="E165" s="688" t="s">
        <v>2922</v>
      </c>
      <c r="F165" s="744" t="s">
        <v>3110</v>
      </c>
      <c r="G165" s="676">
        <v>2.0</v>
      </c>
      <c r="H165" s="676">
        <v>4.0</v>
      </c>
      <c r="I165" s="735" t="str">
        <f t="shared" si="4"/>
        <v>INSERT INTO RESRCE ("RESC_ID", "RESC_NAME", "RESC_URL", "RESC_DESC", "RESC_YN", "RESC_MENU", "RESC_LEVEL", "RESC_IDX") VALUES ('R00154', '휴양지추천', '/quick/bac', '휴양지추천', 'Y', '휴양지추천', '2', '4');</v>
      </c>
      <c r="J165" s="627"/>
    </row>
    <row r="166">
      <c r="A166" s="738" t="s">
        <v>3112</v>
      </c>
      <c r="B166" s="744" t="s">
        <v>3113</v>
      </c>
      <c r="C166" s="683" t="s">
        <v>3114</v>
      </c>
      <c r="D166" s="744" t="s">
        <v>3113</v>
      </c>
      <c r="E166" s="688" t="s">
        <v>2922</v>
      </c>
      <c r="F166" s="744" t="s">
        <v>3113</v>
      </c>
      <c r="G166" s="676">
        <v>2.0</v>
      </c>
      <c r="H166" s="676">
        <v>5.0</v>
      </c>
      <c r="I166" s="735" t="str">
        <f t="shared" si="4"/>
        <v>INSERT INTO RESRCE ("RESC_ID", "RESC_NAME", "RESC_URL", "RESC_DESC", "RESC_YN", "RESC_MENU", "RESC_LEVEL", "RESC_IDX") VALUES ('R00155', '음식추천', '/quick/food', '음식추천', 'Y', '음식추천', '2', '5');</v>
      </c>
      <c r="J166" s="627"/>
    </row>
    <row r="167">
      <c r="A167" s="745"/>
      <c r="B167" s="745"/>
      <c r="C167" s="745"/>
      <c r="D167" s="745"/>
      <c r="E167" s="745"/>
      <c r="F167" s="745"/>
      <c r="G167" s="745"/>
      <c r="H167" s="745"/>
      <c r="I167" s="746"/>
      <c r="J167" s="627"/>
    </row>
    <row r="168">
      <c r="A168" s="745"/>
      <c r="B168" s="745"/>
      <c r="C168" s="745"/>
      <c r="D168" s="745"/>
      <c r="E168" s="745"/>
      <c r="F168" s="745"/>
      <c r="G168" s="745"/>
      <c r="H168" s="745"/>
      <c r="I168" s="746"/>
      <c r="J168" s="627"/>
    </row>
    <row r="169">
      <c r="A169" s="745"/>
      <c r="B169" s="745"/>
      <c r="C169" s="745"/>
      <c r="D169" s="745"/>
      <c r="E169" s="745"/>
      <c r="F169" s="745"/>
      <c r="G169" s="745"/>
      <c r="H169" s="745"/>
      <c r="I169" s="746"/>
      <c r="J169" s="627"/>
    </row>
    <row r="170">
      <c r="A170" s="745"/>
      <c r="B170" s="745"/>
      <c r="C170" s="745"/>
      <c r="D170" s="745"/>
      <c r="E170" s="745"/>
      <c r="F170" s="745"/>
      <c r="G170" s="745"/>
      <c r="H170" s="745"/>
      <c r="I170" s="746"/>
      <c r="J170" s="627"/>
    </row>
    <row r="171">
      <c r="A171" s="745"/>
      <c r="B171" s="745"/>
      <c r="C171" s="745"/>
      <c r="D171" s="745"/>
      <c r="E171" s="745"/>
      <c r="F171" s="745"/>
      <c r="G171" s="745"/>
      <c r="H171" s="745"/>
      <c r="I171" s="746"/>
      <c r="J171" s="627"/>
    </row>
    <row r="172">
      <c r="A172" s="745"/>
      <c r="B172" s="745"/>
      <c r="C172" s="745"/>
      <c r="D172" s="745"/>
      <c r="E172" s="745"/>
      <c r="F172" s="745"/>
      <c r="G172" s="745"/>
      <c r="H172" s="745"/>
      <c r="I172" s="746"/>
      <c r="J172" s="627"/>
    </row>
    <row r="173">
      <c r="A173" s="745"/>
      <c r="B173" s="745"/>
      <c r="C173" s="745"/>
      <c r="D173" s="745"/>
      <c r="E173" s="745"/>
      <c r="F173" s="745"/>
      <c r="G173" s="745"/>
      <c r="H173" s="745"/>
      <c r="I173" s="746"/>
      <c r="J173" s="627"/>
    </row>
    <row r="174">
      <c r="A174" s="745"/>
      <c r="B174" s="745"/>
      <c r="C174" s="745"/>
      <c r="D174" s="745"/>
      <c r="E174" s="745"/>
      <c r="F174" s="745"/>
      <c r="G174" s="745"/>
      <c r="H174" s="745"/>
      <c r="I174" s="746"/>
      <c r="J174" s="627"/>
    </row>
    <row r="175">
      <c r="A175" s="745"/>
      <c r="B175" s="745"/>
      <c r="C175" s="745"/>
      <c r="D175" s="745"/>
      <c r="E175" s="745"/>
      <c r="F175" s="745"/>
      <c r="G175" s="745"/>
      <c r="H175" s="745"/>
      <c r="I175" s="746"/>
      <c r="J175" s="627"/>
    </row>
    <row r="176">
      <c r="A176" s="745"/>
      <c r="B176" s="745"/>
      <c r="C176" s="745"/>
      <c r="D176" s="745"/>
      <c r="E176" s="745"/>
      <c r="F176" s="745"/>
      <c r="G176" s="745"/>
      <c r="H176" s="745"/>
      <c r="I176" s="746"/>
      <c r="J176" s="627"/>
    </row>
    <row r="177">
      <c r="A177" s="745"/>
      <c r="B177" s="745"/>
      <c r="C177" s="745"/>
      <c r="D177" s="745"/>
      <c r="E177" s="745"/>
      <c r="F177" s="745"/>
      <c r="G177" s="745"/>
      <c r="H177" s="745"/>
      <c r="I177" s="746"/>
      <c r="J177" s="627"/>
    </row>
    <row r="178">
      <c r="A178" s="745"/>
      <c r="B178" s="745"/>
      <c r="C178" s="745"/>
      <c r="D178" s="745"/>
      <c r="E178" s="745"/>
      <c r="F178" s="745"/>
      <c r="G178" s="745"/>
      <c r="H178" s="745"/>
      <c r="I178" s="746"/>
      <c r="J178" s="627"/>
    </row>
    <row r="179">
      <c r="A179" s="745"/>
      <c r="B179" s="745"/>
      <c r="C179" s="745"/>
      <c r="D179" s="745"/>
      <c r="E179" s="745"/>
      <c r="F179" s="745"/>
      <c r="G179" s="745"/>
      <c r="H179" s="745"/>
      <c r="I179" s="746"/>
      <c r="J179" s="627"/>
    </row>
    <row r="180">
      <c r="A180" s="745"/>
      <c r="B180" s="745"/>
      <c r="C180" s="745"/>
      <c r="D180" s="745"/>
      <c r="E180" s="745"/>
      <c r="F180" s="745"/>
      <c r="G180" s="745"/>
      <c r="H180" s="745"/>
      <c r="I180" s="746"/>
      <c r="J180" s="627"/>
    </row>
    <row r="181">
      <c r="A181" s="745"/>
      <c r="B181" s="745"/>
      <c r="C181" s="745"/>
      <c r="D181" s="745"/>
      <c r="E181" s="745"/>
      <c r="F181" s="745"/>
      <c r="G181" s="745"/>
      <c r="H181" s="745"/>
      <c r="I181" s="746"/>
      <c r="J181" s="627"/>
    </row>
    <row r="182">
      <c r="A182" s="745"/>
      <c r="B182" s="745"/>
      <c r="C182" s="745"/>
      <c r="D182" s="745"/>
      <c r="E182" s="745"/>
      <c r="F182" s="745"/>
      <c r="G182" s="745"/>
      <c r="H182" s="745"/>
      <c r="I182" s="746"/>
      <c r="J182" s="627"/>
    </row>
    <row r="183">
      <c r="A183" s="745"/>
      <c r="B183" s="745"/>
      <c r="C183" s="745"/>
      <c r="D183" s="745"/>
      <c r="E183" s="745"/>
      <c r="F183" s="745"/>
      <c r="G183" s="745"/>
      <c r="H183" s="745"/>
      <c r="I183" s="746"/>
      <c r="J183" s="627"/>
    </row>
    <row r="184">
      <c r="A184" s="745"/>
      <c r="B184" s="745"/>
      <c r="C184" s="745"/>
      <c r="D184" s="745"/>
      <c r="E184" s="745"/>
      <c r="F184" s="745"/>
      <c r="G184" s="745"/>
      <c r="H184" s="745"/>
      <c r="I184" s="746"/>
      <c r="J184" s="627"/>
    </row>
    <row r="185">
      <c r="A185" s="745"/>
      <c r="B185" s="745"/>
      <c r="C185" s="745"/>
      <c r="D185" s="745"/>
      <c r="E185" s="745"/>
      <c r="F185" s="745"/>
      <c r="G185" s="745"/>
      <c r="H185" s="745"/>
      <c r="I185" s="746"/>
      <c r="J185" s="627"/>
    </row>
    <row r="186">
      <c r="A186" s="745"/>
      <c r="B186" s="745"/>
      <c r="C186" s="745"/>
      <c r="D186" s="745"/>
      <c r="E186" s="745"/>
      <c r="F186" s="745"/>
      <c r="G186" s="745"/>
      <c r="H186" s="745"/>
      <c r="I186" s="746"/>
      <c r="J186" s="627"/>
    </row>
    <row r="187">
      <c r="A187" s="745"/>
      <c r="B187" s="745"/>
      <c r="C187" s="745"/>
      <c r="D187" s="745"/>
      <c r="E187" s="745"/>
      <c r="F187" s="745"/>
      <c r="G187" s="745"/>
      <c r="H187" s="745"/>
      <c r="I187" s="746"/>
      <c r="J187" s="627"/>
    </row>
    <row r="188">
      <c r="A188" s="745"/>
      <c r="B188" s="745"/>
      <c r="C188" s="745"/>
      <c r="D188" s="745"/>
      <c r="E188" s="745"/>
      <c r="F188" s="745"/>
      <c r="G188" s="745"/>
      <c r="H188" s="745"/>
      <c r="I188" s="746"/>
      <c r="J188" s="627"/>
    </row>
    <row r="189">
      <c r="A189" s="745"/>
      <c r="B189" s="745"/>
      <c r="C189" s="745"/>
      <c r="D189" s="745"/>
      <c r="E189" s="745"/>
      <c r="F189" s="745"/>
      <c r="G189" s="745"/>
      <c r="H189" s="745"/>
      <c r="I189" s="746"/>
      <c r="J189" s="627"/>
    </row>
    <row r="190">
      <c r="A190" s="745"/>
      <c r="B190" s="745"/>
      <c r="C190" s="745"/>
      <c r="D190" s="745"/>
      <c r="E190" s="745"/>
      <c r="F190" s="745"/>
      <c r="G190" s="745"/>
      <c r="H190" s="745"/>
      <c r="I190" s="746"/>
      <c r="J190" s="627"/>
    </row>
    <row r="191">
      <c r="A191" s="745"/>
      <c r="B191" s="745"/>
      <c r="C191" s="745"/>
      <c r="D191" s="745"/>
      <c r="E191" s="745"/>
      <c r="F191" s="745"/>
      <c r="G191" s="745"/>
      <c r="H191" s="745"/>
      <c r="I191" s="746"/>
      <c r="J191" s="627"/>
    </row>
    <row r="192">
      <c r="A192" s="745"/>
      <c r="B192" s="745"/>
      <c r="C192" s="745"/>
      <c r="D192" s="745"/>
      <c r="E192" s="745"/>
      <c r="F192" s="745"/>
      <c r="G192" s="745"/>
      <c r="H192" s="745"/>
      <c r="I192" s="746"/>
      <c r="J192" s="627"/>
    </row>
    <row r="193">
      <c r="A193" s="745"/>
      <c r="B193" s="745"/>
      <c r="C193" s="745"/>
      <c r="D193" s="745"/>
      <c r="E193" s="745"/>
      <c r="F193" s="745"/>
      <c r="G193" s="745"/>
      <c r="H193" s="745"/>
      <c r="I193" s="746"/>
      <c r="J193" s="627"/>
    </row>
    <row r="194">
      <c r="A194" s="745"/>
      <c r="B194" s="745"/>
      <c r="C194" s="745"/>
      <c r="D194" s="745"/>
      <c r="E194" s="745"/>
      <c r="F194" s="745"/>
      <c r="G194" s="745"/>
      <c r="H194" s="745"/>
      <c r="I194" s="746"/>
      <c r="J194" s="627"/>
    </row>
    <row r="195">
      <c r="A195" s="745"/>
      <c r="B195" s="745"/>
      <c r="C195" s="745"/>
      <c r="D195" s="745"/>
      <c r="E195" s="745"/>
      <c r="F195" s="745"/>
      <c r="G195" s="745"/>
      <c r="H195" s="745"/>
      <c r="I195" s="746"/>
      <c r="J195" s="627"/>
    </row>
    <row r="196">
      <c r="A196" s="745"/>
      <c r="B196" s="745"/>
      <c r="C196" s="745"/>
      <c r="D196" s="745"/>
      <c r="E196" s="745"/>
      <c r="F196" s="745"/>
      <c r="G196" s="745"/>
      <c r="H196" s="745"/>
      <c r="I196" s="746"/>
      <c r="J196" s="627"/>
    </row>
    <row r="197">
      <c r="A197" s="745"/>
      <c r="B197" s="745"/>
      <c r="C197" s="745"/>
      <c r="D197" s="745"/>
      <c r="E197" s="745"/>
      <c r="F197" s="745"/>
      <c r="G197" s="745"/>
      <c r="H197" s="745"/>
      <c r="I197" s="746"/>
      <c r="J197" s="627"/>
    </row>
    <row r="198">
      <c r="A198" s="745"/>
      <c r="B198" s="745"/>
      <c r="C198" s="745"/>
      <c r="D198" s="745"/>
      <c r="E198" s="745"/>
      <c r="F198" s="745"/>
      <c r="G198" s="745"/>
      <c r="H198" s="745"/>
      <c r="I198" s="746"/>
      <c r="J198" s="627"/>
    </row>
    <row r="199">
      <c r="A199" s="745"/>
      <c r="B199" s="745"/>
      <c r="C199" s="745"/>
      <c r="D199" s="745"/>
      <c r="E199" s="745"/>
      <c r="F199" s="745"/>
      <c r="G199" s="745"/>
      <c r="H199" s="745"/>
      <c r="I199" s="746"/>
      <c r="J199" s="627"/>
    </row>
    <row r="200">
      <c r="A200" s="745"/>
      <c r="B200" s="745"/>
      <c r="C200" s="745"/>
      <c r="D200" s="745"/>
      <c r="E200" s="745"/>
      <c r="F200" s="745"/>
      <c r="G200" s="745"/>
      <c r="H200" s="745"/>
      <c r="I200" s="746"/>
      <c r="J200" s="627"/>
    </row>
    <row r="201">
      <c r="A201" s="745"/>
      <c r="B201" s="745"/>
      <c r="C201" s="745"/>
      <c r="D201" s="745"/>
      <c r="E201" s="745"/>
      <c r="F201" s="745"/>
      <c r="G201" s="745"/>
      <c r="H201" s="745"/>
      <c r="I201" s="746"/>
      <c r="J201" s="627"/>
    </row>
    <row r="202">
      <c r="A202" s="745"/>
      <c r="B202" s="745"/>
      <c r="C202" s="745"/>
      <c r="D202" s="745"/>
      <c r="E202" s="745"/>
      <c r="F202" s="745"/>
      <c r="G202" s="745"/>
      <c r="H202" s="745"/>
      <c r="I202" s="746"/>
      <c r="J202" s="627"/>
    </row>
    <row r="203">
      <c r="A203" s="745"/>
      <c r="B203" s="745"/>
      <c r="C203" s="745"/>
      <c r="D203" s="745"/>
      <c r="E203" s="745"/>
      <c r="F203" s="745"/>
      <c r="G203" s="745"/>
      <c r="H203" s="745"/>
      <c r="I203" s="746"/>
      <c r="J203" s="627"/>
    </row>
    <row r="204">
      <c r="A204" s="745"/>
      <c r="B204" s="745"/>
      <c r="C204" s="745"/>
      <c r="D204" s="745"/>
      <c r="E204" s="745"/>
      <c r="F204" s="745"/>
      <c r="G204" s="745"/>
      <c r="H204" s="745"/>
      <c r="I204" s="746"/>
      <c r="J204" s="627"/>
    </row>
    <row r="205">
      <c r="A205" s="745"/>
      <c r="B205" s="745"/>
      <c r="C205" s="745"/>
      <c r="D205" s="745"/>
      <c r="E205" s="745"/>
      <c r="F205" s="745"/>
      <c r="G205" s="745"/>
      <c r="H205" s="745"/>
      <c r="I205" s="746"/>
      <c r="J205" s="627"/>
    </row>
    <row r="206">
      <c r="A206" s="745"/>
      <c r="B206" s="745"/>
      <c r="C206" s="745"/>
      <c r="D206" s="745"/>
      <c r="E206" s="745"/>
      <c r="F206" s="745"/>
      <c r="G206" s="745"/>
      <c r="H206" s="745"/>
      <c r="I206" s="746"/>
      <c r="J206" s="627"/>
    </row>
    <row r="207">
      <c r="A207" s="745"/>
      <c r="B207" s="745"/>
      <c r="C207" s="745"/>
      <c r="D207" s="745"/>
      <c r="E207" s="745"/>
      <c r="F207" s="745"/>
      <c r="G207" s="745"/>
      <c r="H207" s="745"/>
      <c r="I207" s="746"/>
      <c r="J207" s="627"/>
    </row>
    <row r="208">
      <c r="A208" s="745"/>
      <c r="B208" s="745"/>
      <c r="C208" s="745"/>
      <c r="D208" s="745"/>
      <c r="E208" s="745"/>
      <c r="F208" s="745"/>
      <c r="G208" s="745"/>
      <c r="H208" s="745"/>
      <c r="I208" s="746"/>
      <c r="J208" s="627"/>
    </row>
    <row r="209">
      <c r="A209" s="745"/>
      <c r="B209" s="745"/>
      <c r="C209" s="745"/>
      <c r="D209" s="745"/>
      <c r="E209" s="745"/>
      <c r="F209" s="745"/>
      <c r="G209" s="745"/>
      <c r="H209" s="745"/>
      <c r="I209" s="746"/>
      <c r="J209" s="627"/>
    </row>
    <row r="210">
      <c r="A210" s="745"/>
      <c r="B210" s="745"/>
      <c r="C210" s="745"/>
      <c r="D210" s="745"/>
      <c r="E210" s="745"/>
      <c r="F210" s="745"/>
      <c r="G210" s="745"/>
      <c r="H210" s="745"/>
      <c r="I210" s="746"/>
      <c r="J210" s="627"/>
    </row>
    <row r="211">
      <c r="A211" s="745"/>
      <c r="B211" s="745"/>
      <c r="C211" s="745"/>
      <c r="D211" s="745"/>
      <c r="E211" s="745"/>
      <c r="F211" s="745"/>
      <c r="G211" s="745"/>
      <c r="H211" s="745"/>
      <c r="I211" s="746"/>
      <c r="J211" s="627"/>
    </row>
    <row r="212">
      <c r="A212" s="745"/>
      <c r="B212" s="745"/>
      <c r="C212" s="745"/>
      <c r="D212" s="745"/>
      <c r="E212" s="745"/>
      <c r="F212" s="745"/>
      <c r="G212" s="745"/>
      <c r="H212" s="745"/>
      <c r="I212" s="746"/>
      <c r="J212" s="627"/>
    </row>
    <row r="213">
      <c r="A213" s="745"/>
      <c r="B213" s="745"/>
      <c r="C213" s="745"/>
      <c r="D213" s="745"/>
      <c r="E213" s="745"/>
      <c r="F213" s="745"/>
      <c r="G213" s="745"/>
      <c r="H213" s="745"/>
      <c r="I213" s="746"/>
      <c r="J213" s="627"/>
    </row>
    <row r="214">
      <c r="A214" s="745"/>
      <c r="B214" s="745"/>
      <c r="C214" s="745"/>
      <c r="D214" s="745"/>
      <c r="E214" s="745"/>
      <c r="F214" s="745"/>
      <c r="G214" s="745"/>
      <c r="H214" s="745"/>
      <c r="I214" s="746"/>
      <c r="J214" s="627"/>
    </row>
    <row r="215">
      <c r="A215" s="745"/>
      <c r="B215" s="745"/>
      <c r="C215" s="745"/>
      <c r="D215" s="745"/>
      <c r="E215" s="745"/>
      <c r="F215" s="745"/>
      <c r="G215" s="745"/>
      <c r="H215" s="745"/>
      <c r="I215" s="746"/>
      <c r="J215" s="627"/>
    </row>
    <row r="216">
      <c r="A216" s="745"/>
      <c r="B216" s="745"/>
      <c r="C216" s="745"/>
      <c r="D216" s="745"/>
      <c r="E216" s="745"/>
      <c r="F216" s="745"/>
      <c r="G216" s="745"/>
      <c r="H216" s="745"/>
      <c r="I216" s="746"/>
      <c r="J216" s="627"/>
    </row>
    <row r="217">
      <c r="A217" s="745"/>
      <c r="B217" s="745"/>
      <c r="C217" s="745"/>
      <c r="D217" s="745"/>
      <c r="E217" s="745"/>
      <c r="F217" s="745"/>
      <c r="G217" s="745"/>
      <c r="H217" s="745"/>
      <c r="I217" s="746"/>
      <c r="J217" s="627"/>
    </row>
    <row r="218">
      <c r="A218" s="745"/>
      <c r="B218" s="745"/>
      <c r="C218" s="745"/>
      <c r="D218" s="745"/>
      <c r="E218" s="745"/>
      <c r="F218" s="745"/>
      <c r="G218" s="745"/>
      <c r="H218" s="745"/>
      <c r="I218" s="746"/>
      <c r="J218" s="627"/>
    </row>
    <row r="219">
      <c r="A219" s="745"/>
      <c r="B219" s="745"/>
      <c r="C219" s="745"/>
      <c r="D219" s="745"/>
      <c r="E219" s="745"/>
      <c r="F219" s="745"/>
      <c r="G219" s="745"/>
      <c r="H219" s="745"/>
      <c r="I219" s="746"/>
      <c r="J219" s="627"/>
    </row>
    <row r="220">
      <c r="A220" s="745"/>
      <c r="B220" s="745"/>
      <c r="C220" s="745"/>
      <c r="D220" s="745"/>
      <c r="E220" s="745"/>
      <c r="F220" s="745"/>
      <c r="G220" s="745"/>
      <c r="H220" s="745"/>
      <c r="I220" s="746"/>
      <c r="J220" s="627"/>
    </row>
    <row r="221">
      <c r="A221" s="745"/>
      <c r="B221" s="745"/>
      <c r="C221" s="745"/>
      <c r="D221" s="745"/>
      <c r="E221" s="745"/>
      <c r="F221" s="745"/>
      <c r="G221" s="745"/>
      <c r="H221" s="745"/>
      <c r="I221" s="746"/>
      <c r="J221" s="627"/>
    </row>
    <row r="222">
      <c r="A222" s="745"/>
      <c r="B222" s="745"/>
      <c r="C222" s="745"/>
      <c r="D222" s="745"/>
      <c r="E222" s="745"/>
      <c r="F222" s="745"/>
      <c r="G222" s="745"/>
      <c r="H222" s="745"/>
      <c r="I222" s="746"/>
      <c r="J222" s="627"/>
    </row>
    <row r="223">
      <c r="A223" s="745"/>
      <c r="B223" s="745"/>
      <c r="C223" s="745"/>
      <c r="D223" s="745"/>
      <c r="E223" s="745"/>
      <c r="F223" s="745"/>
      <c r="G223" s="745"/>
      <c r="H223" s="745"/>
      <c r="I223" s="746"/>
      <c r="J223" s="627"/>
    </row>
    <row r="224">
      <c r="A224" s="745"/>
      <c r="B224" s="745"/>
      <c r="C224" s="745"/>
      <c r="D224" s="745"/>
      <c r="E224" s="745"/>
      <c r="F224" s="745"/>
      <c r="G224" s="745"/>
      <c r="H224" s="745"/>
      <c r="I224" s="746"/>
      <c r="J224" s="627"/>
    </row>
    <row r="225">
      <c r="A225" s="745"/>
      <c r="B225" s="745"/>
      <c r="C225" s="745"/>
      <c r="D225" s="745"/>
      <c r="E225" s="745"/>
      <c r="F225" s="745"/>
      <c r="G225" s="745"/>
      <c r="H225" s="745"/>
      <c r="I225" s="746"/>
      <c r="J225" s="627"/>
    </row>
    <row r="226">
      <c r="A226" s="745"/>
      <c r="B226" s="745"/>
      <c r="C226" s="745"/>
      <c r="D226" s="745"/>
      <c r="E226" s="745"/>
      <c r="F226" s="745"/>
      <c r="G226" s="745"/>
      <c r="H226" s="745"/>
      <c r="I226" s="746"/>
      <c r="J226" s="627"/>
    </row>
    <row r="227">
      <c r="A227" s="745"/>
      <c r="B227" s="745"/>
      <c r="C227" s="745"/>
      <c r="D227" s="745"/>
      <c r="E227" s="745"/>
      <c r="F227" s="745"/>
      <c r="G227" s="745"/>
      <c r="H227" s="745"/>
      <c r="I227" s="746"/>
      <c r="J227" s="627"/>
    </row>
    <row r="228">
      <c r="A228" s="745"/>
      <c r="B228" s="745"/>
      <c r="C228" s="745"/>
      <c r="D228" s="745"/>
      <c r="E228" s="745"/>
      <c r="F228" s="745"/>
      <c r="G228" s="745"/>
      <c r="H228" s="745"/>
      <c r="I228" s="746"/>
      <c r="J228" s="627"/>
    </row>
    <row r="229">
      <c r="A229" s="745"/>
      <c r="B229" s="745"/>
      <c r="C229" s="745"/>
      <c r="D229" s="745"/>
      <c r="E229" s="745"/>
      <c r="F229" s="745"/>
      <c r="G229" s="745"/>
      <c r="H229" s="745"/>
      <c r="I229" s="746"/>
      <c r="J229" s="627"/>
    </row>
    <row r="230">
      <c r="A230" s="745"/>
      <c r="B230" s="745"/>
      <c r="C230" s="745"/>
      <c r="D230" s="745"/>
      <c r="E230" s="745"/>
      <c r="F230" s="745"/>
      <c r="G230" s="745"/>
      <c r="H230" s="745"/>
      <c r="I230" s="746"/>
      <c r="J230" s="627"/>
    </row>
    <row r="231">
      <c r="A231" s="745"/>
      <c r="B231" s="745"/>
      <c r="C231" s="745"/>
      <c r="D231" s="745"/>
      <c r="E231" s="745"/>
      <c r="F231" s="745"/>
      <c r="G231" s="745"/>
      <c r="H231" s="745"/>
      <c r="I231" s="746"/>
      <c r="J231" s="627"/>
    </row>
    <row r="232">
      <c r="A232" s="745"/>
      <c r="B232" s="745"/>
      <c r="C232" s="745"/>
      <c r="D232" s="745"/>
      <c r="E232" s="745"/>
      <c r="F232" s="745"/>
      <c r="G232" s="745"/>
      <c r="H232" s="745"/>
      <c r="I232" s="746"/>
      <c r="J232" s="627"/>
    </row>
    <row r="233">
      <c r="A233" s="745"/>
      <c r="B233" s="745"/>
      <c r="C233" s="745"/>
      <c r="D233" s="745"/>
      <c r="E233" s="745"/>
      <c r="F233" s="745"/>
      <c r="G233" s="745"/>
      <c r="H233" s="745"/>
      <c r="I233" s="746"/>
      <c r="J233" s="627"/>
    </row>
    <row r="234">
      <c r="A234" s="745"/>
      <c r="B234" s="745"/>
      <c r="C234" s="745"/>
      <c r="D234" s="745"/>
      <c r="E234" s="745"/>
      <c r="F234" s="745"/>
      <c r="G234" s="745"/>
      <c r="H234" s="745"/>
      <c r="I234" s="746"/>
      <c r="J234" s="627"/>
    </row>
    <row r="235">
      <c r="A235" s="745"/>
      <c r="B235" s="745"/>
      <c r="C235" s="745"/>
      <c r="D235" s="745"/>
      <c r="E235" s="745"/>
      <c r="F235" s="745"/>
      <c r="G235" s="745"/>
      <c r="H235" s="745"/>
      <c r="I235" s="746"/>
      <c r="J235" s="627"/>
    </row>
    <row r="236">
      <c r="A236" s="745"/>
      <c r="B236" s="745"/>
      <c r="C236" s="745"/>
      <c r="D236" s="745"/>
      <c r="E236" s="745"/>
      <c r="F236" s="745"/>
      <c r="G236" s="745"/>
      <c r="H236" s="745"/>
      <c r="I236" s="746"/>
      <c r="J236" s="627"/>
    </row>
    <row r="237">
      <c r="A237" s="745"/>
      <c r="B237" s="745"/>
      <c r="C237" s="745"/>
      <c r="D237" s="745"/>
      <c r="E237" s="745"/>
      <c r="F237" s="745"/>
      <c r="G237" s="745"/>
      <c r="H237" s="745"/>
      <c r="I237" s="746"/>
      <c r="J237" s="627"/>
    </row>
    <row r="238">
      <c r="A238" s="745"/>
      <c r="B238" s="745"/>
      <c r="C238" s="745"/>
      <c r="D238" s="745"/>
      <c r="E238" s="745"/>
      <c r="F238" s="745"/>
      <c r="G238" s="745"/>
      <c r="H238" s="745"/>
      <c r="I238" s="746"/>
      <c r="J238" s="627"/>
    </row>
    <row r="239">
      <c r="A239" s="745"/>
      <c r="B239" s="745"/>
      <c r="C239" s="745"/>
      <c r="D239" s="745"/>
      <c r="E239" s="745"/>
      <c r="F239" s="745"/>
      <c r="G239" s="745"/>
      <c r="H239" s="745"/>
      <c r="I239" s="746"/>
      <c r="J239" s="627"/>
    </row>
    <row r="240">
      <c r="A240" s="745"/>
      <c r="B240" s="745"/>
      <c r="C240" s="745"/>
      <c r="D240" s="745"/>
      <c r="E240" s="745"/>
      <c r="F240" s="745"/>
      <c r="G240" s="745"/>
      <c r="H240" s="745"/>
      <c r="I240" s="746"/>
      <c r="J240" s="627"/>
    </row>
    <row r="241">
      <c r="A241" s="745"/>
      <c r="B241" s="745"/>
      <c r="C241" s="745"/>
      <c r="D241" s="745"/>
      <c r="E241" s="745"/>
      <c r="F241" s="745"/>
      <c r="G241" s="745"/>
      <c r="H241" s="745"/>
      <c r="I241" s="746"/>
      <c r="J241" s="627"/>
    </row>
    <row r="242">
      <c r="A242" s="745"/>
      <c r="B242" s="745"/>
      <c r="C242" s="745"/>
      <c r="D242" s="745"/>
      <c r="E242" s="745"/>
      <c r="F242" s="745"/>
      <c r="G242" s="745"/>
      <c r="H242" s="745"/>
      <c r="I242" s="746"/>
      <c r="J242" s="627"/>
    </row>
    <row r="243">
      <c r="A243" s="745"/>
      <c r="B243" s="745"/>
      <c r="C243" s="745"/>
      <c r="D243" s="745"/>
      <c r="E243" s="745"/>
      <c r="F243" s="745"/>
      <c r="G243" s="745"/>
      <c r="H243" s="745"/>
      <c r="I243" s="746"/>
      <c r="J243" s="627"/>
    </row>
    <row r="244">
      <c r="A244" s="745"/>
      <c r="B244" s="745"/>
      <c r="C244" s="745"/>
      <c r="D244" s="745"/>
      <c r="E244" s="745"/>
      <c r="F244" s="745"/>
      <c r="G244" s="745"/>
      <c r="H244" s="745"/>
      <c r="I244" s="746"/>
      <c r="J244" s="627"/>
    </row>
    <row r="245">
      <c r="A245" s="745"/>
      <c r="B245" s="745"/>
      <c r="C245" s="745"/>
      <c r="D245" s="745"/>
      <c r="E245" s="745"/>
      <c r="F245" s="745"/>
      <c r="G245" s="745"/>
      <c r="H245" s="745"/>
      <c r="I245" s="746"/>
      <c r="J245" s="627"/>
    </row>
    <row r="246">
      <c r="A246" s="745"/>
      <c r="B246" s="745"/>
      <c r="C246" s="745"/>
      <c r="D246" s="745"/>
      <c r="E246" s="745"/>
      <c r="F246" s="745"/>
      <c r="G246" s="745"/>
      <c r="H246" s="745"/>
      <c r="I246" s="746"/>
      <c r="J246" s="627"/>
    </row>
    <row r="247">
      <c r="A247" s="745"/>
      <c r="B247" s="745"/>
      <c r="C247" s="745"/>
      <c r="D247" s="745"/>
      <c r="E247" s="745"/>
      <c r="F247" s="745"/>
      <c r="G247" s="745"/>
      <c r="H247" s="745"/>
      <c r="I247" s="746"/>
      <c r="J247" s="627"/>
    </row>
    <row r="248">
      <c r="A248" s="745"/>
      <c r="B248" s="745"/>
      <c r="C248" s="745"/>
      <c r="D248" s="745"/>
      <c r="E248" s="745"/>
      <c r="F248" s="745"/>
      <c r="G248" s="745"/>
      <c r="H248" s="745"/>
      <c r="I248" s="746"/>
      <c r="J248" s="627"/>
    </row>
    <row r="249">
      <c r="A249" s="745"/>
      <c r="B249" s="745"/>
      <c r="C249" s="745"/>
      <c r="D249" s="745"/>
      <c r="E249" s="745"/>
      <c r="F249" s="745"/>
      <c r="G249" s="745"/>
      <c r="H249" s="745"/>
      <c r="I249" s="746"/>
      <c r="J249" s="627"/>
    </row>
    <row r="250">
      <c r="A250" s="745"/>
      <c r="B250" s="745"/>
      <c r="C250" s="745"/>
      <c r="D250" s="745"/>
      <c r="E250" s="745"/>
      <c r="F250" s="745"/>
      <c r="G250" s="745"/>
      <c r="H250" s="745"/>
      <c r="I250" s="746"/>
      <c r="J250" s="627"/>
    </row>
    <row r="251">
      <c r="A251" s="745"/>
      <c r="B251" s="745"/>
      <c r="C251" s="745"/>
      <c r="D251" s="745"/>
      <c r="E251" s="745"/>
      <c r="F251" s="745"/>
      <c r="G251" s="745"/>
      <c r="H251" s="745"/>
      <c r="I251" s="746"/>
      <c r="J251" s="627"/>
    </row>
    <row r="252">
      <c r="A252" s="745"/>
      <c r="B252" s="745"/>
      <c r="C252" s="745"/>
      <c r="D252" s="745"/>
      <c r="E252" s="745"/>
      <c r="F252" s="745"/>
      <c r="G252" s="745"/>
      <c r="H252" s="745"/>
      <c r="I252" s="746"/>
      <c r="J252" s="627"/>
    </row>
    <row r="253">
      <c r="A253" s="745"/>
      <c r="B253" s="745"/>
      <c r="C253" s="745"/>
      <c r="D253" s="745"/>
      <c r="E253" s="745"/>
      <c r="F253" s="745"/>
      <c r="G253" s="745"/>
      <c r="H253" s="745"/>
      <c r="I253" s="746"/>
      <c r="J253" s="627"/>
    </row>
    <row r="254">
      <c r="A254" s="745"/>
      <c r="B254" s="745"/>
      <c r="C254" s="745"/>
      <c r="D254" s="745"/>
      <c r="E254" s="745"/>
      <c r="F254" s="745"/>
      <c r="G254" s="745"/>
      <c r="H254" s="745"/>
      <c r="I254" s="746"/>
      <c r="J254" s="627"/>
    </row>
    <row r="255">
      <c r="A255" s="745"/>
      <c r="B255" s="745"/>
      <c r="C255" s="745"/>
      <c r="D255" s="745"/>
      <c r="E255" s="745"/>
      <c r="F255" s="745"/>
      <c r="G255" s="745"/>
      <c r="H255" s="745"/>
      <c r="I255" s="746"/>
      <c r="J255" s="627"/>
    </row>
    <row r="256">
      <c r="A256" s="745"/>
      <c r="B256" s="745"/>
      <c r="C256" s="745"/>
      <c r="D256" s="745"/>
      <c r="E256" s="745"/>
      <c r="F256" s="745"/>
      <c r="G256" s="745"/>
      <c r="H256" s="745"/>
      <c r="I256" s="746"/>
      <c r="J256" s="627"/>
    </row>
    <row r="257">
      <c r="A257" s="745"/>
      <c r="B257" s="745"/>
      <c r="C257" s="745"/>
      <c r="D257" s="745"/>
      <c r="E257" s="745"/>
      <c r="F257" s="745"/>
      <c r="G257" s="745"/>
      <c r="H257" s="745"/>
      <c r="I257" s="746"/>
      <c r="J257" s="627"/>
    </row>
    <row r="258">
      <c r="A258" s="745"/>
      <c r="B258" s="745"/>
      <c r="C258" s="745"/>
      <c r="D258" s="745"/>
      <c r="E258" s="745"/>
      <c r="F258" s="745"/>
      <c r="G258" s="745"/>
      <c r="H258" s="745"/>
      <c r="I258" s="746"/>
      <c r="J258" s="627"/>
    </row>
    <row r="259">
      <c r="A259" s="745"/>
      <c r="B259" s="745"/>
      <c r="C259" s="745"/>
      <c r="D259" s="745"/>
      <c r="E259" s="745"/>
      <c r="F259" s="745"/>
      <c r="G259" s="745"/>
      <c r="H259" s="745"/>
      <c r="I259" s="746"/>
      <c r="J259" s="627"/>
    </row>
    <row r="260">
      <c r="A260" s="745"/>
      <c r="B260" s="745"/>
      <c r="C260" s="745"/>
      <c r="D260" s="745"/>
      <c r="E260" s="745"/>
      <c r="F260" s="745"/>
      <c r="G260" s="745"/>
      <c r="H260" s="745"/>
      <c r="I260" s="746"/>
      <c r="J260" s="627"/>
    </row>
    <row r="261">
      <c r="A261" s="745"/>
      <c r="B261" s="745"/>
      <c r="C261" s="745"/>
      <c r="D261" s="745"/>
      <c r="E261" s="745"/>
      <c r="F261" s="745"/>
      <c r="G261" s="745"/>
      <c r="H261" s="745"/>
      <c r="I261" s="746"/>
      <c r="J261" s="627"/>
    </row>
    <row r="262">
      <c r="A262" s="745"/>
      <c r="B262" s="745"/>
      <c r="C262" s="745"/>
      <c r="D262" s="745"/>
      <c r="E262" s="745"/>
      <c r="F262" s="745"/>
      <c r="G262" s="745"/>
      <c r="H262" s="745"/>
      <c r="I262" s="746"/>
      <c r="J262" s="627"/>
    </row>
    <row r="263">
      <c r="A263" s="745"/>
      <c r="B263" s="745"/>
      <c r="C263" s="745"/>
      <c r="D263" s="745"/>
      <c r="E263" s="745"/>
      <c r="F263" s="745"/>
      <c r="G263" s="745"/>
      <c r="H263" s="745"/>
      <c r="I263" s="746"/>
      <c r="J263" s="627"/>
    </row>
    <row r="264">
      <c r="A264" s="745"/>
      <c r="B264" s="745"/>
      <c r="C264" s="745"/>
      <c r="D264" s="745"/>
      <c r="E264" s="745"/>
      <c r="F264" s="745"/>
      <c r="G264" s="745"/>
      <c r="H264" s="745"/>
      <c r="I264" s="746"/>
      <c r="J264" s="627"/>
    </row>
    <row r="265">
      <c r="A265" s="745"/>
      <c r="B265" s="745"/>
      <c r="C265" s="745"/>
      <c r="D265" s="745"/>
      <c r="E265" s="745"/>
      <c r="F265" s="745"/>
      <c r="G265" s="745"/>
      <c r="H265" s="745"/>
      <c r="I265" s="746"/>
      <c r="J265" s="627"/>
    </row>
    <row r="266">
      <c r="A266" s="745"/>
      <c r="B266" s="745"/>
      <c r="C266" s="745"/>
      <c r="D266" s="745"/>
      <c r="E266" s="745"/>
      <c r="F266" s="745"/>
      <c r="G266" s="745"/>
      <c r="H266" s="745"/>
      <c r="I266" s="746"/>
      <c r="J266" s="627"/>
    </row>
    <row r="267">
      <c r="A267" s="745"/>
      <c r="B267" s="745"/>
      <c r="C267" s="745"/>
      <c r="D267" s="745"/>
      <c r="E267" s="745"/>
      <c r="F267" s="745"/>
      <c r="G267" s="745"/>
      <c r="H267" s="745"/>
      <c r="I267" s="746"/>
      <c r="J267" s="627"/>
    </row>
    <row r="268">
      <c r="A268" s="745"/>
      <c r="B268" s="745"/>
      <c r="C268" s="745"/>
      <c r="D268" s="745"/>
      <c r="E268" s="745"/>
      <c r="F268" s="745"/>
      <c r="G268" s="745"/>
      <c r="H268" s="745"/>
      <c r="I268" s="746"/>
      <c r="J268" s="627"/>
    </row>
    <row r="269">
      <c r="A269" s="745"/>
      <c r="B269" s="745"/>
      <c r="C269" s="745"/>
      <c r="D269" s="745"/>
      <c r="E269" s="745"/>
      <c r="F269" s="745"/>
      <c r="G269" s="745"/>
      <c r="H269" s="745"/>
      <c r="I269" s="746"/>
      <c r="J269" s="627"/>
    </row>
    <row r="270">
      <c r="A270" s="745"/>
      <c r="B270" s="745"/>
      <c r="C270" s="745"/>
      <c r="D270" s="745"/>
      <c r="E270" s="745"/>
      <c r="F270" s="745"/>
      <c r="G270" s="745"/>
      <c r="H270" s="745"/>
      <c r="I270" s="746"/>
      <c r="J270" s="627"/>
    </row>
    <row r="271">
      <c r="A271" s="745"/>
      <c r="B271" s="745"/>
      <c r="C271" s="745"/>
      <c r="D271" s="745"/>
      <c r="E271" s="745"/>
      <c r="F271" s="745"/>
      <c r="G271" s="745"/>
      <c r="H271" s="745"/>
      <c r="I271" s="746"/>
      <c r="J271" s="627"/>
    </row>
    <row r="272">
      <c r="A272" s="745"/>
      <c r="B272" s="745"/>
      <c r="C272" s="745"/>
      <c r="D272" s="745"/>
      <c r="E272" s="745"/>
      <c r="F272" s="745"/>
      <c r="G272" s="745"/>
      <c r="H272" s="745"/>
      <c r="I272" s="746"/>
      <c r="J272" s="627"/>
    </row>
    <row r="273">
      <c r="A273" s="745"/>
      <c r="B273" s="745"/>
      <c r="C273" s="745"/>
      <c r="D273" s="745"/>
      <c r="E273" s="745"/>
      <c r="F273" s="745"/>
      <c r="G273" s="745"/>
      <c r="H273" s="745"/>
      <c r="I273" s="746"/>
      <c r="J273" s="627"/>
    </row>
    <row r="274">
      <c r="A274" s="745"/>
      <c r="B274" s="745"/>
      <c r="C274" s="745"/>
      <c r="D274" s="745"/>
      <c r="E274" s="745"/>
      <c r="F274" s="745"/>
      <c r="G274" s="745"/>
      <c r="H274" s="745"/>
      <c r="I274" s="746"/>
      <c r="J274" s="627"/>
    </row>
    <row r="275">
      <c r="A275" s="745"/>
      <c r="B275" s="745"/>
      <c r="C275" s="745"/>
      <c r="D275" s="745"/>
      <c r="E275" s="745"/>
      <c r="F275" s="745"/>
      <c r="G275" s="745"/>
      <c r="H275" s="745"/>
      <c r="I275" s="746"/>
      <c r="J275" s="627"/>
    </row>
    <row r="276">
      <c r="A276" s="745"/>
      <c r="B276" s="745"/>
      <c r="C276" s="745"/>
      <c r="D276" s="745"/>
      <c r="E276" s="745"/>
      <c r="F276" s="745"/>
      <c r="G276" s="745"/>
      <c r="H276" s="745"/>
      <c r="I276" s="746"/>
      <c r="J276" s="627"/>
    </row>
    <row r="277">
      <c r="A277" s="745"/>
      <c r="B277" s="745"/>
      <c r="C277" s="745"/>
      <c r="D277" s="745"/>
      <c r="E277" s="745"/>
      <c r="F277" s="745"/>
      <c r="G277" s="745"/>
      <c r="H277" s="745"/>
      <c r="I277" s="746"/>
      <c r="J277" s="627"/>
    </row>
    <row r="278">
      <c r="A278" s="745"/>
      <c r="B278" s="745"/>
      <c r="C278" s="745"/>
      <c r="D278" s="745"/>
      <c r="E278" s="745"/>
      <c r="F278" s="745"/>
      <c r="G278" s="745"/>
      <c r="H278" s="745"/>
      <c r="I278" s="746"/>
      <c r="J278" s="627"/>
    </row>
    <row r="279">
      <c r="A279" s="745"/>
      <c r="B279" s="745"/>
      <c r="C279" s="745"/>
      <c r="D279" s="745"/>
      <c r="E279" s="745"/>
      <c r="F279" s="745"/>
      <c r="G279" s="745"/>
      <c r="H279" s="745"/>
      <c r="I279" s="746"/>
      <c r="J279" s="627"/>
    </row>
    <row r="280">
      <c r="A280" s="745"/>
      <c r="B280" s="745"/>
      <c r="C280" s="745"/>
      <c r="D280" s="745"/>
      <c r="E280" s="745"/>
      <c r="F280" s="745"/>
      <c r="G280" s="745"/>
      <c r="H280" s="745"/>
      <c r="I280" s="746"/>
      <c r="J280" s="627"/>
    </row>
    <row r="281">
      <c r="A281" s="745"/>
      <c r="B281" s="745"/>
      <c r="C281" s="745"/>
      <c r="D281" s="745"/>
      <c r="E281" s="745"/>
      <c r="F281" s="745"/>
      <c r="G281" s="745"/>
      <c r="H281" s="745"/>
      <c r="I281" s="746"/>
      <c r="J281" s="627"/>
    </row>
    <row r="282">
      <c r="A282" s="745"/>
      <c r="B282" s="745"/>
      <c r="C282" s="745"/>
      <c r="D282" s="745"/>
      <c r="E282" s="745"/>
      <c r="F282" s="745"/>
      <c r="G282" s="745"/>
      <c r="H282" s="745"/>
      <c r="I282" s="746"/>
      <c r="J282" s="627"/>
    </row>
    <row r="283">
      <c r="A283" s="745"/>
      <c r="B283" s="745"/>
      <c r="C283" s="745"/>
      <c r="D283" s="745"/>
      <c r="E283" s="745"/>
      <c r="F283" s="745"/>
      <c r="G283" s="745"/>
      <c r="H283" s="745"/>
      <c r="I283" s="746"/>
      <c r="J283" s="627"/>
    </row>
    <row r="284">
      <c r="A284" s="745"/>
      <c r="B284" s="745"/>
      <c r="C284" s="745"/>
      <c r="D284" s="745"/>
      <c r="E284" s="745"/>
      <c r="F284" s="745"/>
      <c r="G284" s="745"/>
      <c r="H284" s="745"/>
      <c r="I284" s="746"/>
      <c r="J284" s="627"/>
    </row>
    <row r="285">
      <c r="A285" s="745"/>
      <c r="B285" s="745"/>
      <c r="C285" s="745"/>
      <c r="D285" s="745"/>
      <c r="E285" s="745"/>
      <c r="F285" s="745"/>
      <c r="G285" s="745"/>
      <c r="H285" s="745"/>
      <c r="I285" s="746"/>
      <c r="J285" s="627"/>
    </row>
    <row r="286">
      <c r="A286" s="745"/>
      <c r="B286" s="745"/>
      <c r="C286" s="745"/>
      <c r="D286" s="745"/>
      <c r="E286" s="745"/>
      <c r="F286" s="745"/>
      <c r="G286" s="745"/>
      <c r="H286" s="745"/>
      <c r="I286" s="746"/>
      <c r="J286" s="627"/>
    </row>
    <row r="287">
      <c r="A287" s="745"/>
      <c r="B287" s="745"/>
      <c r="C287" s="745"/>
      <c r="D287" s="745"/>
      <c r="E287" s="745"/>
      <c r="F287" s="745"/>
      <c r="G287" s="745"/>
      <c r="H287" s="745"/>
      <c r="I287" s="746"/>
      <c r="J287" s="627"/>
    </row>
    <row r="288">
      <c r="A288" s="745"/>
      <c r="B288" s="745"/>
      <c r="C288" s="745"/>
      <c r="D288" s="745"/>
      <c r="E288" s="745"/>
      <c r="F288" s="745"/>
      <c r="G288" s="745"/>
      <c r="H288" s="745"/>
      <c r="I288" s="746"/>
      <c r="J288" s="627"/>
    </row>
    <row r="289">
      <c r="A289" s="745"/>
      <c r="B289" s="745"/>
      <c r="C289" s="745"/>
      <c r="D289" s="745"/>
      <c r="E289" s="745"/>
      <c r="F289" s="745"/>
      <c r="G289" s="745"/>
      <c r="H289" s="745"/>
      <c r="I289" s="746"/>
      <c r="J289" s="627"/>
    </row>
    <row r="290">
      <c r="A290" s="745"/>
      <c r="B290" s="745"/>
      <c r="C290" s="745"/>
      <c r="D290" s="745"/>
      <c r="E290" s="745"/>
      <c r="F290" s="745"/>
      <c r="G290" s="745"/>
      <c r="H290" s="745"/>
      <c r="I290" s="746"/>
      <c r="J290" s="627"/>
    </row>
    <row r="291">
      <c r="A291" s="745"/>
      <c r="B291" s="745"/>
      <c r="C291" s="745"/>
      <c r="D291" s="745"/>
      <c r="E291" s="745"/>
      <c r="F291" s="745"/>
      <c r="G291" s="745"/>
      <c r="H291" s="745"/>
      <c r="I291" s="746"/>
      <c r="J291" s="627"/>
    </row>
    <row r="292">
      <c r="A292" s="745"/>
      <c r="B292" s="745"/>
      <c r="C292" s="745"/>
      <c r="D292" s="745"/>
      <c r="E292" s="745"/>
      <c r="F292" s="745"/>
      <c r="G292" s="745"/>
      <c r="H292" s="745"/>
      <c r="I292" s="746"/>
      <c r="J292" s="627"/>
    </row>
    <row r="293">
      <c r="A293" s="745"/>
      <c r="B293" s="745"/>
      <c r="C293" s="745"/>
      <c r="D293" s="745"/>
      <c r="E293" s="745"/>
      <c r="F293" s="745"/>
      <c r="G293" s="745"/>
      <c r="H293" s="745"/>
      <c r="I293" s="746"/>
      <c r="J293" s="627"/>
    </row>
    <row r="294">
      <c r="A294" s="745"/>
      <c r="B294" s="745"/>
      <c r="C294" s="745"/>
      <c r="D294" s="745"/>
      <c r="E294" s="745"/>
      <c r="F294" s="745"/>
      <c r="G294" s="745"/>
      <c r="H294" s="745"/>
      <c r="I294" s="746"/>
      <c r="J294" s="627"/>
    </row>
    <row r="295">
      <c r="A295" s="745"/>
      <c r="B295" s="745"/>
      <c r="C295" s="745"/>
      <c r="D295" s="745"/>
      <c r="E295" s="745"/>
      <c r="F295" s="745"/>
      <c r="G295" s="745"/>
      <c r="H295" s="745"/>
      <c r="I295" s="746"/>
      <c r="J295" s="627"/>
    </row>
    <row r="296">
      <c r="A296" s="745"/>
      <c r="B296" s="745"/>
      <c r="C296" s="745"/>
      <c r="D296" s="745"/>
      <c r="E296" s="745"/>
      <c r="F296" s="745"/>
      <c r="G296" s="745"/>
      <c r="H296" s="745"/>
      <c r="I296" s="746"/>
      <c r="J296" s="627"/>
    </row>
    <row r="297">
      <c r="A297" s="745"/>
      <c r="B297" s="745"/>
      <c r="C297" s="745"/>
      <c r="D297" s="745"/>
      <c r="E297" s="745"/>
      <c r="F297" s="745"/>
      <c r="G297" s="745"/>
      <c r="H297" s="745"/>
      <c r="I297" s="746"/>
      <c r="J297" s="627"/>
    </row>
    <row r="298">
      <c r="A298" s="745"/>
      <c r="B298" s="745"/>
      <c r="C298" s="745"/>
      <c r="D298" s="745"/>
      <c r="E298" s="745"/>
      <c r="F298" s="745"/>
      <c r="G298" s="745"/>
      <c r="H298" s="745"/>
      <c r="I298" s="746"/>
      <c r="J298" s="627"/>
    </row>
    <row r="299">
      <c r="A299" s="745"/>
      <c r="B299" s="745"/>
      <c r="C299" s="745"/>
      <c r="D299" s="745"/>
      <c r="E299" s="745"/>
      <c r="F299" s="745"/>
      <c r="G299" s="745"/>
      <c r="H299" s="745"/>
      <c r="I299" s="746"/>
      <c r="J299" s="627"/>
    </row>
    <row r="300">
      <c r="A300" s="745"/>
      <c r="B300" s="745"/>
      <c r="C300" s="745"/>
      <c r="D300" s="745"/>
      <c r="E300" s="745"/>
      <c r="F300" s="745"/>
      <c r="G300" s="745"/>
      <c r="H300" s="745"/>
      <c r="I300" s="746"/>
      <c r="J300" s="627"/>
    </row>
    <row r="301">
      <c r="A301" s="745"/>
      <c r="B301" s="745"/>
      <c r="C301" s="745"/>
      <c r="D301" s="745"/>
      <c r="E301" s="745"/>
      <c r="F301" s="745"/>
      <c r="G301" s="745"/>
      <c r="H301" s="745"/>
      <c r="I301" s="746"/>
      <c r="J301" s="627"/>
    </row>
    <row r="302">
      <c r="A302" s="745"/>
      <c r="B302" s="745"/>
      <c r="C302" s="745"/>
      <c r="D302" s="745"/>
      <c r="E302" s="745"/>
      <c r="F302" s="745"/>
      <c r="G302" s="745"/>
      <c r="H302" s="745"/>
      <c r="I302" s="746"/>
      <c r="J302" s="627"/>
    </row>
    <row r="303">
      <c r="A303" s="745"/>
      <c r="B303" s="745"/>
      <c r="C303" s="745"/>
      <c r="D303" s="745"/>
      <c r="E303" s="745"/>
      <c r="F303" s="745"/>
      <c r="G303" s="745"/>
      <c r="H303" s="745"/>
      <c r="I303" s="746"/>
      <c r="J303" s="627"/>
    </row>
    <row r="304">
      <c r="A304" s="745"/>
      <c r="B304" s="745"/>
      <c r="C304" s="745"/>
      <c r="D304" s="745"/>
      <c r="E304" s="745"/>
      <c r="F304" s="745"/>
      <c r="G304" s="745"/>
      <c r="H304" s="745"/>
      <c r="I304" s="746"/>
      <c r="J304" s="627"/>
    </row>
    <row r="305">
      <c r="A305" s="745"/>
      <c r="B305" s="745"/>
      <c r="C305" s="745"/>
      <c r="D305" s="745"/>
      <c r="E305" s="745"/>
      <c r="F305" s="745"/>
      <c r="G305" s="745"/>
      <c r="H305" s="745"/>
      <c r="I305" s="746"/>
      <c r="J305" s="627"/>
    </row>
    <row r="306">
      <c r="A306" s="745"/>
      <c r="B306" s="745"/>
      <c r="C306" s="745"/>
      <c r="D306" s="745"/>
      <c r="E306" s="745"/>
      <c r="F306" s="745"/>
      <c r="G306" s="745"/>
      <c r="H306" s="745"/>
      <c r="I306" s="746"/>
      <c r="J306" s="627"/>
    </row>
    <row r="307">
      <c r="A307" s="745"/>
      <c r="B307" s="745"/>
      <c r="C307" s="745"/>
      <c r="D307" s="745"/>
      <c r="E307" s="745"/>
      <c r="F307" s="745"/>
      <c r="G307" s="745"/>
      <c r="H307" s="745"/>
      <c r="I307" s="746"/>
      <c r="J307" s="627"/>
    </row>
    <row r="308">
      <c r="A308" s="745"/>
      <c r="B308" s="745"/>
      <c r="C308" s="745"/>
      <c r="D308" s="745"/>
      <c r="E308" s="745"/>
      <c r="F308" s="745"/>
      <c r="G308" s="745"/>
      <c r="H308" s="745"/>
      <c r="I308" s="746"/>
      <c r="J308" s="627"/>
    </row>
    <row r="309">
      <c r="A309" s="745"/>
      <c r="B309" s="745"/>
      <c r="C309" s="745"/>
      <c r="D309" s="745"/>
      <c r="E309" s="745"/>
      <c r="F309" s="745"/>
      <c r="G309" s="745"/>
      <c r="H309" s="745"/>
      <c r="I309" s="746"/>
      <c r="J309" s="627"/>
    </row>
    <row r="310">
      <c r="A310" s="745"/>
      <c r="B310" s="745"/>
      <c r="C310" s="745"/>
      <c r="D310" s="745"/>
      <c r="E310" s="745"/>
      <c r="F310" s="745"/>
      <c r="G310" s="745"/>
      <c r="H310" s="745"/>
      <c r="I310" s="746"/>
      <c r="J310" s="627"/>
    </row>
    <row r="311">
      <c r="A311" s="745"/>
      <c r="B311" s="745"/>
      <c r="C311" s="745"/>
      <c r="D311" s="745"/>
      <c r="E311" s="745"/>
      <c r="F311" s="745"/>
      <c r="G311" s="745"/>
      <c r="H311" s="745"/>
      <c r="I311" s="746"/>
      <c r="J311" s="627"/>
    </row>
    <row r="312">
      <c r="A312" s="745"/>
      <c r="B312" s="745"/>
      <c r="C312" s="745"/>
      <c r="D312" s="745"/>
      <c r="E312" s="745"/>
      <c r="F312" s="745"/>
      <c r="G312" s="745"/>
      <c r="H312" s="745"/>
      <c r="I312" s="746"/>
      <c r="J312" s="627"/>
    </row>
    <row r="313">
      <c r="A313" s="745"/>
      <c r="B313" s="745"/>
      <c r="C313" s="745"/>
      <c r="D313" s="745"/>
      <c r="E313" s="745"/>
      <c r="F313" s="745"/>
      <c r="G313" s="745"/>
      <c r="H313" s="745"/>
      <c r="I313" s="746"/>
      <c r="J313" s="627"/>
    </row>
    <row r="314">
      <c r="A314" s="745"/>
      <c r="B314" s="745"/>
      <c r="C314" s="745"/>
      <c r="D314" s="745"/>
      <c r="E314" s="745"/>
      <c r="F314" s="745"/>
      <c r="G314" s="745"/>
      <c r="H314" s="745"/>
      <c r="I314" s="746"/>
      <c r="J314" s="627"/>
    </row>
    <row r="315">
      <c r="A315" s="745"/>
      <c r="B315" s="745"/>
      <c r="C315" s="745"/>
      <c r="D315" s="745"/>
      <c r="E315" s="745"/>
      <c r="F315" s="745"/>
      <c r="G315" s="745"/>
      <c r="H315" s="745"/>
      <c r="I315" s="746"/>
      <c r="J315" s="627"/>
    </row>
    <row r="316">
      <c r="A316" s="745"/>
      <c r="B316" s="745"/>
      <c r="C316" s="745"/>
      <c r="D316" s="745"/>
      <c r="E316" s="745"/>
      <c r="F316" s="745"/>
      <c r="G316" s="745"/>
      <c r="H316" s="745"/>
      <c r="I316" s="746"/>
      <c r="J316" s="627"/>
    </row>
    <row r="317">
      <c r="A317" s="745"/>
      <c r="B317" s="745"/>
      <c r="C317" s="745"/>
      <c r="D317" s="745"/>
      <c r="E317" s="745"/>
      <c r="F317" s="745"/>
      <c r="G317" s="745"/>
      <c r="H317" s="745"/>
      <c r="I317" s="746"/>
      <c r="J317" s="627"/>
    </row>
    <row r="318">
      <c r="A318" s="745"/>
      <c r="B318" s="745"/>
      <c r="C318" s="745"/>
      <c r="D318" s="745"/>
      <c r="E318" s="745"/>
      <c r="F318" s="745"/>
      <c r="G318" s="745"/>
      <c r="H318" s="745"/>
      <c r="I318" s="746"/>
      <c r="J318" s="627"/>
    </row>
    <row r="319">
      <c r="A319" s="745"/>
      <c r="B319" s="745"/>
      <c r="C319" s="745"/>
      <c r="D319" s="745"/>
      <c r="E319" s="745"/>
      <c r="F319" s="745"/>
      <c r="G319" s="745"/>
      <c r="H319" s="745"/>
      <c r="I319" s="746"/>
      <c r="J319" s="627"/>
    </row>
    <row r="320">
      <c r="A320" s="745"/>
      <c r="B320" s="745"/>
      <c r="C320" s="745"/>
      <c r="D320" s="745"/>
      <c r="E320" s="745"/>
      <c r="F320" s="745"/>
      <c r="G320" s="745"/>
      <c r="H320" s="745"/>
      <c r="I320" s="746"/>
      <c r="J320" s="627"/>
    </row>
    <row r="321">
      <c r="A321" s="745"/>
      <c r="B321" s="745"/>
      <c r="C321" s="745"/>
      <c r="D321" s="745"/>
      <c r="E321" s="745"/>
      <c r="F321" s="745"/>
      <c r="G321" s="745"/>
      <c r="H321" s="745"/>
      <c r="I321" s="746"/>
      <c r="J321" s="627"/>
    </row>
    <row r="322">
      <c r="A322" s="745"/>
      <c r="B322" s="745"/>
      <c r="C322" s="745"/>
      <c r="D322" s="745"/>
      <c r="E322" s="745"/>
      <c r="F322" s="745"/>
      <c r="G322" s="745"/>
      <c r="H322" s="745"/>
      <c r="I322" s="746"/>
      <c r="J322" s="627"/>
    </row>
    <row r="323">
      <c r="A323" s="745"/>
      <c r="B323" s="745"/>
      <c r="C323" s="745"/>
      <c r="D323" s="745"/>
      <c r="E323" s="745"/>
      <c r="F323" s="745"/>
      <c r="G323" s="745"/>
      <c r="H323" s="745"/>
      <c r="I323" s="746"/>
      <c r="J323" s="627"/>
    </row>
    <row r="324">
      <c r="A324" s="745"/>
      <c r="B324" s="745"/>
      <c r="C324" s="745"/>
      <c r="D324" s="745"/>
      <c r="E324" s="745"/>
      <c r="F324" s="745"/>
      <c r="G324" s="745"/>
      <c r="H324" s="745"/>
      <c r="I324" s="746"/>
      <c r="J324" s="627"/>
    </row>
    <row r="325">
      <c r="A325" s="745"/>
      <c r="B325" s="745"/>
      <c r="C325" s="745"/>
      <c r="D325" s="745"/>
      <c r="E325" s="745"/>
      <c r="F325" s="745"/>
      <c r="G325" s="745"/>
      <c r="H325" s="745"/>
      <c r="I325" s="746"/>
      <c r="J325" s="627"/>
    </row>
    <row r="326">
      <c r="A326" s="745"/>
      <c r="B326" s="745"/>
      <c r="C326" s="745"/>
      <c r="D326" s="745"/>
      <c r="E326" s="745"/>
      <c r="F326" s="745"/>
      <c r="G326" s="745"/>
      <c r="H326" s="745"/>
      <c r="I326" s="746"/>
      <c r="J326" s="627"/>
    </row>
    <row r="327">
      <c r="A327" s="745"/>
      <c r="B327" s="745"/>
      <c r="C327" s="745"/>
      <c r="D327" s="745"/>
      <c r="E327" s="745"/>
      <c r="F327" s="745"/>
      <c r="G327" s="745"/>
      <c r="H327" s="745"/>
      <c r="I327" s="746"/>
      <c r="J327" s="627"/>
    </row>
    <row r="328">
      <c r="A328" s="745"/>
      <c r="B328" s="745"/>
      <c r="C328" s="745"/>
      <c r="D328" s="745"/>
      <c r="E328" s="745"/>
      <c r="F328" s="745"/>
      <c r="G328" s="745"/>
      <c r="H328" s="745"/>
      <c r="I328" s="746"/>
      <c r="J328" s="627"/>
    </row>
    <row r="329">
      <c r="A329" s="745"/>
      <c r="B329" s="745"/>
      <c r="C329" s="745"/>
      <c r="D329" s="745"/>
      <c r="E329" s="745"/>
      <c r="F329" s="745"/>
      <c r="G329" s="745"/>
      <c r="H329" s="745"/>
      <c r="I329" s="746"/>
      <c r="J329" s="627"/>
    </row>
    <row r="330">
      <c r="A330" s="745"/>
      <c r="B330" s="745"/>
      <c r="C330" s="745"/>
      <c r="D330" s="745"/>
      <c r="E330" s="745"/>
      <c r="F330" s="745"/>
      <c r="G330" s="745"/>
      <c r="H330" s="745"/>
      <c r="I330" s="746"/>
      <c r="J330" s="627"/>
    </row>
    <row r="331">
      <c r="A331" s="745"/>
      <c r="B331" s="745"/>
      <c r="C331" s="745"/>
      <c r="D331" s="745"/>
      <c r="E331" s="745"/>
      <c r="F331" s="745"/>
      <c r="G331" s="745"/>
      <c r="H331" s="745"/>
      <c r="I331" s="746"/>
      <c r="J331" s="627"/>
    </row>
    <row r="332">
      <c r="A332" s="745"/>
      <c r="B332" s="745"/>
      <c r="C332" s="745"/>
      <c r="D332" s="745"/>
      <c r="E332" s="745"/>
      <c r="F332" s="745"/>
      <c r="G332" s="745"/>
      <c r="H332" s="745"/>
      <c r="I332" s="746"/>
      <c r="J332" s="627"/>
    </row>
    <row r="333">
      <c r="A333" s="745"/>
      <c r="B333" s="745"/>
      <c r="C333" s="745"/>
      <c r="D333" s="745"/>
      <c r="E333" s="745"/>
      <c r="F333" s="745"/>
      <c r="G333" s="745"/>
      <c r="H333" s="745"/>
      <c r="I333" s="746"/>
      <c r="J333" s="627"/>
    </row>
    <row r="334">
      <c r="A334" s="745"/>
      <c r="B334" s="745"/>
      <c r="C334" s="745"/>
      <c r="D334" s="745"/>
      <c r="E334" s="745"/>
      <c r="F334" s="745"/>
      <c r="G334" s="745"/>
      <c r="H334" s="745"/>
      <c r="I334" s="746"/>
      <c r="J334" s="627"/>
    </row>
    <row r="335">
      <c r="A335" s="745"/>
      <c r="B335" s="745"/>
      <c r="C335" s="745"/>
      <c r="D335" s="745"/>
      <c r="E335" s="745"/>
      <c r="F335" s="745"/>
      <c r="G335" s="745"/>
      <c r="H335" s="745"/>
      <c r="I335" s="746"/>
      <c r="J335" s="627"/>
    </row>
    <row r="336">
      <c r="A336" s="745"/>
      <c r="B336" s="745"/>
      <c r="C336" s="745"/>
      <c r="D336" s="745"/>
      <c r="E336" s="745"/>
      <c r="F336" s="745"/>
      <c r="G336" s="745"/>
      <c r="H336" s="745"/>
      <c r="I336" s="746"/>
      <c r="J336" s="627"/>
    </row>
    <row r="337">
      <c r="A337" s="745"/>
      <c r="B337" s="745"/>
      <c r="C337" s="745"/>
      <c r="D337" s="745"/>
      <c r="E337" s="745"/>
      <c r="F337" s="745"/>
      <c r="G337" s="745"/>
      <c r="H337" s="745"/>
      <c r="I337" s="746"/>
      <c r="J337" s="627"/>
    </row>
    <row r="338">
      <c r="A338" s="745"/>
      <c r="B338" s="745"/>
      <c r="C338" s="745"/>
      <c r="D338" s="745"/>
      <c r="E338" s="745"/>
      <c r="F338" s="745"/>
      <c r="G338" s="745"/>
      <c r="H338" s="745"/>
      <c r="I338" s="746"/>
      <c r="J338" s="627"/>
    </row>
    <row r="339">
      <c r="A339" s="745"/>
      <c r="B339" s="745"/>
      <c r="C339" s="745"/>
      <c r="D339" s="745"/>
      <c r="E339" s="745"/>
      <c r="F339" s="745"/>
      <c r="G339" s="745"/>
      <c r="H339" s="745"/>
      <c r="I339" s="746"/>
      <c r="J339" s="627"/>
    </row>
    <row r="340">
      <c r="A340" s="745"/>
      <c r="B340" s="745"/>
      <c r="C340" s="745"/>
      <c r="D340" s="745"/>
      <c r="E340" s="745"/>
      <c r="F340" s="745"/>
      <c r="G340" s="745"/>
      <c r="H340" s="745"/>
      <c r="I340" s="746"/>
      <c r="J340" s="627"/>
    </row>
    <row r="341">
      <c r="A341" s="745"/>
      <c r="B341" s="745"/>
      <c r="C341" s="745"/>
      <c r="D341" s="745"/>
      <c r="E341" s="745"/>
      <c r="F341" s="745"/>
      <c r="G341" s="745"/>
      <c r="H341" s="745"/>
      <c r="I341" s="746"/>
      <c r="J341" s="627"/>
    </row>
    <row r="342">
      <c r="A342" s="745"/>
      <c r="B342" s="745"/>
      <c r="C342" s="745"/>
      <c r="D342" s="745"/>
      <c r="E342" s="745"/>
      <c r="F342" s="745"/>
      <c r="G342" s="745"/>
      <c r="H342" s="745"/>
      <c r="I342" s="746"/>
      <c r="J342" s="627"/>
    </row>
    <row r="343">
      <c r="A343" s="745"/>
      <c r="B343" s="745"/>
      <c r="C343" s="745"/>
      <c r="D343" s="745"/>
      <c r="E343" s="745"/>
      <c r="F343" s="745"/>
      <c r="G343" s="745"/>
      <c r="H343" s="745"/>
      <c r="I343" s="746"/>
      <c r="J343" s="627"/>
    </row>
    <row r="344">
      <c r="A344" s="745"/>
      <c r="B344" s="745"/>
      <c r="C344" s="745"/>
      <c r="D344" s="745"/>
      <c r="E344" s="745"/>
      <c r="F344" s="745"/>
      <c r="G344" s="745"/>
      <c r="H344" s="745"/>
      <c r="I344" s="746"/>
      <c r="J344" s="627"/>
    </row>
    <row r="345">
      <c r="A345" s="745"/>
      <c r="B345" s="745"/>
      <c r="C345" s="745"/>
      <c r="D345" s="745"/>
      <c r="E345" s="745"/>
      <c r="F345" s="745"/>
      <c r="G345" s="745"/>
      <c r="H345" s="745"/>
      <c r="I345" s="746"/>
      <c r="J345" s="627"/>
    </row>
    <row r="346">
      <c r="A346" s="745"/>
      <c r="B346" s="745"/>
      <c r="C346" s="745"/>
      <c r="D346" s="745"/>
      <c r="E346" s="745"/>
      <c r="F346" s="745"/>
      <c r="G346" s="745"/>
      <c r="H346" s="745"/>
      <c r="I346" s="746"/>
      <c r="J346" s="627"/>
    </row>
    <row r="347">
      <c r="A347" s="745"/>
      <c r="B347" s="745"/>
      <c r="C347" s="745"/>
      <c r="D347" s="745"/>
      <c r="E347" s="745"/>
      <c r="F347" s="745"/>
      <c r="G347" s="745"/>
      <c r="H347" s="745"/>
      <c r="I347" s="746"/>
      <c r="J347" s="627"/>
    </row>
    <row r="348">
      <c r="A348" s="745"/>
      <c r="B348" s="745"/>
      <c r="C348" s="745"/>
      <c r="D348" s="745"/>
      <c r="E348" s="745"/>
      <c r="F348" s="745"/>
      <c r="G348" s="745"/>
      <c r="H348" s="745"/>
      <c r="I348" s="746"/>
      <c r="J348" s="627"/>
    </row>
    <row r="349">
      <c r="A349" s="745"/>
      <c r="B349" s="745"/>
      <c r="C349" s="745"/>
      <c r="D349" s="745"/>
      <c r="E349" s="745"/>
      <c r="F349" s="745"/>
      <c r="G349" s="745"/>
      <c r="H349" s="745"/>
      <c r="I349" s="746"/>
      <c r="J349" s="627"/>
    </row>
    <row r="350">
      <c r="A350" s="745"/>
      <c r="B350" s="745"/>
      <c r="C350" s="745"/>
      <c r="D350" s="745"/>
      <c r="E350" s="745"/>
      <c r="F350" s="745"/>
      <c r="G350" s="745"/>
      <c r="H350" s="745"/>
      <c r="I350" s="746"/>
      <c r="J350" s="627"/>
    </row>
    <row r="351">
      <c r="A351" s="745"/>
      <c r="B351" s="745"/>
      <c r="C351" s="745"/>
      <c r="D351" s="745"/>
      <c r="E351" s="745"/>
      <c r="F351" s="745"/>
      <c r="G351" s="745"/>
      <c r="H351" s="745"/>
      <c r="I351" s="746"/>
      <c r="J351" s="627"/>
    </row>
    <row r="352">
      <c r="A352" s="745"/>
      <c r="B352" s="745"/>
      <c r="C352" s="745"/>
      <c r="D352" s="745"/>
      <c r="E352" s="745"/>
      <c r="F352" s="745"/>
      <c r="G352" s="745"/>
      <c r="H352" s="745"/>
      <c r="I352" s="746"/>
      <c r="J352" s="627"/>
    </row>
    <row r="353">
      <c r="A353" s="745"/>
      <c r="B353" s="745"/>
      <c r="C353" s="745"/>
      <c r="D353" s="745"/>
      <c r="E353" s="745"/>
      <c r="F353" s="745"/>
      <c r="G353" s="745"/>
      <c r="H353" s="745"/>
      <c r="I353" s="746"/>
      <c r="J353" s="627"/>
    </row>
    <row r="354">
      <c r="A354" s="745"/>
      <c r="B354" s="745"/>
      <c r="C354" s="745"/>
      <c r="D354" s="745"/>
      <c r="E354" s="745"/>
      <c r="F354" s="745"/>
      <c r="G354" s="745"/>
      <c r="H354" s="745"/>
      <c r="I354" s="746"/>
      <c r="J354" s="627"/>
    </row>
    <row r="355">
      <c r="A355" s="745"/>
      <c r="B355" s="745"/>
      <c r="C355" s="745"/>
      <c r="D355" s="745"/>
      <c r="E355" s="745"/>
      <c r="F355" s="745"/>
      <c r="G355" s="745"/>
      <c r="H355" s="745"/>
      <c r="I355" s="746"/>
      <c r="J355" s="627"/>
    </row>
    <row r="356">
      <c r="A356" s="745"/>
      <c r="B356" s="745"/>
      <c r="C356" s="745"/>
      <c r="D356" s="745"/>
      <c r="E356" s="745"/>
      <c r="F356" s="745"/>
      <c r="G356" s="745"/>
      <c r="H356" s="745"/>
      <c r="I356" s="746"/>
      <c r="J356" s="627"/>
    </row>
    <row r="357">
      <c r="A357" s="745"/>
      <c r="B357" s="745"/>
      <c r="C357" s="745"/>
      <c r="D357" s="745"/>
      <c r="E357" s="745"/>
      <c r="F357" s="745"/>
      <c r="G357" s="745"/>
      <c r="H357" s="745"/>
      <c r="I357" s="746"/>
      <c r="J357" s="627"/>
    </row>
    <row r="358">
      <c r="A358" s="745"/>
      <c r="B358" s="745"/>
      <c r="C358" s="745"/>
      <c r="D358" s="745"/>
      <c r="E358" s="745"/>
      <c r="F358" s="745"/>
      <c r="G358" s="745"/>
      <c r="H358" s="745"/>
      <c r="I358" s="746"/>
      <c r="J358" s="627"/>
    </row>
    <row r="359">
      <c r="A359" s="745"/>
      <c r="B359" s="745"/>
      <c r="C359" s="745"/>
      <c r="D359" s="745"/>
      <c r="E359" s="745"/>
      <c r="F359" s="745"/>
      <c r="G359" s="745"/>
      <c r="H359" s="745"/>
      <c r="I359" s="746"/>
      <c r="J359" s="627"/>
    </row>
    <row r="360">
      <c r="A360" s="745"/>
      <c r="B360" s="745"/>
      <c r="C360" s="745"/>
      <c r="D360" s="745"/>
      <c r="E360" s="745"/>
      <c r="F360" s="745"/>
      <c r="G360" s="745"/>
      <c r="H360" s="745"/>
      <c r="I360" s="746"/>
      <c r="J360" s="627"/>
    </row>
    <row r="361">
      <c r="A361" s="745"/>
      <c r="B361" s="745"/>
      <c r="C361" s="745"/>
      <c r="D361" s="745"/>
      <c r="E361" s="745"/>
      <c r="F361" s="745"/>
      <c r="G361" s="745"/>
      <c r="H361" s="745"/>
      <c r="I361" s="746"/>
      <c r="J361" s="627"/>
    </row>
    <row r="362">
      <c r="A362" s="745"/>
      <c r="B362" s="745"/>
      <c r="C362" s="745"/>
      <c r="D362" s="745"/>
      <c r="E362" s="745"/>
      <c r="F362" s="745"/>
      <c r="G362" s="745"/>
      <c r="H362" s="745"/>
      <c r="I362" s="746"/>
      <c r="J362" s="627"/>
    </row>
    <row r="363">
      <c r="A363" s="745"/>
      <c r="B363" s="745"/>
      <c r="C363" s="745"/>
      <c r="D363" s="745"/>
      <c r="E363" s="745"/>
      <c r="F363" s="745"/>
      <c r="G363" s="745"/>
      <c r="H363" s="745"/>
      <c r="I363" s="746"/>
      <c r="J363" s="627"/>
    </row>
    <row r="364">
      <c r="A364" s="745"/>
      <c r="B364" s="745"/>
      <c r="C364" s="745"/>
      <c r="D364" s="745"/>
      <c r="E364" s="745"/>
      <c r="F364" s="745"/>
      <c r="G364" s="745"/>
      <c r="H364" s="745"/>
      <c r="I364" s="746"/>
      <c r="J364" s="627"/>
    </row>
    <row r="365">
      <c r="A365" s="745"/>
      <c r="B365" s="745"/>
      <c r="C365" s="745"/>
      <c r="D365" s="745"/>
      <c r="E365" s="745"/>
      <c r="F365" s="745"/>
      <c r="G365" s="745"/>
      <c r="H365" s="745"/>
      <c r="I365" s="746"/>
      <c r="J365" s="627"/>
    </row>
    <row r="366">
      <c r="A366" s="745"/>
      <c r="B366" s="745"/>
      <c r="C366" s="745"/>
      <c r="D366" s="745"/>
      <c r="E366" s="745"/>
      <c r="F366" s="745"/>
      <c r="G366" s="745"/>
      <c r="H366" s="745"/>
      <c r="I366" s="746"/>
      <c r="J366" s="627"/>
    </row>
    <row r="367">
      <c r="A367" s="745"/>
      <c r="B367" s="745"/>
      <c r="C367" s="745"/>
      <c r="D367" s="745"/>
      <c r="E367" s="745"/>
      <c r="F367" s="745"/>
      <c r="G367" s="745"/>
      <c r="H367" s="745"/>
      <c r="I367" s="746"/>
      <c r="J367" s="627"/>
    </row>
    <row r="368">
      <c r="A368" s="745"/>
      <c r="B368" s="745"/>
      <c r="C368" s="745"/>
      <c r="D368" s="745"/>
      <c r="E368" s="745"/>
      <c r="F368" s="745"/>
      <c r="G368" s="745"/>
      <c r="H368" s="745"/>
      <c r="I368" s="746"/>
      <c r="J368" s="627"/>
    </row>
    <row r="369">
      <c r="A369" s="745"/>
      <c r="B369" s="745"/>
      <c r="C369" s="745"/>
      <c r="D369" s="745"/>
      <c r="E369" s="745"/>
      <c r="F369" s="745"/>
      <c r="G369" s="745"/>
      <c r="H369" s="745"/>
      <c r="I369" s="746"/>
      <c r="J369" s="627"/>
    </row>
    <row r="370">
      <c r="A370" s="745"/>
      <c r="B370" s="745"/>
      <c r="C370" s="745"/>
      <c r="D370" s="745"/>
      <c r="E370" s="745"/>
      <c r="F370" s="745"/>
      <c r="G370" s="745"/>
      <c r="H370" s="745"/>
      <c r="I370" s="746"/>
      <c r="J370" s="627"/>
    </row>
    <row r="371">
      <c r="A371" s="745"/>
      <c r="B371" s="745"/>
      <c r="C371" s="745"/>
      <c r="D371" s="745"/>
      <c r="E371" s="745"/>
      <c r="F371" s="745"/>
      <c r="G371" s="745"/>
      <c r="H371" s="745"/>
      <c r="I371" s="746"/>
      <c r="J371" s="627"/>
    </row>
    <row r="372">
      <c r="A372" s="745"/>
      <c r="B372" s="745"/>
      <c r="C372" s="745"/>
      <c r="D372" s="745"/>
      <c r="E372" s="745"/>
      <c r="F372" s="745"/>
      <c r="G372" s="745"/>
      <c r="H372" s="745"/>
      <c r="I372" s="746"/>
      <c r="J372" s="627"/>
    </row>
    <row r="373">
      <c r="A373" s="745"/>
      <c r="B373" s="745"/>
      <c r="C373" s="745"/>
      <c r="D373" s="745"/>
      <c r="E373" s="745"/>
      <c r="F373" s="745"/>
      <c r="G373" s="745"/>
      <c r="H373" s="745"/>
      <c r="I373" s="746"/>
      <c r="J373" s="627"/>
    </row>
    <row r="374">
      <c r="A374" s="745"/>
      <c r="B374" s="745"/>
      <c r="C374" s="745"/>
      <c r="D374" s="745"/>
      <c r="E374" s="745"/>
      <c r="F374" s="745"/>
      <c r="G374" s="745"/>
      <c r="H374" s="745"/>
      <c r="I374" s="746"/>
      <c r="J374" s="627"/>
    </row>
    <row r="375">
      <c r="A375" s="745"/>
      <c r="B375" s="745"/>
      <c r="C375" s="745"/>
      <c r="D375" s="745"/>
      <c r="E375" s="745"/>
      <c r="F375" s="745"/>
      <c r="G375" s="745"/>
      <c r="H375" s="745"/>
      <c r="I375" s="746"/>
      <c r="J375" s="627"/>
    </row>
    <row r="376">
      <c r="A376" s="745"/>
      <c r="B376" s="745"/>
      <c r="C376" s="745"/>
      <c r="D376" s="745"/>
      <c r="E376" s="745"/>
      <c r="F376" s="745"/>
      <c r="G376" s="745"/>
      <c r="H376" s="745"/>
      <c r="I376" s="746"/>
      <c r="J376" s="627"/>
    </row>
    <row r="377">
      <c r="A377" s="745"/>
      <c r="B377" s="745"/>
      <c r="C377" s="745"/>
      <c r="D377" s="745"/>
      <c r="E377" s="745"/>
      <c r="F377" s="745"/>
      <c r="G377" s="745"/>
      <c r="H377" s="745"/>
      <c r="I377" s="746"/>
      <c r="J377" s="627"/>
    </row>
    <row r="378">
      <c r="A378" s="745"/>
      <c r="B378" s="745"/>
      <c r="C378" s="745"/>
      <c r="D378" s="745"/>
      <c r="E378" s="745"/>
      <c r="F378" s="745"/>
      <c r="G378" s="745"/>
      <c r="H378" s="745"/>
      <c r="I378" s="746"/>
      <c r="J378" s="627"/>
    </row>
    <row r="379">
      <c r="A379" s="745"/>
      <c r="B379" s="745"/>
      <c r="C379" s="745"/>
      <c r="D379" s="745"/>
      <c r="E379" s="745"/>
      <c r="F379" s="745"/>
      <c r="G379" s="745"/>
      <c r="H379" s="745"/>
      <c r="I379" s="746"/>
      <c r="J379" s="627"/>
    </row>
    <row r="380">
      <c r="A380" s="745"/>
      <c r="B380" s="745"/>
      <c r="C380" s="745"/>
      <c r="D380" s="745"/>
      <c r="E380" s="745"/>
      <c r="F380" s="745"/>
      <c r="G380" s="745"/>
      <c r="H380" s="745"/>
      <c r="I380" s="746"/>
      <c r="J380" s="627"/>
    </row>
    <row r="381">
      <c r="A381" s="745"/>
      <c r="B381" s="745"/>
      <c r="C381" s="745"/>
      <c r="D381" s="745"/>
      <c r="E381" s="745"/>
      <c r="F381" s="745"/>
      <c r="G381" s="745"/>
      <c r="H381" s="745"/>
      <c r="I381" s="746"/>
      <c r="J381" s="627"/>
    </row>
    <row r="382">
      <c r="A382" s="745"/>
      <c r="B382" s="745"/>
      <c r="C382" s="745"/>
      <c r="D382" s="745"/>
      <c r="E382" s="745"/>
      <c r="F382" s="745"/>
      <c r="G382" s="745"/>
      <c r="H382" s="745"/>
      <c r="I382" s="746"/>
      <c r="J382" s="627"/>
    </row>
    <row r="383">
      <c r="A383" s="745"/>
      <c r="B383" s="745"/>
      <c r="C383" s="745"/>
      <c r="D383" s="745"/>
      <c r="E383" s="745"/>
      <c r="F383" s="745"/>
      <c r="G383" s="745"/>
      <c r="H383" s="745"/>
      <c r="I383" s="746"/>
      <c r="J383" s="627"/>
    </row>
    <row r="384">
      <c r="A384" s="745"/>
      <c r="B384" s="745"/>
      <c r="C384" s="745"/>
      <c r="D384" s="745"/>
      <c r="E384" s="745"/>
      <c r="F384" s="745"/>
      <c r="G384" s="745"/>
      <c r="H384" s="745"/>
      <c r="I384" s="746"/>
      <c r="J384" s="627"/>
    </row>
    <row r="385">
      <c r="A385" s="745"/>
      <c r="B385" s="745"/>
      <c r="C385" s="745"/>
      <c r="D385" s="745"/>
      <c r="E385" s="745"/>
      <c r="F385" s="745"/>
      <c r="G385" s="745"/>
      <c r="H385" s="745"/>
      <c r="I385" s="746"/>
      <c r="J385" s="627"/>
    </row>
    <row r="386">
      <c r="A386" s="745"/>
      <c r="B386" s="745"/>
      <c r="C386" s="745"/>
      <c r="D386" s="745"/>
      <c r="E386" s="745"/>
      <c r="F386" s="745"/>
      <c r="G386" s="745"/>
      <c r="H386" s="745"/>
      <c r="I386" s="746"/>
      <c r="J386" s="627"/>
    </row>
    <row r="387">
      <c r="A387" s="745"/>
      <c r="B387" s="745"/>
      <c r="C387" s="745"/>
      <c r="D387" s="745"/>
      <c r="E387" s="745"/>
      <c r="F387" s="745"/>
      <c r="G387" s="745"/>
      <c r="H387" s="745"/>
      <c r="I387" s="746"/>
      <c r="J387" s="627"/>
    </row>
    <row r="388">
      <c r="A388" s="745"/>
      <c r="B388" s="745"/>
      <c r="C388" s="745"/>
      <c r="D388" s="745"/>
      <c r="E388" s="745"/>
      <c r="F388" s="745"/>
      <c r="G388" s="745"/>
      <c r="H388" s="745"/>
      <c r="I388" s="746"/>
      <c r="J388" s="627"/>
    </row>
    <row r="389">
      <c r="A389" s="745"/>
      <c r="B389" s="745"/>
      <c r="C389" s="745"/>
      <c r="D389" s="745"/>
      <c r="E389" s="745"/>
      <c r="F389" s="745"/>
      <c r="G389" s="745"/>
      <c r="H389" s="745"/>
      <c r="I389" s="746"/>
      <c r="J389" s="627"/>
    </row>
    <row r="390">
      <c r="A390" s="745"/>
      <c r="B390" s="745"/>
      <c r="C390" s="745"/>
      <c r="D390" s="745"/>
      <c r="E390" s="745"/>
      <c r="F390" s="745"/>
      <c r="G390" s="745"/>
      <c r="H390" s="745"/>
      <c r="I390" s="746"/>
      <c r="J390" s="627"/>
    </row>
    <row r="391">
      <c r="A391" s="745"/>
      <c r="B391" s="745"/>
      <c r="C391" s="745"/>
      <c r="D391" s="745"/>
      <c r="E391" s="745"/>
      <c r="F391" s="745"/>
      <c r="G391" s="745"/>
      <c r="H391" s="745"/>
      <c r="I391" s="746"/>
      <c r="J391" s="627"/>
    </row>
    <row r="392">
      <c r="A392" s="745"/>
      <c r="B392" s="745"/>
      <c r="C392" s="745"/>
      <c r="D392" s="745"/>
      <c r="E392" s="745"/>
      <c r="F392" s="745"/>
      <c r="G392" s="745"/>
      <c r="H392" s="745"/>
      <c r="I392" s="746"/>
      <c r="J392" s="627"/>
    </row>
    <row r="393">
      <c r="A393" s="745"/>
      <c r="B393" s="745"/>
      <c r="C393" s="745"/>
      <c r="D393" s="745"/>
      <c r="E393" s="745"/>
      <c r="F393" s="745"/>
      <c r="G393" s="745"/>
      <c r="H393" s="745"/>
      <c r="I393" s="746"/>
      <c r="J393" s="627"/>
    </row>
    <row r="394">
      <c r="A394" s="745"/>
      <c r="B394" s="745"/>
      <c r="C394" s="745"/>
      <c r="D394" s="745"/>
      <c r="E394" s="745"/>
      <c r="F394" s="745"/>
      <c r="G394" s="745"/>
      <c r="H394" s="745"/>
      <c r="I394" s="746"/>
      <c r="J394" s="627"/>
    </row>
    <row r="395">
      <c r="A395" s="745"/>
      <c r="B395" s="745"/>
      <c r="C395" s="745"/>
      <c r="D395" s="745"/>
      <c r="E395" s="745"/>
      <c r="F395" s="745"/>
      <c r="G395" s="745"/>
      <c r="H395" s="745"/>
      <c r="I395" s="746"/>
      <c r="J395" s="627"/>
    </row>
    <row r="396">
      <c r="A396" s="745"/>
      <c r="B396" s="745"/>
      <c r="C396" s="745"/>
      <c r="D396" s="745"/>
      <c r="E396" s="745"/>
      <c r="F396" s="745"/>
      <c r="G396" s="745"/>
      <c r="H396" s="745"/>
      <c r="I396" s="746"/>
      <c r="J396" s="627"/>
    </row>
    <row r="397">
      <c r="A397" s="745"/>
      <c r="B397" s="745"/>
      <c r="C397" s="745"/>
      <c r="D397" s="745"/>
      <c r="E397" s="745"/>
      <c r="F397" s="745"/>
      <c r="G397" s="745"/>
      <c r="H397" s="745"/>
      <c r="I397" s="746"/>
      <c r="J397" s="627"/>
    </row>
    <row r="398">
      <c r="A398" s="745"/>
      <c r="B398" s="745"/>
      <c r="C398" s="745"/>
      <c r="D398" s="745"/>
      <c r="E398" s="745"/>
      <c r="F398" s="745"/>
      <c r="G398" s="745"/>
      <c r="H398" s="745"/>
      <c r="I398" s="746"/>
      <c r="J398" s="627"/>
    </row>
    <row r="399">
      <c r="A399" s="745"/>
      <c r="B399" s="745"/>
      <c r="C399" s="745"/>
      <c r="D399" s="745"/>
      <c r="E399" s="745"/>
      <c r="F399" s="745"/>
      <c r="G399" s="745"/>
      <c r="H399" s="745"/>
      <c r="I399" s="746"/>
      <c r="J399" s="627"/>
    </row>
    <row r="400">
      <c r="A400" s="745"/>
      <c r="B400" s="745"/>
      <c r="C400" s="745"/>
      <c r="D400" s="745"/>
      <c r="E400" s="745"/>
      <c r="F400" s="745"/>
      <c r="G400" s="745"/>
      <c r="H400" s="745"/>
      <c r="I400" s="746"/>
      <c r="J400" s="627"/>
    </row>
    <row r="401">
      <c r="A401" s="745"/>
      <c r="B401" s="745"/>
      <c r="C401" s="745"/>
      <c r="D401" s="745"/>
      <c r="E401" s="745"/>
      <c r="F401" s="745"/>
      <c r="G401" s="745"/>
      <c r="H401" s="745"/>
      <c r="I401" s="746"/>
      <c r="J401" s="627"/>
    </row>
    <row r="402">
      <c r="A402" s="745"/>
      <c r="B402" s="745"/>
      <c r="C402" s="745"/>
      <c r="D402" s="745"/>
      <c r="E402" s="745"/>
      <c r="F402" s="745"/>
      <c r="G402" s="745"/>
      <c r="H402" s="745"/>
      <c r="I402" s="746"/>
      <c r="J402" s="627"/>
    </row>
    <row r="403">
      <c r="A403" s="745"/>
      <c r="B403" s="745"/>
      <c r="C403" s="745"/>
      <c r="D403" s="745"/>
      <c r="E403" s="745"/>
      <c r="F403" s="745"/>
      <c r="G403" s="745"/>
      <c r="H403" s="745"/>
      <c r="I403" s="746"/>
      <c r="J403" s="627"/>
    </row>
    <row r="404">
      <c r="A404" s="745"/>
      <c r="B404" s="745"/>
      <c r="C404" s="745"/>
      <c r="D404" s="745"/>
      <c r="E404" s="745"/>
      <c r="F404" s="745"/>
      <c r="G404" s="745"/>
      <c r="H404" s="745"/>
      <c r="I404" s="746"/>
      <c r="J404" s="627"/>
    </row>
    <row r="405">
      <c r="A405" s="745"/>
      <c r="B405" s="745"/>
      <c r="C405" s="745"/>
      <c r="D405" s="745"/>
      <c r="E405" s="745"/>
      <c r="F405" s="745"/>
      <c r="G405" s="745"/>
      <c r="H405" s="745"/>
      <c r="I405" s="746"/>
      <c r="J405" s="627"/>
    </row>
    <row r="406">
      <c r="A406" s="745"/>
      <c r="B406" s="745"/>
      <c r="C406" s="745"/>
      <c r="D406" s="745"/>
      <c r="E406" s="745"/>
      <c r="F406" s="745"/>
      <c r="G406" s="745"/>
      <c r="H406" s="745"/>
      <c r="I406" s="746"/>
      <c r="J406" s="627"/>
    </row>
    <row r="407">
      <c r="A407" s="745"/>
      <c r="B407" s="745"/>
      <c r="C407" s="745"/>
      <c r="D407" s="745"/>
      <c r="E407" s="745"/>
      <c r="F407" s="745"/>
      <c r="G407" s="745"/>
      <c r="H407" s="745"/>
      <c r="I407" s="746"/>
      <c r="J407" s="627"/>
    </row>
    <row r="408">
      <c r="A408" s="745"/>
      <c r="B408" s="745"/>
      <c r="C408" s="745"/>
      <c r="D408" s="745"/>
      <c r="E408" s="745"/>
      <c r="F408" s="745"/>
      <c r="G408" s="745"/>
      <c r="H408" s="745"/>
      <c r="I408" s="746"/>
      <c r="J408" s="627"/>
    </row>
    <row r="409">
      <c r="A409" s="745"/>
      <c r="B409" s="745"/>
      <c r="C409" s="745"/>
      <c r="D409" s="745"/>
      <c r="E409" s="745"/>
      <c r="F409" s="745"/>
      <c r="G409" s="745"/>
      <c r="H409" s="745"/>
      <c r="I409" s="746"/>
      <c r="J409" s="627"/>
    </row>
    <row r="410">
      <c r="A410" s="745"/>
      <c r="B410" s="745"/>
      <c r="C410" s="745"/>
      <c r="D410" s="745"/>
      <c r="E410" s="745"/>
      <c r="F410" s="745"/>
      <c r="G410" s="745"/>
      <c r="H410" s="745"/>
      <c r="I410" s="746"/>
      <c r="J410" s="627"/>
    </row>
    <row r="411">
      <c r="A411" s="745"/>
      <c r="B411" s="745"/>
      <c r="C411" s="745"/>
      <c r="D411" s="745"/>
      <c r="E411" s="745"/>
      <c r="F411" s="745"/>
      <c r="G411" s="745"/>
      <c r="H411" s="745"/>
      <c r="I411" s="746"/>
      <c r="J411" s="627"/>
    </row>
    <row r="412">
      <c r="A412" s="745"/>
      <c r="B412" s="745"/>
      <c r="C412" s="745"/>
      <c r="D412" s="745"/>
      <c r="E412" s="745"/>
      <c r="F412" s="745"/>
      <c r="G412" s="745"/>
      <c r="H412" s="745"/>
      <c r="I412" s="746"/>
      <c r="J412" s="627"/>
    </row>
    <row r="413">
      <c r="A413" s="745"/>
      <c r="B413" s="745"/>
      <c r="C413" s="745"/>
      <c r="D413" s="745"/>
      <c r="E413" s="745"/>
      <c r="F413" s="745"/>
      <c r="G413" s="745"/>
      <c r="H413" s="745"/>
      <c r="I413" s="746"/>
      <c r="J413" s="627"/>
    </row>
    <row r="414">
      <c r="A414" s="745"/>
      <c r="B414" s="745"/>
      <c r="C414" s="745"/>
      <c r="D414" s="745"/>
      <c r="E414" s="745"/>
      <c r="F414" s="745"/>
      <c r="G414" s="745"/>
      <c r="H414" s="745"/>
      <c r="I414" s="746"/>
      <c r="J414" s="627"/>
    </row>
    <row r="415">
      <c r="A415" s="745"/>
      <c r="B415" s="745"/>
      <c r="C415" s="745"/>
      <c r="D415" s="745"/>
      <c r="E415" s="745"/>
      <c r="F415" s="745"/>
      <c r="G415" s="745"/>
      <c r="H415" s="745"/>
      <c r="I415" s="746"/>
      <c r="J415" s="627"/>
    </row>
    <row r="416">
      <c r="A416" s="745"/>
      <c r="B416" s="745"/>
      <c r="C416" s="745"/>
      <c r="D416" s="745"/>
      <c r="E416" s="745"/>
      <c r="F416" s="745"/>
      <c r="G416" s="745"/>
      <c r="H416" s="745"/>
      <c r="I416" s="746"/>
      <c r="J416" s="627"/>
    </row>
    <row r="417">
      <c r="A417" s="745"/>
      <c r="B417" s="745"/>
      <c r="C417" s="745"/>
      <c r="D417" s="745"/>
      <c r="E417" s="745"/>
      <c r="F417" s="745"/>
      <c r="G417" s="745"/>
      <c r="H417" s="745"/>
      <c r="I417" s="746"/>
      <c r="J417" s="627"/>
    </row>
    <row r="418">
      <c r="A418" s="745"/>
      <c r="B418" s="745"/>
      <c r="C418" s="745"/>
      <c r="D418" s="745"/>
      <c r="E418" s="745"/>
      <c r="F418" s="745"/>
      <c r="G418" s="745"/>
      <c r="H418" s="745"/>
      <c r="I418" s="746"/>
      <c r="J418" s="627"/>
    </row>
    <row r="419">
      <c r="A419" s="745"/>
      <c r="B419" s="745"/>
      <c r="C419" s="745"/>
      <c r="D419" s="745"/>
      <c r="E419" s="745"/>
      <c r="F419" s="745"/>
      <c r="G419" s="745"/>
      <c r="H419" s="745"/>
      <c r="I419" s="746"/>
      <c r="J419" s="627"/>
    </row>
    <row r="420">
      <c r="A420" s="745"/>
      <c r="B420" s="745"/>
      <c r="C420" s="745"/>
      <c r="D420" s="745"/>
      <c r="E420" s="745"/>
      <c r="F420" s="745"/>
      <c r="G420" s="745"/>
      <c r="H420" s="745"/>
      <c r="I420" s="746"/>
      <c r="J420" s="627"/>
    </row>
    <row r="421">
      <c r="A421" s="745"/>
      <c r="B421" s="745"/>
      <c r="C421" s="745"/>
      <c r="D421" s="745"/>
      <c r="E421" s="745"/>
      <c r="F421" s="745"/>
      <c r="G421" s="745"/>
      <c r="H421" s="745"/>
      <c r="I421" s="746"/>
      <c r="J421" s="627"/>
    </row>
    <row r="422">
      <c r="A422" s="745"/>
      <c r="B422" s="745"/>
      <c r="C422" s="745"/>
      <c r="D422" s="745"/>
      <c r="E422" s="745"/>
      <c r="F422" s="745"/>
      <c r="G422" s="745"/>
      <c r="H422" s="745"/>
      <c r="I422" s="746"/>
      <c r="J422" s="627"/>
    </row>
    <row r="423">
      <c r="A423" s="745"/>
      <c r="B423" s="745"/>
      <c r="C423" s="745"/>
      <c r="D423" s="745"/>
      <c r="E423" s="745"/>
      <c r="F423" s="745"/>
      <c r="G423" s="745"/>
      <c r="H423" s="745"/>
      <c r="I423" s="746"/>
      <c r="J423" s="627"/>
    </row>
    <row r="424">
      <c r="A424" s="745"/>
      <c r="B424" s="745"/>
      <c r="C424" s="745"/>
      <c r="D424" s="745"/>
      <c r="E424" s="745"/>
      <c r="F424" s="745"/>
      <c r="G424" s="745"/>
      <c r="H424" s="745"/>
      <c r="I424" s="746"/>
      <c r="J424" s="627"/>
    </row>
    <row r="425">
      <c r="A425" s="745"/>
      <c r="B425" s="745"/>
      <c r="C425" s="745"/>
      <c r="D425" s="745"/>
      <c r="E425" s="745"/>
      <c r="F425" s="745"/>
      <c r="G425" s="745"/>
      <c r="H425" s="745"/>
      <c r="I425" s="746"/>
      <c r="J425" s="627"/>
    </row>
    <row r="426">
      <c r="A426" s="745"/>
      <c r="B426" s="745"/>
      <c r="C426" s="745"/>
      <c r="D426" s="745"/>
      <c r="E426" s="745"/>
      <c r="F426" s="745"/>
      <c r="G426" s="745"/>
      <c r="H426" s="745"/>
      <c r="I426" s="746"/>
      <c r="J426" s="627"/>
    </row>
    <row r="427">
      <c r="A427" s="745"/>
      <c r="B427" s="745"/>
      <c r="C427" s="745"/>
      <c r="D427" s="745"/>
      <c r="E427" s="745"/>
      <c r="F427" s="745"/>
      <c r="G427" s="745"/>
      <c r="H427" s="745"/>
      <c r="I427" s="746"/>
      <c r="J427" s="627"/>
    </row>
    <row r="428">
      <c r="A428" s="745"/>
      <c r="B428" s="745"/>
      <c r="C428" s="745"/>
      <c r="D428" s="745"/>
      <c r="E428" s="745"/>
      <c r="F428" s="745"/>
      <c r="G428" s="745"/>
      <c r="H428" s="745"/>
      <c r="I428" s="746"/>
      <c r="J428" s="627"/>
    </row>
    <row r="429">
      <c r="A429" s="745"/>
      <c r="B429" s="745"/>
      <c r="C429" s="745"/>
      <c r="D429" s="745"/>
      <c r="E429" s="745"/>
      <c r="F429" s="745"/>
      <c r="G429" s="745"/>
      <c r="H429" s="745"/>
      <c r="I429" s="746"/>
      <c r="J429" s="627"/>
    </row>
    <row r="430">
      <c r="A430" s="745"/>
      <c r="B430" s="745"/>
      <c r="C430" s="745"/>
      <c r="D430" s="745"/>
      <c r="E430" s="745"/>
      <c r="F430" s="745"/>
      <c r="G430" s="745"/>
      <c r="H430" s="745"/>
      <c r="I430" s="746"/>
      <c r="J430" s="627"/>
    </row>
    <row r="431">
      <c r="A431" s="745"/>
      <c r="B431" s="745"/>
      <c r="C431" s="745"/>
      <c r="D431" s="745"/>
      <c r="E431" s="745"/>
      <c r="F431" s="745"/>
      <c r="G431" s="745"/>
      <c r="H431" s="745"/>
      <c r="I431" s="746"/>
      <c r="J431" s="627"/>
    </row>
    <row r="432">
      <c r="A432" s="745"/>
      <c r="B432" s="745"/>
      <c r="C432" s="745"/>
      <c r="D432" s="745"/>
      <c r="E432" s="745"/>
      <c r="F432" s="745"/>
      <c r="G432" s="745"/>
      <c r="H432" s="745"/>
      <c r="I432" s="746"/>
      <c r="J432" s="627"/>
    </row>
    <row r="433">
      <c r="A433" s="745"/>
      <c r="B433" s="745"/>
      <c r="C433" s="745"/>
      <c r="D433" s="745"/>
      <c r="E433" s="745"/>
      <c r="F433" s="745"/>
      <c r="G433" s="745"/>
      <c r="H433" s="745"/>
      <c r="I433" s="746"/>
      <c r="J433" s="627"/>
    </row>
    <row r="434">
      <c r="A434" s="745"/>
      <c r="B434" s="745"/>
      <c r="C434" s="745"/>
      <c r="D434" s="745"/>
      <c r="E434" s="745"/>
      <c r="F434" s="745"/>
      <c r="G434" s="745"/>
      <c r="H434" s="745"/>
      <c r="I434" s="746"/>
      <c r="J434" s="627"/>
    </row>
    <row r="435">
      <c r="A435" s="745"/>
      <c r="B435" s="745"/>
      <c r="C435" s="745"/>
      <c r="D435" s="745"/>
      <c r="E435" s="745"/>
      <c r="F435" s="745"/>
      <c r="G435" s="745"/>
      <c r="H435" s="745"/>
      <c r="I435" s="746"/>
      <c r="J435" s="627"/>
    </row>
    <row r="436">
      <c r="A436" s="745"/>
      <c r="B436" s="745"/>
      <c r="C436" s="745"/>
      <c r="D436" s="745"/>
      <c r="E436" s="745"/>
      <c r="F436" s="745"/>
      <c r="G436" s="745"/>
      <c r="H436" s="745"/>
      <c r="I436" s="746"/>
      <c r="J436" s="627"/>
    </row>
    <row r="437">
      <c r="A437" s="745"/>
      <c r="B437" s="745"/>
      <c r="C437" s="745"/>
      <c r="D437" s="745"/>
      <c r="E437" s="745"/>
      <c r="F437" s="745"/>
      <c r="G437" s="745"/>
      <c r="H437" s="745"/>
      <c r="I437" s="746"/>
      <c r="J437" s="627"/>
    </row>
    <row r="438">
      <c r="A438" s="745"/>
      <c r="B438" s="745"/>
      <c r="C438" s="745"/>
      <c r="D438" s="745"/>
      <c r="E438" s="745"/>
      <c r="F438" s="745"/>
      <c r="G438" s="745"/>
      <c r="H438" s="745"/>
      <c r="I438" s="746"/>
      <c r="J438" s="627"/>
    </row>
    <row r="439">
      <c r="A439" s="745"/>
      <c r="B439" s="745"/>
      <c r="C439" s="745"/>
      <c r="D439" s="745"/>
      <c r="E439" s="745"/>
      <c r="F439" s="745"/>
      <c r="G439" s="745"/>
      <c r="H439" s="745"/>
      <c r="I439" s="746"/>
      <c r="J439" s="627"/>
    </row>
    <row r="440">
      <c r="A440" s="745"/>
      <c r="B440" s="745"/>
      <c r="C440" s="745"/>
      <c r="D440" s="745"/>
      <c r="E440" s="745"/>
      <c r="F440" s="745"/>
      <c r="G440" s="745"/>
      <c r="H440" s="745"/>
      <c r="I440" s="746"/>
      <c r="J440" s="627"/>
    </row>
    <row r="441">
      <c r="A441" s="745"/>
      <c r="B441" s="745"/>
      <c r="C441" s="745"/>
      <c r="D441" s="745"/>
      <c r="E441" s="745"/>
      <c r="F441" s="745"/>
      <c r="G441" s="745"/>
      <c r="H441" s="745"/>
      <c r="I441" s="746"/>
      <c r="J441" s="627"/>
    </row>
    <row r="442">
      <c r="A442" s="745"/>
      <c r="B442" s="745"/>
      <c r="C442" s="745"/>
      <c r="D442" s="745"/>
      <c r="E442" s="745"/>
      <c r="F442" s="745"/>
      <c r="G442" s="745"/>
      <c r="H442" s="745"/>
      <c r="I442" s="746"/>
      <c r="J442" s="627"/>
    </row>
    <row r="443">
      <c r="A443" s="745"/>
      <c r="B443" s="745"/>
      <c r="C443" s="745"/>
      <c r="D443" s="745"/>
      <c r="E443" s="745"/>
      <c r="F443" s="745"/>
      <c r="G443" s="745"/>
      <c r="H443" s="745"/>
      <c r="I443" s="746"/>
      <c r="J443" s="627"/>
    </row>
    <row r="444">
      <c r="A444" s="745"/>
      <c r="B444" s="745"/>
      <c r="C444" s="745"/>
      <c r="D444" s="745"/>
      <c r="E444" s="745"/>
      <c r="F444" s="745"/>
      <c r="G444" s="745"/>
      <c r="H444" s="745"/>
      <c r="I444" s="746"/>
      <c r="J444" s="627"/>
    </row>
    <row r="445">
      <c r="A445" s="745"/>
      <c r="B445" s="745"/>
      <c r="C445" s="745"/>
      <c r="D445" s="745"/>
      <c r="E445" s="745"/>
      <c r="F445" s="745"/>
      <c r="G445" s="745"/>
      <c r="H445" s="745"/>
      <c r="I445" s="746"/>
      <c r="J445" s="627"/>
    </row>
    <row r="446">
      <c r="A446" s="745"/>
      <c r="B446" s="745"/>
      <c r="C446" s="745"/>
      <c r="D446" s="745"/>
      <c r="E446" s="745"/>
      <c r="F446" s="745"/>
      <c r="G446" s="745"/>
      <c r="H446" s="745"/>
      <c r="I446" s="746"/>
      <c r="J446" s="627"/>
    </row>
    <row r="447">
      <c r="A447" s="745"/>
      <c r="B447" s="745"/>
      <c r="C447" s="745"/>
      <c r="D447" s="745"/>
      <c r="E447" s="745"/>
      <c r="F447" s="745"/>
      <c r="G447" s="745"/>
      <c r="H447" s="745"/>
      <c r="I447" s="746"/>
      <c r="J447" s="627"/>
    </row>
    <row r="448">
      <c r="A448" s="745"/>
      <c r="B448" s="745"/>
      <c r="C448" s="745"/>
      <c r="D448" s="745"/>
      <c r="E448" s="745"/>
      <c r="F448" s="745"/>
      <c r="G448" s="745"/>
      <c r="H448" s="745"/>
      <c r="I448" s="746"/>
      <c r="J448" s="627"/>
    </row>
    <row r="449">
      <c r="A449" s="745"/>
      <c r="B449" s="745"/>
      <c r="C449" s="745"/>
      <c r="D449" s="745"/>
      <c r="E449" s="745"/>
      <c r="F449" s="745"/>
      <c r="G449" s="745"/>
      <c r="H449" s="745"/>
      <c r="I449" s="746"/>
      <c r="J449" s="627"/>
    </row>
    <row r="450">
      <c r="A450" s="745"/>
      <c r="B450" s="745"/>
      <c r="C450" s="745"/>
      <c r="D450" s="745"/>
      <c r="E450" s="745"/>
      <c r="F450" s="745"/>
      <c r="G450" s="745"/>
      <c r="H450" s="745"/>
      <c r="I450" s="746"/>
      <c r="J450" s="627"/>
    </row>
    <row r="451">
      <c r="A451" s="745"/>
      <c r="B451" s="745"/>
      <c r="C451" s="745"/>
      <c r="D451" s="745"/>
      <c r="E451" s="745"/>
      <c r="F451" s="745"/>
      <c r="G451" s="745"/>
      <c r="H451" s="745"/>
      <c r="I451" s="746"/>
      <c r="J451" s="627"/>
    </row>
    <row r="452">
      <c r="A452" s="745"/>
      <c r="B452" s="745"/>
      <c r="C452" s="745"/>
      <c r="D452" s="745"/>
      <c r="E452" s="745"/>
      <c r="F452" s="745"/>
      <c r="G452" s="745"/>
      <c r="H452" s="745"/>
      <c r="I452" s="746"/>
      <c r="J452" s="627"/>
    </row>
    <row r="453">
      <c r="A453" s="745"/>
      <c r="B453" s="745"/>
      <c r="C453" s="745"/>
      <c r="D453" s="745"/>
      <c r="E453" s="745"/>
      <c r="F453" s="745"/>
      <c r="G453" s="745"/>
      <c r="H453" s="745"/>
      <c r="I453" s="746"/>
      <c r="J453" s="627"/>
    </row>
    <row r="454">
      <c r="A454" s="745"/>
      <c r="B454" s="745"/>
      <c r="C454" s="745"/>
      <c r="D454" s="745"/>
      <c r="E454" s="745"/>
      <c r="F454" s="745"/>
      <c r="G454" s="745"/>
      <c r="H454" s="745"/>
      <c r="I454" s="746"/>
      <c r="J454" s="627"/>
    </row>
    <row r="455">
      <c r="A455" s="745"/>
      <c r="B455" s="745"/>
      <c r="C455" s="745"/>
      <c r="D455" s="745"/>
      <c r="E455" s="745"/>
      <c r="F455" s="745"/>
      <c r="G455" s="745"/>
      <c r="H455" s="745"/>
      <c r="I455" s="746"/>
      <c r="J455" s="627"/>
    </row>
    <row r="456">
      <c r="A456" s="745"/>
      <c r="B456" s="745"/>
      <c r="C456" s="745"/>
      <c r="D456" s="745"/>
      <c r="E456" s="745"/>
      <c r="F456" s="745"/>
      <c r="G456" s="745"/>
      <c r="H456" s="745"/>
      <c r="I456" s="746"/>
      <c r="J456" s="627"/>
    </row>
    <row r="457">
      <c r="A457" s="745"/>
      <c r="B457" s="745"/>
      <c r="C457" s="745"/>
      <c r="D457" s="745"/>
      <c r="E457" s="745"/>
      <c r="F457" s="745"/>
      <c r="G457" s="745"/>
      <c r="H457" s="745"/>
      <c r="I457" s="746"/>
      <c r="J457" s="627"/>
    </row>
    <row r="458">
      <c r="A458" s="745"/>
      <c r="B458" s="745"/>
      <c r="C458" s="745"/>
      <c r="D458" s="745"/>
      <c r="E458" s="745"/>
      <c r="F458" s="745"/>
      <c r="G458" s="745"/>
      <c r="H458" s="745"/>
      <c r="I458" s="746"/>
      <c r="J458" s="627"/>
    </row>
    <row r="459">
      <c r="A459" s="745"/>
      <c r="B459" s="745"/>
      <c r="C459" s="745"/>
      <c r="D459" s="745"/>
      <c r="E459" s="745"/>
      <c r="F459" s="745"/>
      <c r="G459" s="745"/>
      <c r="H459" s="745"/>
      <c r="I459" s="746"/>
      <c r="J459" s="627"/>
    </row>
    <row r="460">
      <c r="A460" s="745"/>
      <c r="B460" s="745"/>
      <c r="C460" s="745"/>
      <c r="D460" s="745"/>
      <c r="E460" s="745"/>
      <c r="F460" s="745"/>
      <c r="G460" s="745"/>
      <c r="H460" s="745"/>
      <c r="I460" s="746"/>
      <c r="J460" s="627"/>
    </row>
    <row r="461">
      <c r="A461" s="745"/>
      <c r="B461" s="745"/>
      <c r="C461" s="745"/>
      <c r="D461" s="745"/>
      <c r="E461" s="745"/>
      <c r="F461" s="745"/>
      <c r="G461" s="745"/>
      <c r="H461" s="745"/>
      <c r="I461" s="746"/>
      <c r="J461" s="627"/>
    </row>
    <row r="462">
      <c r="A462" s="745"/>
      <c r="B462" s="745"/>
      <c r="C462" s="745"/>
      <c r="D462" s="745"/>
      <c r="E462" s="745"/>
      <c r="F462" s="745"/>
      <c r="G462" s="745"/>
      <c r="H462" s="745"/>
      <c r="I462" s="746"/>
      <c r="J462" s="627"/>
    </row>
    <row r="463">
      <c r="A463" s="745"/>
      <c r="B463" s="745"/>
      <c r="C463" s="745"/>
      <c r="D463" s="745"/>
      <c r="E463" s="745"/>
      <c r="F463" s="745"/>
      <c r="G463" s="745"/>
      <c r="H463" s="745"/>
      <c r="I463" s="746"/>
      <c r="J463" s="627"/>
    </row>
    <row r="464">
      <c r="A464" s="745"/>
      <c r="B464" s="745"/>
      <c r="C464" s="745"/>
      <c r="D464" s="745"/>
      <c r="E464" s="745"/>
      <c r="F464" s="745"/>
      <c r="G464" s="745"/>
      <c r="H464" s="745"/>
      <c r="I464" s="746"/>
      <c r="J464" s="627"/>
    </row>
    <row r="465">
      <c r="A465" s="745"/>
      <c r="B465" s="745"/>
      <c r="C465" s="745"/>
      <c r="D465" s="745"/>
      <c r="E465" s="745"/>
      <c r="F465" s="745"/>
      <c r="G465" s="745"/>
      <c r="H465" s="745"/>
      <c r="I465" s="746"/>
      <c r="J465" s="627"/>
    </row>
    <row r="466">
      <c r="A466" s="745"/>
      <c r="B466" s="745"/>
      <c r="C466" s="745"/>
      <c r="D466" s="745"/>
      <c r="E466" s="745"/>
      <c r="F466" s="745"/>
      <c r="G466" s="745"/>
      <c r="H466" s="745"/>
      <c r="I466" s="746"/>
      <c r="J466" s="627"/>
    </row>
    <row r="467">
      <c r="A467" s="745"/>
      <c r="B467" s="745"/>
      <c r="C467" s="745"/>
      <c r="D467" s="745"/>
      <c r="E467" s="745"/>
      <c r="F467" s="745"/>
      <c r="G467" s="745"/>
      <c r="H467" s="745"/>
      <c r="I467" s="746"/>
      <c r="J467" s="627"/>
    </row>
    <row r="468">
      <c r="A468" s="745"/>
      <c r="B468" s="745"/>
      <c r="C468" s="745"/>
      <c r="D468" s="745"/>
      <c r="E468" s="745"/>
      <c r="F468" s="745"/>
      <c r="G468" s="745"/>
      <c r="H468" s="745"/>
      <c r="I468" s="746"/>
      <c r="J468" s="627"/>
    </row>
    <row r="469">
      <c r="A469" s="745"/>
      <c r="B469" s="745"/>
      <c r="C469" s="745"/>
      <c r="D469" s="745"/>
      <c r="E469" s="745"/>
      <c r="F469" s="745"/>
      <c r="G469" s="745"/>
      <c r="H469" s="745"/>
      <c r="I469" s="746"/>
      <c r="J469" s="627"/>
    </row>
    <row r="470">
      <c r="A470" s="745"/>
      <c r="B470" s="745"/>
      <c r="C470" s="745"/>
      <c r="D470" s="745"/>
      <c r="E470" s="745"/>
      <c r="F470" s="745"/>
      <c r="G470" s="745"/>
      <c r="H470" s="745"/>
      <c r="I470" s="746"/>
      <c r="J470" s="627"/>
    </row>
    <row r="471">
      <c r="A471" s="745"/>
      <c r="B471" s="745"/>
      <c r="C471" s="745"/>
      <c r="D471" s="745"/>
      <c r="E471" s="745"/>
      <c r="F471" s="745"/>
      <c r="G471" s="745"/>
      <c r="H471" s="745"/>
      <c r="I471" s="746"/>
      <c r="J471" s="627"/>
    </row>
    <row r="472">
      <c r="A472" s="745"/>
      <c r="B472" s="745"/>
      <c r="C472" s="745"/>
      <c r="D472" s="745"/>
      <c r="E472" s="745"/>
      <c r="F472" s="745"/>
      <c r="G472" s="745"/>
      <c r="H472" s="745"/>
      <c r="I472" s="746"/>
      <c r="J472" s="627"/>
    </row>
    <row r="473">
      <c r="A473" s="745"/>
      <c r="B473" s="745"/>
      <c r="C473" s="745"/>
      <c r="D473" s="745"/>
      <c r="E473" s="745"/>
      <c r="F473" s="745"/>
      <c r="G473" s="745"/>
      <c r="H473" s="745"/>
      <c r="I473" s="746"/>
      <c r="J473" s="627"/>
    </row>
    <row r="474">
      <c r="A474" s="745"/>
      <c r="B474" s="745"/>
      <c r="C474" s="745"/>
      <c r="D474" s="745"/>
      <c r="E474" s="745"/>
      <c r="F474" s="745"/>
      <c r="G474" s="745"/>
      <c r="H474" s="745"/>
      <c r="I474" s="746"/>
      <c r="J474" s="627"/>
    </row>
    <row r="475">
      <c r="A475" s="745"/>
      <c r="B475" s="745"/>
      <c r="C475" s="745"/>
      <c r="D475" s="745"/>
      <c r="E475" s="745"/>
      <c r="F475" s="745"/>
      <c r="G475" s="745"/>
      <c r="H475" s="745"/>
      <c r="I475" s="746"/>
      <c r="J475" s="627"/>
    </row>
    <row r="476">
      <c r="A476" s="745"/>
      <c r="B476" s="745"/>
      <c r="C476" s="745"/>
      <c r="D476" s="745"/>
      <c r="E476" s="745"/>
      <c r="F476" s="745"/>
      <c r="G476" s="745"/>
      <c r="H476" s="745"/>
      <c r="I476" s="746"/>
      <c r="J476" s="627"/>
    </row>
    <row r="477">
      <c r="A477" s="745"/>
      <c r="B477" s="745"/>
      <c r="C477" s="745"/>
      <c r="D477" s="745"/>
      <c r="E477" s="745"/>
      <c r="F477" s="745"/>
      <c r="G477" s="745"/>
      <c r="H477" s="745"/>
      <c r="I477" s="746"/>
      <c r="J477" s="627"/>
    </row>
    <row r="478">
      <c r="A478" s="745"/>
      <c r="B478" s="745"/>
      <c r="C478" s="745"/>
      <c r="D478" s="745"/>
      <c r="E478" s="745"/>
      <c r="F478" s="745"/>
      <c r="G478" s="745"/>
      <c r="H478" s="745"/>
      <c r="I478" s="746"/>
      <c r="J478" s="627"/>
    </row>
    <row r="479">
      <c r="A479" s="745"/>
      <c r="B479" s="745"/>
      <c r="C479" s="745"/>
      <c r="D479" s="745"/>
      <c r="E479" s="745"/>
      <c r="F479" s="745"/>
      <c r="G479" s="745"/>
      <c r="H479" s="745"/>
      <c r="I479" s="746"/>
      <c r="J479" s="627"/>
    </row>
    <row r="480">
      <c r="A480" s="745"/>
      <c r="B480" s="745"/>
      <c r="C480" s="745"/>
      <c r="D480" s="745"/>
      <c r="E480" s="745"/>
      <c r="F480" s="745"/>
      <c r="G480" s="745"/>
      <c r="H480" s="745"/>
      <c r="I480" s="746"/>
      <c r="J480" s="627"/>
    </row>
    <row r="481">
      <c r="A481" s="745"/>
      <c r="B481" s="745"/>
      <c r="C481" s="745"/>
      <c r="D481" s="745"/>
      <c r="E481" s="745"/>
      <c r="F481" s="745"/>
      <c r="G481" s="745"/>
      <c r="H481" s="745"/>
      <c r="I481" s="746"/>
      <c r="J481" s="627"/>
    </row>
    <row r="482">
      <c r="A482" s="745"/>
      <c r="B482" s="745"/>
      <c r="C482" s="745"/>
      <c r="D482" s="745"/>
      <c r="E482" s="745"/>
      <c r="F482" s="745"/>
      <c r="G482" s="745"/>
      <c r="H482" s="745"/>
      <c r="I482" s="746"/>
      <c r="J482" s="627"/>
    </row>
    <row r="483">
      <c r="A483" s="745"/>
      <c r="B483" s="745"/>
      <c r="C483" s="745"/>
      <c r="D483" s="745"/>
      <c r="E483" s="745"/>
      <c r="F483" s="745"/>
      <c r="G483" s="745"/>
      <c r="H483" s="745"/>
      <c r="I483" s="746"/>
      <c r="J483" s="627"/>
    </row>
    <row r="484">
      <c r="A484" s="745"/>
      <c r="B484" s="745"/>
      <c r="C484" s="745"/>
      <c r="D484" s="745"/>
      <c r="E484" s="745"/>
      <c r="F484" s="745"/>
      <c r="G484" s="745"/>
      <c r="H484" s="745"/>
      <c r="I484" s="746"/>
      <c r="J484" s="627"/>
    </row>
    <row r="485">
      <c r="A485" s="745"/>
      <c r="B485" s="745"/>
      <c r="C485" s="745"/>
      <c r="D485" s="745"/>
      <c r="E485" s="745"/>
      <c r="F485" s="745"/>
      <c r="G485" s="745"/>
      <c r="H485" s="745"/>
      <c r="I485" s="746"/>
      <c r="J485" s="627"/>
    </row>
    <row r="486">
      <c r="A486" s="745"/>
      <c r="B486" s="745"/>
      <c r="C486" s="745"/>
      <c r="D486" s="745"/>
      <c r="E486" s="745"/>
      <c r="F486" s="745"/>
      <c r="G486" s="745"/>
      <c r="H486" s="745"/>
      <c r="I486" s="746"/>
      <c r="J486" s="627"/>
    </row>
    <row r="487">
      <c r="A487" s="745"/>
      <c r="B487" s="745"/>
      <c r="C487" s="745"/>
      <c r="D487" s="745"/>
      <c r="E487" s="745"/>
      <c r="F487" s="745"/>
      <c r="G487" s="745"/>
      <c r="H487" s="745"/>
      <c r="I487" s="746"/>
      <c r="J487" s="627"/>
    </row>
    <row r="488">
      <c r="A488" s="745"/>
      <c r="B488" s="745"/>
      <c r="C488" s="745"/>
      <c r="D488" s="745"/>
      <c r="E488" s="745"/>
      <c r="F488" s="745"/>
      <c r="G488" s="745"/>
      <c r="H488" s="745"/>
      <c r="I488" s="746"/>
      <c r="J488" s="627"/>
    </row>
    <row r="489">
      <c r="A489" s="745"/>
      <c r="B489" s="745"/>
      <c r="C489" s="745"/>
      <c r="D489" s="745"/>
      <c r="E489" s="745"/>
      <c r="F489" s="745"/>
      <c r="G489" s="745"/>
      <c r="H489" s="745"/>
      <c r="I489" s="746"/>
      <c r="J489" s="627"/>
    </row>
    <row r="490">
      <c r="A490" s="745"/>
      <c r="B490" s="745"/>
      <c r="C490" s="745"/>
      <c r="D490" s="745"/>
      <c r="E490" s="745"/>
      <c r="F490" s="745"/>
      <c r="G490" s="745"/>
      <c r="H490" s="745"/>
      <c r="I490" s="746"/>
      <c r="J490" s="627"/>
    </row>
    <row r="491">
      <c r="A491" s="745"/>
      <c r="B491" s="745"/>
      <c r="C491" s="745"/>
      <c r="D491" s="745"/>
      <c r="E491" s="745"/>
      <c r="F491" s="745"/>
      <c r="G491" s="745"/>
      <c r="H491" s="745"/>
      <c r="I491" s="746"/>
      <c r="J491" s="627"/>
    </row>
    <row r="492">
      <c r="A492" s="745"/>
      <c r="B492" s="745"/>
      <c r="C492" s="745"/>
      <c r="D492" s="745"/>
      <c r="E492" s="745"/>
      <c r="F492" s="745"/>
      <c r="G492" s="745"/>
      <c r="H492" s="745"/>
      <c r="I492" s="746"/>
      <c r="J492" s="627"/>
    </row>
    <row r="493">
      <c r="A493" s="745"/>
      <c r="B493" s="745"/>
      <c r="C493" s="745"/>
      <c r="D493" s="745"/>
      <c r="E493" s="745"/>
      <c r="F493" s="745"/>
      <c r="G493" s="745"/>
      <c r="H493" s="745"/>
      <c r="I493" s="746"/>
      <c r="J493" s="627"/>
    </row>
    <row r="494">
      <c r="A494" s="745"/>
      <c r="B494" s="745"/>
      <c r="C494" s="745"/>
      <c r="D494" s="745"/>
      <c r="E494" s="745"/>
      <c r="F494" s="745"/>
      <c r="G494" s="745"/>
      <c r="H494" s="745"/>
      <c r="I494" s="746"/>
      <c r="J494" s="627"/>
    </row>
    <row r="495">
      <c r="A495" s="745"/>
      <c r="B495" s="745"/>
      <c r="C495" s="745"/>
      <c r="D495" s="745"/>
      <c r="E495" s="745"/>
      <c r="F495" s="745"/>
      <c r="G495" s="745"/>
      <c r="H495" s="745"/>
      <c r="I495" s="746"/>
      <c r="J495" s="627"/>
    </row>
    <row r="496">
      <c r="A496" s="745"/>
      <c r="B496" s="745"/>
      <c r="C496" s="745"/>
      <c r="D496" s="745"/>
      <c r="E496" s="745"/>
      <c r="F496" s="745"/>
      <c r="G496" s="745"/>
      <c r="H496" s="745"/>
      <c r="I496" s="746"/>
      <c r="J496" s="627"/>
    </row>
    <row r="497">
      <c r="A497" s="745"/>
      <c r="B497" s="745"/>
      <c r="C497" s="745"/>
      <c r="D497" s="745"/>
      <c r="E497" s="745"/>
      <c r="F497" s="745"/>
      <c r="G497" s="745"/>
      <c r="H497" s="745"/>
      <c r="I497" s="746"/>
      <c r="J497" s="627"/>
    </row>
    <row r="498">
      <c r="A498" s="745"/>
      <c r="B498" s="745"/>
      <c r="C498" s="745"/>
      <c r="D498" s="745"/>
      <c r="E498" s="745"/>
      <c r="F498" s="745"/>
      <c r="G498" s="745"/>
      <c r="H498" s="745"/>
      <c r="I498" s="746"/>
      <c r="J498" s="627"/>
    </row>
    <row r="499">
      <c r="A499" s="745"/>
      <c r="B499" s="745"/>
      <c r="C499" s="745"/>
      <c r="D499" s="745"/>
      <c r="E499" s="745"/>
      <c r="F499" s="745"/>
      <c r="G499" s="745"/>
      <c r="H499" s="745"/>
      <c r="I499" s="746"/>
      <c r="J499" s="627"/>
    </row>
    <row r="500">
      <c r="A500" s="745"/>
      <c r="B500" s="745"/>
      <c r="C500" s="745"/>
      <c r="D500" s="745"/>
      <c r="E500" s="745"/>
      <c r="F500" s="745"/>
      <c r="G500" s="745"/>
      <c r="H500" s="745"/>
      <c r="I500" s="746"/>
      <c r="J500" s="627"/>
    </row>
    <row r="501">
      <c r="A501" s="745"/>
      <c r="B501" s="745"/>
      <c r="C501" s="745"/>
      <c r="D501" s="745"/>
      <c r="E501" s="745"/>
      <c r="F501" s="745"/>
      <c r="G501" s="745"/>
      <c r="H501" s="745"/>
      <c r="I501" s="746"/>
      <c r="J501" s="627"/>
    </row>
    <row r="502">
      <c r="A502" s="745"/>
      <c r="B502" s="745"/>
      <c r="C502" s="745"/>
      <c r="D502" s="745"/>
      <c r="E502" s="745"/>
      <c r="F502" s="745"/>
      <c r="G502" s="745"/>
      <c r="H502" s="745"/>
      <c r="I502" s="746"/>
      <c r="J502" s="627"/>
    </row>
    <row r="503">
      <c r="A503" s="745"/>
      <c r="B503" s="745"/>
      <c r="C503" s="745"/>
      <c r="D503" s="745"/>
      <c r="E503" s="745"/>
      <c r="F503" s="745"/>
      <c r="G503" s="745"/>
      <c r="H503" s="745"/>
      <c r="I503" s="746"/>
      <c r="J503" s="627"/>
    </row>
    <row r="504">
      <c r="A504" s="745"/>
      <c r="B504" s="745"/>
      <c r="C504" s="745"/>
      <c r="D504" s="745"/>
      <c r="E504" s="745"/>
      <c r="F504" s="745"/>
      <c r="G504" s="745"/>
      <c r="H504" s="745"/>
      <c r="I504" s="746"/>
      <c r="J504" s="627"/>
    </row>
    <row r="505">
      <c r="A505" s="745"/>
      <c r="B505" s="745"/>
      <c r="C505" s="745"/>
      <c r="D505" s="745"/>
      <c r="E505" s="745"/>
      <c r="F505" s="745"/>
      <c r="G505" s="745"/>
      <c r="H505" s="745"/>
      <c r="I505" s="746"/>
      <c r="J505" s="627"/>
    </row>
    <row r="506">
      <c r="A506" s="745"/>
      <c r="B506" s="745"/>
      <c r="C506" s="745"/>
      <c r="D506" s="745"/>
      <c r="E506" s="745"/>
      <c r="F506" s="745"/>
      <c r="G506" s="745"/>
      <c r="H506" s="745"/>
      <c r="I506" s="746"/>
      <c r="J506" s="627"/>
    </row>
    <row r="507">
      <c r="A507" s="745"/>
      <c r="B507" s="745"/>
      <c r="C507" s="745"/>
      <c r="D507" s="745"/>
      <c r="E507" s="745"/>
      <c r="F507" s="745"/>
      <c r="G507" s="745"/>
      <c r="H507" s="745"/>
      <c r="I507" s="746"/>
      <c r="J507" s="627"/>
    </row>
    <row r="508">
      <c r="A508" s="745"/>
      <c r="B508" s="745"/>
      <c r="C508" s="745"/>
      <c r="D508" s="745"/>
      <c r="E508" s="745"/>
      <c r="F508" s="745"/>
      <c r="G508" s="745"/>
      <c r="H508" s="745"/>
      <c r="I508" s="746"/>
      <c r="J508" s="627"/>
    </row>
    <row r="509">
      <c r="A509" s="745"/>
      <c r="B509" s="745"/>
      <c r="C509" s="745"/>
      <c r="D509" s="745"/>
      <c r="E509" s="745"/>
      <c r="F509" s="745"/>
      <c r="G509" s="745"/>
      <c r="H509" s="745"/>
      <c r="I509" s="746"/>
      <c r="J509" s="627"/>
    </row>
    <row r="510">
      <c r="A510" s="745"/>
      <c r="B510" s="745"/>
      <c r="C510" s="745"/>
      <c r="D510" s="745"/>
      <c r="E510" s="745"/>
      <c r="F510" s="745"/>
      <c r="G510" s="745"/>
      <c r="H510" s="745"/>
      <c r="I510" s="746"/>
      <c r="J510" s="627"/>
    </row>
    <row r="511">
      <c r="A511" s="745"/>
      <c r="B511" s="745"/>
      <c r="C511" s="745"/>
      <c r="D511" s="745"/>
      <c r="E511" s="745"/>
      <c r="F511" s="745"/>
      <c r="G511" s="745"/>
      <c r="H511" s="745"/>
      <c r="I511" s="746"/>
      <c r="J511" s="627"/>
    </row>
    <row r="512">
      <c r="A512" s="745"/>
      <c r="B512" s="745"/>
      <c r="C512" s="745"/>
      <c r="D512" s="745"/>
      <c r="E512" s="745"/>
      <c r="F512" s="745"/>
      <c r="G512" s="745"/>
      <c r="H512" s="745"/>
      <c r="I512" s="746"/>
      <c r="J512" s="627"/>
    </row>
    <row r="513">
      <c r="A513" s="745"/>
      <c r="B513" s="745"/>
      <c r="C513" s="745"/>
      <c r="D513" s="745"/>
      <c r="E513" s="745"/>
      <c r="F513" s="745"/>
      <c r="G513" s="745"/>
      <c r="H513" s="745"/>
      <c r="I513" s="746"/>
      <c r="J513" s="627"/>
    </row>
    <row r="514">
      <c r="A514" s="745"/>
      <c r="B514" s="745"/>
      <c r="C514" s="745"/>
      <c r="D514" s="745"/>
      <c r="E514" s="745"/>
      <c r="F514" s="745"/>
      <c r="G514" s="745"/>
      <c r="H514" s="745"/>
      <c r="I514" s="746"/>
      <c r="J514" s="627"/>
    </row>
    <row r="515">
      <c r="A515" s="745"/>
      <c r="B515" s="745"/>
      <c r="C515" s="745"/>
      <c r="D515" s="745"/>
      <c r="E515" s="745"/>
      <c r="F515" s="745"/>
      <c r="G515" s="745"/>
      <c r="H515" s="745"/>
      <c r="I515" s="746"/>
      <c r="J515" s="627"/>
    </row>
    <row r="516">
      <c r="A516" s="745"/>
      <c r="B516" s="745"/>
      <c r="C516" s="745"/>
      <c r="D516" s="745"/>
      <c r="E516" s="745"/>
      <c r="F516" s="745"/>
      <c r="G516" s="745"/>
      <c r="H516" s="745"/>
      <c r="I516" s="746"/>
      <c r="J516" s="627"/>
    </row>
    <row r="517">
      <c r="A517" s="745"/>
      <c r="B517" s="745"/>
      <c r="C517" s="745"/>
      <c r="D517" s="745"/>
      <c r="E517" s="745"/>
      <c r="F517" s="745"/>
      <c r="G517" s="745"/>
      <c r="H517" s="745"/>
      <c r="I517" s="746"/>
      <c r="J517" s="627"/>
    </row>
    <row r="518">
      <c r="A518" s="745"/>
      <c r="B518" s="745"/>
      <c r="C518" s="745"/>
      <c r="D518" s="745"/>
      <c r="E518" s="745"/>
      <c r="F518" s="745"/>
      <c r="G518" s="745"/>
      <c r="H518" s="745"/>
      <c r="I518" s="746"/>
      <c r="J518" s="627"/>
    </row>
    <row r="519">
      <c r="A519" s="745"/>
      <c r="B519" s="745"/>
      <c r="C519" s="745"/>
      <c r="D519" s="745"/>
      <c r="E519" s="745"/>
      <c r="F519" s="745"/>
      <c r="G519" s="745"/>
      <c r="H519" s="745"/>
      <c r="I519" s="746"/>
      <c r="J519" s="627"/>
    </row>
    <row r="520">
      <c r="A520" s="745"/>
      <c r="B520" s="745"/>
      <c r="C520" s="745"/>
      <c r="D520" s="745"/>
      <c r="E520" s="745"/>
      <c r="F520" s="745"/>
      <c r="G520" s="745"/>
      <c r="H520" s="745"/>
      <c r="I520" s="746"/>
      <c r="J520" s="627"/>
    </row>
    <row r="521">
      <c r="A521" s="745"/>
      <c r="B521" s="745"/>
      <c r="C521" s="745"/>
      <c r="D521" s="745"/>
      <c r="E521" s="745"/>
      <c r="F521" s="745"/>
      <c r="G521" s="745"/>
      <c r="H521" s="745"/>
      <c r="I521" s="746"/>
      <c r="J521" s="627"/>
    </row>
    <row r="522">
      <c r="A522" s="745"/>
      <c r="B522" s="745"/>
      <c r="C522" s="745"/>
      <c r="D522" s="745"/>
      <c r="E522" s="745"/>
      <c r="F522" s="745"/>
      <c r="G522" s="745"/>
      <c r="H522" s="745"/>
      <c r="I522" s="746"/>
      <c r="J522" s="627"/>
    </row>
    <row r="523">
      <c r="A523" s="745"/>
      <c r="B523" s="745"/>
      <c r="C523" s="745"/>
      <c r="D523" s="745"/>
      <c r="E523" s="745"/>
      <c r="F523" s="745"/>
      <c r="G523" s="745"/>
      <c r="H523" s="745"/>
      <c r="I523" s="746"/>
      <c r="J523" s="627"/>
    </row>
    <row r="524">
      <c r="A524" s="745"/>
      <c r="B524" s="745"/>
      <c r="C524" s="745"/>
      <c r="D524" s="745"/>
      <c r="E524" s="745"/>
      <c r="F524" s="745"/>
      <c r="G524" s="745"/>
      <c r="H524" s="745"/>
      <c r="I524" s="746"/>
      <c r="J524" s="627"/>
    </row>
    <row r="525">
      <c r="A525" s="745"/>
      <c r="B525" s="745"/>
      <c r="C525" s="745"/>
      <c r="D525" s="745"/>
      <c r="E525" s="745"/>
      <c r="F525" s="745"/>
      <c r="G525" s="745"/>
      <c r="H525" s="745"/>
      <c r="I525" s="746"/>
      <c r="J525" s="627"/>
    </row>
    <row r="526">
      <c r="A526" s="745"/>
      <c r="B526" s="745"/>
      <c r="C526" s="745"/>
      <c r="D526" s="745"/>
      <c r="E526" s="745"/>
      <c r="F526" s="745"/>
      <c r="G526" s="745"/>
      <c r="H526" s="745"/>
      <c r="I526" s="746"/>
      <c r="J526" s="627"/>
    </row>
    <row r="527">
      <c r="A527" s="745"/>
      <c r="B527" s="745"/>
      <c r="C527" s="745"/>
      <c r="D527" s="745"/>
      <c r="E527" s="745"/>
      <c r="F527" s="745"/>
      <c r="G527" s="745"/>
      <c r="H527" s="745"/>
      <c r="I527" s="746"/>
      <c r="J527" s="627"/>
    </row>
    <row r="528">
      <c r="A528" s="745"/>
      <c r="B528" s="745"/>
      <c r="C528" s="745"/>
      <c r="D528" s="745"/>
      <c r="E528" s="745"/>
      <c r="F528" s="745"/>
      <c r="G528" s="745"/>
      <c r="H528" s="745"/>
      <c r="I528" s="746"/>
      <c r="J528" s="627"/>
    </row>
    <row r="529">
      <c r="A529" s="745"/>
      <c r="B529" s="745"/>
      <c r="C529" s="745"/>
      <c r="D529" s="745"/>
      <c r="E529" s="745"/>
      <c r="F529" s="745"/>
      <c r="G529" s="745"/>
      <c r="H529" s="745"/>
      <c r="I529" s="746"/>
      <c r="J529" s="627"/>
    </row>
    <row r="530">
      <c r="A530" s="745"/>
      <c r="B530" s="745"/>
      <c r="C530" s="745"/>
      <c r="D530" s="745"/>
      <c r="E530" s="745"/>
      <c r="F530" s="745"/>
      <c r="G530" s="745"/>
      <c r="H530" s="745"/>
      <c r="I530" s="746"/>
      <c r="J530" s="627"/>
    </row>
    <row r="531">
      <c r="A531" s="745"/>
      <c r="B531" s="745"/>
      <c r="C531" s="745"/>
      <c r="D531" s="745"/>
      <c r="E531" s="745"/>
      <c r="F531" s="745"/>
      <c r="G531" s="745"/>
      <c r="H531" s="745"/>
      <c r="I531" s="746"/>
      <c r="J531" s="627"/>
    </row>
    <row r="532">
      <c r="A532" s="745"/>
      <c r="B532" s="745"/>
      <c r="C532" s="745"/>
      <c r="D532" s="745"/>
      <c r="E532" s="745"/>
      <c r="F532" s="745"/>
      <c r="G532" s="745"/>
      <c r="H532" s="745"/>
      <c r="I532" s="746"/>
      <c r="J532" s="627"/>
    </row>
    <row r="533">
      <c r="A533" s="745"/>
      <c r="B533" s="745"/>
      <c r="C533" s="745"/>
      <c r="D533" s="745"/>
      <c r="E533" s="745"/>
      <c r="F533" s="745"/>
      <c r="G533" s="745"/>
      <c r="H533" s="745"/>
      <c r="I533" s="746"/>
      <c r="J533" s="627"/>
    </row>
    <row r="534">
      <c r="A534" s="745"/>
      <c r="B534" s="745"/>
      <c r="C534" s="745"/>
      <c r="D534" s="745"/>
      <c r="E534" s="745"/>
      <c r="F534" s="745"/>
      <c r="G534" s="745"/>
      <c r="H534" s="745"/>
      <c r="I534" s="746"/>
      <c r="J534" s="627"/>
    </row>
    <row r="535">
      <c r="A535" s="745"/>
      <c r="B535" s="745"/>
      <c r="C535" s="745"/>
      <c r="D535" s="745"/>
      <c r="E535" s="745"/>
      <c r="F535" s="745"/>
      <c r="G535" s="745"/>
      <c r="H535" s="745"/>
      <c r="I535" s="746"/>
      <c r="J535" s="627"/>
    </row>
    <row r="536">
      <c r="A536" s="745"/>
      <c r="B536" s="745"/>
      <c r="C536" s="745"/>
      <c r="D536" s="745"/>
      <c r="E536" s="745"/>
      <c r="F536" s="745"/>
      <c r="G536" s="745"/>
      <c r="H536" s="745"/>
      <c r="I536" s="746"/>
      <c r="J536" s="627"/>
    </row>
    <row r="537">
      <c r="A537" s="745"/>
      <c r="B537" s="745"/>
      <c r="C537" s="745"/>
      <c r="D537" s="745"/>
      <c r="E537" s="745"/>
      <c r="F537" s="745"/>
      <c r="G537" s="745"/>
      <c r="H537" s="745"/>
      <c r="I537" s="746"/>
      <c r="J537" s="627"/>
    </row>
    <row r="538">
      <c r="A538" s="745"/>
      <c r="B538" s="745"/>
      <c r="C538" s="745"/>
      <c r="D538" s="745"/>
      <c r="E538" s="745"/>
      <c r="F538" s="745"/>
      <c r="G538" s="745"/>
      <c r="H538" s="745"/>
      <c r="I538" s="746"/>
      <c r="J538" s="627"/>
    </row>
    <row r="539">
      <c r="A539" s="745"/>
      <c r="B539" s="745"/>
      <c r="C539" s="745"/>
      <c r="D539" s="745"/>
      <c r="E539" s="745"/>
      <c r="F539" s="745"/>
      <c r="G539" s="745"/>
      <c r="H539" s="745"/>
      <c r="I539" s="746"/>
      <c r="J539" s="627"/>
    </row>
    <row r="540">
      <c r="A540" s="745"/>
      <c r="B540" s="745"/>
      <c r="C540" s="745"/>
      <c r="D540" s="745"/>
      <c r="E540" s="745"/>
      <c r="F540" s="745"/>
      <c r="G540" s="745"/>
      <c r="H540" s="745"/>
      <c r="I540" s="746"/>
      <c r="J540" s="627"/>
    </row>
    <row r="541">
      <c r="A541" s="745"/>
      <c r="B541" s="745"/>
      <c r="C541" s="745"/>
      <c r="D541" s="745"/>
      <c r="E541" s="745"/>
      <c r="F541" s="745"/>
      <c r="G541" s="745"/>
      <c r="H541" s="745"/>
      <c r="I541" s="746"/>
      <c r="J541" s="627"/>
    </row>
    <row r="542">
      <c r="A542" s="745"/>
      <c r="B542" s="745"/>
      <c r="C542" s="745"/>
      <c r="D542" s="745"/>
      <c r="E542" s="745"/>
      <c r="F542" s="745"/>
      <c r="G542" s="745"/>
      <c r="H542" s="745"/>
      <c r="I542" s="746"/>
      <c r="J542" s="627"/>
    </row>
    <row r="543">
      <c r="A543" s="745"/>
      <c r="B543" s="745"/>
      <c r="C543" s="745"/>
      <c r="D543" s="745"/>
      <c r="E543" s="745"/>
      <c r="F543" s="745"/>
      <c r="G543" s="745"/>
      <c r="H543" s="745"/>
      <c r="I543" s="746"/>
      <c r="J543" s="627"/>
    </row>
    <row r="544">
      <c r="A544" s="745"/>
      <c r="B544" s="745"/>
      <c r="C544" s="745"/>
      <c r="D544" s="745"/>
      <c r="E544" s="745"/>
      <c r="F544" s="745"/>
      <c r="G544" s="745"/>
      <c r="H544" s="745"/>
      <c r="I544" s="746"/>
      <c r="J544" s="627"/>
    </row>
    <row r="545">
      <c r="A545" s="745"/>
      <c r="B545" s="745"/>
      <c r="C545" s="745"/>
      <c r="D545" s="745"/>
      <c r="E545" s="745"/>
      <c r="F545" s="745"/>
      <c r="G545" s="745"/>
      <c r="H545" s="745"/>
      <c r="I545" s="746"/>
      <c r="J545" s="627"/>
    </row>
    <row r="546">
      <c r="A546" s="745"/>
      <c r="B546" s="745"/>
      <c r="C546" s="745"/>
      <c r="D546" s="745"/>
      <c r="E546" s="745"/>
      <c r="F546" s="745"/>
      <c r="G546" s="745"/>
      <c r="H546" s="745"/>
      <c r="I546" s="746"/>
      <c r="J546" s="627"/>
    </row>
    <row r="547">
      <c r="A547" s="745"/>
      <c r="B547" s="745"/>
      <c r="C547" s="745"/>
      <c r="D547" s="745"/>
      <c r="E547" s="745"/>
      <c r="F547" s="745"/>
      <c r="G547" s="745"/>
      <c r="H547" s="745"/>
      <c r="I547" s="746"/>
      <c r="J547" s="627"/>
    </row>
    <row r="548">
      <c r="A548" s="745"/>
      <c r="B548" s="745"/>
      <c r="C548" s="745"/>
      <c r="D548" s="745"/>
      <c r="E548" s="745"/>
      <c r="F548" s="745"/>
      <c r="G548" s="745"/>
      <c r="H548" s="745"/>
      <c r="I548" s="746"/>
      <c r="J548" s="627"/>
    </row>
    <row r="549">
      <c r="A549" s="745"/>
      <c r="B549" s="745"/>
      <c r="C549" s="745"/>
      <c r="D549" s="745"/>
      <c r="E549" s="745"/>
      <c r="F549" s="745"/>
      <c r="G549" s="745"/>
      <c r="H549" s="745"/>
      <c r="I549" s="746"/>
      <c r="J549" s="627"/>
    </row>
    <row r="550">
      <c r="A550" s="745"/>
      <c r="B550" s="745"/>
      <c r="C550" s="745"/>
      <c r="D550" s="745"/>
      <c r="E550" s="745"/>
      <c r="F550" s="745"/>
      <c r="G550" s="745"/>
      <c r="H550" s="745"/>
      <c r="I550" s="746"/>
      <c r="J550" s="627"/>
    </row>
    <row r="551">
      <c r="A551" s="745"/>
      <c r="B551" s="745"/>
      <c r="C551" s="745"/>
      <c r="D551" s="745"/>
      <c r="E551" s="745"/>
      <c r="F551" s="745"/>
      <c r="G551" s="745"/>
      <c r="H551" s="745"/>
      <c r="I551" s="746"/>
      <c r="J551" s="627"/>
    </row>
    <row r="552">
      <c r="A552" s="745"/>
      <c r="B552" s="745"/>
      <c r="C552" s="745"/>
      <c r="D552" s="745"/>
      <c r="E552" s="745"/>
      <c r="F552" s="745"/>
      <c r="G552" s="745"/>
      <c r="H552" s="745"/>
      <c r="I552" s="746"/>
      <c r="J552" s="627"/>
    </row>
    <row r="553">
      <c r="A553" s="745"/>
      <c r="B553" s="745"/>
      <c r="C553" s="745"/>
      <c r="D553" s="745"/>
      <c r="E553" s="745"/>
      <c r="F553" s="745"/>
      <c r="G553" s="745"/>
      <c r="H553" s="745"/>
      <c r="I553" s="746"/>
      <c r="J553" s="627"/>
    </row>
    <row r="554">
      <c r="A554" s="745"/>
      <c r="B554" s="745"/>
      <c r="C554" s="745"/>
      <c r="D554" s="745"/>
      <c r="E554" s="745"/>
      <c r="F554" s="745"/>
      <c r="G554" s="745"/>
      <c r="H554" s="745"/>
      <c r="I554" s="746"/>
      <c r="J554" s="627"/>
    </row>
    <row r="555">
      <c r="A555" s="745"/>
      <c r="B555" s="745"/>
      <c r="C555" s="745"/>
      <c r="D555" s="745"/>
      <c r="E555" s="745"/>
      <c r="F555" s="745"/>
      <c r="G555" s="745"/>
      <c r="H555" s="745"/>
      <c r="I555" s="746"/>
      <c r="J555" s="627"/>
    </row>
    <row r="556">
      <c r="A556" s="745"/>
      <c r="B556" s="745"/>
      <c r="C556" s="745"/>
      <c r="D556" s="745"/>
      <c r="E556" s="745"/>
      <c r="F556" s="745"/>
      <c r="G556" s="745"/>
      <c r="H556" s="745"/>
      <c r="I556" s="746"/>
      <c r="J556" s="627"/>
    </row>
    <row r="557">
      <c r="A557" s="745"/>
      <c r="B557" s="745"/>
      <c r="C557" s="745"/>
      <c r="D557" s="745"/>
      <c r="E557" s="745"/>
      <c r="F557" s="745"/>
      <c r="G557" s="745"/>
      <c r="H557" s="745"/>
      <c r="I557" s="746"/>
      <c r="J557" s="627"/>
    </row>
    <row r="558">
      <c r="A558" s="745"/>
      <c r="B558" s="745"/>
      <c r="C558" s="745"/>
      <c r="D558" s="745"/>
      <c r="E558" s="745"/>
      <c r="F558" s="745"/>
      <c r="G558" s="745"/>
      <c r="H558" s="745"/>
      <c r="I558" s="746"/>
      <c r="J558" s="627"/>
    </row>
    <row r="559">
      <c r="A559" s="745"/>
      <c r="B559" s="745"/>
      <c r="C559" s="745"/>
      <c r="D559" s="745"/>
      <c r="E559" s="745"/>
      <c r="F559" s="745"/>
      <c r="G559" s="745"/>
      <c r="H559" s="745"/>
      <c r="I559" s="746"/>
      <c r="J559" s="627"/>
    </row>
    <row r="560">
      <c r="A560" s="745"/>
      <c r="B560" s="745"/>
      <c r="C560" s="745"/>
      <c r="D560" s="745"/>
      <c r="E560" s="745"/>
      <c r="F560" s="745"/>
      <c r="G560" s="745"/>
      <c r="H560" s="745"/>
      <c r="I560" s="746"/>
      <c r="J560" s="627"/>
    </row>
    <row r="561">
      <c r="A561" s="745"/>
      <c r="B561" s="745"/>
      <c r="C561" s="745"/>
      <c r="D561" s="745"/>
      <c r="E561" s="745"/>
      <c r="F561" s="745"/>
      <c r="G561" s="745"/>
      <c r="H561" s="745"/>
      <c r="I561" s="746"/>
      <c r="J561" s="627"/>
    </row>
    <row r="562">
      <c r="A562" s="745"/>
      <c r="B562" s="745"/>
      <c r="C562" s="745"/>
      <c r="D562" s="745"/>
      <c r="E562" s="745"/>
      <c r="F562" s="745"/>
      <c r="G562" s="745"/>
      <c r="H562" s="745"/>
      <c r="I562" s="746"/>
      <c r="J562" s="627"/>
    </row>
    <row r="563">
      <c r="A563" s="745"/>
      <c r="B563" s="745"/>
      <c r="C563" s="745"/>
      <c r="D563" s="745"/>
      <c r="E563" s="745"/>
      <c r="F563" s="745"/>
      <c r="G563" s="745"/>
      <c r="H563" s="745"/>
      <c r="I563" s="746"/>
      <c r="J563" s="627"/>
    </row>
    <row r="564">
      <c r="A564" s="745"/>
      <c r="B564" s="745"/>
      <c r="C564" s="745"/>
      <c r="D564" s="745"/>
      <c r="E564" s="745"/>
      <c r="F564" s="745"/>
      <c r="G564" s="745"/>
      <c r="H564" s="745"/>
      <c r="I564" s="746"/>
      <c r="J564" s="627"/>
    </row>
    <row r="565">
      <c r="A565" s="745"/>
      <c r="B565" s="745"/>
      <c r="C565" s="745"/>
      <c r="D565" s="745"/>
      <c r="E565" s="745"/>
      <c r="F565" s="745"/>
      <c r="G565" s="745"/>
      <c r="H565" s="745"/>
      <c r="I565" s="746"/>
      <c r="J565" s="627"/>
    </row>
    <row r="566">
      <c r="A566" s="745"/>
      <c r="B566" s="745"/>
      <c r="C566" s="745"/>
      <c r="D566" s="745"/>
      <c r="E566" s="745"/>
      <c r="F566" s="745"/>
      <c r="G566" s="745"/>
      <c r="H566" s="745"/>
      <c r="I566" s="746"/>
      <c r="J566" s="627"/>
    </row>
    <row r="567">
      <c r="A567" s="745"/>
      <c r="B567" s="745"/>
      <c r="C567" s="745"/>
      <c r="D567" s="745"/>
      <c r="E567" s="745"/>
      <c r="F567" s="745"/>
      <c r="G567" s="745"/>
      <c r="H567" s="745"/>
      <c r="I567" s="746"/>
      <c r="J567" s="627"/>
    </row>
    <row r="568">
      <c r="A568" s="745"/>
      <c r="B568" s="745"/>
      <c r="C568" s="745"/>
      <c r="D568" s="745"/>
      <c r="E568" s="745"/>
      <c r="F568" s="745"/>
      <c r="G568" s="745"/>
      <c r="H568" s="745"/>
      <c r="I568" s="746"/>
      <c r="J568" s="627"/>
    </row>
    <row r="569">
      <c r="A569" s="745"/>
      <c r="B569" s="745"/>
      <c r="C569" s="745"/>
      <c r="D569" s="745"/>
      <c r="E569" s="745"/>
      <c r="F569" s="745"/>
      <c r="G569" s="745"/>
      <c r="H569" s="745"/>
      <c r="I569" s="746"/>
      <c r="J569" s="627"/>
    </row>
    <row r="570">
      <c r="A570" s="745"/>
      <c r="B570" s="745"/>
      <c r="C570" s="745"/>
      <c r="D570" s="745"/>
      <c r="E570" s="745"/>
      <c r="F570" s="745"/>
      <c r="G570" s="745"/>
      <c r="H570" s="745"/>
      <c r="I570" s="746"/>
      <c r="J570" s="627"/>
    </row>
    <row r="571">
      <c r="A571" s="745"/>
      <c r="B571" s="745"/>
      <c r="C571" s="745"/>
      <c r="D571" s="745"/>
      <c r="E571" s="745"/>
      <c r="F571" s="745"/>
      <c r="G571" s="745"/>
      <c r="H571" s="745"/>
      <c r="I571" s="746"/>
      <c r="J571" s="627"/>
    </row>
    <row r="572">
      <c r="A572" s="745"/>
      <c r="B572" s="745"/>
      <c r="C572" s="745"/>
      <c r="D572" s="745"/>
      <c r="E572" s="745"/>
      <c r="F572" s="745"/>
      <c r="G572" s="745"/>
      <c r="H572" s="745"/>
      <c r="I572" s="746"/>
      <c r="J572" s="627"/>
    </row>
    <row r="573">
      <c r="A573" s="745"/>
      <c r="B573" s="745"/>
      <c r="C573" s="745"/>
      <c r="D573" s="745"/>
      <c r="E573" s="745"/>
      <c r="F573" s="745"/>
      <c r="G573" s="745"/>
      <c r="H573" s="745"/>
      <c r="I573" s="746"/>
      <c r="J573" s="627"/>
    </row>
    <row r="574">
      <c r="A574" s="745"/>
      <c r="B574" s="745"/>
      <c r="C574" s="745"/>
      <c r="D574" s="745"/>
      <c r="E574" s="745"/>
      <c r="F574" s="745"/>
      <c r="G574" s="745"/>
      <c r="H574" s="745"/>
      <c r="I574" s="746"/>
      <c r="J574" s="627"/>
    </row>
    <row r="575">
      <c r="A575" s="745"/>
      <c r="B575" s="745"/>
      <c r="C575" s="745"/>
      <c r="D575" s="745"/>
      <c r="E575" s="745"/>
      <c r="F575" s="745"/>
      <c r="G575" s="745"/>
      <c r="H575" s="745"/>
      <c r="I575" s="746"/>
      <c r="J575" s="627"/>
    </row>
    <row r="576">
      <c r="A576" s="745"/>
      <c r="B576" s="745"/>
      <c r="C576" s="745"/>
      <c r="D576" s="745"/>
      <c r="E576" s="745"/>
      <c r="F576" s="745"/>
      <c r="G576" s="745"/>
      <c r="H576" s="745"/>
      <c r="I576" s="746"/>
      <c r="J576" s="627"/>
    </row>
    <row r="577">
      <c r="A577" s="745"/>
      <c r="B577" s="745"/>
      <c r="C577" s="745"/>
      <c r="D577" s="745"/>
      <c r="E577" s="745"/>
      <c r="F577" s="745"/>
      <c r="G577" s="745"/>
      <c r="H577" s="745"/>
      <c r="I577" s="746"/>
      <c r="J577" s="627"/>
    </row>
    <row r="578">
      <c r="A578" s="745"/>
      <c r="B578" s="745"/>
      <c r="C578" s="745"/>
      <c r="D578" s="745"/>
      <c r="E578" s="745"/>
      <c r="F578" s="745"/>
      <c r="G578" s="745"/>
      <c r="H578" s="745"/>
      <c r="I578" s="746"/>
      <c r="J578" s="627"/>
    </row>
    <row r="579">
      <c r="A579" s="745"/>
      <c r="B579" s="745"/>
      <c r="C579" s="745"/>
      <c r="D579" s="745"/>
      <c r="E579" s="745"/>
      <c r="F579" s="745"/>
      <c r="G579" s="745"/>
      <c r="H579" s="745"/>
      <c r="I579" s="746"/>
      <c r="J579" s="627"/>
    </row>
    <row r="580">
      <c r="A580" s="745"/>
      <c r="B580" s="745"/>
      <c r="C580" s="745"/>
      <c r="D580" s="745"/>
      <c r="E580" s="745"/>
      <c r="F580" s="745"/>
      <c r="G580" s="745"/>
      <c r="H580" s="745"/>
      <c r="I580" s="746"/>
      <c r="J580" s="627"/>
    </row>
    <row r="581">
      <c r="A581" s="745"/>
      <c r="B581" s="745"/>
      <c r="C581" s="745"/>
      <c r="D581" s="745"/>
      <c r="E581" s="745"/>
      <c r="F581" s="745"/>
      <c r="G581" s="745"/>
      <c r="H581" s="745"/>
      <c r="I581" s="746"/>
      <c r="J581" s="627"/>
    </row>
    <row r="582">
      <c r="A582" s="745"/>
      <c r="B582" s="745"/>
      <c r="C582" s="745"/>
      <c r="D582" s="745"/>
      <c r="E582" s="745"/>
      <c r="F582" s="745"/>
      <c r="G582" s="745"/>
      <c r="H582" s="745"/>
      <c r="I582" s="746"/>
      <c r="J582" s="627"/>
    </row>
    <row r="583">
      <c r="A583" s="745"/>
      <c r="B583" s="745"/>
      <c r="C583" s="745"/>
      <c r="D583" s="745"/>
      <c r="E583" s="745"/>
      <c r="F583" s="745"/>
      <c r="G583" s="745"/>
      <c r="H583" s="745"/>
      <c r="I583" s="746"/>
      <c r="J583" s="627"/>
    </row>
    <row r="584">
      <c r="A584" s="745"/>
      <c r="B584" s="745"/>
      <c r="C584" s="745"/>
      <c r="D584" s="745"/>
      <c r="E584" s="745"/>
      <c r="F584" s="745"/>
      <c r="G584" s="745"/>
      <c r="H584" s="745"/>
      <c r="I584" s="746"/>
      <c r="J584" s="627"/>
    </row>
    <row r="585">
      <c r="A585" s="745"/>
      <c r="B585" s="745"/>
      <c r="C585" s="745"/>
      <c r="D585" s="745"/>
      <c r="E585" s="745"/>
      <c r="F585" s="745"/>
      <c r="G585" s="745"/>
      <c r="H585" s="745"/>
      <c r="I585" s="746"/>
      <c r="J585" s="627"/>
    </row>
    <row r="586">
      <c r="A586" s="745"/>
      <c r="B586" s="745"/>
      <c r="C586" s="745"/>
      <c r="D586" s="745"/>
      <c r="E586" s="745"/>
      <c r="F586" s="745"/>
      <c r="G586" s="745"/>
      <c r="H586" s="745"/>
      <c r="I586" s="746"/>
      <c r="J586" s="627"/>
    </row>
    <row r="587">
      <c r="A587" s="745"/>
      <c r="B587" s="745"/>
      <c r="C587" s="745"/>
      <c r="D587" s="745"/>
      <c r="E587" s="745"/>
      <c r="F587" s="745"/>
      <c r="G587" s="745"/>
      <c r="H587" s="745"/>
      <c r="I587" s="746"/>
      <c r="J587" s="627"/>
    </row>
    <row r="588">
      <c r="A588" s="745"/>
      <c r="B588" s="745"/>
      <c r="C588" s="745"/>
      <c r="D588" s="745"/>
      <c r="E588" s="745"/>
      <c r="F588" s="745"/>
      <c r="G588" s="745"/>
      <c r="H588" s="745"/>
      <c r="I588" s="746"/>
      <c r="J588" s="627"/>
    </row>
    <row r="589">
      <c r="A589" s="745"/>
      <c r="B589" s="745"/>
      <c r="C589" s="745"/>
      <c r="D589" s="745"/>
      <c r="E589" s="745"/>
      <c r="F589" s="745"/>
      <c r="G589" s="745"/>
      <c r="H589" s="745"/>
      <c r="I589" s="746"/>
      <c r="J589" s="627"/>
    </row>
    <row r="590">
      <c r="A590" s="745"/>
      <c r="B590" s="745"/>
      <c r="C590" s="745"/>
      <c r="D590" s="745"/>
      <c r="E590" s="745"/>
      <c r="F590" s="745"/>
      <c r="G590" s="745"/>
      <c r="H590" s="745"/>
      <c r="I590" s="746"/>
      <c r="J590" s="627"/>
    </row>
    <row r="591">
      <c r="A591" s="745"/>
      <c r="B591" s="745"/>
      <c r="C591" s="745"/>
      <c r="D591" s="745"/>
      <c r="E591" s="745"/>
      <c r="F591" s="745"/>
      <c r="G591" s="745"/>
      <c r="H591" s="745"/>
      <c r="I591" s="746"/>
      <c r="J591" s="627"/>
    </row>
    <row r="592">
      <c r="A592" s="745"/>
      <c r="B592" s="745"/>
      <c r="C592" s="745"/>
      <c r="D592" s="745"/>
      <c r="E592" s="745"/>
      <c r="F592" s="745"/>
      <c r="G592" s="745"/>
      <c r="H592" s="745"/>
      <c r="I592" s="746"/>
      <c r="J592" s="627"/>
    </row>
    <row r="593">
      <c r="A593" s="745"/>
      <c r="B593" s="745"/>
      <c r="C593" s="745"/>
      <c r="D593" s="745"/>
      <c r="E593" s="745"/>
      <c r="F593" s="745"/>
      <c r="G593" s="745"/>
      <c r="H593" s="745"/>
      <c r="I593" s="746"/>
      <c r="J593" s="627"/>
    </row>
    <row r="594">
      <c r="A594" s="745"/>
      <c r="B594" s="745"/>
      <c r="C594" s="745"/>
      <c r="D594" s="745"/>
      <c r="E594" s="745"/>
      <c r="F594" s="745"/>
      <c r="G594" s="745"/>
      <c r="H594" s="745"/>
      <c r="I594" s="746"/>
      <c r="J594" s="627"/>
    </row>
    <row r="595">
      <c r="A595" s="745"/>
      <c r="B595" s="745"/>
      <c r="C595" s="745"/>
      <c r="D595" s="745"/>
      <c r="E595" s="745"/>
      <c r="F595" s="745"/>
      <c r="G595" s="745"/>
      <c r="H595" s="745"/>
      <c r="I595" s="746"/>
      <c r="J595" s="627"/>
    </row>
    <row r="596">
      <c r="A596" s="745"/>
      <c r="B596" s="745"/>
      <c r="C596" s="745"/>
      <c r="D596" s="745"/>
      <c r="E596" s="745"/>
      <c r="F596" s="745"/>
      <c r="G596" s="745"/>
      <c r="H596" s="745"/>
      <c r="I596" s="746"/>
      <c r="J596" s="627"/>
    </row>
    <row r="597">
      <c r="A597" s="745"/>
      <c r="B597" s="745"/>
      <c r="C597" s="745"/>
      <c r="D597" s="745"/>
      <c r="E597" s="745"/>
      <c r="F597" s="745"/>
      <c r="G597" s="745"/>
      <c r="H597" s="745"/>
      <c r="I597" s="746"/>
      <c r="J597" s="627"/>
    </row>
    <row r="598">
      <c r="A598" s="745"/>
      <c r="B598" s="745"/>
      <c r="C598" s="745"/>
      <c r="D598" s="745"/>
      <c r="E598" s="745"/>
      <c r="F598" s="745"/>
      <c r="G598" s="745"/>
      <c r="H598" s="745"/>
      <c r="I598" s="746"/>
      <c r="J598" s="627"/>
    </row>
    <row r="599">
      <c r="A599" s="745"/>
      <c r="B599" s="745"/>
      <c r="C599" s="745"/>
      <c r="D599" s="745"/>
      <c r="E599" s="745"/>
      <c r="F599" s="745"/>
      <c r="G599" s="745"/>
      <c r="H599" s="745"/>
      <c r="I599" s="746"/>
      <c r="J599" s="627"/>
    </row>
    <row r="600">
      <c r="A600" s="745"/>
      <c r="B600" s="745"/>
      <c r="C600" s="745"/>
      <c r="D600" s="745"/>
      <c r="E600" s="745"/>
      <c r="F600" s="745"/>
      <c r="G600" s="745"/>
      <c r="H600" s="745"/>
      <c r="I600" s="746"/>
      <c r="J600" s="627"/>
    </row>
    <row r="601">
      <c r="A601" s="745"/>
      <c r="B601" s="745"/>
      <c r="C601" s="745"/>
      <c r="D601" s="745"/>
      <c r="E601" s="745"/>
      <c r="F601" s="745"/>
      <c r="G601" s="745"/>
      <c r="H601" s="745"/>
      <c r="I601" s="746"/>
      <c r="J601" s="627"/>
    </row>
    <row r="602">
      <c r="A602" s="745"/>
      <c r="B602" s="745"/>
      <c r="C602" s="745"/>
      <c r="D602" s="745"/>
      <c r="E602" s="745"/>
      <c r="F602" s="745"/>
      <c r="G602" s="745"/>
      <c r="H602" s="745"/>
      <c r="I602" s="746"/>
      <c r="J602" s="627"/>
    </row>
    <row r="603">
      <c r="A603" s="745"/>
      <c r="B603" s="745"/>
      <c r="C603" s="745"/>
      <c r="D603" s="745"/>
      <c r="E603" s="745"/>
      <c r="F603" s="745"/>
      <c r="G603" s="745"/>
      <c r="H603" s="745"/>
      <c r="I603" s="746"/>
      <c r="J603" s="627"/>
    </row>
    <row r="604">
      <c r="A604" s="745"/>
      <c r="B604" s="745"/>
      <c r="C604" s="745"/>
      <c r="D604" s="745"/>
      <c r="E604" s="745"/>
      <c r="F604" s="745"/>
      <c r="G604" s="745"/>
      <c r="H604" s="745"/>
      <c r="I604" s="746"/>
      <c r="J604" s="627"/>
    </row>
    <row r="605">
      <c r="A605" s="745"/>
      <c r="B605" s="745"/>
      <c r="C605" s="745"/>
      <c r="D605" s="745"/>
      <c r="E605" s="745"/>
      <c r="F605" s="745"/>
      <c r="G605" s="745"/>
      <c r="H605" s="745"/>
      <c r="I605" s="746"/>
      <c r="J605" s="627"/>
    </row>
    <row r="606">
      <c r="A606" s="745"/>
      <c r="B606" s="745"/>
      <c r="C606" s="745"/>
      <c r="D606" s="745"/>
      <c r="E606" s="745"/>
      <c r="F606" s="745"/>
      <c r="G606" s="745"/>
      <c r="H606" s="745"/>
      <c r="I606" s="746"/>
      <c r="J606" s="627"/>
    </row>
    <row r="607">
      <c r="A607" s="745"/>
      <c r="B607" s="745"/>
      <c r="C607" s="745"/>
      <c r="D607" s="745"/>
      <c r="E607" s="745"/>
      <c r="F607" s="745"/>
      <c r="G607" s="745"/>
      <c r="H607" s="745"/>
      <c r="I607" s="746"/>
      <c r="J607" s="627"/>
    </row>
    <row r="608">
      <c r="A608" s="745"/>
      <c r="B608" s="745"/>
      <c r="C608" s="745"/>
      <c r="D608" s="745"/>
      <c r="E608" s="745"/>
      <c r="F608" s="745"/>
      <c r="G608" s="745"/>
      <c r="H608" s="745"/>
      <c r="I608" s="746"/>
      <c r="J608" s="627"/>
    </row>
    <row r="609">
      <c r="A609" s="745"/>
      <c r="B609" s="745"/>
      <c r="C609" s="745"/>
      <c r="D609" s="745"/>
      <c r="E609" s="745"/>
      <c r="F609" s="745"/>
      <c r="G609" s="745"/>
      <c r="H609" s="745"/>
      <c r="I609" s="746"/>
      <c r="J609" s="627"/>
    </row>
    <row r="610">
      <c r="A610" s="745"/>
      <c r="B610" s="745"/>
      <c r="C610" s="745"/>
      <c r="D610" s="745"/>
      <c r="E610" s="745"/>
      <c r="F610" s="745"/>
      <c r="G610" s="745"/>
      <c r="H610" s="745"/>
      <c r="I610" s="746"/>
      <c r="J610" s="627"/>
    </row>
    <row r="611">
      <c r="A611" s="745"/>
      <c r="B611" s="745"/>
      <c r="C611" s="745"/>
      <c r="D611" s="745"/>
      <c r="E611" s="745"/>
      <c r="F611" s="745"/>
      <c r="G611" s="745"/>
      <c r="H611" s="745"/>
      <c r="I611" s="746"/>
      <c r="J611" s="627"/>
    </row>
    <row r="612">
      <c r="A612" s="745"/>
      <c r="B612" s="745"/>
      <c r="C612" s="745"/>
      <c r="D612" s="745"/>
      <c r="E612" s="745"/>
      <c r="F612" s="745"/>
      <c r="G612" s="745"/>
      <c r="H612" s="745"/>
      <c r="I612" s="746"/>
      <c r="J612" s="627"/>
    </row>
    <row r="613">
      <c r="A613" s="745"/>
      <c r="B613" s="745"/>
      <c r="C613" s="745"/>
      <c r="D613" s="745"/>
      <c r="E613" s="745"/>
      <c r="F613" s="745"/>
      <c r="G613" s="745"/>
      <c r="H613" s="745"/>
      <c r="I613" s="746"/>
      <c r="J613" s="627"/>
    </row>
    <row r="614">
      <c r="A614" s="745"/>
      <c r="B614" s="745"/>
      <c r="C614" s="745"/>
      <c r="D614" s="745"/>
      <c r="E614" s="745"/>
      <c r="F614" s="745"/>
      <c r="G614" s="745"/>
      <c r="H614" s="745"/>
      <c r="I614" s="746"/>
      <c r="J614" s="627"/>
    </row>
    <row r="615">
      <c r="A615" s="745"/>
      <c r="B615" s="745"/>
      <c r="C615" s="745"/>
      <c r="D615" s="745"/>
      <c r="E615" s="745"/>
      <c r="F615" s="745"/>
      <c r="G615" s="745"/>
      <c r="H615" s="745"/>
      <c r="I615" s="746"/>
      <c r="J615" s="627"/>
    </row>
    <row r="616">
      <c r="A616" s="745"/>
      <c r="B616" s="745"/>
      <c r="C616" s="745"/>
      <c r="D616" s="745"/>
      <c r="E616" s="745"/>
      <c r="F616" s="745"/>
      <c r="G616" s="745"/>
      <c r="H616" s="745"/>
      <c r="I616" s="746"/>
      <c r="J616" s="627"/>
    </row>
    <row r="617">
      <c r="A617" s="745"/>
      <c r="B617" s="745"/>
      <c r="C617" s="745"/>
      <c r="D617" s="745"/>
      <c r="E617" s="745"/>
      <c r="F617" s="745"/>
      <c r="G617" s="745"/>
      <c r="H617" s="745"/>
      <c r="I617" s="746"/>
      <c r="J617" s="627"/>
    </row>
    <row r="618">
      <c r="A618" s="745"/>
      <c r="B618" s="745"/>
      <c r="C618" s="745"/>
      <c r="D618" s="745"/>
      <c r="E618" s="745"/>
      <c r="F618" s="745"/>
      <c r="G618" s="745"/>
      <c r="H618" s="745"/>
      <c r="I618" s="746"/>
      <c r="J618" s="627"/>
    </row>
    <row r="619">
      <c r="A619" s="745"/>
      <c r="B619" s="745"/>
      <c r="C619" s="745"/>
      <c r="D619" s="745"/>
      <c r="E619" s="745"/>
      <c r="F619" s="745"/>
      <c r="G619" s="745"/>
      <c r="H619" s="745"/>
      <c r="I619" s="746"/>
      <c r="J619" s="627"/>
    </row>
    <row r="620">
      <c r="A620" s="745"/>
      <c r="B620" s="745"/>
      <c r="C620" s="745"/>
      <c r="D620" s="745"/>
      <c r="E620" s="745"/>
      <c r="F620" s="745"/>
      <c r="G620" s="745"/>
      <c r="H620" s="745"/>
      <c r="I620" s="746"/>
      <c r="J620" s="627"/>
    </row>
    <row r="621">
      <c r="A621" s="745"/>
      <c r="B621" s="745"/>
      <c r="C621" s="745"/>
      <c r="D621" s="745"/>
      <c r="E621" s="745"/>
      <c r="F621" s="745"/>
      <c r="G621" s="745"/>
      <c r="H621" s="745"/>
      <c r="I621" s="746"/>
      <c r="J621" s="627"/>
    </row>
    <row r="622">
      <c r="A622" s="745"/>
      <c r="B622" s="745"/>
      <c r="C622" s="745"/>
      <c r="D622" s="745"/>
      <c r="E622" s="745"/>
      <c r="F622" s="745"/>
      <c r="G622" s="745"/>
      <c r="H622" s="745"/>
      <c r="I622" s="746"/>
      <c r="J622" s="627"/>
    </row>
    <row r="623">
      <c r="A623" s="745"/>
      <c r="B623" s="745"/>
      <c r="C623" s="745"/>
      <c r="D623" s="745"/>
      <c r="E623" s="745"/>
      <c r="F623" s="745"/>
      <c r="G623" s="745"/>
      <c r="H623" s="745"/>
      <c r="I623" s="746"/>
      <c r="J623" s="627"/>
    </row>
    <row r="624">
      <c r="A624" s="745"/>
      <c r="B624" s="745"/>
      <c r="C624" s="745"/>
      <c r="D624" s="745"/>
      <c r="E624" s="745"/>
      <c r="F624" s="745"/>
      <c r="G624" s="745"/>
      <c r="H624" s="745"/>
      <c r="I624" s="746"/>
      <c r="J624" s="627"/>
    </row>
    <row r="625">
      <c r="A625" s="745"/>
      <c r="B625" s="745"/>
      <c r="C625" s="745"/>
      <c r="D625" s="745"/>
      <c r="E625" s="745"/>
      <c r="F625" s="745"/>
      <c r="G625" s="745"/>
      <c r="H625" s="745"/>
      <c r="I625" s="746"/>
      <c r="J625" s="627"/>
    </row>
    <row r="626">
      <c r="A626" s="745"/>
      <c r="B626" s="745"/>
      <c r="C626" s="745"/>
      <c r="D626" s="745"/>
      <c r="E626" s="745"/>
      <c r="F626" s="745"/>
      <c r="G626" s="745"/>
      <c r="H626" s="745"/>
      <c r="I626" s="746"/>
      <c r="J626" s="627"/>
    </row>
    <row r="627">
      <c r="A627" s="745"/>
      <c r="B627" s="745"/>
      <c r="C627" s="745"/>
      <c r="D627" s="745"/>
      <c r="E627" s="745"/>
      <c r="F627" s="745"/>
      <c r="G627" s="745"/>
      <c r="H627" s="745"/>
      <c r="I627" s="746"/>
      <c r="J627" s="627"/>
    </row>
    <row r="628">
      <c r="A628" s="745"/>
      <c r="B628" s="745"/>
      <c r="C628" s="745"/>
      <c r="D628" s="745"/>
      <c r="E628" s="745"/>
      <c r="F628" s="745"/>
      <c r="G628" s="745"/>
      <c r="H628" s="745"/>
      <c r="I628" s="746"/>
      <c r="J628" s="627"/>
    </row>
    <row r="629">
      <c r="A629" s="745"/>
      <c r="B629" s="745"/>
      <c r="C629" s="745"/>
      <c r="D629" s="745"/>
      <c r="E629" s="745"/>
      <c r="F629" s="745"/>
      <c r="G629" s="745"/>
      <c r="H629" s="745"/>
      <c r="I629" s="746"/>
      <c r="J629" s="627"/>
    </row>
    <row r="630">
      <c r="A630" s="745"/>
      <c r="B630" s="745"/>
      <c r="C630" s="745"/>
      <c r="D630" s="745"/>
      <c r="E630" s="745"/>
      <c r="F630" s="745"/>
      <c r="G630" s="745"/>
      <c r="H630" s="745"/>
      <c r="I630" s="746"/>
      <c r="J630" s="627"/>
    </row>
    <row r="631">
      <c r="A631" s="745"/>
      <c r="B631" s="745"/>
      <c r="C631" s="745"/>
      <c r="D631" s="745"/>
      <c r="E631" s="745"/>
      <c r="F631" s="745"/>
      <c r="G631" s="745"/>
      <c r="H631" s="745"/>
      <c r="I631" s="746"/>
      <c r="J631" s="627"/>
    </row>
    <row r="632">
      <c r="A632" s="745"/>
      <c r="B632" s="745"/>
      <c r="C632" s="745"/>
      <c r="D632" s="745"/>
      <c r="E632" s="745"/>
      <c r="F632" s="745"/>
      <c r="G632" s="745"/>
      <c r="H632" s="745"/>
      <c r="I632" s="746"/>
      <c r="J632" s="627"/>
    </row>
    <row r="633">
      <c r="A633" s="745"/>
      <c r="B633" s="745"/>
      <c r="C633" s="745"/>
      <c r="D633" s="745"/>
      <c r="E633" s="745"/>
      <c r="F633" s="745"/>
      <c r="G633" s="745"/>
      <c r="H633" s="745"/>
      <c r="I633" s="746"/>
      <c r="J633" s="627"/>
    </row>
    <row r="634">
      <c r="A634" s="745"/>
      <c r="B634" s="745"/>
      <c r="C634" s="745"/>
      <c r="D634" s="745"/>
      <c r="E634" s="745"/>
      <c r="F634" s="745"/>
      <c r="G634" s="745"/>
      <c r="H634" s="745"/>
      <c r="I634" s="746"/>
      <c r="J634" s="627"/>
    </row>
    <row r="635">
      <c r="A635" s="745"/>
      <c r="B635" s="745"/>
      <c r="C635" s="745"/>
      <c r="D635" s="745"/>
      <c r="E635" s="745"/>
      <c r="F635" s="745"/>
      <c r="G635" s="745"/>
      <c r="H635" s="745"/>
      <c r="I635" s="746"/>
      <c r="J635" s="627"/>
    </row>
    <row r="636">
      <c r="A636" s="745"/>
      <c r="B636" s="745"/>
      <c r="C636" s="745"/>
      <c r="D636" s="745"/>
      <c r="E636" s="745"/>
      <c r="F636" s="745"/>
      <c r="G636" s="745"/>
      <c r="H636" s="745"/>
      <c r="I636" s="746"/>
      <c r="J636" s="627"/>
    </row>
    <row r="637">
      <c r="A637" s="745"/>
      <c r="B637" s="745"/>
      <c r="C637" s="745"/>
      <c r="D637" s="745"/>
      <c r="E637" s="745"/>
      <c r="F637" s="745"/>
      <c r="G637" s="745"/>
      <c r="H637" s="745"/>
      <c r="I637" s="746"/>
      <c r="J637" s="627"/>
    </row>
    <row r="638">
      <c r="A638" s="745"/>
      <c r="B638" s="745"/>
      <c r="C638" s="745"/>
      <c r="D638" s="745"/>
      <c r="E638" s="745"/>
      <c r="F638" s="745"/>
      <c r="G638" s="745"/>
      <c r="H638" s="745"/>
      <c r="I638" s="746"/>
      <c r="J638" s="627"/>
    </row>
    <row r="639">
      <c r="A639" s="745"/>
      <c r="B639" s="745"/>
      <c r="C639" s="745"/>
      <c r="D639" s="745"/>
      <c r="E639" s="745"/>
      <c r="F639" s="745"/>
      <c r="G639" s="745"/>
      <c r="H639" s="745"/>
      <c r="I639" s="746"/>
      <c r="J639" s="627"/>
    </row>
    <row r="640">
      <c r="A640" s="745"/>
      <c r="B640" s="745"/>
      <c r="C640" s="745"/>
      <c r="D640" s="745"/>
      <c r="E640" s="745"/>
      <c r="F640" s="745"/>
      <c r="G640" s="745"/>
      <c r="H640" s="745"/>
      <c r="I640" s="746"/>
      <c r="J640" s="627"/>
    </row>
    <row r="641">
      <c r="A641" s="745"/>
      <c r="B641" s="745"/>
      <c r="C641" s="745"/>
      <c r="D641" s="745"/>
      <c r="E641" s="745"/>
      <c r="F641" s="745"/>
      <c r="G641" s="745"/>
      <c r="H641" s="745"/>
      <c r="I641" s="746"/>
      <c r="J641" s="627"/>
    </row>
    <row r="642">
      <c r="A642" s="745"/>
      <c r="B642" s="745"/>
      <c r="C642" s="745"/>
      <c r="D642" s="745"/>
      <c r="E642" s="745"/>
      <c r="F642" s="745"/>
      <c r="G642" s="745"/>
      <c r="H642" s="745"/>
      <c r="I642" s="746"/>
      <c r="J642" s="627"/>
    </row>
    <row r="643">
      <c r="A643" s="745"/>
      <c r="B643" s="745"/>
      <c r="C643" s="745"/>
      <c r="D643" s="745"/>
      <c r="E643" s="745"/>
      <c r="F643" s="745"/>
      <c r="G643" s="745"/>
      <c r="H643" s="745"/>
      <c r="I643" s="746"/>
      <c r="J643" s="627"/>
    </row>
    <row r="644">
      <c r="A644" s="745"/>
      <c r="B644" s="745"/>
      <c r="C644" s="745"/>
      <c r="D644" s="745"/>
      <c r="E644" s="745"/>
      <c r="F644" s="745"/>
      <c r="G644" s="745"/>
      <c r="H644" s="745"/>
      <c r="I644" s="746"/>
      <c r="J644" s="627"/>
    </row>
    <row r="645">
      <c r="A645" s="745"/>
      <c r="B645" s="745"/>
      <c r="C645" s="745"/>
      <c r="D645" s="745"/>
      <c r="E645" s="745"/>
      <c r="F645" s="745"/>
      <c r="G645" s="745"/>
      <c r="H645" s="745"/>
      <c r="I645" s="746"/>
      <c r="J645" s="627"/>
    </row>
    <row r="646">
      <c r="A646" s="745"/>
      <c r="B646" s="745"/>
      <c r="C646" s="745"/>
      <c r="D646" s="745"/>
      <c r="E646" s="745"/>
      <c r="F646" s="745"/>
      <c r="G646" s="745"/>
      <c r="H646" s="745"/>
      <c r="I646" s="746"/>
      <c r="J646" s="627"/>
    </row>
    <row r="647">
      <c r="A647" s="745"/>
      <c r="B647" s="745"/>
      <c r="C647" s="745"/>
      <c r="D647" s="745"/>
      <c r="E647" s="745"/>
      <c r="F647" s="745"/>
      <c r="G647" s="745"/>
      <c r="H647" s="745"/>
      <c r="I647" s="746"/>
      <c r="J647" s="627"/>
    </row>
    <row r="648">
      <c r="A648" s="745"/>
      <c r="B648" s="745"/>
      <c r="C648" s="745"/>
      <c r="D648" s="745"/>
      <c r="E648" s="745"/>
      <c r="F648" s="745"/>
      <c r="G648" s="745"/>
      <c r="H648" s="745"/>
      <c r="I648" s="746"/>
      <c r="J648" s="627"/>
    </row>
    <row r="649">
      <c r="A649" s="745"/>
      <c r="B649" s="745"/>
      <c r="C649" s="745"/>
      <c r="D649" s="745"/>
      <c r="E649" s="745"/>
      <c r="F649" s="745"/>
      <c r="G649" s="745"/>
      <c r="H649" s="745"/>
      <c r="I649" s="746"/>
      <c r="J649" s="627"/>
    </row>
    <row r="650">
      <c r="A650" s="745"/>
      <c r="B650" s="745"/>
      <c r="C650" s="745"/>
      <c r="D650" s="745"/>
      <c r="E650" s="745"/>
      <c r="F650" s="745"/>
      <c r="G650" s="745"/>
      <c r="H650" s="745"/>
      <c r="I650" s="746"/>
      <c r="J650" s="627"/>
    </row>
    <row r="651">
      <c r="A651" s="745"/>
      <c r="B651" s="745"/>
      <c r="C651" s="745"/>
      <c r="D651" s="745"/>
      <c r="E651" s="745"/>
      <c r="F651" s="745"/>
      <c r="G651" s="745"/>
      <c r="H651" s="745"/>
      <c r="I651" s="746"/>
      <c r="J651" s="627"/>
    </row>
    <row r="652">
      <c r="A652" s="745"/>
      <c r="B652" s="745"/>
      <c r="C652" s="745"/>
      <c r="D652" s="745"/>
      <c r="E652" s="745"/>
      <c r="F652" s="745"/>
      <c r="G652" s="745"/>
      <c r="H652" s="745"/>
      <c r="I652" s="746"/>
      <c r="J652" s="627"/>
    </row>
    <row r="653">
      <c r="A653" s="745"/>
      <c r="B653" s="745"/>
      <c r="C653" s="745"/>
      <c r="D653" s="745"/>
      <c r="E653" s="745"/>
      <c r="F653" s="745"/>
      <c r="G653" s="745"/>
      <c r="H653" s="745"/>
      <c r="I653" s="746"/>
      <c r="J653" s="627"/>
    </row>
    <row r="654">
      <c r="A654" s="745"/>
      <c r="B654" s="745"/>
      <c r="C654" s="745"/>
      <c r="D654" s="745"/>
      <c r="E654" s="745"/>
      <c r="F654" s="745"/>
      <c r="G654" s="745"/>
      <c r="H654" s="745"/>
      <c r="I654" s="746"/>
      <c r="J654" s="627"/>
    </row>
    <row r="655">
      <c r="A655" s="745"/>
      <c r="B655" s="745"/>
      <c r="C655" s="745"/>
      <c r="D655" s="745"/>
      <c r="E655" s="745"/>
      <c r="F655" s="745"/>
      <c r="G655" s="745"/>
      <c r="H655" s="745"/>
      <c r="I655" s="746"/>
      <c r="J655" s="627"/>
    </row>
    <row r="656">
      <c r="A656" s="745"/>
      <c r="B656" s="745"/>
      <c r="C656" s="745"/>
      <c r="D656" s="745"/>
      <c r="E656" s="745"/>
      <c r="F656" s="745"/>
      <c r="G656" s="745"/>
      <c r="H656" s="745"/>
      <c r="I656" s="746"/>
      <c r="J656" s="627"/>
    </row>
    <row r="657">
      <c r="A657" s="745"/>
      <c r="B657" s="745"/>
      <c r="C657" s="745"/>
      <c r="D657" s="745"/>
      <c r="E657" s="745"/>
      <c r="F657" s="745"/>
      <c r="G657" s="745"/>
      <c r="H657" s="745"/>
      <c r="I657" s="746"/>
      <c r="J657" s="627"/>
    </row>
    <row r="658">
      <c r="A658" s="745"/>
      <c r="B658" s="745"/>
      <c r="C658" s="745"/>
      <c r="D658" s="745"/>
      <c r="E658" s="745"/>
      <c r="F658" s="745"/>
      <c r="G658" s="745"/>
      <c r="H658" s="745"/>
      <c r="I658" s="746"/>
      <c r="J658" s="627"/>
    </row>
    <row r="659">
      <c r="A659" s="745"/>
      <c r="B659" s="745"/>
      <c r="C659" s="745"/>
      <c r="D659" s="745"/>
      <c r="E659" s="745"/>
      <c r="F659" s="745"/>
      <c r="G659" s="745"/>
      <c r="H659" s="745"/>
      <c r="I659" s="746"/>
      <c r="J659" s="627"/>
    </row>
    <row r="660">
      <c r="A660" s="745"/>
      <c r="B660" s="745"/>
      <c r="C660" s="745"/>
      <c r="D660" s="745"/>
      <c r="E660" s="745"/>
      <c r="F660" s="745"/>
      <c r="G660" s="745"/>
      <c r="H660" s="745"/>
      <c r="I660" s="746"/>
      <c r="J660" s="627"/>
    </row>
    <row r="661">
      <c r="A661" s="745"/>
      <c r="B661" s="745"/>
      <c r="C661" s="745"/>
      <c r="D661" s="745"/>
      <c r="E661" s="745"/>
      <c r="F661" s="745"/>
      <c r="G661" s="745"/>
      <c r="H661" s="745"/>
      <c r="I661" s="746"/>
      <c r="J661" s="627"/>
    </row>
    <row r="662">
      <c r="A662" s="745"/>
      <c r="B662" s="745"/>
      <c r="C662" s="745"/>
      <c r="D662" s="745"/>
      <c r="E662" s="745"/>
      <c r="F662" s="745"/>
      <c r="G662" s="745"/>
      <c r="H662" s="745"/>
      <c r="I662" s="746"/>
      <c r="J662" s="627"/>
    </row>
    <row r="663">
      <c r="A663" s="745"/>
      <c r="B663" s="745"/>
      <c r="C663" s="745"/>
      <c r="D663" s="745"/>
      <c r="E663" s="745"/>
      <c r="F663" s="745"/>
      <c r="G663" s="745"/>
      <c r="H663" s="745"/>
      <c r="I663" s="746"/>
      <c r="J663" s="627"/>
    </row>
    <row r="664">
      <c r="A664" s="745"/>
      <c r="B664" s="745"/>
      <c r="C664" s="745"/>
      <c r="D664" s="745"/>
      <c r="E664" s="745"/>
      <c r="F664" s="745"/>
      <c r="G664" s="745"/>
      <c r="H664" s="745"/>
      <c r="I664" s="746"/>
      <c r="J664" s="627"/>
    </row>
    <row r="665">
      <c r="A665" s="745"/>
      <c r="B665" s="745"/>
      <c r="C665" s="745"/>
      <c r="D665" s="745"/>
      <c r="E665" s="745"/>
      <c r="F665" s="745"/>
      <c r="G665" s="745"/>
      <c r="H665" s="745"/>
      <c r="I665" s="746"/>
      <c r="J665" s="627"/>
    </row>
    <row r="666">
      <c r="A666" s="745"/>
      <c r="B666" s="745"/>
      <c r="C666" s="745"/>
      <c r="D666" s="745"/>
      <c r="E666" s="745"/>
      <c r="F666" s="745"/>
      <c r="G666" s="745"/>
      <c r="H666" s="745"/>
      <c r="I666" s="746"/>
      <c r="J666" s="627"/>
    </row>
    <row r="667">
      <c r="A667" s="745"/>
      <c r="B667" s="745"/>
      <c r="C667" s="745"/>
      <c r="D667" s="745"/>
      <c r="E667" s="745"/>
      <c r="F667" s="745"/>
      <c r="G667" s="745"/>
      <c r="H667" s="745"/>
      <c r="I667" s="746"/>
      <c r="J667" s="627"/>
    </row>
    <row r="668">
      <c r="A668" s="745"/>
      <c r="B668" s="745"/>
      <c r="C668" s="745"/>
      <c r="D668" s="745"/>
      <c r="E668" s="745"/>
      <c r="F668" s="745"/>
      <c r="G668" s="745"/>
      <c r="H668" s="745"/>
      <c r="I668" s="746"/>
      <c r="J668" s="627"/>
    </row>
    <row r="669">
      <c r="A669" s="745"/>
      <c r="B669" s="745"/>
      <c r="C669" s="745"/>
      <c r="D669" s="745"/>
      <c r="E669" s="745"/>
      <c r="F669" s="745"/>
      <c r="G669" s="745"/>
      <c r="H669" s="745"/>
      <c r="I669" s="746"/>
      <c r="J669" s="627"/>
    </row>
    <row r="670">
      <c r="A670" s="745"/>
      <c r="B670" s="745"/>
      <c r="C670" s="745"/>
      <c r="D670" s="745"/>
      <c r="E670" s="745"/>
      <c r="F670" s="745"/>
      <c r="G670" s="745"/>
      <c r="H670" s="745"/>
      <c r="I670" s="746"/>
      <c r="J670" s="627"/>
    </row>
    <row r="671">
      <c r="A671" s="745"/>
      <c r="B671" s="745"/>
      <c r="C671" s="745"/>
      <c r="D671" s="745"/>
      <c r="E671" s="745"/>
      <c r="F671" s="745"/>
      <c r="G671" s="745"/>
      <c r="H671" s="745"/>
      <c r="I671" s="746"/>
      <c r="J671" s="627"/>
    </row>
    <row r="672">
      <c r="A672" s="745"/>
      <c r="B672" s="745"/>
      <c r="C672" s="745"/>
      <c r="D672" s="745"/>
      <c r="E672" s="745"/>
      <c r="F672" s="745"/>
      <c r="G672" s="745"/>
      <c r="H672" s="745"/>
      <c r="I672" s="746"/>
      <c r="J672" s="627"/>
    </row>
    <row r="673">
      <c r="A673" s="745"/>
      <c r="B673" s="745"/>
      <c r="C673" s="745"/>
      <c r="D673" s="745"/>
      <c r="E673" s="745"/>
      <c r="F673" s="745"/>
      <c r="G673" s="745"/>
      <c r="H673" s="745"/>
      <c r="I673" s="746"/>
      <c r="J673" s="627"/>
    </row>
    <row r="674">
      <c r="A674" s="745"/>
      <c r="B674" s="745"/>
      <c r="C674" s="745"/>
      <c r="D674" s="745"/>
      <c r="E674" s="745"/>
      <c r="F674" s="745"/>
      <c r="G674" s="745"/>
      <c r="H674" s="745"/>
      <c r="I674" s="746"/>
      <c r="J674" s="627"/>
    </row>
    <row r="675">
      <c r="A675" s="745"/>
      <c r="B675" s="745"/>
      <c r="C675" s="745"/>
      <c r="D675" s="745"/>
      <c r="E675" s="745"/>
      <c r="F675" s="745"/>
      <c r="G675" s="745"/>
      <c r="H675" s="745"/>
      <c r="I675" s="746"/>
      <c r="J675" s="627"/>
    </row>
    <row r="676">
      <c r="A676" s="745"/>
      <c r="B676" s="745"/>
      <c r="C676" s="745"/>
      <c r="D676" s="745"/>
      <c r="E676" s="745"/>
      <c r="F676" s="745"/>
      <c r="G676" s="745"/>
      <c r="H676" s="745"/>
      <c r="I676" s="746"/>
      <c r="J676" s="627"/>
    </row>
    <row r="677">
      <c r="A677" s="745"/>
      <c r="B677" s="745"/>
      <c r="C677" s="745"/>
      <c r="D677" s="745"/>
      <c r="E677" s="745"/>
      <c r="F677" s="745"/>
      <c r="G677" s="745"/>
      <c r="H677" s="745"/>
      <c r="I677" s="746"/>
      <c r="J677" s="627"/>
    </row>
    <row r="678">
      <c r="A678" s="745"/>
      <c r="B678" s="745"/>
      <c r="C678" s="745"/>
      <c r="D678" s="745"/>
      <c r="E678" s="745"/>
      <c r="F678" s="745"/>
      <c r="G678" s="745"/>
      <c r="H678" s="745"/>
      <c r="I678" s="746"/>
      <c r="J678" s="627"/>
    </row>
    <row r="679">
      <c r="A679" s="745"/>
      <c r="B679" s="745"/>
      <c r="C679" s="745"/>
      <c r="D679" s="745"/>
      <c r="E679" s="745"/>
      <c r="F679" s="745"/>
      <c r="G679" s="745"/>
      <c r="H679" s="745"/>
      <c r="I679" s="746"/>
      <c r="J679" s="627"/>
    </row>
    <row r="680">
      <c r="A680" s="745"/>
      <c r="B680" s="745"/>
      <c r="C680" s="745"/>
      <c r="D680" s="745"/>
      <c r="E680" s="745"/>
      <c r="F680" s="745"/>
      <c r="G680" s="745"/>
      <c r="H680" s="745"/>
      <c r="I680" s="746"/>
      <c r="J680" s="627"/>
    </row>
    <row r="681">
      <c r="A681" s="745"/>
      <c r="B681" s="745"/>
      <c r="C681" s="745"/>
      <c r="D681" s="745"/>
      <c r="E681" s="745"/>
      <c r="F681" s="745"/>
      <c r="G681" s="745"/>
      <c r="H681" s="745"/>
      <c r="I681" s="746"/>
      <c r="J681" s="627"/>
    </row>
    <row r="682">
      <c r="A682" s="745"/>
      <c r="B682" s="745"/>
      <c r="C682" s="745"/>
      <c r="D682" s="745"/>
      <c r="E682" s="745"/>
      <c r="F682" s="745"/>
      <c r="G682" s="745"/>
      <c r="H682" s="745"/>
      <c r="I682" s="746"/>
      <c r="J682" s="627"/>
    </row>
    <row r="683">
      <c r="A683" s="745"/>
      <c r="B683" s="745"/>
      <c r="C683" s="745"/>
      <c r="D683" s="745"/>
      <c r="E683" s="745"/>
      <c r="F683" s="745"/>
      <c r="G683" s="745"/>
      <c r="H683" s="745"/>
      <c r="I683" s="746"/>
      <c r="J683" s="627"/>
    </row>
    <row r="684">
      <c r="A684" s="745"/>
      <c r="B684" s="745"/>
      <c r="C684" s="745"/>
      <c r="D684" s="745"/>
      <c r="E684" s="745"/>
      <c r="F684" s="745"/>
      <c r="G684" s="745"/>
      <c r="H684" s="745"/>
      <c r="I684" s="746"/>
      <c r="J684" s="627"/>
    </row>
    <row r="685">
      <c r="A685" s="745"/>
      <c r="B685" s="745"/>
      <c r="C685" s="745"/>
      <c r="D685" s="745"/>
      <c r="E685" s="745"/>
      <c r="F685" s="745"/>
      <c r="G685" s="745"/>
      <c r="H685" s="745"/>
      <c r="I685" s="746"/>
      <c r="J685" s="627"/>
    </row>
    <row r="686">
      <c r="A686" s="745"/>
      <c r="B686" s="745"/>
      <c r="C686" s="745"/>
      <c r="D686" s="745"/>
      <c r="E686" s="745"/>
      <c r="F686" s="745"/>
      <c r="G686" s="745"/>
      <c r="H686" s="745"/>
      <c r="I686" s="746"/>
      <c r="J686" s="627"/>
    </row>
    <row r="687">
      <c r="A687" s="745"/>
      <c r="B687" s="745"/>
      <c r="C687" s="745"/>
      <c r="D687" s="745"/>
      <c r="E687" s="745"/>
      <c r="F687" s="745"/>
      <c r="G687" s="745"/>
      <c r="H687" s="745"/>
      <c r="I687" s="746"/>
      <c r="J687" s="627"/>
    </row>
    <row r="688">
      <c r="A688" s="745"/>
      <c r="B688" s="745"/>
      <c r="C688" s="745"/>
      <c r="D688" s="745"/>
      <c r="E688" s="745"/>
      <c r="F688" s="745"/>
      <c r="G688" s="745"/>
      <c r="H688" s="745"/>
      <c r="I688" s="746"/>
      <c r="J688" s="627"/>
    </row>
    <row r="689">
      <c r="A689" s="745"/>
      <c r="B689" s="745"/>
      <c r="C689" s="745"/>
      <c r="D689" s="745"/>
      <c r="E689" s="745"/>
      <c r="F689" s="745"/>
      <c r="G689" s="745"/>
      <c r="H689" s="745"/>
      <c r="I689" s="746"/>
      <c r="J689" s="627"/>
    </row>
    <row r="690">
      <c r="A690" s="745"/>
      <c r="B690" s="745"/>
      <c r="C690" s="745"/>
      <c r="D690" s="745"/>
      <c r="E690" s="745"/>
      <c r="F690" s="745"/>
      <c r="G690" s="745"/>
      <c r="H690" s="745"/>
      <c r="I690" s="746"/>
      <c r="J690" s="627"/>
    </row>
    <row r="691">
      <c r="A691" s="745"/>
      <c r="B691" s="745"/>
      <c r="C691" s="745"/>
      <c r="D691" s="745"/>
      <c r="E691" s="745"/>
      <c r="F691" s="745"/>
      <c r="G691" s="745"/>
      <c r="H691" s="745"/>
      <c r="I691" s="746"/>
      <c r="J691" s="627"/>
    </row>
    <row r="692">
      <c r="A692" s="745"/>
      <c r="B692" s="745"/>
      <c r="C692" s="745"/>
      <c r="D692" s="745"/>
      <c r="E692" s="745"/>
      <c r="F692" s="745"/>
      <c r="G692" s="745"/>
      <c r="H692" s="745"/>
      <c r="I692" s="746"/>
      <c r="J692" s="627"/>
    </row>
    <row r="693">
      <c r="A693" s="745"/>
      <c r="B693" s="745"/>
      <c r="C693" s="745"/>
      <c r="D693" s="745"/>
      <c r="E693" s="745"/>
      <c r="F693" s="745"/>
      <c r="G693" s="745"/>
      <c r="H693" s="745"/>
      <c r="I693" s="746"/>
      <c r="J693" s="627"/>
    </row>
    <row r="694">
      <c r="A694" s="745"/>
      <c r="B694" s="745"/>
      <c r="C694" s="745"/>
      <c r="D694" s="745"/>
      <c r="E694" s="745"/>
      <c r="F694" s="745"/>
      <c r="G694" s="745"/>
      <c r="H694" s="745"/>
      <c r="I694" s="746"/>
      <c r="J694" s="627"/>
    </row>
    <row r="695">
      <c r="A695" s="745"/>
      <c r="B695" s="745"/>
      <c r="C695" s="745"/>
      <c r="D695" s="745"/>
      <c r="E695" s="745"/>
      <c r="F695" s="745"/>
      <c r="G695" s="745"/>
      <c r="H695" s="745"/>
      <c r="I695" s="746"/>
      <c r="J695" s="627"/>
    </row>
    <row r="696">
      <c r="A696" s="745"/>
      <c r="B696" s="745"/>
      <c r="C696" s="745"/>
      <c r="D696" s="745"/>
      <c r="E696" s="745"/>
      <c r="F696" s="745"/>
      <c r="G696" s="745"/>
      <c r="H696" s="745"/>
      <c r="I696" s="746"/>
      <c r="J696" s="627"/>
    </row>
    <row r="697">
      <c r="A697" s="745"/>
      <c r="B697" s="745"/>
      <c r="C697" s="745"/>
      <c r="D697" s="745"/>
      <c r="E697" s="745"/>
      <c r="F697" s="745"/>
      <c r="G697" s="745"/>
      <c r="H697" s="745"/>
      <c r="I697" s="746"/>
      <c r="J697" s="627"/>
    </row>
    <row r="698">
      <c r="A698" s="745"/>
      <c r="B698" s="745"/>
      <c r="C698" s="745"/>
      <c r="D698" s="745"/>
      <c r="E698" s="745"/>
      <c r="F698" s="745"/>
      <c r="G698" s="745"/>
      <c r="H698" s="745"/>
      <c r="I698" s="746"/>
      <c r="J698" s="627"/>
    </row>
    <row r="699">
      <c r="A699" s="745"/>
      <c r="B699" s="745"/>
      <c r="C699" s="745"/>
      <c r="D699" s="745"/>
      <c r="E699" s="745"/>
      <c r="F699" s="745"/>
      <c r="G699" s="745"/>
      <c r="H699" s="745"/>
      <c r="I699" s="746"/>
      <c r="J699" s="627"/>
    </row>
    <row r="700">
      <c r="A700" s="745"/>
      <c r="B700" s="745"/>
      <c r="C700" s="745"/>
      <c r="D700" s="745"/>
      <c r="E700" s="745"/>
      <c r="F700" s="745"/>
      <c r="G700" s="745"/>
      <c r="H700" s="745"/>
      <c r="I700" s="746"/>
      <c r="J700" s="627"/>
    </row>
    <row r="701">
      <c r="A701" s="745"/>
      <c r="B701" s="745"/>
      <c r="C701" s="745"/>
      <c r="D701" s="745"/>
      <c r="E701" s="745"/>
      <c r="F701" s="745"/>
      <c r="G701" s="745"/>
      <c r="H701" s="745"/>
      <c r="I701" s="746"/>
      <c r="J701" s="627"/>
    </row>
    <row r="702">
      <c r="A702" s="745"/>
      <c r="B702" s="745"/>
      <c r="C702" s="745"/>
      <c r="D702" s="745"/>
      <c r="E702" s="745"/>
      <c r="F702" s="745"/>
      <c r="G702" s="745"/>
      <c r="H702" s="745"/>
      <c r="I702" s="746"/>
      <c r="J702" s="627"/>
    </row>
    <row r="703">
      <c r="A703" s="745"/>
      <c r="B703" s="745"/>
      <c r="C703" s="745"/>
      <c r="D703" s="745"/>
      <c r="E703" s="745"/>
      <c r="F703" s="745"/>
      <c r="G703" s="745"/>
      <c r="H703" s="745"/>
      <c r="I703" s="746"/>
      <c r="J703" s="627"/>
    </row>
    <row r="704">
      <c r="A704" s="745"/>
      <c r="B704" s="745"/>
      <c r="C704" s="745"/>
      <c r="D704" s="745"/>
      <c r="E704" s="745"/>
      <c r="F704" s="745"/>
      <c r="G704" s="745"/>
      <c r="H704" s="745"/>
      <c r="I704" s="746"/>
      <c r="J704" s="627"/>
    </row>
    <row r="705">
      <c r="A705" s="745"/>
      <c r="B705" s="745"/>
      <c r="C705" s="745"/>
      <c r="D705" s="745"/>
      <c r="E705" s="745"/>
      <c r="F705" s="745"/>
      <c r="G705" s="745"/>
      <c r="H705" s="745"/>
      <c r="I705" s="746"/>
      <c r="J705" s="627"/>
    </row>
    <row r="706">
      <c r="A706" s="745"/>
      <c r="B706" s="745"/>
      <c r="C706" s="745"/>
      <c r="D706" s="745"/>
      <c r="E706" s="745"/>
      <c r="F706" s="745"/>
      <c r="G706" s="745"/>
      <c r="H706" s="745"/>
      <c r="I706" s="746"/>
      <c r="J706" s="627"/>
    </row>
    <row r="707">
      <c r="A707" s="745"/>
      <c r="B707" s="745"/>
      <c r="C707" s="745"/>
      <c r="D707" s="745"/>
      <c r="E707" s="745"/>
      <c r="F707" s="745"/>
      <c r="G707" s="745"/>
      <c r="H707" s="745"/>
      <c r="I707" s="746"/>
      <c r="J707" s="627"/>
    </row>
    <row r="708">
      <c r="A708" s="745"/>
      <c r="B708" s="745"/>
      <c r="C708" s="745"/>
      <c r="D708" s="745"/>
      <c r="E708" s="745"/>
      <c r="F708" s="745"/>
      <c r="G708" s="745"/>
      <c r="H708" s="745"/>
      <c r="I708" s="746"/>
      <c r="J708" s="627"/>
    </row>
    <row r="709">
      <c r="A709" s="745"/>
      <c r="B709" s="745"/>
      <c r="C709" s="745"/>
      <c r="D709" s="745"/>
      <c r="E709" s="745"/>
      <c r="F709" s="745"/>
      <c r="G709" s="745"/>
      <c r="H709" s="745"/>
      <c r="I709" s="746"/>
      <c r="J709" s="627"/>
    </row>
    <row r="710">
      <c r="A710" s="745"/>
      <c r="B710" s="745"/>
      <c r="C710" s="745"/>
      <c r="D710" s="745"/>
      <c r="E710" s="745"/>
      <c r="F710" s="745"/>
      <c r="G710" s="745"/>
      <c r="H710" s="745"/>
      <c r="I710" s="746"/>
      <c r="J710" s="627"/>
    </row>
    <row r="711">
      <c r="A711" s="745"/>
      <c r="B711" s="745"/>
      <c r="C711" s="745"/>
      <c r="D711" s="745"/>
      <c r="E711" s="745"/>
      <c r="F711" s="745"/>
      <c r="G711" s="745"/>
      <c r="H711" s="745"/>
      <c r="I711" s="746"/>
      <c r="J711" s="627"/>
    </row>
    <row r="712">
      <c r="A712" s="745"/>
      <c r="B712" s="745"/>
      <c r="C712" s="745"/>
      <c r="D712" s="745"/>
      <c r="E712" s="745"/>
      <c r="F712" s="745"/>
      <c r="G712" s="745"/>
      <c r="H712" s="745"/>
      <c r="I712" s="746"/>
      <c r="J712" s="627"/>
    </row>
    <row r="713">
      <c r="A713" s="745"/>
      <c r="B713" s="745"/>
      <c r="C713" s="745"/>
      <c r="D713" s="745"/>
      <c r="E713" s="745"/>
      <c r="F713" s="745"/>
      <c r="G713" s="745"/>
      <c r="H713" s="745"/>
      <c r="I713" s="746"/>
      <c r="J713" s="627"/>
    </row>
    <row r="714">
      <c r="A714" s="745"/>
      <c r="B714" s="745"/>
      <c r="C714" s="745"/>
      <c r="D714" s="745"/>
      <c r="E714" s="745"/>
      <c r="F714" s="745"/>
      <c r="G714" s="745"/>
      <c r="H714" s="745"/>
      <c r="I714" s="746"/>
      <c r="J714" s="627"/>
    </row>
    <row r="715">
      <c r="A715" s="745"/>
      <c r="B715" s="745"/>
      <c r="C715" s="745"/>
      <c r="D715" s="745"/>
      <c r="E715" s="745"/>
      <c r="F715" s="745"/>
      <c r="G715" s="745"/>
      <c r="H715" s="745"/>
      <c r="I715" s="746"/>
      <c r="J715" s="627"/>
    </row>
    <row r="716">
      <c r="A716" s="745"/>
      <c r="B716" s="745"/>
      <c r="C716" s="745"/>
      <c r="D716" s="745"/>
      <c r="E716" s="745"/>
      <c r="F716" s="745"/>
      <c r="G716" s="745"/>
      <c r="H716" s="745"/>
      <c r="I716" s="746"/>
      <c r="J716" s="627"/>
    </row>
    <row r="717">
      <c r="A717" s="745"/>
      <c r="B717" s="745"/>
      <c r="C717" s="745"/>
      <c r="D717" s="745"/>
      <c r="E717" s="745"/>
      <c r="F717" s="745"/>
      <c r="G717" s="745"/>
      <c r="H717" s="745"/>
      <c r="I717" s="746"/>
      <c r="J717" s="627"/>
    </row>
    <row r="718">
      <c r="A718" s="745"/>
      <c r="B718" s="745"/>
      <c r="C718" s="745"/>
      <c r="D718" s="745"/>
      <c r="E718" s="745"/>
      <c r="F718" s="745"/>
      <c r="G718" s="745"/>
      <c r="H718" s="745"/>
      <c r="I718" s="746"/>
      <c r="J718" s="627"/>
    </row>
    <row r="719">
      <c r="A719" s="745"/>
      <c r="B719" s="745"/>
      <c r="C719" s="745"/>
      <c r="D719" s="745"/>
      <c r="E719" s="745"/>
      <c r="F719" s="745"/>
      <c r="G719" s="745"/>
      <c r="H719" s="745"/>
      <c r="I719" s="746"/>
      <c r="J719" s="627"/>
    </row>
    <row r="720">
      <c r="A720" s="745"/>
      <c r="B720" s="745"/>
      <c r="C720" s="745"/>
      <c r="D720" s="745"/>
      <c r="E720" s="745"/>
      <c r="F720" s="745"/>
      <c r="G720" s="745"/>
      <c r="H720" s="745"/>
      <c r="I720" s="746"/>
      <c r="J720" s="627"/>
    </row>
    <row r="721">
      <c r="A721" s="745"/>
      <c r="B721" s="745"/>
      <c r="C721" s="745"/>
      <c r="D721" s="745"/>
      <c r="E721" s="745"/>
      <c r="F721" s="745"/>
      <c r="G721" s="745"/>
      <c r="H721" s="745"/>
      <c r="I721" s="746"/>
      <c r="J721" s="627"/>
    </row>
    <row r="722">
      <c r="A722" s="745"/>
      <c r="B722" s="745"/>
      <c r="C722" s="745"/>
      <c r="D722" s="745"/>
      <c r="E722" s="745"/>
      <c r="F722" s="745"/>
      <c r="G722" s="745"/>
      <c r="H722" s="745"/>
      <c r="I722" s="746"/>
      <c r="J722" s="627"/>
    </row>
    <row r="723">
      <c r="A723" s="745"/>
      <c r="B723" s="745"/>
      <c r="C723" s="745"/>
      <c r="D723" s="745"/>
      <c r="E723" s="745"/>
      <c r="F723" s="745"/>
      <c r="G723" s="745"/>
      <c r="H723" s="745"/>
      <c r="I723" s="746"/>
      <c r="J723" s="627"/>
    </row>
    <row r="724">
      <c r="A724" s="745"/>
      <c r="B724" s="745"/>
      <c r="C724" s="745"/>
      <c r="D724" s="745"/>
      <c r="E724" s="745"/>
      <c r="F724" s="745"/>
      <c r="G724" s="745"/>
      <c r="H724" s="745"/>
      <c r="I724" s="746"/>
      <c r="J724" s="627"/>
    </row>
    <row r="725">
      <c r="A725" s="745"/>
      <c r="B725" s="745"/>
      <c r="C725" s="745"/>
      <c r="D725" s="745"/>
      <c r="E725" s="745"/>
      <c r="F725" s="745"/>
      <c r="G725" s="745"/>
      <c r="H725" s="745"/>
      <c r="I725" s="746"/>
      <c r="J725" s="627"/>
    </row>
    <row r="726">
      <c r="A726" s="745"/>
      <c r="B726" s="745"/>
      <c r="C726" s="745"/>
      <c r="D726" s="745"/>
      <c r="E726" s="745"/>
      <c r="F726" s="745"/>
      <c r="G726" s="745"/>
      <c r="H726" s="745"/>
      <c r="I726" s="746"/>
      <c r="J726" s="627"/>
    </row>
    <row r="727">
      <c r="A727" s="745"/>
      <c r="B727" s="745"/>
      <c r="C727" s="745"/>
      <c r="D727" s="745"/>
      <c r="E727" s="745"/>
      <c r="F727" s="745"/>
      <c r="G727" s="745"/>
      <c r="H727" s="745"/>
      <c r="I727" s="746"/>
      <c r="J727" s="627"/>
    </row>
    <row r="728">
      <c r="A728" s="745"/>
      <c r="B728" s="745"/>
      <c r="C728" s="745"/>
      <c r="D728" s="745"/>
      <c r="E728" s="745"/>
      <c r="F728" s="745"/>
      <c r="G728" s="745"/>
      <c r="H728" s="745"/>
      <c r="I728" s="746"/>
      <c r="J728" s="627"/>
    </row>
    <row r="729">
      <c r="A729" s="745"/>
      <c r="B729" s="745"/>
      <c r="C729" s="745"/>
      <c r="D729" s="745"/>
      <c r="E729" s="745"/>
      <c r="F729" s="745"/>
      <c r="G729" s="745"/>
      <c r="H729" s="745"/>
      <c r="I729" s="746"/>
      <c r="J729" s="627"/>
    </row>
    <row r="730">
      <c r="A730" s="745"/>
      <c r="B730" s="745"/>
      <c r="C730" s="745"/>
      <c r="D730" s="745"/>
      <c r="E730" s="745"/>
      <c r="F730" s="745"/>
      <c r="G730" s="745"/>
      <c r="H730" s="745"/>
      <c r="I730" s="746"/>
      <c r="J730" s="627"/>
    </row>
    <row r="731">
      <c r="A731" s="745"/>
      <c r="B731" s="745"/>
      <c r="C731" s="745"/>
      <c r="D731" s="745"/>
      <c r="E731" s="745"/>
      <c r="F731" s="745"/>
      <c r="G731" s="745"/>
      <c r="H731" s="745"/>
      <c r="I731" s="746"/>
      <c r="J731" s="627"/>
    </row>
    <row r="732">
      <c r="A732" s="745"/>
      <c r="B732" s="745"/>
      <c r="C732" s="745"/>
      <c r="D732" s="745"/>
      <c r="E732" s="745"/>
      <c r="F732" s="745"/>
      <c r="G732" s="745"/>
      <c r="H732" s="745"/>
      <c r="I732" s="746"/>
      <c r="J732" s="627"/>
    </row>
    <row r="733">
      <c r="A733" s="745"/>
      <c r="B733" s="745"/>
      <c r="C733" s="745"/>
      <c r="D733" s="745"/>
      <c r="E733" s="745"/>
      <c r="F733" s="745"/>
      <c r="G733" s="745"/>
      <c r="H733" s="745"/>
      <c r="I733" s="746"/>
      <c r="J733" s="627"/>
    </row>
    <row r="734">
      <c r="A734" s="745"/>
      <c r="B734" s="745"/>
      <c r="C734" s="745"/>
      <c r="D734" s="745"/>
      <c r="E734" s="745"/>
      <c r="F734" s="745"/>
      <c r="G734" s="745"/>
      <c r="H734" s="745"/>
      <c r="I734" s="746"/>
      <c r="J734" s="627"/>
    </row>
    <row r="735">
      <c r="A735" s="745"/>
      <c r="B735" s="745"/>
      <c r="C735" s="745"/>
      <c r="D735" s="745"/>
      <c r="E735" s="745"/>
      <c r="F735" s="745"/>
      <c r="G735" s="745"/>
      <c r="H735" s="745"/>
      <c r="I735" s="746"/>
      <c r="J735" s="627"/>
    </row>
    <row r="736">
      <c r="A736" s="745"/>
      <c r="B736" s="745"/>
      <c r="C736" s="745"/>
      <c r="D736" s="745"/>
      <c r="E736" s="745"/>
      <c r="F736" s="745"/>
      <c r="G736" s="745"/>
      <c r="H736" s="745"/>
      <c r="I736" s="746"/>
      <c r="J736" s="627"/>
    </row>
    <row r="737">
      <c r="A737" s="745"/>
      <c r="B737" s="745"/>
      <c r="C737" s="745"/>
      <c r="D737" s="745"/>
      <c r="E737" s="745"/>
      <c r="F737" s="745"/>
      <c r="G737" s="745"/>
      <c r="H737" s="745"/>
      <c r="I737" s="746"/>
      <c r="J737" s="627"/>
    </row>
    <row r="738">
      <c r="A738" s="745"/>
      <c r="B738" s="745"/>
      <c r="C738" s="745"/>
      <c r="D738" s="745"/>
      <c r="E738" s="745"/>
      <c r="F738" s="745"/>
      <c r="G738" s="745"/>
      <c r="H738" s="745"/>
      <c r="I738" s="746"/>
      <c r="J738" s="627"/>
    </row>
    <row r="739">
      <c r="A739" s="745"/>
      <c r="B739" s="745"/>
      <c r="C739" s="745"/>
      <c r="D739" s="745"/>
      <c r="E739" s="745"/>
      <c r="F739" s="745"/>
      <c r="G739" s="745"/>
      <c r="H739" s="745"/>
      <c r="I739" s="746"/>
      <c r="J739" s="627"/>
    </row>
    <row r="740">
      <c r="A740" s="745"/>
      <c r="B740" s="745"/>
      <c r="C740" s="745"/>
      <c r="D740" s="745"/>
      <c r="E740" s="745"/>
      <c r="F740" s="745"/>
      <c r="G740" s="745"/>
      <c r="H740" s="745"/>
      <c r="I740" s="746"/>
      <c r="J740" s="627"/>
    </row>
    <row r="741">
      <c r="A741" s="745"/>
      <c r="B741" s="745"/>
      <c r="C741" s="745"/>
      <c r="D741" s="745"/>
      <c r="E741" s="745"/>
      <c r="F741" s="745"/>
      <c r="G741" s="745"/>
      <c r="H741" s="745"/>
      <c r="I741" s="746"/>
      <c r="J741" s="627"/>
    </row>
    <row r="742">
      <c r="A742" s="745"/>
      <c r="B742" s="745"/>
      <c r="C742" s="745"/>
      <c r="D742" s="745"/>
      <c r="E742" s="745"/>
      <c r="F742" s="745"/>
      <c r="G742" s="745"/>
      <c r="H742" s="745"/>
      <c r="I742" s="746"/>
      <c r="J742" s="627"/>
    </row>
    <row r="743">
      <c r="A743" s="745"/>
      <c r="B743" s="745"/>
      <c r="C743" s="745"/>
      <c r="D743" s="745"/>
      <c r="E743" s="745"/>
      <c r="F743" s="745"/>
      <c r="G743" s="745"/>
      <c r="H743" s="745"/>
      <c r="I743" s="746"/>
      <c r="J743" s="627"/>
    </row>
    <row r="744">
      <c r="A744" s="745"/>
      <c r="B744" s="745"/>
      <c r="C744" s="745"/>
      <c r="D744" s="745"/>
      <c r="E744" s="745"/>
      <c r="F744" s="745"/>
      <c r="G744" s="745"/>
      <c r="H744" s="745"/>
      <c r="I744" s="746"/>
      <c r="J744" s="627"/>
    </row>
    <row r="745">
      <c r="A745" s="745"/>
      <c r="B745" s="745"/>
      <c r="C745" s="745"/>
      <c r="D745" s="745"/>
      <c r="E745" s="745"/>
      <c r="F745" s="745"/>
      <c r="G745" s="745"/>
      <c r="H745" s="745"/>
      <c r="I745" s="746"/>
      <c r="J745" s="627"/>
    </row>
    <row r="746">
      <c r="A746" s="745"/>
      <c r="B746" s="745"/>
      <c r="C746" s="745"/>
      <c r="D746" s="745"/>
      <c r="E746" s="745"/>
      <c r="F746" s="745"/>
      <c r="G746" s="745"/>
      <c r="H746" s="745"/>
      <c r="I746" s="746"/>
      <c r="J746" s="627"/>
    </row>
    <row r="747">
      <c r="A747" s="745"/>
      <c r="B747" s="745"/>
      <c r="C747" s="745"/>
      <c r="D747" s="745"/>
      <c r="E747" s="745"/>
      <c r="F747" s="745"/>
      <c r="G747" s="745"/>
      <c r="H747" s="745"/>
      <c r="I747" s="746"/>
      <c r="J747" s="627"/>
    </row>
    <row r="748">
      <c r="A748" s="745"/>
      <c r="B748" s="745"/>
      <c r="C748" s="745"/>
      <c r="D748" s="745"/>
      <c r="E748" s="745"/>
      <c r="F748" s="745"/>
      <c r="G748" s="745"/>
      <c r="H748" s="745"/>
      <c r="I748" s="746"/>
      <c r="J748" s="627"/>
    </row>
    <row r="749">
      <c r="A749" s="745"/>
      <c r="B749" s="745"/>
      <c r="C749" s="745"/>
      <c r="D749" s="745"/>
      <c r="E749" s="745"/>
      <c r="F749" s="745"/>
      <c r="G749" s="745"/>
      <c r="H749" s="745"/>
      <c r="I749" s="746"/>
      <c r="J749" s="627"/>
    </row>
    <row r="750">
      <c r="A750" s="745"/>
      <c r="B750" s="745"/>
      <c r="C750" s="745"/>
      <c r="D750" s="745"/>
      <c r="E750" s="745"/>
      <c r="F750" s="745"/>
      <c r="G750" s="745"/>
      <c r="H750" s="745"/>
      <c r="I750" s="746"/>
      <c r="J750" s="627"/>
    </row>
    <row r="751">
      <c r="A751" s="745"/>
      <c r="B751" s="745"/>
      <c r="C751" s="745"/>
      <c r="D751" s="745"/>
      <c r="E751" s="745"/>
      <c r="F751" s="745"/>
      <c r="G751" s="745"/>
      <c r="H751" s="745"/>
      <c r="I751" s="746"/>
      <c r="J751" s="627"/>
    </row>
    <row r="752">
      <c r="A752" s="745"/>
      <c r="B752" s="745"/>
      <c r="C752" s="745"/>
      <c r="D752" s="745"/>
      <c r="E752" s="745"/>
      <c r="F752" s="745"/>
      <c r="G752" s="745"/>
      <c r="H752" s="745"/>
      <c r="I752" s="746"/>
      <c r="J752" s="627"/>
    </row>
    <row r="753">
      <c r="A753" s="745"/>
      <c r="B753" s="745"/>
      <c r="C753" s="745"/>
      <c r="D753" s="745"/>
      <c r="E753" s="745"/>
      <c r="F753" s="745"/>
      <c r="G753" s="745"/>
      <c r="H753" s="745"/>
      <c r="I753" s="746"/>
      <c r="J753" s="627"/>
    </row>
    <row r="754">
      <c r="A754" s="745"/>
      <c r="B754" s="745"/>
      <c r="C754" s="745"/>
      <c r="D754" s="745"/>
      <c r="E754" s="745"/>
      <c r="F754" s="745"/>
      <c r="G754" s="745"/>
      <c r="H754" s="745"/>
      <c r="I754" s="746"/>
      <c r="J754" s="627"/>
    </row>
    <row r="755">
      <c r="A755" s="745"/>
      <c r="B755" s="745"/>
      <c r="C755" s="745"/>
      <c r="D755" s="745"/>
      <c r="E755" s="745"/>
      <c r="F755" s="745"/>
      <c r="G755" s="745"/>
      <c r="H755" s="745"/>
      <c r="I755" s="746"/>
      <c r="J755" s="627"/>
    </row>
    <row r="756">
      <c r="A756" s="745"/>
      <c r="B756" s="745"/>
      <c r="C756" s="745"/>
      <c r="D756" s="745"/>
      <c r="E756" s="745"/>
      <c r="F756" s="745"/>
      <c r="G756" s="745"/>
      <c r="H756" s="745"/>
      <c r="I756" s="746"/>
      <c r="J756" s="627"/>
    </row>
    <row r="757">
      <c r="A757" s="745"/>
      <c r="B757" s="745"/>
      <c r="C757" s="745"/>
      <c r="D757" s="745"/>
      <c r="E757" s="745"/>
      <c r="F757" s="745"/>
      <c r="G757" s="745"/>
      <c r="H757" s="745"/>
      <c r="I757" s="746"/>
      <c r="J757" s="627"/>
    </row>
    <row r="758">
      <c r="A758" s="745"/>
      <c r="B758" s="745"/>
      <c r="C758" s="745"/>
      <c r="D758" s="745"/>
      <c r="E758" s="745"/>
      <c r="F758" s="745"/>
      <c r="G758" s="745"/>
      <c r="H758" s="745"/>
      <c r="I758" s="746"/>
      <c r="J758" s="627"/>
    </row>
    <row r="759">
      <c r="A759" s="745"/>
      <c r="B759" s="745"/>
      <c r="C759" s="745"/>
      <c r="D759" s="745"/>
      <c r="E759" s="745"/>
      <c r="F759" s="745"/>
      <c r="G759" s="745"/>
      <c r="H759" s="745"/>
      <c r="I759" s="746"/>
      <c r="J759" s="627"/>
    </row>
    <row r="760">
      <c r="A760" s="745"/>
      <c r="B760" s="745"/>
      <c r="C760" s="745"/>
      <c r="D760" s="745"/>
      <c r="E760" s="745"/>
      <c r="F760" s="745"/>
      <c r="G760" s="745"/>
      <c r="H760" s="745"/>
      <c r="I760" s="746"/>
      <c r="J760" s="627"/>
    </row>
    <row r="761">
      <c r="A761" s="745"/>
      <c r="B761" s="745"/>
      <c r="C761" s="745"/>
      <c r="D761" s="745"/>
      <c r="E761" s="745"/>
      <c r="F761" s="745"/>
      <c r="G761" s="745"/>
      <c r="H761" s="745"/>
      <c r="I761" s="746"/>
      <c r="J761" s="627"/>
    </row>
    <row r="762">
      <c r="A762" s="745"/>
      <c r="B762" s="745"/>
      <c r="C762" s="745"/>
      <c r="D762" s="745"/>
      <c r="E762" s="745"/>
      <c r="F762" s="745"/>
      <c r="G762" s="745"/>
      <c r="H762" s="745"/>
      <c r="I762" s="746"/>
      <c r="J762" s="627"/>
    </row>
    <row r="763">
      <c r="A763" s="745"/>
      <c r="B763" s="745"/>
      <c r="C763" s="745"/>
      <c r="D763" s="745"/>
      <c r="E763" s="745"/>
      <c r="F763" s="745"/>
      <c r="G763" s="745"/>
      <c r="H763" s="745"/>
      <c r="I763" s="746"/>
      <c r="J763" s="627"/>
    </row>
    <row r="764">
      <c r="A764" s="745"/>
      <c r="B764" s="745"/>
      <c r="C764" s="745"/>
      <c r="D764" s="745"/>
      <c r="E764" s="745"/>
      <c r="F764" s="745"/>
      <c r="G764" s="745"/>
      <c r="H764" s="745"/>
      <c r="I764" s="746"/>
      <c r="J764" s="627"/>
    </row>
    <row r="765">
      <c r="A765" s="745"/>
      <c r="B765" s="745"/>
      <c r="C765" s="745"/>
      <c r="D765" s="745"/>
      <c r="E765" s="745"/>
      <c r="F765" s="745"/>
      <c r="G765" s="745"/>
      <c r="H765" s="745"/>
      <c r="I765" s="746"/>
      <c r="J765" s="627"/>
    </row>
    <row r="766">
      <c r="A766" s="745"/>
      <c r="B766" s="745"/>
      <c r="C766" s="745"/>
      <c r="D766" s="745"/>
      <c r="E766" s="745"/>
      <c r="F766" s="745"/>
      <c r="G766" s="745"/>
      <c r="H766" s="745"/>
      <c r="I766" s="746"/>
      <c r="J766" s="627"/>
    </row>
    <row r="767">
      <c r="A767" s="745"/>
      <c r="B767" s="745"/>
      <c r="C767" s="745"/>
      <c r="D767" s="745"/>
      <c r="E767" s="745"/>
      <c r="F767" s="745"/>
      <c r="G767" s="745"/>
      <c r="H767" s="745"/>
      <c r="I767" s="746"/>
      <c r="J767" s="627"/>
    </row>
    <row r="768">
      <c r="A768" s="745"/>
      <c r="B768" s="745"/>
      <c r="C768" s="745"/>
      <c r="D768" s="745"/>
      <c r="E768" s="745"/>
      <c r="F768" s="745"/>
      <c r="G768" s="745"/>
      <c r="H768" s="745"/>
      <c r="I768" s="746"/>
      <c r="J768" s="627"/>
    </row>
    <row r="769">
      <c r="A769" s="745"/>
      <c r="B769" s="745"/>
      <c r="C769" s="745"/>
      <c r="D769" s="745"/>
      <c r="E769" s="745"/>
      <c r="F769" s="745"/>
      <c r="G769" s="745"/>
      <c r="H769" s="745"/>
      <c r="I769" s="746"/>
      <c r="J769" s="627"/>
    </row>
    <row r="770">
      <c r="A770" s="745"/>
      <c r="B770" s="745"/>
      <c r="C770" s="745"/>
      <c r="D770" s="745"/>
      <c r="E770" s="745"/>
      <c r="F770" s="745"/>
      <c r="G770" s="745"/>
      <c r="H770" s="745"/>
      <c r="I770" s="746"/>
      <c r="J770" s="627"/>
    </row>
    <row r="771">
      <c r="A771" s="745"/>
      <c r="B771" s="745"/>
      <c r="C771" s="745"/>
      <c r="D771" s="745"/>
      <c r="E771" s="745"/>
      <c r="F771" s="745"/>
      <c r="G771" s="745"/>
      <c r="H771" s="745"/>
      <c r="I771" s="746"/>
      <c r="J771" s="627"/>
    </row>
    <row r="772">
      <c r="A772" s="745"/>
      <c r="B772" s="745"/>
      <c r="C772" s="745"/>
      <c r="D772" s="745"/>
      <c r="E772" s="745"/>
      <c r="F772" s="745"/>
      <c r="G772" s="745"/>
      <c r="H772" s="745"/>
      <c r="I772" s="746"/>
      <c r="J772" s="627"/>
    </row>
    <row r="773">
      <c r="A773" s="745"/>
      <c r="B773" s="745"/>
      <c r="C773" s="745"/>
      <c r="D773" s="745"/>
      <c r="E773" s="745"/>
      <c r="F773" s="745"/>
      <c r="G773" s="745"/>
      <c r="H773" s="745"/>
      <c r="I773" s="746"/>
      <c r="J773" s="627"/>
    </row>
    <row r="774">
      <c r="A774" s="745"/>
      <c r="B774" s="745"/>
      <c r="C774" s="745"/>
      <c r="D774" s="745"/>
      <c r="E774" s="745"/>
      <c r="F774" s="745"/>
      <c r="G774" s="745"/>
      <c r="H774" s="745"/>
      <c r="I774" s="746"/>
      <c r="J774" s="627"/>
    </row>
  </sheetData>
  <autoFilter ref="$A$1:$H$774">
    <filterColumn colId="6">
      <filters blank="1">
        <filter val="1"/>
        <filter val="2"/>
        <filter val="NULL"/>
      </filters>
    </filterColumn>
    <sortState ref="A1:H774">
      <sortCondition ref="G1:G774"/>
      <sortCondition ref="H1:H774"/>
      <sortCondition ref="A1:A774"/>
      <sortCondition ref="C1:C774"/>
    </sortState>
  </autoFil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9" max="9" width="60.86"/>
  </cols>
  <sheetData>
    <row r="1">
      <c r="A1" s="8" t="s">
        <v>3115</v>
      </c>
      <c r="B1" s="8" t="s">
        <v>3116</v>
      </c>
      <c r="C1" s="8" t="s">
        <v>3117</v>
      </c>
      <c r="D1" s="8" t="s">
        <v>3118</v>
      </c>
      <c r="I1" s="747"/>
    </row>
    <row r="2">
      <c r="A2" s="748" t="s">
        <v>3119</v>
      </c>
      <c r="B2" s="8">
        <v>0.0</v>
      </c>
      <c r="C2" s="8">
        <v>0.0</v>
      </c>
      <c r="D2" s="8">
        <v>0.0</v>
      </c>
      <c r="E2" s="8">
        <v>1.0</v>
      </c>
      <c r="I2" s="747" t="str">
        <f>"INSERT INTO news_recom (news_cg_id, age_cg_id, gen_cg_id, dept_cg_id, news_rank) VALUES ('" &amp; A2 &amp; "', '" &amp; B2 &amp; "' , '" &amp; C2 &amp; "' , '" &amp; D2 &amp; "','" &amp; E2 &amp; "');"</f>
        <v>INSERT INTO news_recom (news_cg_id, age_cg_id, gen_cg_id, dept_cg_id, news_rank) VALUES ('01', '0' , '0' , '0','1');</v>
      </c>
      <c r="Q2" s="8" t="s">
        <v>3120</v>
      </c>
    </row>
    <row r="3">
      <c r="A3" s="748" t="s">
        <v>3119</v>
      </c>
      <c r="B3" s="8">
        <v>1.0</v>
      </c>
      <c r="C3" s="8">
        <v>0.0</v>
      </c>
      <c r="D3" s="8">
        <v>0.0</v>
      </c>
      <c r="E3" s="8">
        <v>1.0</v>
      </c>
      <c r="I3" s="747"/>
      <c r="Q3" s="8" t="s">
        <v>221</v>
      </c>
    </row>
    <row r="4">
      <c r="A4" s="748" t="s">
        <v>3119</v>
      </c>
      <c r="B4" s="8">
        <v>2.0</v>
      </c>
      <c r="C4" s="8">
        <v>0.0</v>
      </c>
      <c r="D4" s="8">
        <v>0.0</v>
      </c>
      <c r="E4" s="8">
        <v>1.0</v>
      </c>
      <c r="I4" s="747"/>
      <c r="Q4" s="8" t="s">
        <v>3121</v>
      </c>
    </row>
    <row r="5">
      <c r="A5" s="8" t="s">
        <v>3122</v>
      </c>
      <c r="B5" s="8">
        <v>3.0</v>
      </c>
      <c r="C5" s="8">
        <v>0.0</v>
      </c>
      <c r="D5" s="8">
        <v>0.0</v>
      </c>
      <c r="E5" s="8">
        <v>1.0</v>
      </c>
      <c r="I5" s="747"/>
      <c r="Q5" s="8" t="s">
        <v>3123</v>
      </c>
    </row>
    <row r="6">
      <c r="A6" s="8" t="s">
        <v>3122</v>
      </c>
      <c r="B6" s="8">
        <v>4.0</v>
      </c>
      <c r="C6" s="8">
        <v>0.0</v>
      </c>
      <c r="D6" s="8">
        <v>0.0</v>
      </c>
      <c r="E6" s="8">
        <v>1.0</v>
      </c>
      <c r="I6" s="747"/>
      <c r="Q6" s="8" t="s">
        <v>3124</v>
      </c>
    </row>
    <row r="7">
      <c r="A7" s="8" t="s">
        <v>3122</v>
      </c>
      <c r="B7" s="8">
        <v>0.0</v>
      </c>
      <c r="C7" s="8">
        <v>1.0</v>
      </c>
      <c r="D7" s="8">
        <v>0.0</v>
      </c>
      <c r="E7" s="8">
        <v>1.0</v>
      </c>
      <c r="I7" s="747"/>
      <c r="Q7" s="8">
        <v>1.0</v>
      </c>
      <c r="R7" s="8" t="s">
        <v>3125</v>
      </c>
    </row>
    <row r="8">
      <c r="A8" s="8" t="s">
        <v>3126</v>
      </c>
      <c r="B8" s="8">
        <v>1.0</v>
      </c>
      <c r="C8" s="8">
        <v>1.0</v>
      </c>
      <c r="D8" s="8">
        <v>0.0</v>
      </c>
      <c r="E8" s="8">
        <v>1.0</v>
      </c>
      <c r="I8" s="747"/>
      <c r="Q8" s="8">
        <v>2.0</v>
      </c>
      <c r="R8" s="8" t="s">
        <v>3127</v>
      </c>
    </row>
    <row r="9">
      <c r="A9" s="8" t="s">
        <v>3126</v>
      </c>
      <c r="B9" s="8">
        <v>2.0</v>
      </c>
      <c r="C9" s="8">
        <v>1.0</v>
      </c>
      <c r="D9" s="8">
        <v>0.0</v>
      </c>
      <c r="E9" s="8">
        <v>1.0</v>
      </c>
      <c r="I9" s="747"/>
      <c r="Q9" s="8">
        <v>3.0</v>
      </c>
      <c r="R9" s="8" t="s">
        <v>3128</v>
      </c>
    </row>
    <row r="10">
      <c r="A10" s="8" t="s">
        <v>3126</v>
      </c>
      <c r="B10" s="8">
        <v>3.0</v>
      </c>
      <c r="C10" s="8">
        <v>1.0</v>
      </c>
      <c r="D10" s="8">
        <v>0.0</v>
      </c>
      <c r="E10" s="8">
        <v>1.0</v>
      </c>
      <c r="I10" s="747"/>
      <c r="Q10" s="8">
        <v>4.0</v>
      </c>
      <c r="R10" s="8" t="s">
        <v>3129</v>
      </c>
    </row>
    <row r="11">
      <c r="A11" s="8" t="s">
        <v>3130</v>
      </c>
      <c r="B11" s="8">
        <v>4.0</v>
      </c>
      <c r="C11" s="8">
        <v>1.0</v>
      </c>
      <c r="D11" s="8">
        <v>0.0</v>
      </c>
      <c r="E11" s="8">
        <v>1.0</v>
      </c>
      <c r="I11" s="747"/>
      <c r="Q11" s="8">
        <v>5.0</v>
      </c>
      <c r="R11" s="8" t="s">
        <v>3131</v>
      </c>
    </row>
    <row r="12">
      <c r="A12" s="8" t="s">
        <v>3130</v>
      </c>
      <c r="B12" s="8">
        <v>0.0</v>
      </c>
      <c r="C12" s="8">
        <v>2.0</v>
      </c>
      <c r="D12" s="8">
        <v>0.0</v>
      </c>
      <c r="E12" s="8">
        <v>1.0</v>
      </c>
      <c r="I12" s="747"/>
      <c r="Q12" s="8">
        <v>6.0</v>
      </c>
      <c r="R12" s="8" t="s">
        <v>3132</v>
      </c>
    </row>
    <row r="13">
      <c r="A13" s="8" t="s">
        <v>3130</v>
      </c>
      <c r="B13" s="8">
        <v>1.0</v>
      </c>
      <c r="C13" s="8">
        <v>2.0</v>
      </c>
      <c r="D13" s="8">
        <v>0.0</v>
      </c>
      <c r="E13" s="8">
        <v>1.0</v>
      </c>
      <c r="I13" s="747"/>
      <c r="Q13" s="8">
        <v>7.0</v>
      </c>
      <c r="R13" s="8" t="s">
        <v>3133</v>
      </c>
    </row>
    <row r="14">
      <c r="A14" s="8" t="s">
        <v>3134</v>
      </c>
      <c r="B14" s="8">
        <v>2.0</v>
      </c>
      <c r="C14" s="8">
        <v>2.0</v>
      </c>
      <c r="D14" s="8">
        <v>0.0</v>
      </c>
      <c r="E14" s="8">
        <v>1.0</v>
      </c>
      <c r="I14" s="747"/>
      <c r="Q14" s="8">
        <v>8.0</v>
      </c>
      <c r="R14" s="8" t="s">
        <v>3135</v>
      </c>
    </row>
    <row r="15">
      <c r="A15" s="8" t="s">
        <v>3134</v>
      </c>
      <c r="B15" s="8">
        <v>3.0</v>
      </c>
      <c r="C15" s="8">
        <v>2.0</v>
      </c>
      <c r="D15" s="8">
        <v>0.0</v>
      </c>
      <c r="E15" s="8">
        <v>1.0</v>
      </c>
      <c r="I15" s="747"/>
    </row>
    <row r="16">
      <c r="A16" s="8" t="s">
        <v>3134</v>
      </c>
      <c r="B16" s="8">
        <v>4.0</v>
      </c>
      <c r="C16" s="8">
        <v>2.0</v>
      </c>
      <c r="D16" s="8">
        <v>0.0</v>
      </c>
      <c r="E16" s="8">
        <v>1.0</v>
      </c>
      <c r="I16" s="747"/>
    </row>
    <row r="17">
      <c r="A17" s="8" t="s">
        <v>3136</v>
      </c>
      <c r="B17" s="8">
        <v>0.0</v>
      </c>
      <c r="C17" s="8">
        <v>3.0</v>
      </c>
      <c r="D17" s="8">
        <v>0.0</v>
      </c>
      <c r="E17" s="8">
        <v>1.0</v>
      </c>
      <c r="I17" s="747"/>
    </row>
    <row r="18">
      <c r="A18" s="8" t="s">
        <v>3136</v>
      </c>
      <c r="B18" s="8">
        <v>1.0</v>
      </c>
      <c r="C18" s="8">
        <v>3.0</v>
      </c>
      <c r="D18" s="8">
        <v>0.0</v>
      </c>
      <c r="E18" s="8">
        <v>1.0</v>
      </c>
      <c r="I18" s="747"/>
    </row>
    <row r="19">
      <c r="A19" s="8" t="s">
        <v>3136</v>
      </c>
      <c r="B19" s="8">
        <v>2.0</v>
      </c>
      <c r="C19" s="8">
        <v>3.0</v>
      </c>
      <c r="D19" s="8">
        <v>0.0</v>
      </c>
      <c r="E19" s="8">
        <v>1.0</v>
      </c>
      <c r="I19" s="747"/>
    </row>
    <row r="20">
      <c r="A20" s="8" t="s">
        <v>3137</v>
      </c>
      <c r="B20" s="8">
        <v>3.0</v>
      </c>
      <c r="C20" s="8">
        <v>3.0</v>
      </c>
      <c r="D20" s="8">
        <v>0.0</v>
      </c>
      <c r="E20" s="8">
        <v>1.0</v>
      </c>
      <c r="I20" s="747"/>
    </row>
    <row r="21">
      <c r="A21" s="8" t="s">
        <v>3137</v>
      </c>
      <c r="B21" s="8">
        <v>4.0</v>
      </c>
      <c r="C21" s="8">
        <v>3.0</v>
      </c>
      <c r="D21" s="8">
        <v>0.0</v>
      </c>
      <c r="E21" s="8">
        <v>1.0</v>
      </c>
      <c r="I21" s="747"/>
    </row>
    <row r="22">
      <c r="A22" s="8" t="s">
        <v>3137</v>
      </c>
      <c r="B22" s="8">
        <v>0.0</v>
      </c>
      <c r="C22" s="8">
        <v>4.0</v>
      </c>
      <c r="D22" s="8">
        <v>0.0</v>
      </c>
      <c r="E22" s="8">
        <v>1.0</v>
      </c>
      <c r="I22" s="747"/>
    </row>
    <row r="23">
      <c r="A23" s="8" t="s">
        <v>3138</v>
      </c>
      <c r="B23" s="8">
        <v>1.0</v>
      </c>
      <c r="C23" s="8">
        <v>4.0</v>
      </c>
      <c r="D23" s="8">
        <v>0.0</v>
      </c>
      <c r="E23" s="8">
        <v>1.0</v>
      </c>
      <c r="I23" s="747"/>
    </row>
    <row r="24">
      <c r="A24" s="8" t="s">
        <v>3138</v>
      </c>
      <c r="B24" s="8">
        <v>2.0</v>
      </c>
      <c r="C24" s="8">
        <v>4.0</v>
      </c>
      <c r="D24" s="8">
        <v>0.0</v>
      </c>
      <c r="E24" s="8">
        <v>1.0</v>
      </c>
      <c r="I24" s="747"/>
    </row>
    <row r="25">
      <c r="A25" s="8" t="s">
        <v>3138</v>
      </c>
      <c r="B25" s="8">
        <v>3.0</v>
      </c>
      <c r="C25" s="8">
        <v>4.0</v>
      </c>
      <c r="D25" s="8">
        <v>0.0</v>
      </c>
      <c r="E25" s="8">
        <v>1.0</v>
      </c>
      <c r="I25" s="747"/>
    </row>
    <row r="26">
      <c r="A26" s="8" t="s">
        <v>3139</v>
      </c>
      <c r="B26" s="8">
        <v>4.0</v>
      </c>
      <c r="C26" s="8">
        <v>4.0</v>
      </c>
      <c r="D26" s="8">
        <v>0.0</v>
      </c>
      <c r="E26" s="8">
        <v>1.0</v>
      </c>
      <c r="I26" s="747"/>
    </row>
    <row r="27">
      <c r="A27" s="8" t="s">
        <v>3139</v>
      </c>
      <c r="B27" s="8">
        <v>0.0</v>
      </c>
      <c r="C27" s="8">
        <v>0.0</v>
      </c>
      <c r="D27" s="8">
        <v>1.0</v>
      </c>
      <c r="E27" s="8">
        <v>1.0</v>
      </c>
      <c r="I27" s="747"/>
    </row>
    <row r="28">
      <c r="A28" s="8" t="s">
        <v>3139</v>
      </c>
      <c r="B28" s="8">
        <v>1.0</v>
      </c>
      <c r="C28" s="8">
        <v>0.0</v>
      </c>
      <c r="D28" s="8">
        <v>1.0</v>
      </c>
      <c r="E28" s="8">
        <v>1.0</v>
      </c>
      <c r="I28" s="747"/>
    </row>
    <row r="29">
      <c r="A29" s="8" t="s">
        <v>3140</v>
      </c>
      <c r="B29" s="8">
        <v>2.0</v>
      </c>
      <c r="C29" s="8">
        <v>0.0</v>
      </c>
      <c r="D29" s="8">
        <v>1.0</v>
      </c>
      <c r="E29" s="8">
        <v>1.0</v>
      </c>
      <c r="I29" s="747"/>
    </row>
    <row r="30">
      <c r="A30" s="8" t="s">
        <v>3140</v>
      </c>
      <c r="B30" s="8">
        <v>3.0</v>
      </c>
      <c r="C30" s="8">
        <v>0.0</v>
      </c>
      <c r="D30" s="8">
        <v>1.0</v>
      </c>
      <c r="E30" s="8">
        <v>1.0</v>
      </c>
      <c r="I30" s="747"/>
    </row>
    <row r="31">
      <c r="A31" s="8" t="s">
        <v>3140</v>
      </c>
      <c r="B31" s="8">
        <v>4.0</v>
      </c>
      <c r="C31" s="8">
        <v>0.0</v>
      </c>
      <c r="D31" s="8">
        <v>1.0</v>
      </c>
      <c r="E31" s="8">
        <v>1.0</v>
      </c>
      <c r="I31" s="747"/>
    </row>
    <row r="32">
      <c r="A32" s="8" t="s">
        <v>3141</v>
      </c>
      <c r="B32" s="8">
        <v>0.0</v>
      </c>
      <c r="C32" s="8">
        <v>1.0</v>
      </c>
      <c r="D32" s="8">
        <v>1.0</v>
      </c>
      <c r="E32" s="8">
        <v>1.0</v>
      </c>
      <c r="I32" s="747"/>
    </row>
    <row r="33">
      <c r="A33" s="8" t="s">
        <v>3141</v>
      </c>
      <c r="B33" s="8">
        <v>1.0</v>
      </c>
      <c r="C33" s="8">
        <v>1.0</v>
      </c>
      <c r="D33" s="8">
        <v>1.0</v>
      </c>
      <c r="E33" s="8">
        <v>1.0</v>
      </c>
      <c r="I33" s="747"/>
    </row>
    <row r="34">
      <c r="A34" s="8" t="s">
        <v>3141</v>
      </c>
      <c r="B34" s="8">
        <v>2.0</v>
      </c>
      <c r="C34" s="8">
        <v>1.0</v>
      </c>
      <c r="D34" s="8">
        <v>1.0</v>
      </c>
      <c r="E34" s="8">
        <v>1.0</v>
      </c>
      <c r="I34" s="747"/>
    </row>
    <row r="35">
      <c r="A35" s="8" t="s">
        <v>3142</v>
      </c>
      <c r="B35" s="8">
        <v>3.0</v>
      </c>
      <c r="C35" s="8">
        <v>1.0</v>
      </c>
      <c r="D35" s="8">
        <v>1.0</v>
      </c>
      <c r="E35" s="8">
        <v>1.0</v>
      </c>
      <c r="I35" s="747"/>
    </row>
    <row r="36">
      <c r="A36" s="8" t="s">
        <v>3142</v>
      </c>
      <c r="B36" s="8">
        <v>4.0</v>
      </c>
      <c r="C36" s="8">
        <v>1.0</v>
      </c>
      <c r="D36" s="8">
        <v>1.0</v>
      </c>
      <c r="E36" s="8">
        <v>1.0</v>
      </c>
      <c r="I36" s="747"/>
    </row>
    <row r="37">
      <c r="A37" s="8" t="s">
        <v>3142</v>
      </c>
      <c r="B37" s="8">
        <v>0.0</v>
      </c>
      <c r="C37" s="8">
        <v>2.0</v>
      </c>
      <c r="D37" s="8">
        <v>1.0</v>
      </c>
      <c r="E37" s="8">
        <v>1.0</v>
      </c>
      <c r="I37" s="747"/>
    </row>
    <row r="38">
      <c r="A38" s="8" t="s">
        <v>3143</v>
      </c>
      <c r="B38" s="8">
        <v>1.0</v>
      </c>
      <c r="C38" s="8">
        <v>2.0</v>
      </c>
      <c r="D38" s="8">
        <v>1.0</v>
      </c>
      <c r="E38" s="8">
        <v>1.0</v>
      </c>
      <c r="I38" s="747"/>
    </row>
    <row r="39">
      <c r="A39" s="8" t="s">
        <v>3143</v>
      </c>
      <c r="B39" s="8">
        <v>2.0</v>
      </c>
      <c r="C39" s="8">
        <v>2.0</v>
      </c>
      <c r="D39" s="8">
        <v>1.0</v>
      </c>
      <c r="E39" s="8">
        <v>1.0</v>
      </c>
      <c r="I39" s="747"/>
    </row>
    <row r="40">
      <c r="A40" s="8" t="s">
        <v>3143</v>
      </c>
      <c r="B40" s="8">
        <v>3.0</v>
      </c>
      <c r="C40" s="8">
        <v>2.0</v>
      </c>
      <c r="D40" s="8">
        <v>1.0</v>
      </c>
      <c r="E40" s="8">
        <v>1.0</v>
      </c>
      <c r="I40" s="747"/>
    </row>
    <row r="41">
      <c r="A41" s="8" t="s">
        <v>3144</v>
      </c>
      <c r="B41" s="8">
        <v>4.0</v>
      </c>
      <c r="C41" s="8">
        <v>2.0</v>
      </c>
      <c r="D41" s="8">
        <v>1.0</v>
      </c>
      <c r="E41" s="8">
        <v>1.0</v>
      </c>
      <c r="I41" s="747"/>
    </row>
    <row r="42">
      <c r="A42" s="8" t="s">
        <v>3144</v>
      </c>
      <c r="B42" s="8">
        <v>0.0</v>
      </c>
      <c r="C42" s="8">
        <v>3.0</v>
      </c>
      <c r="D42" s="8">
        <v>1.0</v>
      </c>
      <c r="E42" s="8">
        <v>1.0</v>
      </c>
      <c r="I42" s="747"/>
    </row>
    <row r="43">
      <c r="A43" s="8" t="s">
        <v>3144</v>
      </c>
      <c r="B43" s="8">
        <v>1.0</v>
      </c>
      <c r="C43" s="8">
        <v>3.0</v>
      </c>
      <c r="D43" s="8">
        <v>1.0</v>
      </c>
      <c r="E43" s="8">
        <v>1.0</v>
      </c>
      <c r="I43" s="747"/>
    </row>
    <row r="44">
      <c r="A44" s="8" t="s">
        <v>3145</v>
      </c>
      <c r="B44" s="8">
        <v>2.0</v>
      </c>
      <c r="C44" s="8">
        <v>3.0</v>
      </c>
      <c r="D44" s="8">
        <v>1.0</v>
      </c>
      <c r="E44" s="8">
        <v>1.0</v>
      </c>
      <c r="I44" s="747"/>
    </row>
    <row r="45">
      <c r="A45" s="8" t="s">
        <v>3145</v>
      </c>
      <c r="B45" s="8">
        <v>3.0</v>
      </c>
      <c r="C45" s="8">
        <v>3.0</v>
      </c>
      <c r="D45" s="8">
        <v>1.0</v>
      </c>
      <c r="E45" s="8">
        <v>1.0</v>
      </c>
      <c r="I45" s="747"/>
    </row>
    <row r="46">
      <c r="A46" s="8" t="s">
        <v>3145</v>
      </c>
      <c r="B46" s="8">
        <v>4.0</v>
      </c>
      <c r="C46" s="8">
        <v>3.0</v>
      </c>
      <c r="D46" s="8">
        <v>1.0</v>
      </c>
      <c r="E46" s="8">
        <v>1.0</v>
      </c>
      <c r="I46" s="747"/>
    </row>
    <row r="47">
      <c r="A47" s="8" t="s">
        <v>3146</v>
      </c>
      <c r="B47" s="8">
        <v>0.0</v>
      </c>
      <c r="C47" s="8">
        <v>4.0</v>
      </c>
      <c r="D47" s="8">
        <v>1.0</v>
      </c>
      <c r="E47" s="8">
        <v>1.0</v>
      </c>
      <c r="I47" s="747"/>
    </row>
    <row r="48">
      <c r="A48" s="8" t="s">
        <v>3146</v>
      </c>
      <c r="B48" s="8">
        <v>1.0</v>
      </c>
      <c r="C48" s="8">
        <v>4.0</v>
      </c>
      <c r="D48" s="8">
        <v>1.0</v>
      </c>
      <c r="E48" s="8">
        <v>1.0</v>
      </c>
      <c r="I48" s="747"/>
    </row>
    <row r="49">
      <c r="A49" s="8" t="s">
        <v>3146</v>
      </c>
      <c r="B49" s="8">
        <v>2.0</v>
      </c>
      <c r="C49" s="8">
        <v>4.0</v>
      </c>
      <c r="D49" s="8">
        <v>1.0</v>
      </c>
      <c r="E49" s="8">
        <v>1.0</v>
      </c>
      <c r="I49" s="747"/>
    </row>
    <row r="50">
      <c r="A50" s="8" t="s">
        <v>3147</v>
      </c>
      <c r="B50" s="8">
        <v>3.0</v>
      </c>
      <c r="C50" s="8">
        <v>4.0</v>
      </c>
      <c r="D50" s="8">
        <v>1.0</v>
      </c>
      <c r="E50" s="8">
        <v>1.0</v>
      </c>
      <c r="I50" s="747"/>
    </row>
    <row r="51">
      <c r="A51" s="8" t="s">
        <v>3147</v>
      </c>
      <c r="B51" s="8">
        <v>4.0</v>
      </c>
      <c r="C51" s="8">
        <v>4.0</v>
      </c>
      <c r="D51" s="8">
        <v>1.0</v>
      </c>
      <c r="E51" s="8">
        <v>1.0</v>
      </c>
      <c r="I51" s="747"/>
    </row>
    <row r="52">
      <c r="A52" s="8" t="s">
        <v>3147</v>
      </c>
      <c r="B52" s="8">
        <v>0.0</v>
      </c>
      <c r="C52" s="8">
        <v>0.0</v>
      </c>
      <c r="D52" s="8">
        <v>0.0</v>
      </c>
      <c r="E52" s="8">
        <v>2.0</v>
      </c>
      <c r="I52" s="747"/>
    </row>
    <row r="53">
      <c r="A53" s="8" t="s">
        <v>3148</v>
      </c>
      <c r="B53" s="8">
        <v>1.0</v>
      </c>
      <c r="C53" s="8">
        <v>0.0</v>
      </c>
      <c r="D53" s="8">
        <v>0.0</v>
      </c>
      <c r="E53" s="8">
        <v>2.0</v>
      </c>
      <c r="I53" s="747"/>
    </row>
    <row r="54">
      <c r="A54" s="8" t="s">
        <v>3148</v>
      </c>
      <c r="B54" s="8">
        <v>2.0</v>
      </c>
      <c r="C54" s="8">
        <v>0.0</v>
      </c>
      <c r="D54" s="8">
        <v>0.0</v>
      </c>
      <c r="E54" s="8">
        <v>2.0</v>
      </c>
      <c r="I54" s="747"/>
    </row>
    <row r="55">
      <c r="A55" s="8" t="s">
        <v>3148</v>
      </c>
      <c r="B55" s="8">
        <v>3.0</v>
      </c>
      <c r="C55" s="8">
        <v>0.0</v>
      </c>
      <c r="D55" s="8">
        <v>0.0</v>
      </c>
      <c r="E55" s="8">
        <v>2.0</v>
      </c>
      <c r="I55" s="747"/>
    </row>
    <row r="56">
      <c r="B56" s="8">
        <v>4.0</v>
      </c>
      <c r="C56" s="8">
        <v>0.0</v>
      </c>
      <c r="D56" s="8">
        <v>0.0</v>
      </c>
      <c r="E56" s="8">
        <v>2.0</v>
      </c>
      <c r="I56" s="747"/>
    </row>
    <row r="57">
      <c r="B57" s="8">
        <v>0.0</v>
      </c>
      <c r="C57" s="8">
        <v>1.0</v>
      </c>
      <c r="D57" s="8">
        <v>0.0</v>
      </c>
      <c r="E57" s="8">
        <v>2.0</v>
      </c>
      <c r="I57" s="747"/>
    </row>
    <row r="58">
      <c r="B58" s="8">
        <v>1.0</v>
      </c>
      <c r="C58" s="8">
        <v>1.0</v>
      </c>
      <c r="D58" s="8">
        <v>0.0</v>
      </c>
      <c r="E58" s="8">
        <v>2.0</v>
      </c>
      <c r="I58" s="747"/>
    </row>
    <row r="59">
      <c r="B59" s="8">
        <v>2.0</v>
      </c>
      <c r="C59" s="8">
        <v>1.0</v>
      </c>
      <c r="D59" s="8">
        <v>0.0</v>
      </c>
      <c r="E59" s="8">
        <v>2.0</v>
      </c>
      <c r="I59" s="747"/>
    </row>
    <row r="60">
      <c r="B60" s="8">
        <v>3.0</v>
      </c>
      <c r="C60" s="8">
        <v>1.0</v>
      </c>
      <c r="D60" s="8">
        <v>0.0</v>
      </c>
      <c r="E60" s="8">
        <v>2.0</v>
      </c>
      <c r="I60" s="747"/>
    </row>
    <row r="61">
      <c r="B61" s="8">
        <v>4.0</v>
      </c>
      <c r="C61" s="8">
        <v>1.0</v>
      </c>
      <c r="D61" s="8">
        <v>0.0</v>
      </c>
      <c r="E61" s="8">
        <v>2.0</v>
      </c>
      <c r="I61" s="747"/>
    </row>
    <row r="62">
      <c r="B62" s="8">
        <v>0.0</v>
      </c>
      <c r="C62" s="8">
        <v>2.0</v>
      </c>
      <c r="D62" s="8">
        <v>0.0</v>
      </c>
      <c r="E62" s="8">
        <v>2.0</v>
      </c>
      <c r="I62" s="747"/>
    </row>
    <row r="63">
      <c r="B63" s="8">
        <v>1.0</v>
      </c>
      <c r="C63" s="8">
        <v>2.0</v>
      </c>
      <c r="D63" s="8">
        <v>0.0</v>
      </c>
      <c r="E63" s="8">
        <v>2.0</v>
      </c>
      <c r="I63" s="747"/>
    </row>
    <row r="64">
      <c r="B64" s="8">
        <v>2.0</v>
      </c>
      <c r="C64" s="8">
        <v>2.0</v>
      </c>
      <c r="D64" s="8">
        <v>0.0</v>
      </c>
      <c r="E64" s="8">
        <v>2.0</v>
      </c>
      <c r="I64" s="747"/>
    </row>
    <row r="65">
      <c r="B65" s="8">
        <v>3.0</v>
      </c>
      <c r="C65" s="8">
        <v>2.0</v>
      </c>
      <c r="D65" s="8">
        <v>0.0</v>
      </c>
      <c r="E65" s="8">
        <v>2.0</v>
      </c>
      <c r="I65" s="747"/>
    </row>
    <row r="66">
      <c r="B66" s="8">
        <v>4.0</v>
      </c>
      <c r="C66" s="8">
        <v>2.0</v>
      </c>
      <c r="D66" s="8">
        <v>0.0</v>
      </c>
      <c r="E66" s="8">
        <v>2.0</v>
      </c>
      <c r="I66" s="747"/>
    </row>
    <row r="67">
      <c r="B67" s="8">
        <v>0.0</v>
      </c>
      <c r="C67" s="8">
        <v>3.0</v>
      </c>
      <c r="D67" s="8">
        <v>0.0</v>
      </c>
      <c r="E67" s="8">
        <v>2.0</v>
      </c>
      <c r="I67" s="747"/>
    </row>
    <row r="68">
      <c r="B68" s="8">
        <v>1.0</v>
      </c>
      <c r="C68" s="8">
        <v>3.0</v>
      </c>
      <c r="D68" s="8">
        <v>0.0</v>
      </c>
      <c r="E68" s="8">
        <v>2.0</v>
      </c>
      <c r="I68" s="747"/>
    </row>
    <row r="69">
      <c r="B69" s="8">
        <v>2.0</v>
      </c>
      <c r="C69" s="8">
        <v>3.0</v>
      </c>
      <c r="D69" s="8">
        <v>0.0</v>
      </c>
      <c r="E69" s="8">
        <v>2.0</v>
      </c>
      <c r="I69" s="747"/>
    </row>
    <row r="70">
      <c r="B70" s="8">
        <v>3.0</v>
      </c>
      <c r="C70" s="8">
        <v>3.0</v>
      </c>
      <c r="D70" s="8">
        <v>0.0</v>
      </c>
      <c r="E70" s="8">
        <v>2.0</v>
      </c>
      <c r="I70" s="747"/>
    </row>
    <row r="71">
      <c r="B71" s="8">
        <v>4.0</v>
      </c>
      <c r="C71" s="8">
        <v>3.0</v>
      </c>
      <c r="D71" s="8">
        <v>0.0</v>
      </c>
      <c r="E71" s="8">
        <v>2.0</v>
      </c>
      <c r="I71" s="747"/>
    </row>
    <row r="72">
      <c r="B72" s="8">
        <v>0.0</v>
      </c>
      <c r="C72" s="8">
        <v>4.0</v>
      </c>
      <c r="D72" s="8">
        <v>0.0</v>
      </c>
      <c r="E72" s="8">
        <v>2.0</v>
      </c>
      <c r="I72" s="747"/>
    </row>
    <row r="73">
      <c r="B73" s="8">
        <v>1.0</v>
      </c>
      <c r="C73" s="8">
        <v>4.0</v>
      </c>
      <c r="D73" s="8">
        <v>0.0</v>
      </c>
      <c r="E73" s="8">
        <v>2.0</v>
      </c>
      <c r="I73" s="747"/>
    </row>
    <row r="74">
      <c r="B74" s="8">
        <v>2.0</v>
      </c>
      <c r="C74" s="8">
        <v>4.0</v>
      </c>
      <c r="D74" s="8">
        <v>0.0</v>
      </c>
      <c r="E74" s="8">
        <v>2.0</v>
      </c>
      <c r="I74" s="747"/>
    </row>
    <row r="75">
      <c r="B75" s="8">
        <v>3.0</v>
      </c>
      <c r="C75" s="8">
        <v>4.0</v>
      </c>
      <c r="D75" s="8">
        <v>0.0</v>
      </c>
      <c r="E75" s="8">
        <v>2.0</v>
      </c>
      <c r="I75" s="747"/>
    </row>
    <row r="76">
      <c r="B76" s="8">
        <v>4.0</v>
      </c>
      <c r="C76" s="8">
        <v>4.0</v>
      </c>
      <c r="D76" s="8">
        <v>0.0</v>
      </c>
      <c r="E76" s="8">
        <v>2.0</v>
      </c>
      <c r="I76" s="747"/>
    </row>
    <row r="77">
      <c r="B77" s="8">
        <v>0.0</v>
      </c>
      <c r="C77" s="8">
        <v>0.0</v>
      </c>
      <c r="D77" s="8">
        <v>1.0</v>
      </c>
      <c r="E77" s="8">
        <v>2.0</v>
      </c>
      <c r="I77" s="747"/>
    </row>
    <row r="78">
      <c r="B78" s="8">
        <v>1.0</v>
      </c>
      <c r="C78" s="8">
        <v>0.0</v>
      </c>
      <c r="D78" s="8">
        <v>1.0</v>
      </c>
      <c r="E78" s="8">
        <v>2.0</v>
      </c>
      <c r="I78" s="747"/>
    </row>
    <row r="79">
      <c r="B79" s="8">
        <v>2.0</v>
      </c>
      <c r="C79" s="8">
        <v>0.0</v>
      </c>
      <c r="D79" s="8">
        <v>1.0</v>
      </c>
      <c r="E79" s="8">
        <v>2.0</v>
      </c>
      <c r="I79" s="747"/>
    </row>
    <row r="80">
      <c r="B80" s="8">
        <v>3.0</v>
      </c>
      <c r="C80" s="8">
        <v>0.0</v>
      </c>
      <c r="D80" s="8">
        <v>1.0</v>
      </c>
      <c r="E80" s="8">
        <v>2.0</v>
      </c>
      <c r="I80" s="747"/>
    </row>
    <row r="81">
      <c r="B81" s="8">
        <v>4.0</v>
      </c>
      <c r="C81" s="8">
        <v>0.0</v>
      </c>
      <c r="D81" s="8">
        <v>1.0</v>
      </c>
      <c r="E81" s="8">
        <v>2.0</v>
      </c>
      <c r="I81" s="747"/>
    </row>
    <row r="82">
      <c r="B82" s="8">
        <v>0.0</v>
      </c>
      <c r="C82" s="8">
        <v>1.0</v>
      </c>
      <c r="D82" s="8">
        <v>1.0</v>
      </c>
      <c r="E82" s="8">
        <v>2.0</v>
      </c>
      <c r="I82" s="747"/>
    </row>
    <row r="83">
      <c r="B83" s="8">
        <v>1.0</v>
      </c>
      <c r="C83" s="8">
        <v>1.0</v>
      </c>
      <c r="D83" s="8">
        <v>1.0</v>
      </c>
      <c r="E83" s="8">
        <v>2.0</v>
      </c>
      <c r="I83" s="747"/>
    </row>
    <row r="84">
      <c r="B84" s="8">
        <v>2.0</v>
      </c>
      <c r="C84" s="8">
        <v>1.0</v>
      </c>
      <c r="D84" s="8">
        <v>1.0</v>
      </c>
      <c r="E84" s="8">
        <v>2.0</v>
      </c>
      <c r="I84" s="747"/>
    </row>
    <row r="85">
      <c r="B85" s="8">
        <v>3.0</v>
      </c>
      <c r="C85" s="8">
        <v>1.0</v>
      </c>
      <c r="D85" s="8">
        <v>1.0</v>
      </c>
      <c r="E85" s="8">
        <v>2.0</v>
      </c>
      <c r="I85" s="747"/>
    </row>
    <row r="86">
      <c r="B86" s="8">
        <v>4.0</v>
      </c>
      <c r="C86" s="8">
        <v>1.0</v>
      </c>
      <c r="D86" s="8">
        <v>1.0</v>
      </c>
      <c r="E86" s="8">
        <v>2.0</v>
      </c>
      <c r="I86" s="747"/>
    </row>
    <row r="87">
      <c r="B87" s="8">
        <v>0.0</v>
      </c>
      <c r="C87" s="8">
        <v>2.0</v>
      </c>
      <c r="D87" s="8">
        <v>1.0</v>
      </c>
      <c r="E87" s="8">
        <v>2.0</v>
      </c>
      <c r="I87" s="747"/>
    </row>
    <row r="88">
      <c r="B88" s="8">
        <v>1.0</v>
      </c>
      <c r="C88" s="8">
        <v>2.0</v>
      </c>
      <c r="D88" s="8">
        <v>1.0</v>
      </c>
      <c r="E88" s="8">
        <v>2.0</v>
      </c>
      <c r="I88" s="747"/>
    </row>
    <row r="89">
      <c r="B89" s="8">
        <v>2.0</v>
      </c>
      <c r="C89" s="8">
        <v>2.0</v>
      </c>
      <c r="D89" s="8">
        <v>1.0</v>
      </c>
      <c r="E89" s="8">
        <v>2.0</v>
      </c>
      <c r="I89" s="747"/>
    </row>
    <row r="90">
      <c r="B90" s="8">
        <v>3.0</v>
      </c>
      <c r="C90" s="8">
        <v>2.0</v>
      </c>
      <c r="D90" s="8">
        <v>1.0</v>
      </c>
      <c r="E90" s="8">
        <v>2.0</v>
      </c>
      <c r="I90" s="747"/>
    </row>
    <row r="91">
      <c r="B91" s="8">
        <v>4.0</v>
      </c>
      <c r="C91" s="8">
        <v>2.0</v>
      </c>
      <c r="D91" s="8">
        <v>1.0</v>
      </c>
      <c r="E91" s="8">
        <v>2.0</v>
      </c>
      <c r="I91" s="747"/>
    </row>
    <row r="92">
      <c r="B92" s="8">
        <v>0.0</v>
      </c>
      <c r="C92" s="8">
        <v>3.0</v>
      </c>
      <c r="D92" s="8">
        <v>1.0</v>
      </c>
      <c r="E92" s="8">
        <v>2.0</v>
      </c>
      <c r="I92" s="747"/>
    </row>
    <row r="93">
      <c r="B93" s="8">
        <v>1.0</v>
      </c>
      <c r="C93" s="8">
        <v>3.0</v>
      </c>
      <c r="D93" s="8">
        <v>1.0</v>
      </c>
      <c r="E93" s="8">
        <v>2.0</v>
      </c>
      <c r="I93" s="747"/>
    </row>
    <row r="94">
      <c r="B94" s="8">
        <v>2.0</v>
      </c>
      <c r="C94" s="8">
        <v>3.0</v>
      </c>
      <c r="D94" s="8">
        <v>1.0</v>
      </c>
      <c r="E94" s="8">
        <v>2.0</v>
      </c>
      <c r="I94" s="747"/>
    </row>
    <row r="95">
      <c r="B95" s="8">
        <v>3.0</v>
      </c>
      <c r="C95" s="8">
        <v>3.0</v>
      </c>
      <c r="D95" s="8">
        <v>1.0</v>
      </c>
      <c r="E95" s="8">
        <v>2.0</v>
      </c>
      <c r="I95" s="747"/>
    </row>
    <row r="96">
      <c r="B96" s="8">
        <v>4.0</v>
      </c>
      <c r="C96" s="8">
        <v>3.0</v>
      </c>
      <c r="D96" s="8">
        <v>1.0</v>
      </c>
      <c r="E96" s="8">
        <v>2.0</v>
      </c>
      <c r="I96" s="747"/>
    </row>
    <row r="97">
      <c r="B97" s="8">
        <v>0.0</v>
      </c>
      <c r="C97" s="8">
        <v>4.0</v>
      </c>
      <c r="D97" s="8">
        <v>1.0</v>
      </c>
      <c r="E97" s="8">
        <v>2.0</v>
      </c>
      <c r="I97" s="747"/>
    </row>
    <row r="98">
      <c r="B98" s="8">
        <v>1.0</v>
      </c>
      <c r="C98" s="8">
        <v>4.0</v>
      </c>
      <c r="D98" s="8">
        <v>1.0</v>
      </c>
      <c r="E98" s="8">
        <v>2.0</v>
      </c>
      <c r="I98" s="747"/>
    </row>
    <row r="99">
      <c r="B99" s="8">
        <v>2.0</v>
      </c>
      <c r="C99" s="8">
        <v>4.0</v>
      </c>
      <c r="D99" s="8">
        <v>1.0</v>
      </c>
      <c r="E99" s="8">
        <v>2.0</v>
      </c>
      <c r="I99" s="747"/>
    </row>
    <row r="100">
      <c r="B100" s="8">
        <v>3.0</v>
      </c>
      <c r="C100" s="8">
        <v>4.0</v>
      </c>
      <c r="D100" s="8">
        <v>1.0</v>
      </c>
      <c r="E100" s="8">
        <v>2.0</v>
      </c>
      <c r="I100" s="747"/>
    </row>
    <row r="101">
      <c r="B101" s="8">
        <v>4.0</v>
      </c>
      <c r="C101" s="8">
        <v>4.0</v>
      </c>
      <c r="D101" s="8">
        <v>1.0</v>
      </c>
      <c r="E101" s="8">
        <v>2.0</v>
      </c>
      <c r="I101" s="747"/>
    </row>
    <row r="102">
      <c r="B102" s="8">
        <v>0.0</v>
      </c>
      <c r="C102" s="8">
        <v>0.0</v>
      </c>
      <c r="D102" s="8">
        <v>0.0</v>
      </c>
      <c r="E102" s="8">
        <v>3.0</v>
      </c>
      <c r="I102" s="747"/>
    </row>
    <row r="103">
      <c r="B103" s="8">
        <v>1.0</v>
      </c>
      <c r="C103" s="8">
        <v>0.0</v>
      </c>
      <c r="D103" s="8">
        <v>0.0</v>
      </c>
      <c r="E103" s="8">
        <v>3.0</v>
      </c>
      <c r="I103" s="747"/>
    </row>
    <row r="104">
      <c r="B104" s="8">
        <v>2.0</v>
      </c>
      <c r="C104" s="8">
        <v>0.0</v>
      </c>
      <c r="D104" s="8">
        <v>0.0</v>
      </c>
      <c r="E104" s="8">
        <v>3.0</v>
      </c>
      <c r="I104" s="747"/>
    </row>
    <row r="105">
      <c r="B105" s="8">
        <v>3.0</v>
      </c>
      <c r="C105" s="8">
        <v>0.0</v>
      </c>
      <c r="D105" s="8">
        <v>0.0</v>
      </c>
      <c r="E105" s="8">
        <v>3.0</v>
      </c>
      <c r="I105" s="747"/>
    </row>
    <row r="106">
      <c r="B106" s="8">
        <v>4.0</v>
      </c>
      <c r="C106" s="8">
        <v>0.0</v>
      </c>
      <c r="D106" s="8">
        <v>0.0</v>
      </c>
      <c r="E106" s="8">
        <v>3.0</v>
      </c>
      <c r="I106" s="747"/>
    </row>
    <row r="107">
      <c r="B107" s="8">
        <v>0.0</v>
      </c>
      <c r="C107" s="8">
        <v>1.0</v>
      </c>
      <c r="D107" s="8">
        <v>0.0</v>
      </c>
      <c r="E107" s="8">
        <v>3.0</v>
      </c>
      <c r="I107" s="747"/>
    </row>
    <row r="108">
      <c r="B108" s="8">
        <v>1.0</v>
      </c>
      <c r="C108" s="8">
        <v>1.0</v>
      </c>
      <c r="D108" s="8">
        <v>0.0</v>
      </c>
      <c r="E108" s="8">
        <v>3.0</v>
      </c>
      <c r="I108" s="747"/>
    </row>
    <row r="109">
      <c r="B109" s="8">
        <v>2.0</v>
      </c>
      <c r="C109" s="8">
        <v>1.0</v>
      </c>
      <c r="D109" s="8">
        <v>0.0</v>
      </c>
      <c r="E109" s="8">
        <v>3.0</v>
      </c>
      <c r="I109" s="747"/>
    </row>
    <row r="110">
      <c r="B110" s="8">
        <v>3.0</v>
      </c>
      <c r="C110" s="8">
        <v>1.0</v>
      </c>
      <c r="D110" s="8">
        <v>0.0</v>
      </c>
      <c r="E110" s="8">
        <v>3.0</v>
      </c>
      <c r="I110" s="747"/>
    </row>
    <row r="111">
      <c r="B111" s="8">
        <v>4.0</v>
      </c>
      <c r="C111" s="8">
        <v>1.0</v>
      </c>
      <c r="D111" s="8">
        <v>0.0</v>
      </c>
      <c r="E111" s="8">
        <v>3.0</v>
      </c>
      <c r="I111" s="747"/>
    </row>
    <row r="112">
      <c r="B112" s="8">
        <v>0.0</v>
      </c>
      <c r="C112" s="8">
        <v>2.0</v>
      </c>
      <c r="D112" s="8">
        <v>0.0</v>
      </c>
      <c r="E112" s="8">
        <v>3.0</v>
      </c>
      <c r="I112" s="747"/>
    </row>
    <row r="113">
      <c r="B113" s="8">
        <v>1.0</v>
      </c>
      <c r="C113" s="8">
        <v>2.0</v>
      </c>
      <c r="D113" s="8">
        <v>0.0</v>
      </c>
      <c r="E113" s="8">
        <v>3.0</v>
      </c>
      <c r="I113" s="747"/>
    </row>
    <row r="114">
      <c r="B114" s="8">
        <v>2.0</v>
      </c>
      <c r="C114" s="8">
        <v>2.0</v>
      </c>
      <c r="D114" s="8">
        <v>0.0</v>
      </c>
      <c r="E114" s="8">
        <v>3.0</v>
      </c>
      <c r="I114" s="747"/>
    </row>
    <row r="115">
      <c r="B115" s="8">
        <v>3.0</v>
      </c>
      <c r="C115" s="8">
        <v>2.0</v>
      </c>
      <c r="D115" s="8">
        <v>0.0</v>
      </c>
      <c r="E115" s="8">
        <v>3.0</v>
      </c>
      <c r="I115" s="747"/>
    </row>
    <row r="116">
      <c r="B116" s="8">
        <v>4.0</v>
      </c>
      <c r="C116" s="8">
        <v>2.0</v>
      </c>
      <c r="D116" s="8">
        <v>0.0</v>
      </c>
      <c r="E116" s="8">
        <v>3.0</v>
      </c>
      <c r="I116" s="747"/>
    </row>
    <row r="117">
      <c r="B117" s="8">
        <v>0.0</v>
      </c>
      <c r="C117" s="8">
        <v>3.0</v>
      </c>
      <c r="D117" s="8">
        <v>0.0</v>
      </c>
      <c r="E117" s="8">
        <v>3.0</v>
      </c>
      <c r="I117" s="747"/>
    </row>
    <row r="118">
      <c r="B118" s="8">
        <v>1.0</v>
      </c>
      <c r="C118" s="8">
        <v>3.0</v>
      </c>
      <c r="D118" s="8">
        <v>0.0</v>
      </c>
      <c r="E118" s="8">
        <v>3.0</v>
      </c>
      <c r="I118" s="747"/>
    </row>
    <row r="119">
      <c r="B119" s="8">
        <v>2.0</v>
      </c>
      <c r="C119" s="8">
        <v>3.0</v>
      </c>
      <c r="D119" s="8">
        <v>0.0</v>
      </c>
      <c r="E119" s="8">
        <v>3.0</v>
      </c>
      <c r="I119" s="747"/>
    </row>
    <row r="120">
      <c r="B120" s="8">
        <v>3.0</v>
      </c>
      <c r="C120" s="8">
        <v>3.0</v>
      </c>
      <c r="D120" s="8">
        <v>0.0</v>
      </c>
      <c r="E120" s="8">
        <v>3.0</v>
      </c>
      <c r="I120" s="747"/>
    </row>
    <row r="121">
      <c r="B121" s="8">
        <v>4.0</v>
      </c>
      <c r="C121" s="8">
        <v>3.0</v>
      </c>
      <c r="D121" s="8">
        <v>0.0</v>
      </c>
      <c r="E121" s="8">
        <v>3.0</v>
      </c>
      <c r="I121" s="747"/>
    </row>
    <row r="122">
      <c r="B122" s="8">
        <v>0.0</v>
      </c>
      <c r="C122" s="8">
        <v>4.0</v>
      </c>
      <c r="D122" s="8">
        <v>0.0</v>
      </c>
      <c r="E122" s="8">
        <v>3.0</v>
      </c>
      <c r="I122" s="747"/>
    </row>
    <row r="123">
      <c r="B123" s="8">
        <v>1.0</v>
      </c>
      <c r="C123" s="8">
        <v>4.0</v>
      </c>
      <c r="D123" s="8">
        <v>0.0</v>
      </c>
      <c r="E123" s="8">
        <v>3.0</v>
      </c>
      <c r="I123" s="747"/>
    </row>
    <row r="124">
      <c r="B124" s="8">
        <v>2.0</v>
      </c>
      <c r="C124" s="8">
        <v>4.0</v>
      </c>
      <c r="D124" s="8">
        <v>0.0</v>
      </c>
      <c r="E124" s="8">
        <v>3.0</v>
      </c>
      <c r="I124" s="747"/>
    </row>
    <row r="125">
      <c r="B125" s="8">
        <v>3.0</v>
      </c>
      <c r="C125" s="8">
        <v>4.0</v>
      </c>
      <c r="D125" s="8">
        <v>0.0</v>
      </c>
      <c r="E125" s="8">
        <v>3.0</v>
      </c>
      <c r="I125" s="747"/>
    </row>
    <row r="126">
      <c r="B126" s="8">
        <v>4.0</v>
      </c>
      <c r="C126" s="8">
        <v>4.0</v>
      </c>
      <c r="D126" s="8">
        <v>0.0</v>
      </c>
      <c r="E126" s="8">
        <v>3.0</v>
      </c>
      <c r="I126" s="747"/>
    </row>
    <row r="127">
      <c r="B127" s="8">
        <v>0.0</v>
      </c>
      <c r="C127" s="8">
        <v>0.0</v>
      </c>
      <c r="D127" s="8">
        <v>1.0</v>
      </c>
      <c r="E127" s="8">
        <v>3.0</v>
      </c>
      <c r="I127" s="747"/>
    </row>
    <row r="128">
      <c r="B128" s="8">
        <v>1.0</v>
      </c>
      <c r="C128" s="8">
        <v>0.0</v>
      </c>
      <c r="D128" s="8">
        <v>1.0</v>
      </c>
      <c r="E128" s="8">
        <v>3.0</v>
      </c>
      <c r="I128" s="747"/>
    </row>
    <row r="129">
      <c r="B129" s="8">
        <v>2.0</v>
      </c>
      <c r="C129" s="8">
        <v>0.0</v>
      </c>
      <c r="D129" s="8">
        <v>1.0</v>
      </c>
      <c r="E129" s="8">
        <v>3.0</v>
      </c>
      <c r="I129" s="747"/>
    </row>
    <row r="130">
      <c r="B130" s="8">
        <v>3.0</v>
      </c>
      <c r="C130" s="8">
        <v>0.0</v>
      </c>
      <c r="D130" s="8">
        <v>1.0</v>
      </c>
      <c r="E130" s="8">
        <v>3.0</v>
      </c>
      <c r="I130" s="747"/>
    </row>
    <row r="131">
      <c r="B131" s="8">
        <v>4.0</v>
      </c>
      <c r="C131" s="8">
        <v>0.0</v>
      </c>
      <c r="D131" s="8">
        <v>1.0</v>
      </c>
      <c r="E131" s="8">
        <v>3.0</v>
      </c>
      <c r="I131" s="747"/>
    </row>
    <row r="132">
      <c r="B132" s="8">
        <v>0.0</v>
      </c>
      <c r="C132" s="8">
        <v>1.0</v>
      </c>
      <c r="D132" s="8">
        <v>1.0</v>
      </c>
      <c r="E132" s="8">
        <v>3.0</v>
      </c>
      <c r="I132" s="747"/>
    </row>
    <row r="133">
      <c r="B133" s="8">
        <v>1.0</v>
      </c>
      <c r="C133" s="8">
        <v>1.0</v>
      </c>
      <c r="D133" s="8">
        <v>1.0</v>
      </c>
      <c r="E133" s="8">
        <v>3.0</v>
      </c>
      <c r="I133" s="747"/>
    </row>
    <row r="134">
      <c r="B134" s="8">
        <v>2.0</v>
      </c>
      <c r="C134" s="8">
        <v>1.0</v>
      </c>
      <c r="D134" s="8">
        <v>1.0</v>
      </c>
      <c r="E134" s="8">
        <v>3.0</v>
      </c>
      <c r="I134" s="747"/>
    </row>
    <row r="135">
      <c r="B135" s="8">
        <v>3.0</v>
      </c>
      <c r="C135" s="8">
        <v>1.0</v>
      </c>
      <c r="D135" s="8">
        <v>1.0</v>
      </c>
      <c r="E135" s="8">
        <v>3.0</v>
      </c>
      <c r="I135" s="747"/>
    </row>
    <row r="136">
      <c r="B136" s="8">
        <v>4.0</v>
      </c>
      <c r="C136" s="8">
        <v>1.0</v>
      </c>
      <c r="D136" s="8">
        <v>1.0</v>
      </c>
      <c r="E136" s="8">
        <v>3.0</v>
      </c>
      <c r="I136" s="747"/>
    </row>
    <row r="137">
      <c r="B137" s="8">
        <v>0.0</v>
      </c>
      <c r="C137" s="8">
        <v>2.0</v>
      </c>
      <c r="D137" s="8">
        <v>1.0</v>
      </c>
      <c r="E137" s="8">
        <v>3.0</v>
      </c>
      <c r="I137" s="747"/>
    </row>
    <row r="138">
      <c r="B138" s="8">
        <v>1.0</v>
      </c>
      <c r="C138" s="8">
        <v>2.0</v>
      </c>
      <c r="D138" s="8">
        <v>1.0</v>
      </c>
      <c r="E138" s="8">
        <v>3.0</v>
      </c>
      <c r="I138" s="747"/>
    </row>
    <row r="139">
      <c r="B139" s="8">
        <v>2.0</v>
      </c>
      <c r="C139" s="8">
        <v>2.0</v>
      </c>
      <c r="D139" s="8">
        <v>1.0</v>
      </c>
      <c r="E139" s="8">
        <v>3.0</v>
      </c>
      <c r="I139" s="747"/>
    </row>
    <row r="140">
      <c r="B140" s="8">
        <v>3.0</v>
      </c>
      <c r="C140" s="8">
        <v>2.0</v>
      </c>
      <c r="D140" s="8">
        <v>1.0</v>
      </c>
      <c r="E140" s="8">
        <v>3.0</v>
      </c>
      <c r="I140" s="747"/>
    </row>
    <row r="141">
      <c r="B141" s="8">
        <v>4.0</v>
      </c>
      <c r="C141" s="8">
        <v>2.0</v>
      </c>
      <c r="D141" s="8">
        <v>1.0</v>
      </c>
      <c r="E141" s="8">
        <v>3.0</v>
      </c>
      <c r="I141" s="747"/>
    </row>
    <row r="142">
      <c r="B142" s="8">
        <v>0.0</v>
      </c>
      <c r="C142" s="8">
        <v>3.0</v>
      </c>
      <c r="D142" s="8">
        <v>1.0</v>
      </c>
      <c r="E142" s="8">
        <v>3.0</v>
      </c>
      <c r="I142" s="747"/>
    </row>
    <row r="143">
      <c r="B143" s="8">
        <v>1.0</v>
      </c>
      <c r="C143" s="8">
        <v>3.0</v>
      </c>
      <c r="D143" s="8">
        <v>1.0</v>
      </c>
      <c r="E143" s="8">
        <v>3.0</v>
      </c>
      <c r="I143" s="747"/>
    </row>
    <row r="144">
      <c r="B144" s="8">
        <v>2.0</v>
      </c>
      <c r="C144" s="8">
        <v>3.0</v>
      </c>
      <c r="D144" s="8">
        <v>1.0</v>
      </c>
      <c r="E144" s="8">
        <v>3.0</v>
      </c>
      <c r="I144" s="747"/>
    </row>
    <row r="145">
      <c r="B145" s="8">
        <v>3.0</v>
      </c>
      <c r="C145" s="8">
        <v>3.0</v>
      </c>
      <c r="D145" s="8">
        <v>1.0</v>
      </c>
      <c r="E145" s="8">
        <v>3.0</v>
      </c>
      <c r="I145" s="747"/>
    </row>
    <row r="146">
      <c r="B146" s="8">
        <v>4.0</v>
      </c>
      <c r="C146" s="8">
        <v>3.0</v>
      </c>
      <c r="D146" s="8">
        <v>1.0</v>
      </c>
      <c r="E146" s="8">
        <v>3.0</v>
      </c>
      <c r="I146" s="747"/>
    </row>
    <row r="147">
      <c r="B147" s="8">
        <v>0.0</v>
      </c>
      <c r="C147" s="8">
        <v>4.0</v>
      </c>
      <c r="D147" s="8">
        <v>1.0</v>
      </c>
      <c r="E147" s="8">
        <v>3.0</v>
      </c>
      <c r="I147" s="747"/>
    </row>
    <row r="148">
      <c r="B148" s="8">
        <v>1.0</v>
      </c>
      <c r="C148" s="8">
        <v>4.0</v>
      </c>
      <c r="D148" s="8">
        <v>1.0</v>
      </c>
      <c r="E148" s="8">
        <v>3.0</v>
      </c>
      <c r="I148" s="747"/>
    </row>
    <row r="149">
      <c r="B149" s="8">
        <v>2.0</v>
      </c>
      <c r="C149" s="8">
        <v>4.0</v>
      </c>
      <c r="D149" s="8">
        <v>1.0</v>
      </c>
      <c r="E149" s="8">
        <v>3.0</v>
      </c>
      <c r="I149" s="747"/>
    </row>
    <row r="150">
      <c r="B150" s="8">
        <v>3.0</v>
      </c>
      <c r="C150" s="8">
        <v>4.0</v>
      </c>
      <c r="D150" s="8">
        <v>1.0</v>
      </c>
      <c r="E150" s="8">
        <v>3.0</v>
      </c>
      <c r="I150" s="747"/>
    </row>
    <row r="151">
      <c r="B151" s="8">
        <v>4.0</v>
      </c>
      <c r="C151" s="8">
        <v>4.0</v>
      </c>
      <c r="D151" s="8">
        <v>1.0</v>
      </c>
      <c r="E151" s="8">
        <v>3.0</v>
      </c>
      <c r="I151" s="747"/>
    </row>
    <row r="152">
      <c r="I152" s="747"/>
    </row>
    <row r="153">
      <c r="I153" s="747"/>
    </row>
    <row r="154">
      <c r="I154" s="747"/>
    </row>
    <row r="155">
      <c r="I155" s="747"/>
    </row>
    <row r="156">
      <c r="I156" s="747"/>
    </row>
    <row r="157">
      <c r="I157" s="747"/>
    </row>
    <row r="158">
      <c r="I158" s="747"/>
    </row>
    <row r="159">
      <c r="I159" s="747"/>
    </row>
    <row r="160">
      <c r="I160" s="747"/>
    </row>
    <row r="161">
      <c r="I161" s="747"/>
    </row>
    <row r="162">
      <c r="I162" s="747"/>
    </row>
    <row r="163">
      <c r="I163" s="747"/>
    </row>
    <row r="164">
      <c r="I164" s="747"/>
    </row>
    <row r="165">
      <c r="I165" s="747"/>
    </row>
    <row r="166">
      <c r="I166" s="747"/>
    </row>
    <row r="167">
      <c r="I167" s="747"/>
    </row>
    <row r="168">
      <c r="I168" s="747"/>
    </row>
    <row r="169">
      <c r="I169" s="747"/>
    </row>
    <row r="170">
      <c r="I170" s="747"/>
    </row>
    <row r="171">
      <c r="I171" s="747"/>
    </row>
    <row r="172">
      <c r="I172" s="747"/>
    </row>
    <row r="173">
      <c r="I173" s="747"/>
    </row>
    <row r="174">
      <c r="I174" s="747"/>
    </row>
    <row r="175">
      <c r="I175" s="747"/>
    </row>
    <row r="176">
      <c r="I176" s="747"/>
    </row>
    <row r="177">
      <c r="I177" s="747"/>
    </row>
    <row r="178">
      <c r="I178" s="747"/>
    </row>
    <row r="179">
      <c r="I179" s="747"/>
    </row>
    <row r="180">
      <c r="I180" s="747"/>
    </row>
    <row r="181">
      <c r="I181" s="747"/>
    </row>
    <row r="182">
      <c r="I182" s="747"/>
    </row>
    <row r="183">
      <c r="I183" s="747"/>
    </row>
    <row r="184">
      <c r="I184" s="747"/>
    </row>
    <row r="185">
      <c r="I185" s="747"/>
    </row>
    <row r="186">
      <c r="I186" s="747"/>
    </row>
    <row r="187">
      <c r="I187" s="747"/>
    </row>
    <row r="188">
      <c r="I188" s="747"/>
    </row>
    <row r="189">
      <c r="I189" s="747"/>
    </row>
    <row r="190">
      <c r="I190" s="747"/>
    </row>
    <row r="191">
      <c r="I191" s="747"/>
    </row>
    <row r="192">
      <c r="I192" s="747"/>
    </row>
    <row r="193">
      <c r="I193" s="747"/>
    </row>
    <row r="194">
      <c r="I194" s="747"/>
    </row>
    <row r="195">
      <c r="I195" s="747"/>
    </row>
    <row r="196">
      <c r="I196" s="747"/>
    </row>
    <row r="197">
      <c r="I197" s="747"/>
    </row>
    <row r="198">
      <c r="I198" s="747"/>
    </row>
    <row r="199">
      <c r="I199" s="747"/>
    </row>
    <row r="200">
      <c r="I200" s="747"/>
    </row>
    <row r="201">
      <c r="I201" s="747"/>
    </row>
    <row r="202">
      <c r="I202" s="747"/>
    </row>
    <row r="203">
      <c r="I203" s="747"/>
    </row>
    <row r="204">
      <c r="I204" s="747"/>
    </row>
    <row r="205">
      <c r="I205" s="747"/>
    </row>
    <row r="206">
      <c r="I206" s="747"/>
    </row>
    <row r="207">
      <c r="I207" s="747"/>
    </row>
    <row r="208">
      <c r="I208" s="747"/>
    </row>
    <row r="209">
      <c r="I209" s="747"/>
    </row>
    <row r="210">
      <c r="I210" s="747"/>
    </row>
    <row r="211">
      <c r="I211" s="747"/>
    </row>
    <row r="212">
      <c r="I212" s="747"/>
    </row>
    <row r="213">
      <c r="I213" s="747"/>
    </row>
    <row r="214">
      <c r="I214" s="747"/>
    </row>
    <row r="215">
      <c r="I215" s="747"/>
    </row>
    <row r="216">
      <c r="I216" s="747"/>
    </row>
    <row r="217">
      <c r="I217" s="747"/>
    </row>
    <row r="218">
      <c r="I218" s="747"/>
    </row>
    <row r="219">
      <c r="I219" s="747"/>
    </row>
    <row r="220">
      <c r="I220" s="747"/>
    </row>
    <row r="221">
      <c r="I221" s="747"/>
    </row>
    <row r="222">
      <c r="I222" s="747"/>
    </row>
    <row r="223">
      <c r="I223" s="747"/>
    </row>
    <row r="224">
      <c r="I224" s="747"/>
    </row>
    <row r="225">
      <c r="I225" s="747"/>
    </row>
    <row r="226">
      <c r="I226" s="747"/>
    </row>
    <row r="227">
      <c r="I227" s="747"/>
    </row>
    <row r="228">
      <c r="I228" s="747"/>
    </row>
    <row r="229">
      <c r="I229" s="747"/>
    </row>
    <row r="230">
      <c r="I230" s="747"/>
    </row>
    <row r="231">
      <c r="I231" s="747"/>
    </row>
    <row r="232">
      <c r="I232" s="747"/>
    </row>
    <row r="233">
      <c r="I233" s="747"/>
    </row>
    <row r="234">
      <c r="I234" s="747"/>
    </row>
    <row r="235">
      <c r="I235" s="747"/>
    </row>
    <row r="236">
      <c r="I236" s="747"/>
    </row>
    <row r="237">
      <c r="I237" s="747"/>
    </row>
    <row r="238">
      <c r="I238" s="747"/>
    </row>
    <row r="239">
      <c r="I239" s="747"/>
    </row>
    <row r="240">
      <c r="I240" s="747"/>
    </row>
    <row r="241">
      <c r="I241" s="747"/>
    </row>
    <row r="242">
      <c r="I242" s="747"/>
    </row>
    <row r="243">
      <c r="I243" s="747"/>
    </row>
    <row r="244">
      <c r="I244" s="747"/>
    </row>
    <row r="245">
      <c r="I245" s="747"/>
    </row>
    <row r="246">
      <c r="I246" s="747"/>
    </row>
    <row r="247">
      <c r="I247" s="747"/>
    </row>
    <row r="248">
      <c r="I248" s="747"/>
    </row>
    <row r="249">
      <c r="I249" s="747"/>
    </row>
    <row r="250">
      <c r="I250" s="747"/>
    </row>
    <row r="251">
      <c r="I251" s="747"/>
    </row>
    <row r="252">
      <c r="I252" s="747"/>
    </row>
    <row r="253">
      <c r="I253" s="747"/>
    </row>
    <row r="254">
      <c r="I254" s="747"/>
    </row>
    <row r="255">
      <c r="I255" s="747"/>
    </row>
    <row r="256">
      <c r="I256" s="747"/>
    </row>
    <row r="257">
      <c r="I257" s="747"/>
    </row>
    <row r="258">
      <c r="I258" s="747"/>
    </row>
    <row r="259">
      <c r="I259" s="747"/>
    </row>
    <row r="260">
      <c r="I260" s="747"/>
    </row>
    <row r="261">
      <c r="I261" s="747"/>
    </row>
    <row r="262">
      <c r="I262" s="747"/>
    </row>
    <row r="263">
      <c r="I263" s="747"/>
    </row>
    <row r="264">
      <c r="I264" s="747"/>
    </row>
    <row r="265">
      <c r="I265" s="747"/>
    </row>
    <row r="266">
      <c r="I266" s="747"/>
    </row>
    <row r="267">
      <c r="I267" s="747"/>
    </row>
    <row r="268">
      <c r="I268" s="747"/>
    </row>
    <row r="269">
      <c r="I269" s="747"/>
    </row>
    <row r="270">
      <c r="I270" s="747"/>
    </row>
    <row r="271">
      <c r="I271" s="747"/>
    </row>
    <row r="272">
      <c r="I272" s="747"/>
    </row>
    <row r="273">
      <c r="I273" s="747"/>
    </row>
    <row r="274">
      <c r="I274" s="747"/>
    </row>
    <row r="275">
      <c r="I275" s="747"/>
    </row>
    <row r="276">
      <c r="I276" s="747"/>
    </row>
    <row r="277">
      <c r="I277" s="747"/>
    </row>
    <row r="278">
      <c r="I278" s="747"/>
    </row>
    <row r="279">
      <c r="I279" s="747"/>
    </row>
    <row r="280">
      <c r="I280" s="747"/>
    </row>
    <row r="281">
      <c r="I281" s="747"/>
    </row>
    <row r="282">
      <c r="I282" s="747"/>
    </row>
    <row r="283">
      <c r="I283" s="747"/>
    </row>
    <row r="284">
      <c r="I284" s="747"/>
    </row>
    <row r="285">
      <c r="I285" s="747"/>
    </row>
    <row r="286">
      <c r="I286" s="747"/>
    </row>
    <row r="287">
      <c r="I287" s="747"/>
    </row>
    <row r="288">
      <c r="I288" s="747"/>
    </row>
    <row r="289">
      <c r="I289" s="747"/>
    </row>
    <row r="290">
      <c r="I290" s="747"/>
    </row>
    <row r="291">
      <c r="I291" s="747"/>
    </row>
    <row r="292">
      <c r="I292" s="747"/>
    </row>
    <row r="293">
      <c r="I293" s="747"/>
    </row>
    <row r="294">
      <c r="I294" s="747"/>
    </row>
    <row r="295">
      <c r="I295" s="747"/>
    </row>
    <row r="296">
      <c r="I296" s="747"/>
    </row>
    <row r="297">
      <c r="I297" s="747"/>
    </row>
    <row r="298">
      <c r="I298" s="747"/>
    </row>
    <row r="299">
      <c r="I299" s="747"/>
    </row>
    <row r="300">
      <c r="I300" s="747"/>
    </row>
    <row r="301">
      <c r="I301" s="747"/>
    </row>
    <row r="302">
      <c r="I302" s="747"/>
    </row>
    <row r="303">
      <c r="I303" s="747"/>
    </row>
    <row r="304">
      <c r="I304" s="747"/>
    </row>
    <row r="305">
      <c r="I305" s="747"/>
    </row>
    <row r="306">
      <c r="I306" s="747"/>
    </row>
    <row r="307">
      <c r="I307" s="747"/>
    </row>
    <row r="308">
      <c r="I308" s="747"/>
    </row>
    <row r="309">
      <c r="I309" s="747"/>
    </row>
    <row r="310">
      <c r="I310" s="747"/>
    </row>
    <row r="311">
      <c r="I311" s="747"/>
    </row>
    <row r="312">
      <c r="I312" s="747"/>
    </row>
    <row r="313">
      <c r="I313" s="747"/>
    </row>
    <row r="314">
      <c r="I314" s="747"/>
    </row>
    <row r="315">
      <c r="I315" s="747"/>
    </row>
    <row r="316">
      <c r="I316" s="747"/>
    </row>
    <row r="317">
      <c r="I317" s="747"/>
    </row>
    <row r="318">
      <c r="I318" s="747"/>
    </row>
    <row r="319">
      <c r="I319" s="747"/>
    </row>
    <row r="320">
      <c r="I320" s="747"/>
    </row>
    <row r="321">
      <c r="I321" s="747"/>
    </row>
    <row r="322">
      <c r="I322" s="747"/>
    </row>
    <row r="323">
      <c r="I323" s="747"/>
    </row>
    <row r="324">
      <c r="I324" s="747"/>
    </row>
    <row r="325">
      <c r="I325" s="747"/>
    </row>
    <row r="326">
      <c r="I326" s="747"/>
    </row>
    <row r="327">
      <c r="I327" s="747"/>
    </row>
    <row r="328">
      <c r="I328" s="747"/>
    </row>
    <row r="329">
      <c r="I329" s="747"/>
    </row>
    <row r="330">
      <c r="I330" s="747"/>
    </row>
    <row r="331">
      <c r="I331" s="747"/>
    </row>
    <row r="332">
      <c r="I332" s="747"/>
    </row>
    <row r="333">
      <c r="I333" s="747"/>
    </row>
    <row r="334">
      <c r="I334" s="747"/>
    </row>
    <row r="335">
      <c r="I335" s="747"/>
    </row>
    <row r="336">
      <c r="I336" s="747"/>
    </row>
    <row r="337">
      <c r="I337" s="747"/>
    </row>
    <row r="338">
      <c r="I338" s="747"/>
    </row>
    <row r="339">
      <c r="I339" s="747"/>
    </row>
    <row r="340">
      <c r="I340" s="747"/>
    </row>
    <row r="341">
      <c r="I341" s="747"/>
    </row>
    <row r="342">
      <c r="I342" s="747"/>
    </row>
    <row r="343">
      <c r="I343" s="747"/>
    </row>
    <row r="344">
      <c r="I344" s="747"/>
    </row>
    <row r="345">
      <c r="I345" s="747"/>
    </row>
    <row r="346">
      <c r="I346" s="747"/>
    </row>
    <row r="347">
      <c r="I347" s="747"/>
    </row>
    <row r="348">
      <c r="I348" s="747"/>
    </row>
    <row r="349">
      <c r="I349" s="747"/>
    </row>
    <row r="350">
      <c r="I350" s="747"/>
    </row>
    <row r="351">
      <c r="I351" s="747"/>
    </row>
    <row r="352">
      <c r="I352" s="747"/>
    </row>
    <row r="353">
      <c r="I353" s="747"/>
    </row>
    <row r="354">
      <c r="I354" s="747"/>
    </row>
    <row r="355">
      <c r="I355" s="747"/>
    </row>
    <row r="356">
      <c r="I356" s="747"/>
    </row>
    <row r="357">
      <c r="I357" s="747"/>
    </row>
    <row r="358">
      <c r="I358" s="747"/>
    </row>
    <row r="359">
      <c r="I359" s="747"/>
    </row>
    <row r="360">
      <c r="I360" s="747"/>
    </row>
    <row r="361">
      <c r="I361" s="747"/>
    </row>
    <row r="362">
      <c r="I362" s="747"/>
    </row>
    <row r="363">
      <c r="I363" s="747"/>
    </row>
    <row r="364">
      <c r="I364" s="747"/>
    </row>
    <row r="365">
      <c r="I365" s="747"/>
    </row>
    <row r="366">
      <c r="I366" s="747"/>
    </row>
    <row r="367">
      <c r="I367" s="747"/>
    </row>
    <row r="368">
      <c r="I368" s="747"/>
    </row>
    <row r="369">
      <c r="I369" s="747"/>
    </row>
    <row r="370">
      <c r="I370" s="747"/>
    </row>
    <row r="371">
      <c r="I371" s="747"/>
    </row>
    <row r="372">
      <c r="I372" s="747"/>
    </row>
    <row r="373">
      <c r="I373" s="747"/>
    </row>
    <row r="374">
      <c r="I374" s="747"/>
    </row>
    <row r="375">
      <c r="I375" s="747"/>
    </row>
    <row r="376">
      <c r="I376" s="747"/>
    </row>
    <row r="377">
      <c r="I377" s="747"/>
    </row>
    <row r="378">
      <c r="I378" s="747"/>
    </row>
    <row r="379">
      <c r="I379" s="747"/>
    </row>
    <row r="380">
      <c r="I380" s="747"/>
    </row>
    <row r="381">
      <c r="I381" s="747"/>
    </row>
    <row r="382">
      <c r="I382" s="747"/>
    </row>
    <row r="383">
      <c r="I383" s="747"/>
    </row>
    <row r="384">
      <c r="I384" s="747"/>
    </row>
    <row r="385">
      <c r="I385" s="747"/>
    </row>
    <row r="386">
      <c r="I386" s="747"/>
    </row>
    <row r="387">
      <c r="I387" s="747"/>
    </row>
    <row r="388">
      <c r="I388" s="747"/>
    </row>
    <row r="389">
      <c r="I389" s="747"/>
    </row>
    <row r="390">
      <c r="I390" s="747"/>
    </row>
    <row r="391">
      <c r="I391" s="747"/>
    </row>
    <row r="392">
      <c r="I392" s="747"/>
    </row>
    <row r="393">
      <c r="I393" s="747"/>
    </row>
    <row r="394">
      <c r="I394" s="747"/>
    </row>
    <row r="395">
      <c r="I395" s="747"/>
    </row>
    <row r="396">
      <c r="I396" s="747"/>
    </row>
    <row r="397">
      <c r="I397" s="747"/>
    </row>
    <row r="398">
      <c r="I398" s="747"/>
    </row>
    <row r="399">
      <c r="I399" s="747"/>
    </row>
    <row r="400">
      <c r="I400" s="747"/>
    </row>
    <row r="401">
      <c r="I401" s="747"/>
    </row>
    <row r="402">
      <c r="I402" s="747"/>
    </row>
    <row r="403">
      <c r="I403" s="747"/>
    </row>
    <row r="404">
      <c r="I404" s="747"/>
    </row>
    <row r="405">
      <c r="I405" s="747"/>
    </row>
    <row r="406">
      <c r="I406" s="747"/>
    </row>
    <row r="407">
      <c r="I407" s="747"/>
    </row>
    <row r="408">
      <c r="I408" s="747"/>
    </row>
    <row r="409">
      <c r="I409" s="747"/>
    </row>
    <row r="410">
      <c r="I410" s="747"/>
    </row>
    <row r="411">
      <c r="I411" s="747"/>
    </row>
    <row r="412">
      <c r="I412" s="747"/>
    </row>
    <row r="413">
      <c r="I413" s="747"/>
    </row>
    <row r="414">
      <c r="I414" s="747"/>
    </row>
    <row r="415">
      <c r="I415" s="747"/>
    </row>
    <row r="416">
      <c r="I416" s="747"/>
    </row>
    <row r="417">
      <c r="I417" s="747"/>
    </row>
    <row r="418">
      <c r="I418" s="747"/>
    </row>
    <row r="419">
      <c r="I419" s="747"/>
    </row>
    <row r="420">
      <c r="I420" s="747"/>
    </row>
    <row r="421">
      <c r="I421" s="747"/>
    </row>
    <row r="422">
      <c r="I422" s="747"/>
    </row>
    <row r="423">
      <c r="I423" s="747"/>
    </row>
    <row r="424">
      <c r="I424" s="747"/>
    </row>
    <row r="425">
      <c r="I425" s="747"/>
    </row>
    <row r="426">
      <c r="I426" s="747"/>
    </row>
    <row r="427">
      <c r="I427" s="747"/>
    </row>
    <row r="428">
      <c r="I428" s="747"/>
    </row>
    <row r="429">
      <c r="I429" s="747"/>
    </row>
    <row r="430">
      <c r="I430" s="747"/>
    </row>
    <row r="431">
      <c r="I431" s="747"/>
    </row>
    <row r="432">
      <c r="I432" s="747"/>
    </row>
    <row r="433">
      <c r="I433" s="747"/>
    </row>
    <row r="434">
      <c r="I434" s="747"/>
    </row>
    <row r="435">
      <c r="I435" s="747"/>
    </row>
    <row r="436">
      <c r="I436" s="747"/>
    </row>
    <row r="437">
      <c r="I437" s="747"/>
    </row>
    <row r="438">
      <c r="I438" s="747"/>
    </row>
    <row r="439">
      <c r="I439" s="747"/>
    </row>
    <row r="440">
      <c r="I440" s="747"/>
    </row>
    <row r="441">
      <c r="I441" s="747"/>
    </row>
    <row r="442">
      <c r="I442" s="747"/>
    </row>
    <row r="443">
      <c r="I443" s="747"/>
    </row>
    <row r="444">
      <c r="I444" s="747"/>
    </row>
    <row r="445">
      <c r="I445" s="747"/>
    </row>
    <row r="446">
      <c r="I446" s="747"/>
    </row>
    <row r="447">
      <c r="I447" s="747"/>
    </row>
    <row r="448">
      <c r="I448" s="747"/>
    </row>
    <row r="449">
      <c r="I449" s="747"/>
    </row>
    <row r="450">
      <c r="I450" s="747"/>
    </row>
    <row r="451">
      <c r="I451" s="747"/>
    </row>
    <row r="452">
      <c r="I452" s="747"/>
    </row>
    <row r="453">
      <c r="I453" s="747"/>
    </row>
    <row r="454">
      <c r="I454" s="747"/>
    </row>
    <row r="455">
      <c r="I455" s="747"/>
    </row>
    <row r="456">
      <c r="I456" s="747"/>
    </row>
    <row r="457">
      <c r="I457" s="747"/>
    </row>
    <row r="458">
      <c r="I458" s="747"/>
    </row>
    <row r="459">
      <c r="I459" s="747"/>
    </row>
    <row r="460">
      <c r="I460" s="747"/>
    </row>
    <row r="461">
      <c r="I461" s="747"/>
    </row>
    <row r="462">
      <c r="I462" s="747"/>
    </row>
    <row r="463">
      <c r="I463" s="747"/>
    </row>
    <row r="464">
      <c r="I464" s="747"/>
    </row>
    <row r="465">
      <c r="I465" s="747"/>
    </row>
    <row r="466">
      <c r="I466" s="747"/>
    </row>
    <row r="467">
      <c r="I467" s="747"/>
    </row>
    <row r="468">
      <c r="I468" s="747"/>
    </row>
    <row r="469">
      <c r="I469" s="747"/>
    </row>
    <row r="470">
      <c r="I470" s="747"/>
    </row>
    <row r="471">
      <c r="I471" s="747"/>
    </row>
    <row r="472">
      <c r="I472" s="747"/>
    </row>
    <row r="473">
      <c r="I473" s="747"/>
    </row>
    <row r="474">
      <c r="I474" s="747"/>
    </row>
    <row r="475">
      <c r="I475" s="747"/>
    </row>
    <row r="476">
      <c r="I476" s="747"/>
    </row>
    <row r="477">
      <c r="I477" s="747"/>
    </row>
    <row r="478">
      <c r="I478" s="747"/>
    </row>
    <row r="479">
      <c r="I479" s="747"/>
    </row>
    <row r="480">
      <c r="I480" s="747"/>
    </row>
    <row r="481">
      <c r="I481" s="747"/>
    </row>
    <row r="482">
      <c r="I482" s="747"/>
    </row>
    <row r="483">
      <c r="I483" s="747"/>
    </row>
    <row r="484">
      <c r="I484" s="747"/>
    </row>
    <row r="485">
      <c r="I485" s="747"/>
    </row>
    <row r="486">
      <c r="I486" s="747"/>
    </row>
    <row r="487">
      <c r="I487" s="747"/>
    </row>
    <row r="488">
      <c r="I488" s="747"/>
    </row>
    <row r="489">
      <c r="I489" s="747"/>
    </row>
    <row r="490">
      <c r="I490" s="747"/>
    </row>
    <row r="491">
      <c r="I491" s="747"/>
    </row>
    <row r="492">
      <c r="I492" s="747"/>
    </row>
    <row r="493">
      <c r="I493" s="747"/>
    </row>
    <row r="494">
      <c r="I494" s="747"/>
    </row>
    <row r="495">
      <c r="I495" s="747"/>
    </row>
    <row r="496">
      <c r="I496" s="747"/>
    </row>
    <row r="497">
      <c r="I497" s="747"/>
    </row>
    <row r="498">
      <c r="I498" s="747"/>
    </row>
    <row r="499">
      <c r="I499" s="747"/>
    </row>
    <row r="500">
      <c r="I500" s="747"/>
    </row>
    <row r="501">
      <c r="I501" s="747"/>
    </row>
    <row r="502">
      <c r="I502" s="747"/>
    </row>
    <row r="503">
      <c r="I503" s="747"/>
    </row>
    <row r="504">
      <c r="I504" s="747"/>
    </row>
    <row r="505">
      <c r="I505" s="747"/>
    </row>
    <row r="506">
      <c r="I506" s="747"/>
    </row>
    <row r="507">
      <c r="I507" s="747"/>
    </row>
    <row r="508">
      <c r="I508" s="747"/>
    </row>
    <row r="509">
      <c r="I509" s="747"/>
    </row>
    <row r="510">
      <c r="I510" s="747"/>
    </row>
    <row r="511">
      <c r="I511" s="747"/>
    </row>
    <row r="512">
      <c r="I512" s="747"/>
    </row>
    <row r="513">
      <c r="I513" s="747"/>
    </row>
    <row r="514">
      <c r="I514" s="747"/>
    </row>
    <row r="515">
      <c r="I515" s="747"/>
    </row>
    <row r="516">
      <c r="I516" s="747"/>
    </row>
    <row r="517">
      <c r="I517" s="747"/>
    </row>
    <row r="518">
      <c r="I518" s="747"/>
    </row>
    <row r="519">
      <c r="I519" s="747"/>
    </row>
    <row r="520">
      <c r="I520" s="747"/>
    </row>
    <row r="521">
      <c r="I521" s="747"/>
    </row>
    <row r="522">
      <c r="I522" s="747"/>
    </row>
    <row r="523">
      <c r="I523" s="747"/>
    </row>
    <row r="524">
      <c r="I524" s="747"/>
    </row>
    <row r="525">
      <c r="I525" s="747"/>
    </row>
    <row r="526">
      <c r="I526" s="747"/>
    </row>
    <row r="527">
      <c r="I527" s="747"/>
    </row>
    <row r="528">
      <c r="I528" s="747"/>
    </row>
    <row r="529">
      <c r="I529" s="747"/>
    </row>
    <row r="530">
      <c r="I530" s="747"/>
    </row>
    <row r="531">
      <c r="I531" s="747"/>
    </row>
    <row r="532">
      <c r="I532" s="747"/>
    </row>
    <row r="533">
      <c r="I533" s="747"/>
    </row>
    <row r="534">
      <c r="I534" s="747"/>
    </row>
    <row r="535">
      <c r="I535" s="747"/>
    </row>
    <row r="536">
      <c r="I536" s="747"/>
    </row>
    <row r="537">
      <c r="I537" s="747"/>
    </row>
    <row r="538">
      <c r="I538" s="747"/>
    </row>
    <row r="539">
      <c r="I539" s="747"/>
    </row>
    <row r="540">
      <c r="I540" s="747"/>
    </row>
    <row r="541">
      <c r="I541" s="747"/>
    </row>
    <row r="542">
      <c r="I542" s="747"/>
    </row>
    <row r="543">
      <c r="I543" s="747"/>
    </row>
    <row r="544">
      <c r="I544" s="747"/>
    </row>
    <row r="545">
      <c r="I545" s="747"/>
    </row>
    <row r="546">
      <c r="I546" s="747"/>
    </row>
    <row r="547">
      <c r="I547" s="747"/>
    </row>
    <row r="548">
      <c r="I548" s="747"/>
    </row>
    <row r="549">
      <c r="I549" s="747"/>
    </row>
    <row r="550">
      <c r="I550" s="747"/>
    </row>
    <row r="551">
      <c r="I551" s="747"/>
    </row>
    <row r="552">
      <c r="I552" s="747"/>
    </row>
    <row r="553">
      <c r="I553" s="747"/>
    </row>
    <row r="554">
      <c r="I554" s="747"/>
    </row>
    <row r="555">
      <c r="I555" s="747"/>
    </row>
    <row r="556">
      <c r="I556" s="747"/>
    </row>
    <row r="557">
      <c r="I557" s="747"/>
    </row>
    <row r="558">
      <c r="I558" s="747"/>
    </row>
    <row r="559">
      <c r="I559" s="747"/>
    </row>
    <row r="560">
      <c r="I560" s="747"/>
    </row>
    <row r="561">
      <c r="I561" s="747"/>
    </row>
    <row r="562">
      <c r="I562" s="747"/>
    </row>
    <row r="563">
      <c r="I563" s="747"/>
    </row>
    <row r="564">
      <c r="I564" s="747"/>
    </row>
    <row r="565">
      <c r="I565" s="747"/>
    </row>
    <row r="566">
      <c r="I566" s="747"/>
    </row>
    <row r="567">
      <c r="I567" s="747"/>
    </row>
    <row r="568">
      <c r="I568" s="747"/>
    </row>
    <row r="569">
      <c r="I569" s="747"/>
    </row>
    <row r="570">
      <c r="I570" s="747"/>
    </row>
    <row r="571">
      <c r="I571" s="747"/>
    </row>
    <row r="572">
      <c r="I572" s="747"/>
    </row>
    <row r="573">
      <c r="I573" s="747"/>
    </row>
    <row r="574">
      <c r="I574" s="747"/>
    </row>
    <row r="575">
      <c r="I575" s="747"/>
    </row>
    <row r="576">
      <c r="I576" s="747"/>
    </row>
    <row r="577">
      <c r="I577" s="747"/>
    </row>
    <row r="578">
      <c r="I578" s="747"/>
    </row>
    <row r="579">
      <c r="I579" s="747"/>
    </row>
    <row r="580">
      <c r="I580" s="747"/>
    </row>
    <row r="581">
      <c r="I581" s="747"/>
    </row>
    <row r="582">
      <c r="I582" s="747"/>
    </row>
    <row r="583">
      <c r="I583" s="747"/>
    </row>
    <row r="584">
      <c r="I584" s="747"/>
    </row>
    <row r="585">
      <c r="I585" s="747"/>
    </row>
    <row r="586">
      <c r="I586" s="747"/>
    </row>
    <row r="587">
      <c r="I587" s="747"/>
    </row>
    <row r="588">
      <c r="I588" s="747"/>
    </row>
    <row r="589">
      <c r="I589" s="747"/>
    </row>
    <row r="590">
      <c r="I590" s="747"/>
    </row>
    <row r="591">
      <c r="I591" s="747"/>
    </row>
    <row r="592">
      <c r="I592" s="747"/>
    </row>
    <row r="593">
      <c r="I593" s="747"/>
    </row>
    <row r="594">
      <c r="I594" s="747"/>
    </row>
    <row r="595">
      <c r="I595" s="747"/>
    </row>
    <row r="596">
      <c r="I596" s="747"/>
    </row>
    <row r="597">
      <c r="I597" s="747"/>
    </row>
    <row r="598">
      <c r="I598" s="747"/>
    </row>
    <row r="599">
      <c r="I599" s="747"/>
    </row>
    <row r="600">
      <c r="I600" s="747"/>
    </row>
    <row r="601">
      <c r="I601" s="747"/>
    </row>
    <row r="602">
      <c r="I602" s="747"/>
    </row>
    <row r="603">
      <c r="I603" s="747"/>
    </row>
    <row r="604">
      <c r="I604" s="747"/>
    </row>
    <row r="605">
      <c r="I605" s="747"/>
    </row>
    <row r="606">
      <c r="I606" s="747"/>
    </row>
    <row r="607">
      <c r="I607" s="747"/>
    </row>
    <row r="608">
      <c r="I608" s="747"/>
    </row>
    <row r="609">
      <c r="I609" s="747"/>
    </row>
    <row r="610">
      <c r="I610" s="747"/>
    </row>
    <row r="611">
      <c r="I611" s="747"/>
    </row>
    <row r="612">
      <c r="I612" s="747"/>
    </row>
    <row r="613">
      <c r="I613" s="747"/>
    </row>
    <row r="614">
      <c r="I614" s="747"/>
    </row>
    <row r="615">
      <c r="I615" s="747"/>
    </row>
    <row r="616">
      <c r="I616" s="747"/>
    </row>
    <row r="617">
      <c r="I617" s="747"/>
    </row>
    <row r="618">
      <c r="I618" s="747"/>
    </row>
    <row r="619">
      <c r="I619" s="747"/>
    </row>
    <row r="620">
      <c r="I620" s="747"/>
    </row>
    <row r="621">
      <c r="I621" s="747"/>
    </row>
    <row r="622">
      <c r="I622" s="747"/>
    </row>
    <row r="623">
      <c r="I623" s="747"/>
    </row>
    <row r="624">
      <c r="I624" s="747"/>
    </row>
    <row r="625">
      <c r="I625" s="747"/>
    </row>
    <row r="626">
      <c r="I626" s="747"/>
    </row>
    <row r="627">
      <c r="I627" s="747"/>
    </row>
    <row r="628">
      <c r="I628" s="747"/>
    </row>
    <row r="629">
      <c r="I629" s="747"/>
    </row>
    <row r="630">
      <c r="I630" s="747"/>
    </row>
    <row r="631">
      <c r="I631" s="747"/>
    </row>
    <row r="632">
      <c r="I632" s="747"/>
    </row>
    <row r="633">
      <c r="I633" s="747"/>
    </row>
    <row r="634">
      <c r="I634" s="747"/>
    </row>
    <row r="635">
      <c r="I635" s="747"/>
    </row>
    <row r="636">
      <c r="I636" s="747"/>
    </row>
    <row r="637">
      <c r="I637" s="747"/>
    </row>
    <row r="638">
      <c r="I638" s="747"/>
    </row>
    <row r="639">
      <c r="I639" s="747"/>
    </row>
    <row r="640">
      <c r="I640" s="747"/>
    </row>
    <row r="641">
      <c r="I641" s="747"/>
    </row>
    <row r="642">
      <c r="I642" s="747"/>
    </row>
    <row r="643">
      <c r="I643" s="747"/>
    </row>
    <row r="644">
      <c r="I644" s="747"/>
    </row>
    <row r="645">
      <c r="I645" s="747"/>
    </row>
    <row r="646">
      <c r="I646" s="747"/>
    </row>
    <row r="647">
      <c r="I647" s="747"/>
    </row>
    <row r="648">
      <c r="I648" s="747"/>
    </row>
    <row r="649">
      <c r="I649" s="747"/>
    </row>
    <row r="650">
      <c r="I650" s="747"/>
    </row>
    <row r="651">
      <c r="I651" s="747"/>
    </row>
    <row r="652">
      <c r="I652" s="747"/>
    </row>
    <row r="653">
      <c r="I653" s="747"/>
    </row>
    <row r="654">
      <c r="I654" s="747"/>
    </row>
    <row r="655">
      <c r="I655" s="747"/>
    </row>
    <row r="656">
      <c r="I656" s="747"/>
    </row>
    <row r="657">
      <c r="I657" s="747"/>
    </row>
    <row r="658">
      <c r="I658" s="747"/>
    </row>
    <row r="659">
      <c r="I659" s="747"/>
    </row>
    <row r="660">
      <c r="I660" s="747"/>
    </row>
    <row r="661">
      <c r="I661" s="747"/>
    </row>
    <row r="662">
      <c r="I662" s="747"/>
    </row>
    <row r="663">
      <c r="I663" s="747"/>
    </row>
    <row r="664">
      <c r="I664" s="747"/>
    </row>
    <row r="665">
      <c r="I665" s="747"/>
    </row>
    <row r="666">
      <c r="I666" s="747"/>
    </row>
    <row r="667">
      <c r="I667" s="747"/>
    </row>
    <row r="668">
      <c r="I668" s="747"/>
    </row>
    <row r="669">
      <c r="I669" s="747"/>
    </row>
    <row r="670">
      <c r="I670" s="747"/>
    </row>
    <row r="671">
      <c r="I671" s="747"/>
    </row>
    <row r="672">
      <c r="I672" s="747"/>
    </row>
    <row r="673">
      <c r="I673" s="747"/>
    </row>
    <row r="674">
      <c r="I674" s="747"/>
    </row>
    <row r="675">
      <c r="I675" s="747"/>
    </row>
    <row r="676">
      <c r="I676" s="747"/>
    </row>
    <row r="677">
      <c r="I677" s="747"/>
    </row>
    <row r="678">
      <c r="I678" s="747"/>
    </row>
    <row r="679">
      <c r="I679" s="747"/>
    </row>
    <row r="680">
      <c r="I680" s="747"/>
    </row>
    <row r="681">
      <c r="I681" s="747"/>
    </row>
    <row r="682">
      <c r="I682" s="747"/>
    </row>
    <row r="683">
      <c r="I683" s="747"/>
    </row>
    <row r="684">
      <c r="I684" s="747"/>
    </row>
    <row r="685">
      <c r="I685" s="747"/>
    </row>
    <row r="686">
      <c r="I686" s="747"/>
    </row>
    <row r="687">
      <c r="I687" s="747"/>
    </row>
    <row r="688">
      <c r="I688" s="747"/>
    </row>
    <row r="689">
      <c r="I689" s="747"/>
    </row>
    <row r="690">
      <c r="I690" s="747"/>
    </row>
    <row r="691">
      <c r="I691" s="747"/>
    </row>
    <row r="692">
      <c r="I692" s="747"/>
    </row>
    <row r="693">
      <c r="I693" s="747"/>
    </row>
    <row r="694">
      <c r="I694" s="747"/>
    </row>
    <row r="695">
      <c r="I695" s="747"/>
    </row>
    <row r="696">
      <c r="I696" s="747"/>
    </row>
    <row r="697">
      <c r="I697" s="747"/>
    </row>
    <row r="698">
      <c r="I698" s="747"/>
    </row>
    <row r="699">
      <c r="I699" s="747"/>
    </row>
    <row r="700">
      <c r="I700" s="747"/>
    </row>
    <row r="701">
      <c r="I701" s="747"/>
    </row>
    <row r="702">
      <c r="I702" s="747"/>
    </row>
    <row r="703">
      <c r="I703" s="747"/>
    </row>
    <row r="704">
      <c r="I704" s="747"/>
    </row>
    <row r="705">
      <c r="I705" s="747"/>
    </row>
    <row r="706">
      <c r="I706" s="747"/>
    </row>
    <row r="707">
      <c r="I707" s="747"/>
    </row>
    <row r="708">
      <c r="I708" s="747"/>
    </row>
    <row r="709">
      <c r="I709" s="747"/>
    </row>
    <row r="710">
      <c r="I710" s="747"/>
    </row>
    <row r="711">
      <c r="I711" s="747"/>
    </row>
    <row r="712">
      <c r="I712" s="747"/>
    </row>
    <row r="713">
      <c r="I713" s="747"/>
    </row>
    <row r="714">
      <c r="I714" s="747"/>
    </row>
    <row r="715">
      <c r="I715" s="747"/>
    </row>
    <row r="716">
      <c r="I716" s="747"/>
    </row>
    <row r="717">
      <c r="I717" s="747"/>
    </row>
    <row r="718">
      <c r="I718" s="747"/>
    </row>
    <row r="719">
      <c r="I719" s="747"/>
    </row>
    <row r="720">
      <c r="I720" s="747"/>
    </row>
    <row r="721">
      <c r="I721" s="747"/>
    </row>
    <row r="722">
      <c r="I722" s="747"/>
    </row>
    <row r="723">
      <c r="I723" s="747"/>
    </row>
    <row r="724">
      <c r="I724" s="747"/>
    </row>
    <row r="725">
      <c r="I725" s="747"/>
    </row>
    <row r="726">
      <c r="I726" s="747"/>
    </row>
    <row r="727">
      <c r="I727" s="747"/>
    </row>
    <row r="728">
      <c r="I728" s="747"/>
    </row>
    <row r="729">
      <c r="I729" s="747"/>
    </row>
    <row r="730">
      <c r="I730" s="747"/>
    </row>
    <row r="731">
      <c r="I731" s="747"/>
    </row>
    <row r="732">
      <c r="I732" s="747"/>
    </row>
    <row r="733">
      <c r="I733" s="747"/>
    </row>
    <row r="734">
      <c r="I734" s="747"/>
    </row>
    <row r="735">
      <c r="I735" s="747"/>
    </row>
    <row r="736">
      <c r="I736" s="747"/>
    </row>
    <row r="737">
      <c r="I737" s="747"/>
    </row>
    <row r="738">
      <c r="I738" s="747"/>
    </row>
    <row r="739">
      <c r="I739" s="747"/>
    </row>
    <row r="740">
      <c r="I740" s="747"/>
    </row>
    <row r="741">
      <c r="I741" s="747"/>
    </row>
    <row r="742">
      <c r="I742" s="747"/>
    </row>
    <row r="743">
      <c r="I743" s="747"/>
    </row>
    <row r="744">
      <c r="I744" s="747"/>
    </row>
    <row r="745">
      <c r="I745" s="747"/>
    </row>
    <row r="746">
      <c r="I746" s="747"/>
    </row>
    <row r="747">
      <c r="I747" s="747"/>
    </row>
    <row r="748">
      <c r="I748" s="747"/>
    </row>
    <row r="749">
      <c r="I749" s="747"/>
    </row>
    <row r="750">
      <c r="I750" s="747"/>
    </row>
    <row r="751">
      <c r="I751" s="747"/>
    </row>
    <row r="752">
      <c r="I752" s="747"/>
    </row>
    <row r="753">
      <c r="I753" s="747"/>
    </row>
    <row r="754">
      <c r="I754" s="747"/>
    </row>
    <row r="755">
      <c r="I755" s="747"/>
    </row>
    <row r="756">
      <c r="I756" s="747"/>
    </row>
    <row r="757">
      <c r="I757" s="747"/>
    </row>
    <row r="758">
      <c r="I758" s="747"/>
    </row>
    <row r="759">
      <c r="I759" s="747"/>
    </row>
    <row r="760">
      <c r="I760" s="747"/>
    </row>
    <row r="761">
      <c r="I761" s="747"/>
    </row>
    <row r="762">
      <c r="I762" s="747"/>
    </row>
    <row r="763">
      <c r="I763" s="747"/>
    </row>
    <row r="764">
      <c r="I764" s="747"/>
    </row>
    <row r="765">
      <c r="I765" s="747"/>
    </row>
    <row r="766">
      <c r="I766" s="747"/>
    </row>
    <row r="767">
      <c r="I767" s="747"/>
    </row>
    <row r="768">
      <c r="I768" s="747"/>
    </row>
    <row r="769">
      <c r="I769" s="747"/>
    </row>
    <row r="770">
      <c r="I770" s="747"/>
    </row>
    <row r="771">
      <c r="I771" s="747"/>
    </row>
    <row r="772">
      <c r="I772" s="747"/>
    </row>
    <row r="773">
      <c r="I773" s="747"/>
    </row>
    <row r="774">
      <c r="I774" s="747"/>
    </row>
    <row r="775">
      <c r="I775" s="747"/>
    </row>
    <row r="776">
      <c r="I776" s="747"/>
    </row>
    <row r="777">
      <c r="I777" s="747"/>
    </row>
    <row r="778">
      <c r="I778" s="747"/>
    </row>
    <row r="779">
      <c r="I779" s="747"/>
    </row>
    <row r="780">
      <c r="I780" s="747"/>
    </row>
    <row r="781">
      <c r="I781" s="747"/>
    </row>
    <row r="782">
      <c r="I782" s="747"/>
    </row>
    <row r="783">
      <c r="I783" s="747"/>
    </row>
    <row r="784">
      <c r="I784" s="747"/>
    </row>
    <row r="785">
      <c r="I785" s="747"/>
    </row>
    <row r="786">
      <c r="I786" s="747"/>
    </row>
    <row r="787">
      <c r="I787" s="747"/>
    </row>
    <row r="788">
      <c r="I788" s="747"/>
    </row>
    <row r="789">
      <c r="I789" s="747"/>
    </row>
    <row r="790">
      <c r="I790" s="747"/>
    </row>
    <row r="791">
      <c r="I791" s="747"/>
    </row>
    <row r="792">
      <c r="I792" s="747"/>
    </row>
    <row r="793">
      <c r="I793" s="747"/>
    </row>
    <row r="794">
      <c r="I794" s="747"/>
    </row>
    <row r="795">
      <c r="I795" s="747"/>
    </row>
    <row r="796">
      <c r="I796" s="747"/>
    </row>
    <row r="797">
      <c r="I797" s="747"/>
    </row>
    <row r="798">
      <c r="I798" s="747"/>
    </row>
    <row r="799">
      <c r="I799" s="747"/>
    </row>
    <row r="800">
      <c r="I800" s="747"/>
    </row>
    <row r="801">
      <c r="I801" s="747"/>
    </row>
    <row r="802">
      <c r="I802" s="747"/>
    </row>
    <row r="803">
      <c r="I803" s="747"/>
    </row>
    <row r="804">
      <c r="I804" s="747"/>
    </row>
    <row r="805">
      <c r="I805" s="747"/>
    </row>
    <row r="806">
      <c r="I806" s="747"/>
    </row>
    <row r="807">
      <c r="I807" s="747"/>
    </row>
    <row r="808">
      <c r="I808" s="747"/>
    </row>
    <row r="809">
      <c r="I809" s="747"/>
    </row>
    <row r="810">
      <c r="I810" s="747"/>
    </row>
    <row r="811">
      <c r="I811" s="747"/>
    </row>
    <row r="812">
      <c r="I812" s="747"/>
    </row>
    <row r="813">
      <c r="I813" s="747"/>
    </row>
    <row r="814">
      <c r="I814" s="747"/>
    </row>
    <row r="815">
      <c r="I815" s="747"/>
    </row>
    <row r="816">
      <c r="I816" s="747"/>
    </row>
    <row r="817">
      <c r="I817" s="747"/>
    </row>
    <row r="818">
      <c r="I818" s="747"/>
    </row>
    <row r="819">
      <c r="I819" s="747"/>
    </row>
    <row r="820">
      <c r="I820" s="747"/>
    </row>
    <row r="821">
      <c r="I821" s="747"/>
    </row>
    <row r="822">
      <c r="I822" s="747"/>
    </row>
    <row r="823">
      <c r="I823" s="747"/>
    </row>
    <row r="824">
      <c r="I824" s="747"/>
    </row>
    <row r="825">
      <c r="I825" s="747"/>
    </row>
    <row r="826">
      <c r="I826" s="747"/>
    </row>
    <row r="827">
      <c r="I827" s="747"/>
    </row>
    <row r="828">
      <c r="I828" s="747"/>
    </row>
    <row r="829">
      <c r="I829" s="747"/>
    </row>
    <row r="830">
      <c r="I830" s="747"/>
    </row>
    <row r="831">
      <c r="I831" s="747"/>
    </row>
    <row r="832">
      <c r="I832" s="747"/>
    </row>
    <row r="833">
      <c r="I833" s="747"/>
    </row>
    <row r="834">
      <c r="I834" s="747"/>
    </row>
    <row r="835">
      <c r="I835" s="747"/>
    </row>
    <row r="836">
      <c r="I836" s="747"/>
    </row>
    <row r="837">
      <c r="I837" s="747"/>
    </row>
    <row r="838">
      <c r="I838" s="747"/>
    </row>
    <row r="839">
      <c r="I839" s="747"/>
    </row>
    <row r="840">
      <c r="I840" s="747"/>
    </row>
    <row r="841">
      <c r="I841" s="747"/>
    </row>
    <row r="842">
      <c r="I842" s="747"/>
    </row>
    <row r="843">
      <c r="I843" s="747"/>
    </row>
    <row r="844">
      <c r="I844" s="747"/>
    </row>
    <row r="845">
      <c r="I845" s="747"/>
    </row>
    <row r="846">
      <c r="I846" s="747"/>
    </row>
    <row r="847">
      <c r="I847" s="747"/>
    </row>
    <row r="848">
      <c r="I848" s="747"/>
    </row>
    <row r="849">
      <c r="I849" s="747"/>
    </row>
    <row r="850">
      <c r="I850" s="747"/>
    </row>
    <row r="851">
      <c r="I851" s="747"/>
    </row>
    <row r="852">
      <c r="I852" s="747"/>
    </row>
    <row r="853">
      <c r="I853" s="747"/>
    </row>
    <row r="854">
      <c r="I854" s="747"/>
    </row>
    <row r="855">
      <c r="I855" s="747"/>
    </row>
    <row r="856">
      <c r="I856" s="747"/>
    </row>
    <row r="857">
      <c r="I857" s="747"/>
    </row>
    <row r="858">
      <c r="I858" s="747"/>
    </row>
    <row r="859">
      <c r="I859" s="747"/>
    </row>
    <row r="860">
      <c r="I860" s="747"/>
    </row>
    <row r="861">
      <c r="I861" s="747"/>
    </row>
    <row r="862">
      <c r="I862" s="747"/>
    </row>
    <row r="863">
      <c r="I863" s="747"/>
    </row>
    <row r="864">
      <c r="I864" s="747"/>
    </row>
    <row r="865">
      <c r="I865" s="747"/>
    </row>
    <row r="866">
      <c r="I866" s="74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workbookViewId="0"/>
  </sheetViews>
  <sheetFormatPr customHeight="1" defaultColWidth="14.43" defaultRowHeight="15.75" outlineLevelRow="1"/>
  <cols>
    <col customWidth="1" min="1" max="1" width="23.71"/>
    <col customWidth="1" min="2" max="2" width="18.29"/>
    <col customWidth="1" min="3" max="3" width="16.71"/>
    <col customWidth="1" min="4" max="4" width="91.43"/>
    <col customWidth="1" min="5" max="5" width="98.0"/>
    <col customWidth="1" min="6" max="6" width="89.14"/>
  </cols>
  <sheetData>
    <row r="1" ht="27.0" customHeight="1" outlineLevel="1">
      <c r="A1" s="749" t="s">
        <v>3149</v>
      </c>
      <c r="B1" s="750"/>
      <c r="C1" s="750"/>
      <c r="D1" s="750"/>
      <c r="E1" s="750"/>
      <c r="F1" s="751"/>
    </row>
    <row r="2" ht="27.0" customHeight="1" outlineLevel="1">
      <c r="A2" s="752" t="s">
        <v>1429</v>
      </c>
      <c r="B2" s="752" t="s">
        <v>1431</v>
      </c>
      <c r="C2" s="752" t="s">
        <v>1432</v>
      </c>
      <c r="D2" s="752" t="s">
        <v>3150</v>
      </c>
      <c r="E2" s="752" t="s">
        <v>3151</v>
      </c>
      <c r="F2" s="752" t="s">
        <v>3152</v>
      </c>
    </row>
    <row r="3">
      <c r="A3" s="753" t="s">
        <v>3153</v>
      </c>
      <c r="B3" s="754" t="s">
        <v>3154</v>
      </c>
      <c r="C3" s="754" t="s">
        <v>1593</v>
      </c>
      <c r="D3" s="755" t="s">
        <v>3155</v>
      </c>
      <c r="E3" s="755" t="s">
        <v>3156</v>
      </c>
      <c r="F3" s="755" t="s">
        <v>3157</v>
      </c>
    </row>
    <row r="4">
      <c r="A4" s="753" t="s">
        <v>3158</v>
      </c>
      <c r="B4" s="754" t="s">
        <v>3154</v>
      </c>
      <c r="C4" s="754" t="s">
        <v>1593</v>
      </c>
      <c r="D4" s="755" t="s">
        <v>3159</v>
      </c>
      <c r="E4" s="755" t="s">
        <v>3160</v>
      </c>
      <c r="F4" s="755" t="s">
        <v>3157</v>
      </c>
    </row>
    <row r="5">
      <c r="A5" s="756" t="s">
        <v>3161</v>
      </c>
      <c r="B5" s="757" t="s">
        <v>3162</v>
      </c>
      <c r="C5" s="757"/>
      <c r="D5" s="758" t="s">
        <v>3163</v>
      </c>
      <c r="E5" s="758"/>
      <c r="F5" s="759"/>
    </row>
    <row r="6" ht="27.0" customHeight="1">
      <c r="A6" s="756" t="s">
        <v>3161</v>
      </c>
      <c r="B6" s="757" t="s">
        <v>3164</v>
      </c>
      <c r="C6" s="757" t="s">
        <v>3165</v>
      </c>
      <c r="D6" s="758" t="s">
        <v>3166</v>
      </c>
      <c r="E6" s="758"/>
      <c r="F6" s="759"/>
    </row>
    <row r="7" ht="27.0" customHeight="1">
      <c r="A7" s="756" t="s">
        <v>3161</v>
      </c>
      <c r="B7" s="760" t="s">
        <v>3154</v>
      </c>
      <c r="C7" s="760" t="s">
        <v>276</v>
      </c>
      <c r="D7" s="758"/>
      <c r="E7" s="758" t="s">
        <v>3167</v>
      </c>
      <c r="F7" s="761">
        <v>45316.0</v>
      </c>
    </row>
    <row r="8" ht="27.0" customHeight="1">
      <c r="A8" s="756" t="s">
        <v>3161</v>
      </c>
      <c r="B8" s="757" t="s">
        <v>3168</v>
      </c>
      <c r="C8" s="757" t="s">
        <v>276</v>
      </c>
      <c r="D8" s="758"/>
      <c r="E8" s="758" t="s">
        <v>3169</v>
      </c>
      <c r="F8" s="758"/>
    </row>
    <row r="9">
      <c r="A9" s="756" t="s">
        <v>3161</v>
      </c>
      <c r="B9" s="757" t="s">
        <v>3154</v>
      </c>
      <c r="C9" s="757" t="s">
        <v>3170</v>
      </c>
      <c r="D9" s="758" t="s">
        <v>3171</v>
      </c>
      <c r="E9" s="758"/>
      <c r="F9" s="762"/>
    </row>
    <row r="10" ht="27.0" customHeight="1">
      <c r="A10" s="756" t="s">
        <v>3161</v>
      </c>
      <c r="B10" s="757" t="s">
        <v>3154</v>
      </c>
      <c r="C10" s="757" t="s">
        <v>3172</v>
      </c>
      <c r="D10" s="758" t="s">
        <v>3173</v>
      </c>
      <c r="E10" s="758"/>
      <c r="F10" s="758" t="s">
        <v>3174</v>
      </c>
    </row>
    <row r="11" ht="27.0" customHeight="1">
      <c r="A11" s="756" t="s">
        <v>3161</v>
      </c>
      <c r="B11" s="757" t="s">
        <v>3175</v>
      </c>
      <c r="C11" s="760" t="s">
        <v>3172</v>
      </c>
      <c r="D11" s="758" t="s">
        <v>3176</v>
      </c>
      <c r="E11" s="758"/>
      <c r="F11" s="762"/>
    </row>
    <row r="12">
      <c r="A12" s="756" t="s">
        <v>3161</v>
      </c>
      <c r="B12" s="757" t="s">
        <v>3168</v>
      </c>
      <c r="C12" s="760" t="s">
        <v>3172</v>
      </c>
      <c r="D12" s="758"/>
      <c r="E12" s="758" t="s">
        <v>3177</v>
      </c>
      <c r="F12" s="762">
        <v>45316.82638888889</v>
      </c>
    </row>
    <row r="13">
      <c r="A13" s="756" t="s">
        <v>3161</v>
      </c>
      <c r="B13" s="757" t="s">
        <v>3168</v>
      </c>
      <c r="C13" s="757" t="s">
        <v>3178</v>
      </c>
      <c r="D13" s="758" t="s">
        <v>3179</v>
      </c>
      <c r="E13" s="758" t="s">
        <v>3180</v>
      </c>
      <c r="F13" s="759" t="s">
        <v>3181</v>
      </c>
    </row>
    <row r="14" ht="27.0" customHeight="1">
      <c r="A14" s="756" t="s">
        <v>3161</v>
      </c>
      <c r="B14" s="757" t="s">
        <v>547</v>
      </c>
      <c r="C14" s="757" t="s">
        <v>3182</v>
      </c>
      <c r="D14" s="758"/>
      <c r="E14" s="758" t="s">
        <v>3183</v>
      </c>
      <c r="F14" s="758" t="s">
        <v>3184</v>
      </c>
    </row>
    <row r="15" ht="27.0" customHeight="1">
      <c r="A15" s="756" t="s">
        <v>3161</v>
      </c>
      <c r="B15" s="757" t="s">
        <v>3168</v>
      </c>
      <c r="C15" s="757" t="s">
        <v>3182</v>
      </c>
      <c r="D15" s="758" t="s">
        <v>3185</v>
      </c>
      <c r="E15" s="763" t="s">
        <v>3186</v>
      </c>
      <c r="F15" s="758"/>
    </row>
    <row r="16" ht="27.0" customHeight="1">
      <c r="A16" s="756" t="s">
        <v>3161</v>
      </c>
      <c r="B16" s="757" t="s">
        <v>3168</v>
      </c>
      <c r="C16" s="757" t="s">
        <v>3178</v>
      </c>
      <c r="D16" s="758" t="s">
        <v>3187</v>
      </c>
      <c r="E16" s="763" t="s">
        <v>3188</v>
      </c>
      <c r="F16" s="758"/>
    </row>
    <row r="17" ht="27.0" customHeight="1">
      <c r="A17" s="756" t="s">
        <v>3161</v>
      </c>
      <c r="B17" s="757" t="s">
        <v>3168</v>
      </c>
      <c r="C17" s="757" t="s">
        <v>3178</v>
      </c>
      <c r="D17" s="758" t="s">
        <v>3189</v>
      </c>
      <c r="E17" s="758" t="s">
        <v>3190</v>
      </c>
      <c r="F17" s="758" t="s">
        <v>3191</v>
      </c>
    </row>
    <row r="18" ht="27.0" customHeight="1">
      <c r="A18" s="756" t="s">
        <v>3161</v>
      </c>
      <c r="B18" s="757" t="s">
        <v>700</v>
      </c>
      <c r="C18" s="757" t="s">
        <v>3192</v>
      </c>
      <c r="D18" s="758"/>
      <c r="E18" s="758" t="s">
        <v>3193</v>
      </c>
      <c r="F18" s="758" t="s">
        <v>3194</v>
      </c>
    </row>
    <row r="19" ht="27.0" customHeight="1">
      <c r="A19" s="756" t="s">
        <v>3161</v>
      </c>
      <c r="B19" s="754" t="s">
        <v>547</v>
      </c>
      <c r="C19" s="754" t="s">
        <v>3195</v>
      </c>
      <c r="D19" s="758" t="s">
        <v>3196</v>
      </c>
      <c r="E19" s="764" t="s">
        <v>3197</v>
      </c>
      <c r="F19" s="764" t="s">
        <v>3198</v>
      </c>
    </row>
    <row r="20">
      <c r="A20" s="756" t="s">
        <v>3161</v>
      </c>
      <c r="B20" s="754" t="s">
        <v>547</v>
      </c>
      <c r="C20" s="754" t="s">
        <v>3195</v>
      </c>
      <c r="D20" s="758" t="s">
        <v>3199</v>
      </c>
      <c r="E20" s="764"/>
      <c r="F20" s="764"/>
    </row>
    <row r="21" ht="27.0" customHeight="1">
      <c r="A21" s="756" t="s">
        <v>3161</v>
      </c>
      <c r="B21" s="754" t="s">
        <v>3154</v>
      </c>
      <c r="C21" s="754" t="s">
        <v>3195</v>
      </c>
      <c r="D21" s="759" t="s">
        <v>3200</v>
      </c>
      <c r="E21" s="764"/>
      <c r="F21" s="764" t="s">
        <v>3201</v>
      </c>
    </row>
    <row r="22" ht="27.0" customHeight="1">
      <c r="A22" s="756" t="s">
        <v>3161</v>
      </c>
      <c r="B22" s="754"/>
      <c r="C22" s="754"/>
      <c r="D22" s="759"/>
      <c r="E22" s="764"/>
      <c r="F22" s="764"/>
    </row>
    <row r="23" ht="27.0" customHeight="1">
      <c r="A23" s="756" t="s">
        <v>3161</v>
      </c>
      <c r="B23" s="754"/>
      <c r="C23" s="754"/>
      <c r="D23" s="759"/>
      <c r="E23" s="764"/>
      <c r="F23" s="764"/>
    </row>
    <row r="24" ht="27.0" customHeight="1">
      <c r="A24" s="765" t="s">
        <v>523</v>
      </c>
      <c r="B24" s="766"/>
      <c r="C24" s="766" t="s">
        <v>3202</v>
      </c>
      <c r="D24" s="767"/>
      <c r="E24" s="767"/>
      <c r="F24" s="764"/>
    </row>
    <row r="25" ht="27.0" customHeight="1">
      <c r="A25" s="765" t="s">
        <v>523</v>
      </c>
      <c r="B25" s="766"/>
      <c r="C25" s="766" t="s">
        <v>3203</v>
      </c>
      <c r="D25" s="767"/>
      <c r="E25" s="767" t="s">
        <v>3204</v>
      </c>
      <c r="F25" s="767" t="s">
        <v>3205</v>
      </c>
    </row>
    <row r="26" ht="27.0" customHeight="1">
      <c r="A26" s="768" t="s">
        <v>653</v>
      </c>
      <c r="B26" s="754" t="s">
        <v>3206</v>
      </c>
      <c r="C26" s="754" t="s">
        <v>3207</v>
      </c>
      <c r="D26" s="767"/>
      <c r="E26" s="767" t="s">
        <v>3208</v>
      </c>
      <c r="F26" s="769"/>
    </row>
    <row r="27" ht="27.0" customHeight="1">
      <c r="A27" s="770" t="s">
        <v>1606</v>
      </c>
      <c r="B27" s="754" t="s">
        <v>3154</v>
      </c>
      <c r="C27" s="754" t="s">
        <v>3195</v>
      </c>
      <c r="D27" s="771" t="s">
        <v>3209</v>
      </c>
      <c r="E27" s="764"/>
      <c r="F27" s="764"/>
    </row>
    <row r="28" ht="27.0" customHeight="1">
      <c r="A28" s="770" t="s">
        <v>1606</v>
      </c>
      <c r="B28" s="754" t="s">
        <v>3210</v>
      </c>
      <c r="C28" s="754"/>
      <c r="D28" s="771"/>
      <c r="E28" s="764"/>
      <c r="F28" s="764"/>
    </row>
    <row r="29" ht="27.0" customHeight="1">
      <c r="A29" s="772" t="s">
        <v>3211</v>
      </c>
      <c r="B29" s="773"/>
      <c r="C29" s="773" t="s">
        <v>3182</v>
      </c>
      <c r="D29" s="774" t="s">
        <v>3212</v>
      </c>
      <c r="E29" s="774"/>
      <c r="F29" s="774" t="s">
        <v>3213</v>
      </c>
      <c r="G29" s="775"/>
      <c r="H29" s="775"/>
      <c r="I29" s="775"/>
    </row>
    <row r="30" ht="27.0" customHeight="1">
      <c r="A30" s="772" t="s">
        <v>3211</v>
      </c>
      <c r="B30" s="773"/>
      <c r="C30" s="773" t="s">
        <v>3182</v>
      </c>
      <c r="D30" s="774" t="s">
        <v>3214</v>
      </c>
      <c r="E30" s="774" t="s">
        <v>3215</v>
      </c>
      <c r="F30" s="776"/>
    </row>
    <row r="31" ht="27.0" customHeight="1">
      <c r="A31" s="772" t="s">
        <v>3211</v>
      </c>
      <c r="B31" s="773" t="s">
        <v>3216</v>
      </c>
      <c r="C31" s="773" t="s">
        <v>3217</v>
      </c>
      <c r="D31" s="774"/>
      <c r="E31" s="774" t="s">
        <v>3218</v>
      </c>
      <c r="F31" s="774" t="s">
        <v>3219</v>
      </c>
    </row>
    <row r="32" ht="27.0" customHeight="1">
      <c r="A32" s="777" t="s">
        <v>3211</v>
      </c>
      <c r="B32" s="778" t="s">
        <v>3220</v>
      </c>
      <c r="C32" s="778" t="s">
        <v>3178</v>
      </c>
      <c r="D32" s="779" t="s">
        <v>3221</v>
      </c>
      <c r="E32" s="779" t="s">
        <v>3222</v>
      </c>
      <c r="F32" s="780"/>
    </row>
    <row r="33">
      <c r="A33" s="777" t="s">
        <v>3211</v>
      </c>
      <c r="B33" s="778"/>
      <c r="C33" s="778" t="s">
        <v>1593</v>
      </c>
      <c r="D33" s="779" t="s">
        <v>3223</v>
      </c>
      <c r="E33" s="779"/>
      <c r="F33" s="780"/>
    </row>
    <row r="34" ht="27.0" customHeight="1">
      <c r="A34" s="781" t="s">
        <v>742</v>
      </c>
      <c r="B34" s="782" t="s">
        <v>3154</v>
      </c>
      <c r="C34" s="782" t="s">
        <v>1593</v>
      </c>
      <c r="D34" s="783" t="s">
        <v>1917</v>
      </c>
      <c r="E34" s="784" t="s">
        <v>3224</v>
      </c>
      <c r="F34" s="784" t="s">
        <v>3157</v>
      </c>
    </row>
    <row r="35" ht="27.0" customHeight="1">
      <c r="A35" s="781" t="s">
        <v>742</v>
      </c>
      <c r="B35" s="782" t="s">
        <v>3154</v>
      </c>
      <c r="C35" s="782" t="s">
        <v>1593</v>
      </c>
      <c r="D35" s="784" t="s">
        <v>3225</v>
      </c>
      <c r="E35" s="784" t="s">
        <v>3226</v>
      </c>
      <c r="F35" s="784" t="s">
        <v>3157</v>
      </c>
    </row>
    <row r="36">
      <c r="A36" s="781" t="s">
        <v>742</v>
      </c>
      <c r="B36" s="782" t="s">
        <v>3154</v>
      </c>
      <c r="C36" s="782" t="s">
        <v>3195</v>
      </c>
      <c r="D36" s="785" t="s">
        <v>3227</v>
      </c>
      <c r="E36" s="786" t="s">
        <v>3228</v>
      </c>
      <c r="F36" s="787"/>
    </row>
    <row r="37" ht="27.0" customHeight="1">
      <c r="A37" s="788" t="s">
        <v>2383</v>
      </c>
      <c r="B37" s="788"/>
      <c r="C37" s="788"/>
      <c r="E37" s="782" t="s">
        <v>3229</v>
      </c>
      <c r="F37" s="788"/>
    </row>
    <row r="38" ht="27.0" customHeight="1">
      <c r="A38" s="788"/>
      <c r="B38" s="788"/>
      <c r="C38" s="788"/>
      <c r="D38" s="788"/>
      <c r="E38" s="788"/>
      <c r="F38" s="788"/>
    </row>
    <row r="39" ht="27.0" customHeight="1">
      <c r="A39" s="788"/>
      <c r="B39" s="788"/>
      <c r="C39" s="788"/>
      <c r="D39" s="788"/>
      <c r="E39" s="788"/>
      <c r="F39" s="788"/>
    </row>
    <row r="40" ht="27.0" customHeight="1">
      <c r="A40" s="788"/>
      <c r="B40" s="788"/>
      <c r="C40" s="788"/>
      <c r="D40" s="788"/>
      <c r="E40" s="788"/>
      <c r="F40" s="788"/>
    </row>
    <row r="41" ht="27.0" customHeight="1">
      <c r="A41" s="788"/>
      <c r="B41" s="788"/>
      <c r="C41" s="788"/>
      <c r="D41" s="788"/>
      <c r="E41" s="788"/>
      <c r="F41" s="788"/>
    </row>
    <row r="42" ht="27.0" customHeight="1">
      <c r="A42" s="788"/>
      <c r="B42" s="788"/>
      <c r="C42" s="788"/>
      <c r="D42" s="788"/>
      <c r="E42" s="788"/>
      <c r="F42" s="788"/>
    </row>
    <row r="43" ht="27.0" customHeight="1">
      <c r="A43" s="788"/>
      <c r="B43" s="788"/>
      <c r="C43" s="788"/>
      <c r="D43" s="788"/>
      <c r="E43" s="788"/>
      <c r="F43" s="788"/>
    </row>
    <row r="44" ht="27.0" customHeight="1">
      <c r="A44" s="788"/>
      <c r="B44" s="788"/>
      <c r="C44" s="788"/>
      <c r="D44" s="788"/>
      <c r="E44" s="788"/>
      <c r="F44" s="788"/>
    </row>
    <row r="45" ht="27.0" customHeight="1">
      <c r="A45" s="788"/>
      <c r="B45" s="788"/>
      <c r="C45" s="788"/>
      <c r="D45" s="788"/>
      <c r="E45" s="788"/>
      <c r="F45" s="788"/>
    </row>
    <row r="46" ht="27.0" customHeight="1">
      <c r="A46" s="788"/>
      <c r="B46" s="788"/>
      <c r="C46" s="788"/>
      <c r="D46" s="788"/>
      <c r="E46" s="788"/>
      <c r="F46" s="788"/>
    </row>
    <row r="47" ht="27.0" customHeight="1">
      <c r="A47" s="789"/>
      <c r="B47" s="789"/>
      <c r="C47" s="789"/>
      <c r="D47" s="789"/>
      <c r="E47" s="789"/>
      <c r="F47" s="790"/>
    </row>
    <row r="48" ht="27.0" customHeight="1">
      <c r="A48" s="789"/>
      <c r="B48" s="789"/>
      <c r="C48" s="789"/>
      <c r="D48" s="789"/>
      <c r="E48" s="789"/>
      <c r="F48" s="790"/>
    </row>
    <row r="49" ht="27.0" customHeight="1">
      <c r="A49" s="789"/>
      <c r="B49" s="789"/>
      <c r="C49" s="789"/>
      <c r="D49" s="789"/>
      <c r="E49" s="789"/>
      <c r="F49" s="790"/>
    </row>
    <row r="50" ht="27.0" customHeight="1">
      <c r="A50" s="789"/>
      <c r="B50" s="789"/>
      <c r="C50" s="789"/>
      <c r="D50" s="789"/>
      <c r="E50" s="789"/>
      <c r="F50" s="790"/>
    </row>
    <row r="51" ht="27.0" customHeight="1">
      <c r="A51" s="789"/>
      <c r="B51" s="789"/>
      <c r="C51" s="789"/>
      <c r="D51" s="789"/>
      <c r="E51" s="789"/>
      <c r="F51" s="790"/>
    </row>
    <row r="52" ht="27.0" customHeight="1">
      <c r="A52" s="789"/>
      <c r="B52" s="789"/>
      <c r="C52" s="789"/>
      <c r="D52" s="789"/>
      <c r="E52" s="789"/>
      <c r="F52" s="790"/>
    </row>
    <row r="53" ht="27.0" customHeight="1">
      <c r="A53" s="789"/>
      <c r="B53" s="789"/>
      <c r="C53" s="789"/>
      <c r="D53" s="789"/>
      <c r="E53" s="789"/>
      <c r="F53" s="790"/>
    </row>
    <row r="54" ht="27.0" customHeight="1">
      <c r="A54" s="789"/>
      <c r="B54" s="789"/>
      <c r="C54" s="789"/>
      <c r="D54" s="789"/>
      <c r="E54" s="789"/>
      <c r="F54" s="790"/>
    </row>
    <row r="55" ht="27.0" customHeight="1">
      <c r="A55" s="791"/>
      <c r="B55" s="791"/>
      <c r="C55" s="791"/>
      <c r="D55" s="791"/>
      <c r="E55" s="791"/>
      <c r="F55" s="790"/>
    </row>
    <row r="56" ht="27.0" customHeight="1">
      <c r="A56" s="791"/>
      <c r="B56" s="791"/>
      <c r="C56" s="791"/>
      <c r="D56" s="791"/>
      <c r="E56" s="791"/>
      <c r="F56" s="790"/>
    </row>
    <row r="57" ht="27.0" customHeight="1">
      <c r="A57" s="791"/>
      <c r="B57" s="791"/>
      <c r="C57" s="791"/>
      <c r="D57" s="791"/>
      <c r="E57" s="791"/>
      <c r="F57" s="790"/>
    </row>
    <row r="58" ht="27.0" customHeight="1">
      <c r="A58" s="792"/>
      <c r="B58" s="792"/>
      <c r="C58" s="792"/>
      <c r="D58" s="792"/>
      <c r="E58" s="792"/>
      <c r="F58" s="790"/>
    </row>
    <row r="59" ht="27.0" customHeight="1">
      <c r="A59" s="792"/>
      <c r="B59" s="792"/>
      <c r="C59" s="792"/>
      <c r="D59" s="792"/>
      <c r="E59" s="792"/>
      <c r="F59" s="790"/>
    </row>
    <row r="60" ht="27.0" customHeight="1">
      <c r="A60" s="792"/>
      <c r="B60" s="792"/>
      <c r="C60" s="792"/>
      <c r="D60" s="792"/>
      <c r="E60" s="792"/>
      <c r="F60" s="790"/>
    </row>
    <row r="61" ht="27.0" customHeight="1">
      <c r="A61" s="792"/>
      <c r="B61" s="792"/>
      <c r="C61" s="792"/>
      <c r="D61" s="792"/>
      <c r="E61" s="792"/>
      <c r="F61" s="790"/>
    </row>
    <row r="62" ht="27.0" customHeight="1">
      <c r="A62" s="792"/>
      <c r="B62" s="792"/>
      <c r="C62" s="792"/>
      <c r="D62" s="792"/>
      <c r="E62" s="792"/>
      <c r="F62" s="790"/>
    </row>
    <row r="63" ht="27.0" customHeight="1">
      <c r="A63" s="792"/>
      <c r="B63" s="792"/>
      <c r="C63" s="792"/>
      <c r="D63" s="792"/>
      <c r="E63" s="792"/>
      <c r="F63" s="790"/>
    </row>
    <row r="64" ht="27.0" customHeight="1">
      <c r="A64" s="792"/>
      <c r="B64" s="792"/>
      <c r="C64" s="792"/>
      <c r="D64" s="792"/>
      <c r="E64" s="792"/>
      <c r="F64" s="790"/>
    </row>
    <row r="65" ht="27.0" customHeight="1">
      <c r="A65" s="792"/>
      <c r="B65" s="792"/>
      <c r="C65" s="792"/>
      <c r="D65" s="792"/>
      <c r="E65" s="792"/>
      <c r="F65" s="790"/>
    </row>
    <row r="66" ht="27.0" customHeight="1">
      <c r="A66" s="792"/>
      <c r="B66" s="792"/>
      <c r="C66" s="792"/>
      <c r="D66" s="792"/>
      <c r="E66" s="792"/>
      <c r="F66" s="790"/>
    </row>
    <row r="67" ht="27.0" customHeight="1">
      <c r="A67" s="792"/>
      <c r="B67" s="792"/>
      <c r="C67" s="792"/>
      <c r="D67" s="792"/>
      <c r="E67" s="792"/>
      <c r="F67" s="790"/>
    </row>
    <row r="68" ht="27.0" customHeight="1">
      <c r="A68" s="792"/>
      <c r="B68" s="792"/>
      <c r="C68" s="792"/>
      <c r="D68" s="792"/>
      <c r="E68" s="792"/>
      <c r="F68" s="790"/>
    </row>
    <row r="69" ht="27.0" customHeight="1">
      <c r="A69" s="792"/>
      <c r="B69" s="792"/>
      <c r="C69" s="792"/>
      <c r="D69" s="792"/>
      <c r="E69" s="792"/>
      <c r="F69" s="790"/>
    </row>
    <row r="70" ht="27.0" customHeight="1">
      <c r="A70" s="792"/>
      <c r="B70" s="792"/>
      <c r="C70" s="792"/>
      <c r="D70" s="792"/>
      <c r="E70" s="792"/>
      <c r="F70" s="790"/>
    </row>
    <row r="71" ht="27.0" customHeight="1">
      <c r="A71" s="792"/>
      <c r="B71" s="792"/>
      <c r="C71" s="792"/>
      <c r="D71" s="792"/>
      <c r="E71" s="792"/>
      <c r="F71" s="790"/>
    </row>
    <row r="72" ht="27.0" customHeight="1">
      <c r="A72" s="792"/>
      <c r="B72" s="792"/>
      <c r="C72" s="792"/>
      <c r="D72" s="792"/>
      <c r="E72" s="792"/>
      <c r="F72" s="790"/>
    </row>
    <row r="73" ht="27.0" customHeight="1">
      <c r="A73" s="792"/>
      <c r="B73" s="792"/>
      <c r="C73" s="792"/>
      <c r="D73" s="792"/>
      <c r="E73" s="792"/>
      <c r="F73" s="790"/>
    </row>
    <row r="74" ht="27.0" customHeight="1">
      <c r="A74" s="792"/>
      <c r="B74" s="792"/>
      <c r="C74" s="792"/>
      <c r="D74" s="792"/>
      <c r="E74" s="792"/>
      <c r="F74" s="790"/>
    </row>
    <row r="75" ht="27.0" customHeight="1">
      <c r="A75" s="792"/>
      <c r="B75" s="792"/>
      <c r="C75" s="792"/>
      <c r="D75" s="792"/>
      <c r="E75" s="792"/>
      <c r="F75" s="790"/>
    </row>
    <row r="76" ht="27.0" customHeight="1">
      <c r="A76" s="792"/>
      <c r="B76" s="792"/>
      <c r="C76" s="792"/>
      <c r="D76" s="792"/>
      <c r="E76" s="792"/>
      <c r="F76" s="790"/>
    </row>
    <row r="77" ht="27.0" customHeight="1">
      <c r="A77" s="792"/>
      <c r="B77" s="792"/>
      <c r="C77" s="792"/>
      <c r="D77" s="792"/>
      <c r="E77" s="792"/>
      <c r="F77" s="790"/>
    </row>
    <row r="78" ht="27.0" customHeight="1">
      <c r="A78" s="792"/>
      <c r="B78" s="792"/>
      <c r="C78" s="792"/>
      <c r="D78" s="792"/>
      <c r="E78" s="792"/>
      <c r="F78" s="790"/>
    </row>
    <row r="79" ht="27.0" customHeight="1">
      <c r="A79" s="792"/>
      <c r="B79" s="792"/>
      <c r="C79" s="792"/>
      <c r="D79" s="792"/>
      <c r="E79" s="792"/>
      <c r="F79" s="790"/>
    </row>
    <row r="80" ht="27.0" customHeight="1">
      <c r="A80" s="792"/>
      <c r="B80" s="792"/>
      <c r="C80" s="792"/>
      <c r="D80" s="792"/>
      <c r="E80" s="792"/>
      <c r="F80" s="790"/>
    </row>
    <row r="81" ht="27.0" customHeight="1">
      <c r="A81" s="792"/>
      <c r="B81" s="792"/>
      <c r="C81" s="792"/>
      <c r="D81" s="792"/>
      <c r="E81" s="792"/>
      <c r="F81" s="790"/>
    </row>
    <row r="82" ht="27.0" customHeight="1">
      <c r="A82" s="792"/>
      <c r="B82" s="792"/>
      <c r="C82" s="792"/>
      <c r="D82" s="792"/>
      <c r="E82" s="792"/>
      <c r="F82" s="790"/>
    </row>
    <row r="83" ht="27.0" customHeight="1">
      <c r="A83" s="792"/>
      <c r="B83" s="792"/>
      <c r="C83" s="792"/>
      <c r="D83" s="792"/>
      <c r="E83" s="792"/>
      <c r="F83" s="790"/>
    </row>
    <row r="84" ht="27.0" customHeight="1">
      <c r="A84" s="792"/>
      <c r="B84" s="792"/>
      <c r="C84" s="792"/>
      <c r="D84" s="792"/>
      <c r="E84" s="792"/>
      <c r="F84" s="790"/>
    </row>
    <row r="85" ht="27.0" customHeight="1">
      <c r="A85" s="792"/>
      <c r="B85" s="792"/>
      <c r="C85" s="792"/>
      <c r="D85" s="792"/>
      <c r="E85" s="792"/>
      <c r="F85" s="790"/>
    </row>
    <row r="86" ht="27.0" customHeight="1">
      <c r="A86" s="792"/>
      <c r="B86" s="792"/>
      <c r="C86" s="792"/>
      <c r="D86" s="792"/>
      <c r="E86" s="792"/>
      <c r="F86" s="790"/>
    </row>
    <row r="87" ht="27.0" customHeight="1">
      <c r="A87" s="792"/>
      <c r="B87" s="792"/>
      <c r="C87" s="792"/>
      <c r="D87" s="792"/>
      <c r="E87" s="792"/>
      <c r="F87" s="790"/>
    </row>
    <row r="88" ht="27.0" customHeight="1">
      <c r="A88" s="792"/>
      <c r="B88" s="792"/>
      <c r="C88" s="792"/>
      <c r="D88" s="792"/>
      <c r="E88" s="792"/>
      <c r="F88" s="790"/>
    </row>
    <row r="89" ht="27.0" customHeight="1">
      <c r="A89" s="792"/>
      <c r="B89" s="792"/>
      <c r="C89" s="792"/>
      <c r="D89" s="792"/>
      <c r="E89" s="792"/>
      <c r="F89" s="790"/>
    </row>
    <row r="90" ht="27.0" customHeight="1">
      <c r="A90" s="792"/>
      <c r="B90" s="792"/>
      <c r="C90" s="792"/>
      <c r="D90" s="792"/>
      <c r="E90" s="792"/>
      <c r="F90" s="790"/>
    </row>
    <row r="91" ht="27.0" customHeight="1">
      <c r="A91" s="792"/>
      <c r="B91" s="792"/>
      <c r="C91" s="792"/>
      <c r="D91" s="792"/>
      <c r="E91" s="792"/>
      <c r="F91" s="790"/>
    </row>
    <row r="92" ht="27.0" customHeight="1">
      <c r="A92" s="792"/>
      <c r="B92" s="792"/>
      <c r="C92" s="792"/>
      <c r="D92" s="792"/>
      <c r="E92" s="792"/>
      <c r="F92" s="790"/>
    </row>
    <row r="93" ht="27.0" customHeight="1">
      <c r="A93" s="792"/>
      <c r="B93" s="792"/>
      <c r="C93" s="792"/>
      <c r="D93" s="792"/>
      <c r="E93" s="792"/>
      <c r="F93" s="790"/>
    </row>
    <row r="94" ht="27.0" customHeight="1">
      <c r="A94" s="792"/>
      <c r="B94" s="792"/>
      <c r="C94" s="792"/>
      <c r="D94" s="792"/>
      <c r="E94" s="792"/>
      <c r="F94" s="790"/>
    </row>
    <row r="95" ht="27.0" customHeight="1">
      <c r="A95" s="792"/>
      <c r="B95" s="792"/>
      <c r="C95" s="792"/>
      <c r="D95" s="792"/>
      <c r="E95" s="792"/>
      <c r="F95" s="790"/>
    </row>
    <row r="96" ht="27.0" customHeight="1">
      <c r="A96" s="792"/>
      <c r="B96" s="792"/>
      <c r="C96" s="792"/>
      <c r="D96" s="792"/>
      <c r="E96" s="792"/>
      <c r="F96" s="790"/>
    </row>
    <row r="97" ht="27.0" customHeight="1"/>
    <row r="98" ht="27.0" customHeight="1"/>
    <row r="99" ht="27.0" customHeight="1"/>
    <row r="100" ht="27.0" customHeight="1"/>
    <row r="101" ht="27.0" customHeight="1"/>
    <row r="102" ht="27.0" customHeight="1"/>
    <row r="103" ht="27.0" customHeight="1"/>
    <row r="104" ht="27.0" customHeight="1"/>
    <row r="105" ht="27.0" customHeight="1"/>
    <row r="106" ht="27.0" customHeight="1"/>
    <row r="107" ht="27.0" customHeight="1"/>
    <row r="108" ht="27.0" customHeight="1"/>
    <row r="109" ht="27.0" customHeight="1"/>
    <row r="110" ht="27.0" customHeight="1"/>
    <row r="111" ht="27.0" customHeight="1"/>
    <row r="112" ht="27.0" customHeight="1"/>
    <row r="113" ht="27.0" customHeight="1"/>
    <row r="114" ht="27.0" customHeight="1"/>
    <row r="115" ht="27.0" customHeight="1"/>
    <row r="116" ht="27.0" customHeight="1"/>
    <row r="117" ht="27.0" customHeight="1"/>
    <row r="118" ht="27.0" customHeight="1"/>
    <row r="119" ht="27.0" customHeight="1"/>
    <row r="120" ht="27.0" customHeight="1"/>
    <row r="121" ht="27.0" customHeight="1"/>
    <row r="122" ht="27.0" customHeight="1"/>
    <row r="123" ht="27.0" customHeight="1"/>
    <row r="124" ht="27.0" customHeight="1"/>
    <row r="125" ht="27.0" customHeight="1"/>
    <row r="126" ht="27.0" customHeight="1"/>
    <row r="127" ht="27.0" customHeight="1"/>
    <row r="128" ht="27.0" customHeight="1"/>
    <row r="129" ht="27.0" customHeight="1"/>
    <row r="130" ht="27.0" customHeight="1"/>
    <row r="131" ht="27.0" customHeight="1"/>
    <row r="132" ht="27.0" customHeight="1"/>
    <row r="133" ht="27.0" customHeight="1"/>
    <row r="134" ht="27.0" customHeight="1"/>
    <row r="135" ht="27.0" customHeight="1"/>
    <row r="136" ht="27.0" customHeight="1"/>
    <row r="137" ht="27.0" customHeight="1"/>
    <row r="138" ht="27.0" customHeight="1"/>
    <row r="139" ht="27.0" customHeight="1"/>
    <row r="140" ht="27.0" customHeight="1"/>
    <row r="141" ht="27.0" customHeight="1"/>
    <row r="142" ht="27.0" customHeight="1"/>
    <row r="143" ht="27.0" customHeight="1"/>
    <row r="144" ht="27.0" customHeight="1"/>
    <row r="145" ht="27.0" customHeight="1"/>
    <row r="146" ht="27.0" customHeight="1"/>
    <row r="147" ht="27.0" customHeight="1"/>
    <row r="148" ht="27.0" customHeight="1"/>
    <row r="149" ht="27.0" customHeight="1"/>
    <row r="150" ht="27.0" customHeight="1"/>
    <row r="151" ht="27.0" customHeight="1"/>
    <row r="152" ht="27.0" customHeight="1"/>
    <row r="153" ht="27.0" customHeight="1"/>
    <row r="154" ht="27.0" customHeight="1"/>
    <row r="155" ht="27.0" customHeight="1"/>
    <row r="156" ht="27.0" customHeight="1"/>
    <row r="157" ht="27.0" customHeight="1"/>
    <row r="158" ht="27.0" customHeight="1"/>
    <row r="159" ht="27.0" customHeight="1"/>
    <row r="160" ht="27.0" customHeight="1"/>
    <row r="161" ht="27.0" customHeight="1"/>
    <row r="162" ht="27.0" customHeight="1"/>
    <row r="163" ht="27.0" customHeight="1"/>
    <row r="164" ht="27.0" customHeight="1"/>
    <row r="165" ht="27.0" customHeight="1"/>
    <row r="166" ht="27.0" customHeight="1"/>
    <row r="167" ht="27.0" customHeight="1"/>
    <row r="168" ht="27.0" customHeight="1"/>
    <row r="169" ht="27.0" customHeight="1"/>
    <row r="170" ht="27.0" customHeight="1"/>
    <row r="171" ht="27.0" customHeight="1"/>
    <row r="172" ht="27.0" customHeight="1"/>
    <row r="173" ht="27.0" customHeight="1"/>
    <row r="174" ht="27.0" customHeight="1"/>
    <row r="175" ht="27.0" customHeight="1"/>
    <row r="176" ht="27.0" customHeight="1"/>
    <row r="177" ht="27.0" customHeight="1"/>
    <row r="178" ht="27.0" customHeight="1"/>
    <row r="179" ht="27.0" customHeight="1"/>
    <row r="180" ht="27.0" customHeight="1"/>
    <row r="181" ht="27.0" customHeight="1"/>
    <row r="182" ht="27.0" customHeight="1"/>
    <row r="183" ht="27.0" customHeight="1"/>
    <row r="184" ht="27.0" customHeight="1"/>
    <row r="185" ht="27.0" customHeight="1"/>
    <row r="186" ht="27.0" customHeight="1"/>
    <row r="187" ht="27.0" customHeight="1"/>
    <row r="188" ht="27.0" customHeight="1"/>
    <row r="189" ht="27.0" customHeight="1"/>
    <row r="190" ht="27.0" customHeight="1"/>
    <row r="191" ht="27.0" customHeight="1"/>
    <row r="192" ht="27.0" customHeight="1"/>
    <row r="193" ht="27.0" customHeight="1"/>
    <row r="194" ht="27.0" customHeight="1"/>
    <row r="195" ht="27.0" customHeight="1"/>
    <row r="196" ht="27.0" customHeight="1"/>
    <row r="197" ht="27.0" customHeight="1"/>
    <row r="198" ht="27.0" customHeight="1"/>
    <row r="199" ht="27.0" customHeight="1"/>
    <row r="200" ht="27.0" customHeight="1"/>
    <row r="201" ht="27.0" customHeight="1"/>
    <row r="202" ht="27.0" customHeight="1"/>
    <row r="203" ht="27.0" customHeight="1"/>
    <row r="204" ht="27.0" customHeight="1"/>
    <row r="205" ht="27.0" customHeight="1"/>
    <row r="206" ht="27.0" customHeight="1"/>
    <row r="207" ht="27.0" customHeight="1"/>
    <row r="208" ht="27.0" customHeight="1"/>
    <row r="209" ht="27.0" customHeight="1"/>
    <row r="210" ht="27.0" customHeight="1"/>
    <row r="211" ht="27.0" customHeight="1"/>
    <row r="212" ht="27.0" customHeight="1"/>
    <row r="213" ht="27.0" customHeight="1"/>
    <row r="214" ht="27.0" customHeight="1"/>
    <row r="215" ht="27.0" customHeight="1"/>
    <row r="216" ht="27.0" customHeight="1"/>
    <row r="217" ht="27.0" customHeight="1"/>
    <row r="218" ht="27.0" customHeight="1"/>
    <row r="219" ht="27.0" customHeight="1"/>
    <row r="220" ht="27.0" customHeight="1"/>
    <row r="221" ht="27.0" customHeight="1"/>
    <row r="222" ht="27.0" customHeight="1"/>
    <row r="223" ht="27.0" customHeight="1"/>
    <row r="224" ht="27.0" customHeight="1"/>
    <row r="225" ht="27.0" customHeight="1"/>
    <row r="226" ht="27.0" customHeight="1"/>
    <row r="227" ht="27.0" customHeight="1"/>
    <row r="228" ht="27.0" customHeight="1"/>
    <row r="229" ht="27.0" customHeight="1"/>
    <row r="230" ht="27.0" customHeight="1"/>
    <row r="231" ht="27.0" customHeight="1"/>
    <row r="232" ht="27.0" customHeight="1"/>
    <row r="233" ht="27.0" customHeight="1"/>
    <row r="234" ht="27.0" customHeight="1"/>
    <row r="235" ht="27.0" customHeight="1"/>
    <row r="236" ht="27.0" customHeight="1"/>
    <row r="237" ht="27.0" customHeight="1"/>
    <row r="238" ht="27.0" customHeight="1"/>
    <row r="239" ht="27.0" customHeight="1"/>
    <row r="240" ht="27.0" customHeight="1"/>
    <row r="241" ht="27.0" customHeight="1"/>
    <row r="242" ht="27.0" customHeight="1"/>
    <row r="243" ht="27.0" customHeight="1"/>
    <row r="244" ht="27.0" customHeight="1"/>
    <row r="245" ht="27.0" customHeight="1"/>
    <row r="246" ht="27.0" customHeight="1"/>
    <row r="247" ht="27.0" customHeight="1"/>
    <row r="248" ht="27.0" customHeight="1"/>
    <row r="249" ht="27.0" customHeight="1"/>
    <row r="250" ht="27.0" customHeight="1"/>
    <row r="251" ht="27.0" customHeight="1"/>
    <row r="252" ht="27.0" customHeight="1"/>
    <row r="253" ht="27.0" customHeight="1"/>
    <row r="254" ht="27.0" customHeight="1"/>
    <row r="255" ht="27.0" customHeight="1"/>
    <row r="256" ht="27.0" customHeight="1"/>
    <row r="257" ht="27.0" customHeight="1"/>
    <row r="258" ht="27.0" customHeight="1"/>
    <row r="259" ht="27.0" customHeight="1"/>
    <row r="260" ht="27.0" customHeight="1"/>
    <row r="261" ht="27.0" customHeight="1"/>
    <row r="262" ht="27.0" customHeight="1"/>
    <row r="263" ht="27.0" customHeight="1"/>
    <row r="264" ht="27.0" customHeight="1"/>
    <row r="265" ht="27.0" customHeight="1"/>
    <row r="266" ht="27.0" customHeight="1"/>
    <row r="267" ht="27.0" customHeight="1"/>
    <row r="268" ht="27.0" customHeight="1"/>
    <row r="269" ht="27.0" customHeight="1"/>
    <row r="270" ht="27.0" customHeight="1"/>
    <row r="271" ht="27.0" customHeight="1"/>
    <row r="272" ht="27.0" customHeight="1"/>
    <row r="273" ht="27.0" customHeight="1"/>
    <row r="274" ht="27.0" customHeight="1"/>
    <row r="275" ht="27.0" customHeight="1"/>
    <row r="276" ht="27.0" customHeight="1"/>
    <row r="277" ht="27.0" customHeight="1"/>
    <row r="278" ht="27.0" customHeight="1"/>
    <row r="279" ht="27.0" customHeight="1"/>
    <row r="280" ht="27.0" customHeight="1"/>
    <row r="281" ht="27.0" customHeight="1"/>
    <row r="282" ht="27.0" customHeight="1"/>
    <row r="283" ht="27.0" customHeight="1"/>
    <row r="284" ht="27.0" customHeight="1"/>
    <row r="285" ht="27.0" customHeight="1"/>
    <row r="286" ht="27.0" customHeight="1"/>
    <row r="287" ht="27.0" customHeight="1"/>
    <row r="288" ht="27.0" customHeight="1"/>
    <row r="289" ht="27.0" customHeight="1"/>
    <row r="290" ht="27.0" customHeight="1"/>
    <row r="291" ht="27.0" customHeight="1"/>
    <row r="292" ht="27.0" customHeight="1"/>
    <row r="293" ht="27.0" customHeight="1"/>
    <row r="294" ht="27.0" customHeight="1"/>
    <row r="295" ht="27.0" customHeight="1"/>
    <row r="296" ht="27.0" customHeight="1"/>
    <row r="297" ht="27.0" customHeight="1"/>
    <row r="298" ht="27.0" customHeight="1"/>
    <row r="299" ht="27.0" customHeight="1"/>
    <row r="300" ht="27.0" customHeight="1"/>
    <row r="301" ht="27.0" customHeight="1"/>
    <row r="302" ht="27.0" customHeight="1"/>
    <row r="303" ht="27.0" customHeight="1"/>
    <row r="304" ht="27.0" customHeight="1"/>
    <row r="305" ht="27.0" customHeight="1"/>
    <row r="306" ht="27.0" customHeight="1"/>
    <row r="307" ht="27.0" customHeight="1"/>
    <row r="308" ht="27.0" customHeight="1"/>
    <row r="309" ht="27.0" customHeight="1"/>
    <row r="310" ht="27.0" customHeight="1"/>
    <row r="311" ht="27.0" customHeight="1"/>
    <row r="312" ht="27.0" customHeight="1"/>
    <row r="313" ht="27.0" customHeight="1"/>
    <row r="314" ht="27.0" customHeight="1"/>
    <row r="315" ht="27.0" customHeight="1"/>
    <row r="316" ht="27.0" customHeight="1"/>
    <row r="317" ht="27.0" customHeight="1"/>
    <row r="318" ht="27.0" customHeight="1"/>
    <row r="319" ht="27.0" customHeight="1"/>
    <row r="320" ht="27.0" customHeight="1"/>
    <row r="321" ht="27.0" customHeight="1"/>
    <row r="322" ht="27.0" customHeight="1"/>
    <row r="323" ht="27.0" customHeight="1"/>
    <row r="324" ht="27.0" customHeight="1"/>
    <row r="325" ht="27.0" customHeight="1"/>
    <row r="326" ht="27.0" customHeight="1"/>
    <row r="327" ht="27.0" customHeight="1"/>
    <row r="328" ht="27.0" customHeight="1"/>
    <row r="329" ht="27.0" customHeight="1"/>
    <row r="330" ht="27.0" customHeight="1"/>
    <row r="331" ht="27.0" customHeight="1"/>
    <row r="332" ht="27.0" customHeight="1"/>
    <row r="333" ht="27.0" customHeight="1"/>
    <row r="334" ht="27.0" customHeight="1"/>
    <row r="335" ht="27.0" customHeight="1"/>
    <row r="336" ht="27.0" customHeight="1"/>
    <row r="337" ht="27.0" customHeight="1"/>
    <row r="338" ht="27.0" customHeight="1"/>
    <row r="339" ht="27.0" customHeight="1"/>
    <row r="340" ht="27.0" customHeight="1"/>
    <row r="341" ht="27.0" customHeight="1"/>
    <row r="342" ht="27.0" customHeight="1"/>
    <row r="343" ht="27.0" customHeight="1"/>
    <row r="344" ht="27.0" customHeight="1"/>
    <row r="345" ht="27.0" customHeight="1"/>
    <row r="346" ht="27.0" customHeight="1"/>
    <row r="347" ht="27.0" customHeight="1"/>
    <row r="348" ht="27.0" customHeight="1"/>
    <row r="349" ht="27.0" customHeight="1"/>
    <row r="350" ht="27.0" customHeight="1"/>
    <row r="351" ht="27.0" customHeight="1"/>
    <row r="352" ht="27.0" customHeight="1"/>
    <row r="353" ht="27.0" customHeight="1"/>
    <row r="354" ht="27.0" customHeight="1"/>
    <row r="355" ht="27.0" customHeight="1"/>
    <row r="356" ht="27.0" customHeight="1"/>
    <row r="357" ht="27.0" customHeight="1"/>
    <row r="358" ht="27.0" customHeight="1"/>
    <row r="359" ht="27.0" customHeight="1"/>
    <row r="360" ht="27.0" customHeight="1"/>
    <row r="361" ht="27.0" customHeight="1"/>
    <row r="362" ht="27.0" customHeight="1"/>
    <row r="363" ht="27.0" customHeight="1"/>
    <row r="364" ht="27.0" customHeight="1"/>
    <row r="365" ht="27.0" customHeight="1"/>
    <row r="366" ht="27.0" customHeight="1"/>
    <row r="367" ht="27.0" customHeight="1"/>
    <row r="368" ht="27.0" customHeight="1"/>
    <row r="369" ht="27.0" customHeight="1"/>
    <row r="370" ht="27.0" customHeight="1"/>
    <row r="371" ht="27.0" customHeight="1"/>
    <row r="372" ht="27.0" customHeight="1"/>
    <row r="373" ht="27.0" customHeight="1"/>
    <row r="374" ht="27.0" customHeight="1"/>
    <row r="375" ht="27.0" customHeight="1"/>
    <row r="376" ht="27.0" customHeight="1"/>
    <row r="377" ht="27.0" customHeight="1"/>
    <row r="378" ht="27.0" customHeight="1"/>
    <row r="379" ht="27.0" customHeight="1"/>
    <row r="380" ht="27.0" customHeight="1"/>
    <row r="381" ht="27.0" customHeight="1"/>
    <row r="382" ht="27.0" customHeight="1"/>
    <row r="383" ht="27.0" customHeight="1"/>
    <row r="384" ht="27.0" customHeight="1"/>
    <row r="385" ht="27.0" customHeight="1"/>
    <row r="386" ht="27.0" customHeight="1"/>
    <row r="387" ht="27.0" customHeight="1"/>
    <row r="388" ht="27.0" customHeight="1"/>
    <row r="389" ht="27.0" customHeight="1"/>
    <row r="390" ht="27.0" customHeight="1"/>
    <row r="391" ht="27.0" customHeight="1"/>
    <row r="392" ht="27.0" customHeight="1"/>
    <row r="393" ht="27.0" customHeight="1"/>
    <row r="394" ht="27.0" customHeight="1"/>
    <row r="395" ht="27.0" customHeight="1"/>
    <row r="396" ht="27.0" customHeight="1"/>
    <row r="397" ht="27.0" customHeight="1"/>
    <row r="398" ht="27.0" customHeight="1"/>
    <row r="399" ht="27.0" customHeight="1"/>
    <row r="400" ht="27.0" customHeight="1"/>
    <row r="401" ht="27.0" customHeight="1"/>
    <row r="402" ht="27.0" customHeight="1"/>
    <row r="403" ht="27.0" customHeight="1"/>
    <row r="404" ht="27.0" customHeight="1"/>
    <row r="405" ht="27.0" customHeight="1"/>
    <row r="406" ht="27.0" customHeight="1"/>
    <row r="407" ht="27.0" customHeight="1"/>
    <row r="408" ht="27.0" customHeight="1"/>
    <row r="409" ht="27.0" customHeight="1"/>
    <row r="410" ht="27.0" customHeight="1"/>
    <row r="411" ht="27.0" customHeight="1"/>
    <row r="412" ht="27.0" customHeight="1"/>
    <row r="413" ht="27.0" customHeight="1"/>
    <row r="414" ht="27.0" customHeight="1"/>
    <row r="415" ht="27.0" customHeight="1"/>
    <row r="416" ht="27.0" customHeight="1"/>
    <row r="417" ht="27.0" customHeight="1"/>
    <row r="418" ht="27.0" customHeight="1"/>
    <row r="419" ht="27.0" customHeight="1"/>
    <row r="420" ht="27.0" customHeight="1"/>
    <row r="421" ht="27.0" customHeight="1"/>
    <row r="422" ht="27.0" customHeight="1"/>
    <row r="423" ht="27.0" customHeight="1"/>
    <row r="424" ht="27.0" customHeight="1"/>
    <row r="425" ht="27.0" customHeight="1"/>
    <row r="426" ht="27.0" customHeight="1"/>
    <row r="427" ht="27.0" customHeight="1"/>
    <row r="428" ht="27.0" customHeight="1"/>
    <row r="429" ht="27.0" customHeight="1"/>
    <row r="430" ht="27.0" customHeight="1"/>
    <row r="431" ht="27.0" customHeight="1"/>
    <row r="432" ht="27.0" customHeight="1"/>
    <row r="433" ht="27.0" customHeight="1"/>
    <row r="434" ht="27.0" customHeight="1"/>
    <row r="435" ht="27.0" customHeight="1"/>
    <row r="436" ht="27.0" customHeight="1"/>
    <row r="437" ht="27.0" customHeight="1"/>
    <row r="438" ht="27.0" customHeight="1"/>
    <row r="439" ht="27.0" customHeight="1"/>
    <row r="440" ht="27.0" customHeight="1"/>
    <row r="441" ht="27.0" customHeight="1"/>
    <row r="442" ht="27.0" customHeight="1"/>
    <row r="443" ht="27.0" customHeight="1"/>
    <row r="444" ht="27.0" customHeight="1"/>
    <row r="445" ht="27.0" customHeight="1"/>
    <row r="446" ht="27.0" customHeight="1"/>
    <row r="447" ht="27.0" customHeight="1"/>
    <row r="448" ht="27.0" customHeight="1"/>
    <row r="449" ht="27.0" customHeight="1"/>
    <row r="450" ht="27.0" customHeight="1"/>
    <row r="451" ht="27.0" customHeight="1"/>
    <row r="452" ht="27.0" customHeight="1"/>
    <row r="453" ht="27.0" customHeight="1"/>
    <row r="454" ht="27.0" customHeight="1"/>
    <row r="455" ht="27.0" customHeight="1"/>
    <row r="456" ht="27.0" customHeight="1"/>
    <row r="457" ht="27.0" customHeight="1"/>
    <row r="458" ht="27.0" customHeight="1"/>
    <row r="459" ht="27.0" customHeight="1"/>
    <row r="460" ht="27.0" customHeight="1"/>
    <row r="461" ht="27.0" customHeight="1"/>
    <row r="462" ht="27.0" customHeight="1"/>
    <row r="463" ht="27.0" customHeight="1"/>
    <row r="464" ht="27.0" customHeight="1"/>
    <row r="465" ht="27.0" customHeight="1"/>
    <row r="466" ht="27.0" customHeight="1"/>
    <row r="467" ht="27.0" customHeight="1"/>
    <row r="468" ht="27.0" customHeight="1"/>
    <row r="469" ht="27.0" customHeight="1"/>
    <row r="470" ht="27.0" customHeight="1"/>
    <row r="471" ht="27.0" customHeight="1"/>
    <row r="472" ht="27.0" customHeight="1"/>
    <row r="473" ht="27.0" customHeight="1"/>
    <row r="474" ht="27.0" customHeight="1"/>
    <row r="475" ht="27.0" customHeight="1"/>
    <row r="476" ht="27.0" customHeight="1"/>
    <row r="477" ht="27.0" customHeight="1"/>
    <row r="478" ht="27.0" customHeight="1"/>
    <row r="479" ht="27.0" customHeight="1"/>
    <row r="480" ht="27.0" customHeight="1"/>
    <row r="481" ht="27.0" customHeight="1"/>
    <row r="482" ht="27.0" customHeight="1"/>
    <row r="483" ht="27.0" customHeight="1"/>
    <row r="484" ht="27.0" customHeight="1"/>
    <row r="485" ht="27.0" customHeight="1"/>
    <row r="486" ht="27.0" customHeight="1"/>
    <row r="487" ht="27.0" customHeight="1"/>
    <row r="488" ht="27.0" customHeight="1"/>
    <row r="489" ht="27.0" customHeight="1"/>
    <row r="490" ht="27.0" customHeight="1"/>
    <row r="491" ht="27.0" customHeight="1"/>
    <row r="492" ht="27.0" customHeight="1"/>
    <row r="493" ht="27.0" customHeight="1"/>
    <row r="494" ht="27.0" customHeight="1"/>
    <row r="495" ht="27.0" customHeight="1"/>
    <row r="496" ht="27.0" customHeight="1"/>
    <row r="497" ht="27.0" customHeight="1"/>
    <row r="498" ht="27.0" customHeight="1"/>
    <row r="499" ht="27.0" customHeight="1"/>
    <row r="500" ht="27.0" customHeight="1"/>
    <row r="501" ht="27.0" customHeight="1"/>
    <row r="502" ht="27.0" customHeight="1"/>
    <row r="503" ht="27.0" customHeight="1"/>
    <row r="504" ht="27.0" customHeight="1"/>
    <row r="505" ht="27.0" customHeight="1"/>
    <row r="506" ht="27.0" customHeight="1"/>
    <row r="507" ht="27.0" customHeight="1"/>
    <row r="508" ht="27.0" customHeight="1"/>
    <row r="509" ht="27.0" customHeight="1"/>
    <row r="510" ht="27.0" customHeight="1"/>
    <row r="511" ht="27.0" customHeight="1"/>
    <row r="512" ht="27.0" customHeight="1"/>
    <row r="513" ht="27.0" customHeight="1"/>
    <row r="514" ht="27.0" customHeight="1"/>
    <row r="515" ht="27.0" customHeight="1"/>
    <row r="516" ht="27.0" customHeight="1"/>
    <row r="517" ht="27.0" customHeight="1"/>
    <row r="518" ht="27.0" customHeight="1"/>
    <row r="519" ht="27.0" customHeight="1"/>
    <row r="520" ht="27.0" customHeight="1"/>
    <row r="521" ht="27.0" customHeight="1"/>
    <row r="522" ht="27.0" customHeight="1"/>
    <row r="523" ht="27.0" customHeight="1"/>
    <row r="524" ht="27.0" customHeight="1"/>
    <row r="525" ht="27.0" customHeight="1"/>
    <row r="526" ht="27.0" customHeight="1"/>
    <row r="527" ht="27.0" customHeight="1"/>
    <row r="528" ht="27.0" customHeight="1"/>
    <row r="529" ht="27.0" customHeight="1"/>
    <row r="530" ht="27.0" customHeight="1"/>
    <row r="531" ht="27.0" customHeight="1"/>
    <row r="532" ht="27.0" customHeight="1"/>
    <row r="533" ht="27.0" customHeight="1"/>
    <row r="534" ht="27.0" customHeight="1"/>
    <row r="535" ht="27.0" customHeight="1"/>
    <row r="536" ht="27.0" customHeight="1"/>
    <row r="537" ht="27.0" customHeight="1"/>
    <row r="538" ht="27.0" customHeight="1"/>
    <row r="539" ht="27.0" customHeight="1"/>
    <row r="540" ht="27.0" customHeight="1"/>
    <row r="541" ht="27.0" customHeight="1"/>
    <row r="542" ht="27.0" customHeight="1"/>
    <row r="543" ht="27.0" customHeight="1"/>
    <row r="544" ht="27.0" customHeight="1"/>
    <row r="545" ht="27.0" customHeight="1"/>
    <row r="546" ht="27.0" customHeight="1"/>
    <row r="547" ht="27.0" customHeight="1"/>
    <row r="548" ht="27.0" customHeight="1"/>
    <row r="549" ht="27.0" customHeight="1"/>
    <row r="550" ht="27.0" customHeight="1"/>
    <row r="551" ht="27.0" customHeight="1"/>
    <row r="552" ht="27.0" customHeight="1"/>
    <row r="553" ht="27.0" customHeight="1"/>
    <row r="554" ht="27.0" customHeight="1"/>
    <row r="555" ht="27.0" customHeight="1"/>
    <row r="556" ht="27.0" customHeight="1"/>
    <row r="557" ht="27.0" customHeight="1"/>
    <row r="558" ht="27.0" customHeight="1"/>
    <row r="559" ht="27.0" customHeight="1"/>
    <row r="560" ht="27.0" customHeight="1"/>
    <row r="561" ht="27.0" customHeight="1"/>
    <row r="562" ht="27.0" customHeight="1"/>
    <row r="563" ht="27.0" customHeight="1"/>
    <row r="564" ht="27.0" customHeight="1"/>
    <row r="565" ht="27.0" customHeight="1"/>
    <row r="566" ht="27.0" customHeight="1"/>
    <row r="567" ht="27.0" customHeight="1"/>
    <row r="568" ht="27.0" customHeight="1"/>
    <row r="569" ht="27.0" customHeight="1"/>
    <row r="570" ht="27.0" customHeight="1"/>
    <row r="571" ht="27.0" customHeight="1"/>
    <row r="572" ht="27.0" customHeight="1"/>
    <row r="573" ht="27.0" customHeight="1"/>
    <row r="574" ht="27.0" customHeight="1"/>
    <row r="575" ht="27.0" customHeight="1"/>
    <row r="576" ht="27.0" customHeight="1"/>
    <row r="577" ht="27.0" customHeight="1"/>
    <row r="578" ht="27.0" customHeight="1"/>
    <row r="579" ht="27.0" customHeight="1"/>
    <row r="580" ht="27.0" customHeight="1"/>
    <row r="581" ht="27.0" customHeight="1"/>
    <row r="582" ht="27.0" customHeight="1"/>
    <row r="583" ht="27.0" customHeight="1"/>
    <row r="584" ht="27.0" customHeight="1"/>
    <row r="585" ht="27.0" customHeight="1"/>
    <row r="586" ht="27.0" customHeight="1"/>
    <row r="587" ht="27.0" customHeight="1"/>
    <row r="588" ht="27.0" customHeight="1"/>
    <row r="589" ht="27.0" customHeight="1"/>
    <row r="590" ht="27.0" customHeight="1"/>
    <row r="591" ht="27.0" customHeight="1"/>
    <row r="592" ht="27.0" customHeight="1"/>
    <row r="593" ht="27.0" customHeight="1"/>
    <row r="594" ht="27.0" customHeight="1"/>
    <row r="595" ht="27.0" customHeight="1"/>
    <row r="596" ht="27.0" customHeight="1"/>
    <row r="597" ht="27.0" customHeight="1"/>
    <row r="598" ht="27.0" customHeight="1"/>
    <row r="599" ht="27.0" customHeight="1"/>
    <row r="600" ht="27.0" customHeight="1"/>
    <row r="601" ht="27.0" customHeight="1"/>
    <row r="602" ht="27.0" customHeight="1"/>
    <row r="603" ht="27.0" customHeight="1"/>
    <row r="604" ht="27.0" customHeight="1"/>
    <row r="605" ht="27.0" customHeight="1"/>
    <row r="606" ht="27.0" customHeight="1"/>
    <row r="607" ht="27.0" customHeight="1"/>
    <row r="608" ht="27.0" customHeight="1"/>
    <row r="609" ht="27.0" customHeight="1"/>
    <row r="610" ht="27.0" customHeight="1"/>
    <row r="611" ht="27.0" customHeight="1"/>
    <row r="612" ht="27.0" customHeight="1"/>
    <row r="613" ht="27.0" customHeight="1"/>
    <row r="614" ht="27.0" customHeight="1"/>
    <row r="615" ht="27.0" customHeight="1"/>
    <row r="616" ht="27.0" customHeight="1"/>
    <row r="617" ht="27.0" customHeight="1"/>
    <row r="618" ht="27.0" customHeight="1"/>
    <row r="619" ht="27.0" customHeight="1"/>
    <row r="620" ht="27.0" customHeight="1"/>
    <row r="621" ht="27.0" customHeight="1"/>
    <row r="622" ht="27.0" customHeight="1"/>
    <row r="623" ht="27.0" customHeight="1"/>
    <row r="624" ht="27.0" customHeight="1"/>
    <row r="625" ht="27.0" customHeight="1"/>
    <row r="626" ht="27.0" customHeight="1"/>
    <row r="627" ht="27.0" customHeight="1"/>
    <row r="628" ht="27.0" customHeight="1"/>
    <row r="629" ht="27.0" customHeight="1"/>
    <row r="630" ht="27.0" customHeight="1"/>
    <row r="631" ht="27.0" customHeight="1"/>
    <row r="632" ht="27.0" customHeight="1"/>
    <row r="633" ht="27.0" customHeight="1"/>
    <row r="634" ht="27.0" customHeight="1"/>
    <row r="635" ht="27.0" customHeight="1"/>
    <row r="636" ht="27.0" customHeight="1"/>
    <row r="637" ht="27.0" customHeight="1"/>
    <row r="638" ht="27.0" customHeight="1"/>
    <row r="639" ht="27.0" customHeight="1"/>
    <row r="640" ht="27.0" customHeight="1"/>
    <row r="641" ht="27.0" customHeight="1"/>
    <row r="642" ht="27.0" customHeight="1"/>
    <row r="643" ht="27.0" customHeight="1"/>
    <row r="644" ht="27.0" customHeight="1"/>
    <row r="645" ht="27.0" customHeight="1"/>
    <row r="646" ht="27.0" customHeight="1"/>
    <row r="647" ht="27.0" customHeight="1"/>
    <row r="648" ht="27.0" customHeight="1"/>
    <row r="649" ht="27.0" customHeight="1"/>
    <row r="650" ht="27.0" customHeight="1"/>
    <row r="651" ht="27.0" customHeight="1"/>
    <row r="652" ht="27.0" customHeight="1"/>
    <row r="653" ht="27.0" customHeight="1"/>
    <row r="654" ht="27.0" customHeight="1"/>
    <row r="655" ht="27.0" customHeight="1"/>
    <row r="656" ht="27.0" customHeight="1"/>
    <row r="657" ht="27.0" customHeight="1"/>
    <row r="658" ht="27.0" customHeight="1"/>
    <row r="659" ht="27.0" customHeight="1"/>
    <row r="660" ht="27.0" customHeight="1"/>
    <row r="661" ht="27.0" customHeight="1"/>
    <row r="662" ht="27.0" customHeight="1"/>
    <row r="663" ht="27.0" customHeight="1"/>
    <row r="664" ht="27.0" customHeight="1"/>
    <row r="665" ht="27.0" customHeight="1"/>
    <row r="666" ht="27.0" customHeight="1"/>
    <row r="667" ht="27.0" customHeight="1"/>
    <row r="668" ht="27.0" customHeight="1"/>
    <row r="669" ht="27.0" customHeight="1"/>
    <row r="670" ht="27.0" customHeight="1"/>
    <row r="671" ht="27.0" customHeight="1"/>
    <row r="672" ht="27.0" customHeight="1"/>
    <row r="673" ht="27.0" customHeight="1"/>
    <row r="674" ht="27.0" customHeight="1"/>
    <row r="675" ht="27.0" customHeight="1"/>
    <row r="676" ht="27.0" customHeight="1"/>
    <row r="677" ht="27.0" customHeight="1"/>
    <row r="678" ht="27.0" customHeight="1"/>
    <row r="679" ht="27.0" customHeight="1"/>
    <row r="680" ht="27.0" customHeight="1"/>
    <row r="681" ht="27.0" customHeight="1"/>
    <row r="682" ht="27.0" customHeight="1"/>
    <row r="683" ht="27.0" customHeight="1"/>
    <row r="684" ht="27.0" customHeight="1"/>
    <row r="685" ht="27.0" customHeight="1"/>
    <row r="686" ht="27.0" customHeight="1"/>
    <row r="687" ht="27.0" customHeight="1"/>
    <row r="688" ht="27.0" customHeight="1"/>
    <row r="689" ht="27.0" customHeight="1"/>
    <row r="690" ht="27.0" customHeight="1"/>
    <row r="691" ht="27.0" customHeight="1"/>
    <row r="692" ht="27.0" customHeight="1"/>
    <row r="693" ht="27.0" customHeight="1"/>
    <row r="694" ht="27.0" customHeight="1"/>
    <row r="695" ht="27.0" customHeight="1"/>
    <row r="696" ht="27.0" customHeight="1"/>
    <row r="697" ht="27.0" customHeight="1"/>
    <row r="698" ht="27.0" customHeight="1"/>
    <row r="699" ht="27.0" customHeight="1"/>
    <row r="700" ht="27.0" customHeight="1"/>
    <row r="701" ht="27.0" customHeight="1"/>
    <row r="702" ht="27.0" customHeight="1"/>
    <row r="703" ht="27.0" customHeight="1"/>
    <row r="704" ht="27.0" customHeight="1"/>
    <row r="705" ht="27.0" customHeight="1"/>
    <row r="706" ht="27.0" customHeight="1"/>
    <row r="707" ht="27.0" customHeight="1"/>
    <row r="708" ht="27.0" customHeight="1"/>
    <row r="709" ht="27.0" customHeight="1"/>
    <row r="710" ht="27.0" customHeight="1"/>
    <row r="711" ht="27.0" customHeight="1"/>
    <row r="712" ht="27.0" customHeight="1"/>
    <row r="713" ht="27.0" customHeight="1"/>
    <row r="714" ht="27.0" customHeight="1"/>
    <row r="715" ht="27.0" customHeight="1"/>
    <row r="716" ht="27.0" customHeight="1"/>
    <row r="717" ht="27.0" customHeight="1"/>
    <row r="718" ht="27.0" customHeight="1"/>
    <row r="719" ht="27.0" customHeight="1"/>
    <row r="720" ht="27.0" customHeight="1"/>
    <row r="721" ht="27.0" customHeight="1"/>
    <row r="722" ht="27.0" customHeight="1"/>
    <row r="723" ht="27.0" customHeight="1"/>
    <row r="724" ht="27.0" customHeight="1"/>
    <row r="725" ht="27.0" customHeight="1"/>
    <row r="726" ht="27.0" customHeight="1"/>
    <row r="727" ht="27.0" customHeight="1"/>
    <row r="728" ht="27.0" customHeight="1"/>
    <row r="729" ht="27.0" customHeight="1"/>
    <row r="730" ht="27.0" customHeight="1"/>
    <row r="731" ht="27.0" customHeight="1"/>
    <row r="732" ht="27.0" customHeight="1"/>
    <row r="733" ht="27.0" customHeight="1"/>
    <row r="734" ht="27.0" customHeight="1"/>
    <row r="735" ht="27.0" customHeight="1"/>
    <row r="736" ht="27.0" customHeight="1"/>
    <row r="737" ht="27.0" customHeight="1"/>
    <row r="738" ht="27.0" customHeight="1"/>
    <row r="739" ht="27.0" customHeight="1"/>
    <row r="740" ht="27.0" customHeight="1"/>
    <row r="741" ht="27.0" customHeight="1"/>
    <row r="742" ht="27.0" customHeight="1"/>
    <row r="743" ht="27.0" customHeight="1"/>
    <row r="744" ht="27.0" customHeight="1"/>
    <row r="745" ht="27.0" customHeight="1"/>
    <row r="746" ht="27.0" customHeight="1"/>
    <row r="747" ht="27.0" customHeight="1"/>
    <row r="748" ht="27.0" customHeight="1"/>
    <row r="749" ht="27.0" customHeight="1"/>
    <row r="750" ht="27.0" customHeight="1"/>
    <row r="751" ht="27.0" customHeight="1"/>
    <row r="752" ht="27.0" customHeight="1"/>
    <row r="753" ht="27.0" customHeight="1"/>
    <row r="754" ht="27.0" customHeight="1"/>
    <row r="755" ht="27.0" customHeight="1"/>
    <row r="756" ht="27.0" customHeight="1"/>
    <row r="757" ht="27.0" customHeight="1"/>
    <row r="758" ht="27.0" customHeight="1"/>
    <row r="759" ht="27.0" customHeight="1"/>
    <row r="760" ht="27.0" customHeight="1"/>
    <row r="761" ht="27.0" customHeight="1"/>
    <row r="762" ht="27.0" customHeight="1"/>
    <row r="763" ht="27.0" customHeight="1"/>
    <row r="764" ht="27.0" customHeight="1"/>
    <row r="765" ht="27.0" customHeight="1"/>
    <row r="766" ht="27.0" customHeight="1"/>
    <row r="767" ht="27.0" customHeight="1"/>
    <row r="768" ht="27.0" customHeight="1"/>
    <row r="769" ht="27.0" customHeight="1"/>
    <row r="770" ht="27.0" customHeight="1"/>
    <row r="771" ht="27.0" customHeight="1"/>
    <row r="772" ht="27.0" customHeight="1"/>
    <row r="773" ht="27.0" customHeight="1"/>
    <row r="774" ht="27.0" customHeight="1"/>
    <row r="775" ht="27.0" customHeight="1"/>
    <row r="776" ht="27.0" customHeight="1"/>
    <row r="777" ht="27.0" customHeight="1"/>
    <row r="778" ht="27.0" customHeight="1"/>
    <row r="779" ht="27.0" customHeight="1"/>
    <row r="780" ht="27.0" customHeight="1"/>
    <row r="781" ht="27.0" customHeight="1"/>
    <row r="782" ht="27.0" customHeight="1"/>
    <row r="783" ht="27.0" customHeight="1"/>
    <row r="784" ht="27.0" customHeight="1"/>
    <row r="785" ht="27.0" customHeight="1"/>
    <row r="786" ht="27.0" customHeight="1"/>
    <row r="787" ht="27.0" customHeight="1"/>
    <row r="788" ht="27.0" customHeight="1"/>
    <row r="789" ht="27.0" customHeight="1"/>
    <row r="790" ht="27.0" customHeight="1"/>
    <row r="791" ht="27.0" customHeight="1"/>
    <row r="792" ht="27.0" customHeight="1"/>
    <row r="793" ht="27.0" customHeight="1"/>
    <row r="794" ht="27.0" customHeight="1"/>
    <row r="795" ht="27.0" customHeight="1"/>
    <row r="796" ht="27.0" customHeight="1"/>
    <row r="797" ht="27.0" customHeight="1"/>
    <row r="798" ht="27.0" customHeight="1"/>
    <row r="799" ht="27.0" customHeight="1"/>
    <row r="800" ht="27.0" customHeight="1"/>
    <row r="801" ht="27.0" customHeight="1"/>
    <row r="802" ht="27.0" customHeight="1"/>
    <row r="803" ht="27.0" customHeight="1"/>
    <row r="804" ht="27.0" customHeight="1"/>
    <row r="805" ht="27.0" customHeight="1"/>
    <row r="806" ht="27.0" customHeight="1"/>
    <row r="807" ht="27.0" customHeight="1"/>
    <row r="808" ht="27.0" customHeight="1"/>
    <row r="809" ht="27.0" customHeight="1"/>
    <row r="810" ht="27.0" customHeight="1"/>
    <row r="811" ht="27.0" customHeight="1"/>
    <row r="812" ht="27.0" customHeight="1"/>
    <row r="813" ht="27.0" customHeight="1"/>
    <row r="814" ht="27.0" customHeight="1"/>
    <row r="815" ht="27.0" customHeight="1"/>
    <row r="816" ht="27.0" customHeight="1"/>
    <row r="817" ht="27.0" customHeight="1"/>
    <row r="818" ht="27.0" customHeight="1"/>
    <row r="819" ht="27.0" customHeight="1"/>
    <row r="820" ht="27.0" customHeight="1"/>
    <row r="821" ht="27.0" customHeight="1"/>
    <row r="822" ht="27.0" customHeight="1"/>
    <row r="823" ht="27.0" customHeight="1"/>
    <row r="824" ht="27.0" customHeight="1"/>
    <row r="825" ht="27.0" customHeight="1"/>
    <row r="826" ht="27.0" customHeight="1"/>
    <row r="827" ht="27.0" customHeight="1"/>
    <row r="828" ht="27.0" customHeight="1"/>
    <row r="829" ht="27.0" customHeight="1"/>
    <row r="830" ht="27.0" customHeight="1"/>
    <row r="831" ht="27.0" customHeight="1"/>
    <row r="832" ht="27.0" customHeight="1"/>
    <row r="833" ht="27.0" customHeight="1"/>
    <row r="834" ht="27.0" customHeight="1"/>
    <row r="835" ht="27.0" customHeight="1"/>
    <row r="836" ht="27.0" customHeight="1"/>
    <row r="837" ht="27.0" customHeight="1"/>
    <row r="838" ht="27.0" customHeight="1"/>
    <row r="839" ht="27.0" customHeight="1"/>
    <row r="840" ht="27.0" customHeight="1"/>
    <row r="841" ht="27.0" customHeight="1"/>
    <row r="842" ht="27.0" customHeight="1"/>
    <row r="843" ht="27.0" customHeight="1"/>
    <row r="844" ht="27.0" customHeight="1"/>
    <row r="845" ht="27.0" customHeight="1"/>
    <row r="846" ht="27.0" customHeight="1"/>
    <row r="847" ht="27.0" customHeight="1"/>
    <row r="848" ht="27.0" customHeight="1"/>
    <row r="849" ht="27.0" customHeight="1"/>
    <row r="850" ht="27.0" customHeight="1"/>
    <row r="851" ht="27.0" customHeight="1"/>
    <row r="852" ht="27.0" customHeight="1"/>
    <row r="853" ht="27.0" customHeight="1"/>
    <row r="854" ht="27.0" customHeight="1"/>
    <row r="855" ht="27.0" customHeight="1"/>
    <row r="856" ht="27.0" customHeight="1"/>
    <row r="857" ht="27.0" customHeight="1"/>
    <row r="858" ht="27.0" customHeight="1"/>
    <row r="859" ht="27.0" customHeight="1"/>
    <row r="860" ht="27.0" customHeight="1"/>
    <row r="861" ht="27.0" customHeight="1"/>
    <row r="862" ht="27.0" customHeight="1"/>
    <row r="863" ht="27.0" customHeight="1"/>
    <row r="864" ht="27.0" customHeight="1"/>
    <row r="865" ht="27.0" customHeight="1"/>
    <row r="866" ht="27.0" customHeight="1"/>
    <row r="867" ht="27.0" customHeight="1"/>
    <row r="868" ht="27.0" customHeight="1"/>
    <row r="869" ht="27.0" customHeight="1"/>
    <row r="870" ht="27.0" customHeight="1"/>
    <row r="871" ht="27.0" customHeight="1"/>
    <row r="872" ht="27.0" customHeight="1"/>
    <row r="873" ht="27.0" customHeight="1"/>
    <row r="874" ht="27.0" customHeight="1"/>
    <row r="875" ht="27.0" customHeight="1"/>
    <row r="876" ht="27.0" customHeight="1"/>
    <row r="877" ht="27.0" customHeight="1"/>
    <row r="878" ht="27.0" customHeight="1"/>
    <row r="879" ht="27.0" customHeight="1"/>
    <row r="880" ht="27.0" customHeight="1"/>
    <row r="881" ht="27.0" customHeight="1"/>
    <row r="882" ht="27.0" customHeight="1"/>
    <row r="883" ht="27.0" customHeight="1"/>
    <row r="884" ht="27.0" customHeight="1"/>
    <row r="885" ht="27.0" customHeight="1"/>
    <row r="886" ht="27.0" customHeight="1"/>
    <row r="887" ht="27.0" customHeight="1"/>
    <row r="888" ht="27.0" customHeight="1"/>
    <row r="889" ht="27.0" customHeight="1"/>
    <row r="890" ht="27.0" customHeight="1"/>
    <row r="891" ht="27.0" customHeight="1"/>
    <row r="892" ht="27.0" customHeight="1"/>
    <row r="893" ht="27.0" customHeight="1"/>
    <row r="894" ht="27.0" customHeight="1"/>
    <row r="895" ht="27.0" customHeight="1"/>
    <row r="896" ht="27.0" customHeight="1"/>
    <row r="897" ht="27.0" customHeight="1"/>
    <row r="898" ht="27.0" customHeight="1"/>
    <row r="899" ht="27.0" customHeight="1"/>
    <row r="900" ht="27.0" customHeight="1"/>
    <row r="901" ht="27.0" customHeight="1"/>
    <row r="902" ht="27.0" customHeight="1"/>
    <row r="903" ht="27.0" customHeight="1"/>
    <row r="904" ht="27.0" customHeight="1"/>
    <row r="905" ht="27.0" customHeight="1"/>
    <row r="906" ht="27.0" customHeight="1"/>
    <row r="907" ht="27.0" customHeight="1"/>
    <row r="908" ht="27.0" customHeight="1"/>
    <row r="909" ht="27.0" customHeight="1"/>
    <row r="910" ht="27.0" customHeight="1"/>
    <row r="911" ht="27.0" customHeight="1"/>
    <row r="912" ht="27.0" customHeight="1"/>
    <row r="913" ht="27.0" customHeight="1"/>
    <row r="914" ht="27.0" customHeight="1"/>
    <row r="915" ht="27.0" customHeight="1"/>
    <row r="916" ht="27.0" customHeight="1"/>
    <row r="917" ht="27.0" customHeight="1"/>
    <row r="918" ht="27.0" customHeight="1"/>
    <row r="919" ht="27.0" customHeight="1"/>
    <row r="920" ht="27.0" customHeight="1"/>
    <row r="921" ht="27.0" customHeight="1"/>
    <row r="922" ht="27.0" customHeight="1"/>
    <row r="923" ht="27.0" customHeight="1"/>
    <row r="924" ht="27.0" customHeight="1"/>
    <row r="925" ht="27.0" customHeight="1"/>
    <row r="926" ht="27.0" customHeight="1"/>
    <row r="927" ht="27.0" customHeight="1"/>
    <row r="928" ht="27.0" customHeight="1"/>
    <row r="929" ht="27.0" customHeight="1"/>
    <row r="930" ht="27.0" customHeight="1"/>
    <row r="931" ht="27.0" customHeight="1"/>
    <row r="932" ht="27.0" customHeight="1"/>
    <row r="933" ht="27.0" customHeight="1"/>
    <row r="934" ht="27.0" customHeight="1"/>
    <row r="935" ht="27.0" customHeight="1"/>
    <row r="936" ht="27.0" customHeight="1"/>
    <row r="937" ht="27.0" customHeight="1"/>
    <row r="938" ht="27.0" customHeight="1"/>
    <row r="939" ht="27.0" customHeight="1"/>
    <row r="940" ht="27.0" customHeight="1"/>
    <row r="941" ht="27.0" customHeight="1"/>
    <row r="942" ht="27.0" customHeight="1"/>
    <row r="943" ht="27.0" customHeight="1"/>
    <row r="944" ht="27.0" customHeight="1"/>
    <row r="945" ht="27.0" customHeight="1"/>
    <row r="946" ht="27.0" customHeight="1"/>
    <row r="947" ht="27.0" customHeight="1"/>
    <row r="948" ht="27.0" customHeight="1"/>
    <row r="949" ht="27.0" customHeight="1"/>
    <row r="950" ht="27.0" customHeight="1"/>
    <row r="951" ht="27.0" customHeight="1"/>
    <row r="952" ht="27.0" customHeight="1"/>
    <row r="953" ht="27.0" customHeight="1"/>
    <row r="954" ht="27.0" customHeight="1"/>
    <row r="955" ht="27.0" customHeight="1"/>
    <row r="956" ht="27.0" customHeight="1"/>
    <row r="957" ht="27.0" customHeight="1"/>
    <row r="958" ht="27.0" customHeight="1"/>
    <row r="959" ht="27.0" customHeight="1"/>
    <row r="960" ht="27.0" customHeight="1"/>
    <row r="961" ht="27.0" customHeight="1"/>
    <row r="962" ht="27.0" customHeight="1"/>
    <row r="963" ht="27.0" customHeight="1"/>
    <row r="964" ht="27.0" customHeight="1"/>
    <row r="965" ht="27.0" customHeight="1"/>
    <row r="966" ht="27.0" customHeight="1"/>
    <row r="967" ht="27.0" customHeight="1"/>
    <row r="968" ht="27.0" customHeight="1"/>
    <row r="969" ht="27.0" customHeight="1"/>
    <row r="970" ht="27.0" customHeight="1"/>
    <row r="971" ht="27.0" customHeight="1"/>
    <row r="972" ht="27.0" customHeight="1"/>
    <row r="973" ht="27.0" customHeight="1"/>
    <row r="974" ht="27.0" customHeight="1"/>
    <row r="975" ht="27.0" customHeight="1"/>
    <row r="976" ht="27.0" customHeight="1"/>
    <row r="977" ht="27.0" customHeight="1"/>
    <row r="978" ht="27.0" customHeight="1"/>
    <row r="979" ht="27.0" customHeight="1"/>
    <row r="980" ht="27.0" customHeight="1"/>
    <row r="981" ht="27.0" customHeight="1"/>
    <row r="982" ht="27.0" customHeight="1"/>
    <row r="983" ht="27.0" customHeight="1"/>
    <row r="984" ht="27.0" customHeight="1"/>
    <row r="985" ht="27.0" customHeight="1"/>
    <row r="986" ht="27.0" customHeight="1"/>
    <row r="987" ht="27.0" customHeight="1"/>
    <row r="988" ht="27.0" customHeight="1"/>
    <row r="989" ht="27.0" customHeight="1"/>
    <row r="990" ht="27.0" customHeight="1"/>
    <row r="991" ht="27.0" customHeight="1"/>
    <row r="992" ht="27.0" customHeight="1"/>
    <row r="993" ht="27.0" customHeight="1"/>
    <row r="994" ht="27.0" customHeight="1"/>
    <row r="995" ht="27.0" customHeight="1"/>
    <row r="996" ht="27.0" customHeight="1"/>
    <row r="997" ht="27.0" customHeight="1"/>
    <row r="998" ht="27.0" customHeight="1"/>
    <row r="999" ht="27.0" customHeight="1"/>
    <row r="1000" ht="27.0" customHeight="1"/>
    <row r="1001" ht="27.0" customHeight="1"/>
    <row r="1002" ht="27.0" customHeight="1"/>
    <row r="1003" ht="27.0" customHeight="1"/>
    <row r="1004" ht="27.0" customHeight="1"/>
    <row r="1005" ht="27.0" customHeight="1"/>
    <row r="1006" ht="27.0" customHeight="1"/>
    <row r="1007" ht="27.0" customHeight="1"/>
    <row r="1008" ht="27.0" customHeight="1"/>
    <row r="1009" ht="27.0" customHeight="1"/>
    <row r="1010" ht="27.0" customHeight="1"/>
    <row r="1011" ht="27.0" customHeight="1"/>
    <row r="1012" ht="27.0" customHeight="1"/>
    <row r="1013" ht="27.0" customHeight="1"/>
    <row r="1014" ht="27.0" customHeight="1"/>
  </sheetData>
  <mergeCells count="1">
    <mergeCell ref="A1:F1"/>
  </mergeCells>
  <printOptions gridLines="1" horizontalCentered="1"/>
  <pageMargins bottom="0.75" footer="0.0" header="0.0" left="0.25" right="0.25"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43"/>
    <col customWidth="1" min="2" max="2" width="111.57"/>
    <col customWidth="1" min="7" max="7" width="20.71"/>
  </cols>
  <sheetData>
    <row r="1">
      <c r="A1" s="793" t="s">
        <v>305</v>
      </c>
      <c r="B1" s="794" t="s">
        <v>3230</v>
      </c>
      <c r="F1" s="748" t="s">
        <v>3119</v>
      </c>
      <c r="G1" s="795" t="s">
        <v>3231</v>
      </c>
    </row>
    <row r="2">
      <c r="A2" s="161" t="s">
        <v>3232</v>
      </c>
      <c r="B2" s="796" t="s">
        <v>3233</v>
      </c>
      <c r="F2" s="748" t="s">
        <v>3122</v>
      </c>
      <c r="G2" s="795" t="s">
        <v>3234</v>
      </c>
    </row>
    <row r="3">
      <c r="A3" s="797"/>
      <c r="B3" s="796" t="s">
        <v>3235</v>
      </c>
      <c r="F3" s="748" t="s">
        <v>3126</v>
      </c>
      <c r="G3" s="798" t="s">
        <v>3236</v>
      </c>
    </row>
    <row r="4">
      <c r="A4" s="164" t="s">
        <v>3237</v>
      </c>
      <c r="B4" s="796" t="s">
        <v>3238</v>
      </c>
      <c r="F4" s="748" t="s">
        <v>3130</v>
      </c>
      <c r="G4" s="798" t="s">
        <v>3239</v>
      </c>
    </row>
    <row r="5">
      <c r="A5" s="797"/>
      <c r="B5" s="796" t="s">
        <v>3240</v>
      </c>
      <c r="C5" s="8" t="s">
        <v>3241</v>
      </c>
    </row>
    <row r="6">
      <c r="A6" s="164" t="s">
        <v>3242</v>
      </c>
      <c r="B6" s="796"/>
    </row>
    <row r="7">
      <c r="A7" s="797"/>
      <c r="B7" s="796"/>
    </row>
    <row r="8">
      <c r="A8" s="164" t="s">
        <v>3243</v>
      </c>
      <c r="B8" s="796" t="s">
        <v>3244</v>
      </c>
    </row>
    <row r="9">
      <c r="A9" s="797"/>
      <c r="B9" s="796" t="s">
        <v>3245</v>
      </c>
    </row>
    <row r="10">
      <c r="A10" s="164" t="s">
        <v>3246</v>
      </c>
      <c r="B10" s="796" t="s">
        <v>3247</v>
      </c>
    </row>
    <row r="11">
      <c r="A11" s="797"/>
      <c r="B11" s="796" t="s">
        <v>3248</v>
      </c>
    </row>
    <row r="13">
      <c r="A13" s="719" t="s">
        <v>3249</v>
      </c>
      <c r="B13" s="719" t="s">
        <v>3250</v>
      </c>
    </row>
    <row r="14">
      <c r="A14" s="674"/>
      <c r="B14" s="719" t="s">
        <v>3251</v>
      </c>
    </row>
    <row r="16">
      <c r="B16" s="8"/>
    </row>
    <row r="17">
      <c r="B17" s="8"/>
    </row>
  </sheetData>
  <hyperlinks>
    <hyperlink r:id="rId1" ref="G1"/>
    <hyperlink r:id="rId2" ref="G2"/>
    <hyperlink r:id="rId3" ref="G3"/>
    <hyperlink r:id="rId4" ref="G4"/>
  </hyperlinks>
  <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78.0"/>
    <col customWidth="1" min="6" max="6" width="24.0"/>
    <col customWidth="1" min="7" max="7" width="31.86"/>
    <col customWidth="1" min="8" max="8" width="44.0"/>
    <col customWidth="1" min="9" max="9" width="57.14"/>
    <col customWidth="1" min="10" max="10" width="19.29"/>
  </cols>
  <sheetData>
    <row r="1">
      <c r="D1" s="799" t="s">
        <v>3252</v>
      </c>
      <c r="G1" s="800" t="s">
        <v>3253</v>
      </c>
      <c r="J1" s="800" t="s">
        <v>3254</v>
      </c>
    </row>
    <row r="2">
      <c r="E2" s="801" t="s">
        <v>523</v>
      </c>
      <c r="F2" s="801" t="s">
        <v>1452</v>
      </c>
      <c r="G2" s="801" t="s">
        <v>653</v>
      </c>
      <c r="H2" s="801" t="s">
        <v>3255</v>
      </c>
      <c r="I2" s="801" t="s">
        <v>2383</v>
      </c>
    </row>
    <row r="3">
      <c r="E3" s="8" t="s">
        <v>1046</v>
      </c>
      <c r="G3" s="802" t="s">
        <v>3256</v>
      </c>
      <c r="H3" s="802" t="s">
        <v>3257</v>
      </c>
      <c r="I3" s="802" t="s">
        <v>3258</v>
      </c>
    </row>
    <row r="4">
      <c r="A4" s="803" t="s">
        <v>3246</v>
      </c>
      <c r="B4" s="804" t="s">
        <v>3259</v>
      </c>
      <c r="E4" s="8" t="s">
        <v>750</v>
      </c>
      <c r="F4" s="8" t="s">
        <v>1615</v>
      </c>
      <c r="G4" s="8" t="s">
        <v>3260</v>
      </c>
      <c r="H4" s="8" t="s">
        <v>2357</v>
      </c>
      <c r="I4" s="8" t="s">
        <v>3261</v>
      </c>
    </row>
    <row r="5">
      <c r="A5" s="805"/>
      <c r="B5" s="806" t="s">
        <v>3262</v>
      </c>
      <c r="E5" s="8" t="s">
        <v>3263</v>
      </c>
      <c r="F5" s="8" t="s">
        <v>3263</v>
      </c>
      <c r="G5" s="8" t="s">
        <v>3264</v>
      </c>
      <c r="H5" s="8" t="s">
        <v>3265</v>
      </c>
      <c r="I5" s="8" t="s">
        <v>490</v>
      </c>
    </row>
    <row r="6">
      <c r="A6" s="803" t="s">
        <v>3242</v>
      </c>
      <c r="B6" s="807"/>
      <c r="G6" s="8" t="s">
        <v>3266</v>
      </c>
      <c r="H6" s="8" t="s">
        <v>3267</v>
      </c>
      <c r="I6" s="8" t="s">
        <v>778</v>
      </c>
    </row>
    <row r="7">
      <c r="A7" s="805"/>
      <c r="B7" s="808"/>
      <c r="C7" s="8"/>
      <c r="G7" s="8" t="s">
        <v>3268</v>
      </c>
      <c r="H7" s="8" t="s">
        <v>3269</v>
      </c>
      <c r="I7" s="8" t="s">
        <v>1224</v>
      </c>
    </row>
    <row r="8">
      <c r="A8" s="803" t="s">
        <v>3237</v>
      </c>
      <c r="B8" s="804" t="s">
        <v>3270</v>
      </c>
      <c r="G8" s="8" t="s">
        <v>3271</v>
      </c>
      <c r="H8" s="802" t="s">
        <v>3272</v>
      </c>
      <c r="I8" s="8" t="s">
        <v>3273</v>
      </c>
    </row>
    <row r="9">
      <c r="A9" s="805"/>
      <c r="B9" s="806" t="s">
        <v>3274</v>
      </c>
      <c r="G9" s="809" t="s">
        <v>3275</v>
      </c>
      <c r="H9" s="802" t="s">
        <v>742</v>
      </c>
      <c r="I9" s="810" t="s">
        <v>3276</v>
      </c>
    </row>
    <row r="10">
      <c r="A10" s="803" t="s">
        <v>3232</v>
      </c>
      <c r="B10" s="804" t="s">
        <v>3277</v>
      </c>
      <c r="C10" s="8"/>
      <c r="G10" s="811" t="s">
        <v>3278</v>
      </c>
      <c r="H10" s="8" t="s">
        <v>3154</v>
      </c>
      <c r="I10" s="8" t="s">
        <v>3279</v>
      </c>
    </row>
    <row r="11">
      <c r="A11" s="805"/>
      <c r="B11" s="806" t="s">
        <v>3280</v>
      </c>
      <c r="G11" s="811" t="s">
        <v>3281</v>
      </c>
      <c r="H11" s="8" t="s">
        <v>766</v>
      </c>
      <c r="I11" s="802" t="s">
        <v>3282</v>
      </c>
    </row>
    <row r="12">
      <c r="A12" s="803" t="s">
        <v>3243</v>
      </c>
      <c r="B12" s="804" t="s">
        <v>3283</v>
      </c>
      <c r="G12" s="811" t="s">
        <v>3284</v>
      </c>
      <c r="H12" s="8" t="s">
        <v>3285</v>
      </c>
      <c r="I12" s="8" t="s">
        <v>3286</v>
      </c>
    </row>
    <row r="13">
      <c r="A13" s="805"/>
      <c r="B13" s="806" t="s">
        <v>3287</v>
      </c>
      <c r="G13" s="811" t="s">
        <v>3268</v>
      </c>
      <c r="H13" s="8" t="s">
        <v>3288</v>
      </c>
      <c r="I13" s="8" t="s">
        <v>3289</v>
      </c>
    </row>
    <row r="14">
      <c r="G14" s="802" t="s">
        <v>3290</v>
      </c>
      <c r="H14" s="8" t="s">
        <v>2644</v>
      </c>
      <c r="I14" s="8" t="s">
        <v>3291</v>
      </c>
    </row>
    <row r="15">
      <c r="B15" s="812" t="s">
        <v>436</v>
      </c>
      <c r="C15" s="813"/>
      <c r="G15" s="8" t="s">
        <v>3292</v>
      </c>
      <c r="H15" s="8" t="s">
        <v>795</v>
      </c>
      <c r="I15" s="810" t="s">
        <v>3293</v>
      </c>
    </row>
    <row r="16">
      <c r="B16" s="91" t="s">
        <v>523</v>
      </c>
      <c r="C16" s="814" t="s">
        <v>3243</v>
      </c>
      <c r="D16" s="8">
        <v>1.0</v>
      </c>
      <c r="G16" s="8" t="s">
        <v>3294</v>
      </c>
      <c r="H16" s="802" t="s">
        <v>2383</v>
      </c>
      <c r="I16" s="8" t="s">
        <v>3295</v>
      </c>
    </row>
    <row r="17">
      <c r="B17" s="91" t="s">
        <v>653</v>
      </c>
      <c r="C17" s="814" t="s">
        <v>3243</v>
      </c>
      <c r="D17" s="8">
        <v>2.0</v>
      </c>
      <c r="G17" s="8" t="s">
        <v>3296</v>
      </c>
      <c r="H17" s="8" t="s">
        <v>759</v>
      </c>
      <c r="I17" s="8" t="s">
        <v>3297</v>
      </c>
    </row>
    <row r="18">
      <c r="B18" s="91" t="s">
        <v>718</v>
      </c>
      <c r="C18" s="815" t="s">
        <v>3246</v>
      </c>
      <c r="D18" s="8">
        <v>1.0</v>
      </c>
      <c r="G18" s="802" t="s">
        <v>3298</v>
      </c>
      <c r="H18" s="8" t="s">
        <v>1593</v>
      </c>
      <c r="I18" s="802" t="s">
        <v>3299</v>
      </c>
    </row>
    <row r="19">
      <c r="B19" s="91" t="s">
        <v>3300</v>
      </c>
      <c r="C19" s="815" t="s">
        <v>3246</v>
      </c>
      <c r="D19" s="8">
        <v>2.0</v>
      </c>
      <c r="G19" s="8" t="s">
        <v>3301</v>
      </c>
      <c r="H19" s="8" t="s">
        <v>2780</v>
      </c>
      <c r="I19" s="8" t="s">
        <v>3302</v>
      </c>
    </row>
    <row r="20">
      <c r="B20" s="91" t="s">
        <v>3303</v>
      </c>
      <c r="C20" s="72"/>
      <c r="D20" s="8">
        <v>2.0</v>
      </c>
      <c r="G20" s="8" t="s">
        <v>3304</v>
      </c>
      <c r="H20" s="8" t="s">
        <v>3305</v>
      </c>
      <c r="I20" s="8" t="s">
        <v>3306</v>
      </c>
    </row>
    <row r="21">
      <c r="B21" s="91" t="s">
        <v>3307</v>
      </c>
      <c r="C21" s="816" t="s">
        <v>3242</v>
      </c>
      <c r="G21" s="8" t="s">
        <v>3308</v>
      </c>
      <c r="H21" s="802" t="s">
        <v>1007</v>
      </c>
      <c r="I21" s="8" t="s">
        <v>3309</v>
      </c>
    </row>
    <row r="22">
      <c r="B22" s="91" t="s">
        <v>760</v>
      </c>
      <c r="C22" s="72"/>
      <c r="G22" s="802" t="s">
        <v>3310</v>
      </c>
      <c r="H22" s="8" t="s">
        <v>3311</v>
      </c>
      <c r="I22" s="802" t="s">
        <v>3312</v>
      </c>
    </row>
    <row r="23">
      <c r="B23" s="91" t="s">
        <v>3313</v>
      </c>
      <c r="C23" s="816" t="s">
        <v>3242</v>
      </c>
      <c r="G23" s="8" t="s">
        <v>3314</v>
      </c>
      <c r="H23" s="8" t="s">
        <v>3315</v>
      </c>
    </row>
    <row r="24">
      <c r="B24" s="91" t="s">
        <v>3316</v>
      </c>
      <c r="C24" s="816" t="s">
        <v>3242</v>
      </c>
      <c r="G24" s="8" t="s">
        <v>2563</v>
      </c>
      <c r="H24" s="802" t="s">
        <v>2703</v>
      </c>
    </row>
    <row r="25">
      <c r="B25" s="91" t="s">
        <v>3317</v>
      </c>
      <c r="C25" s="816" t="s">
        <v>3242</v>
      </c>
      <c r="G25" s="8" t="s">
        <v>2530</v>
      </c>
    </row>
    <row r="26">
      <c r="B26" s="91" t="s">
        <v>3318</v>
      </c>
      <c r="C26" s="817" t="s">
        <v>3232</v>
      </c>
      <c r="G26" s="802" t="s">
        <v>3319</v>
      </c>
    </row>
    <row r="27">
      <c r="B27" s="91" t="s">
        <v>3320</v>
      </c>
      <c r="C27" s="818" t="s">
        <v>3237</v>
      </c>
      <c r="G27" s="8" t="s">
        <v>3321</v>
      </c>
      <c r="H27" s="802" t="s">
        <v>3322</v>
      </c>
    </row>
    <row r="28">
      <c r="B28" s="91" t="s">
        <v>3323</v>
      </c>
      <c r="C28" s="818" t="s">
        <v>3237</v>
      </c>
      <c r="D28" s="8">
        <v>1.0</v>
      </c>
      <c r="G28" s="802" t="s">
        <v>3324</v>
      </c>
      <c r="H28" s="8" t="s">
        <v>3325</v>
      </c>
    </row>
    <row r="29">
      <c r="B29" s="91" t="s">
        <v>1007</v>
      </c>
      <c r="C29" s="818" t="s">
        <v>3237</v>
      </c>
      <c r="G29" s="8"/>
      <c r="H29" s="8"/>
    </row>
    <row r="30">
      <c r="B30" s="91" t="s">
        <v>3326</v>
      </c>
      <c r="C30" s="818" t="s">
        <v>3237</v>
      </c>
      <c r="G30" s="8" t="s">
        <v>3327</v>
      </c>
      <c r="H30" s="8" t="s">
        <v>3328</v>
      </c>
    </row>
    <row r="31">
      <c r="B31" s="91" t="s">
        <v>3329</v>
      </c>
      <c r="C31" s="815" t="s">
        <v>3246</v>
      </c>
      <c r="D31" s="8"/>
      <c r="G31" s="8" t="s">
        <v>3330</v>
      </c>
      <c r="H31" s="8" t="s">
        <v>3331</v>
      </c>
    </row>
    <row r="32">
      <c r="B32" s="91" t="s">
        <v>3332</v>
      </c>
      <c r="C32" s="815" t="s">
        <v>3246</v>
      </c>
      <c r="D32" s="8"/>
      <c r="G32" s="8"/>
      <c r="H32" s="8"/>
    </row>
    <row r="33">
      <c r="B33" s="91" t="s">
        <v>3333</v>
      </c>
      <c r="C33" s="818" t="s">
        <v>3237</v>
      </c>
      <c r="D33" s="8">
        <v>2.0</v>
      </c>
      <c r="G33" s="810" t="s">
        <v>3334</v>
      </c>
      <c r="H33" s="802" t="s">
        <v>3335</v>
      </c>
    </row>
    <row r="34">
      <c r="B34" s="91" t="s">
        <v>3336</v>
      </c>
      <c r="C34" s="817" t="s">
        <v>3232</v>
      </c>
      <c r="G34" s="8" t="s">
        <v>834</v>
      </c>
      <c r="H34" s="8" t="s">
        <v>3337</v>
      </c>
    </row>
    <row r="35">
      <c r="B35" s="819" t="s">
        <v>3338</v>
      </c>
      <c r="C35" s="817" t="s">
        <v>3232</v>
      </c>
      <c r="G35" s="8" t="s">
        <v>3339</v>
      </c>
      <c r="H35" s="8" t="s">
        <v>2737</v>
      </c>
    </row>
    <row r="36">
      <c r="B36" s="820"/>
      <c r="G36" s="8" t="s">
        <v>3340</v>
      </c>
      <c r="H36" s="8" t="s">
        <v>3341</v>
      </c>
    </row>
    <row r="37">
      <c r="G37" s="810" t="s">
        <v>3342</v>
      </c>
      <c r="H37" s="8" t="s">
        <v>3021</v>
      </c>
    </row>
    <row r="38">
      <c r="B38" s="812" t="s">
        <v>2581</v>
      </c>
      <c r="C38" s="813"/>
      <c r="G38" s="8" t="s">
        <v>3343</v>
      </c>
    </row>
    <row r="39">
      <c r="B39" s="91" t="s">
        <v>3344</v>
      </c>
      <c r="C39" s="817" t="s">
        <v>3232</v>
      </c>
      <c r="D39" s="8">
        <v>1.0</v>
      </c>
      <c r="G39" s="8" t="s">
        <v>1922</v>
      </c>
    </row>
    <row r="40">
      <c r="B40" s="91" t="s">
        <v>3345</v>
      </c>
      <c r="C40" s="818" t="s">
        <v>3237</v>
      </c>
    </row>
    <row r="41">
      <c r="B41" s="91" t="s">
        <v>2587</v>
      </c>
      <c r="C41" s="814" t="s">
        <v>3243</v>
      </c>
    </row>
    <row r="42">
      <c r="B42" s="91" t="s">
        <v>3346</v>
      </c>
      <c r="C42" s="815" t="s">
        <v>3246</v>
      </c>
    </row>
    <row r="43">
      <c r="B43" s="91" t="s">
        <v>3347</v>
      </c>
      <c r="C43" s="816" t="s">
        <v>3242</v>
      </c>
      <c r="D43" s="8">
        <v>3.0</v>
      </c>
    </row>
    <row r="45">
      <c r="B45" s="812" t="s">
        <v>435</v>
      </c>
      <c r="C45" s="813"/>
    </row>
    <row r="46">
      <c r="B46" s="91" t="s">
        <v>3348</v>
      </c>
      <c r="C46" s="817" t="s">
        <v>3232</v>
      </c>
    </row>
    <row r="47">
      <c r="B47" s="91" t="s">
        <v>3349</v>
      </c>
      <c r="C47" s="817" t="s">
        <v>3232</v>
      </c>
    </row>
    <row r="48">
      <c r="B48" s="821" t="s">
        <v>3350</v>
      </c>
      <c r="C48" s="815" t="s">
        <v>3246</v>
      </c>
    </row>
    <row r="49">
      <c r="B49" s="91" t="s">
        <v>2819</v>
      </c>
      <c r="C49" s="817" t="s">
        <v>3232</v>
      </c>
      <c r="D49" s="8">
        <v>6.0</v>
      </c>
    </row>
    <row r="50">
      <c r="B50" s="91" t="s">
        <v>3351</v>
      </c>
      <c r="C50" s="817" t="s">
        <v>3232</v>
      </c>
    </row>
    <row r="51">
      <c r="B51" s="91" t="s">
        <v>3352</v>
      </c>
      <c r="C51" s="816" t="s">
        <v>3242</v>
      </c>
    </row>
    <row r="52">
      <c r="B52" s="91" t="s">
        <v>3353</v>
      </c>
      <c r="C52" s="816" t="s">
        <v>3354</v>
      </c>
    </row>
    <row r="53">
      <c r="B53" s="822" t="s">
        <v>3355</v>
      </c>
      <c r="C53" s="823" t="s">
        <v>3237</v>
      </c>
      <c r="D53" s="8">
        <v>4.0</v>
      </c>
    </row>
    <row r="54">
      <c r="B54" s="824" t="s">
        <v>3356</v>
      </c>
      <c r="C54" s="817" t="s">
        <v>3232</v>
      </c>
    </row>
    <row r="55">
      <c r="B55" s="91" t="s">
        <v>3357</v>
      </c>
      <c r="C55" s="818" t="s">
        <v>3237</v>
      </c>
    </row>
    <row r="56">
      <c r="B56" s="91" t="s">
        <v>3358</v>
      </c>
      <c r="C56" s="815" t="s">
        <v>3246</v>
      </c>
    </row>
    <row r="61">
      <c r="B61" s="812" t="s">
        <v>434</v>
      </c>
      <c r="C61" s="813"/>
    </row>
    <row r="62">
      <c r="B62" s="91" t="s">
        <v>3359</v>
      </c>
      <c r="C62" s="818" t="s">
        <v>3237</v>
      </c>
      <c r="D62" s="8">
        <v>5.0</v>
      </c>
    </row>
    <row r="63">
      <c r="B63" s="91" t="s">
        <v>3360</v>
      </c>
      <c r="C63" s="816" t="s">
        <v>3242</v>
      </c>
      <c r="D63" s="8">
        <v>4.0</v>
      </c>
    </row>
    <row r="64">
      <c r="B64" s="91" t="s">
        <v>3361</v>
      </c>
      <c r="C64" s="825" t="s">
        <v>3362</v>
      </c>
    </row>
    <row r="65">
      <c r="B65" s="91" t="s">
        <v>3363</v>
      </c>
      <c r="C65" s="815" t="s">
        <v>3246</v>
      </c>
      <c r="D65" s="8">
        <v>5.0</v>
      </c>
    </row>
    <row r="66">
      <c r="B66" s="91" t="s">
        <v>3364</v>
      </c>
      <c r="C66" s="814" t="s">
        <v>3243</v>
      </c>
      <c r="D66" s="8">
        <v>5.0</v>
      </c>
    </row>
    <row r="67">
      <c r="B67" s="91" t="s">
        <v>3365</v>
      </c>
      <c r="C67" s="816" t="s">
        <v>3242</v>
      </c>
      <c r="D67" s="8">
        <v>5.0</v>
      </c>
    </row>
    <row r="68">
      <c r="B68" s="91" t="s">
        <v>3366</v>
      </c>
      <c r="C68" s="818" t="s">
        <v>3237</v>
      </c>
    </row>
    <row r="69">
      <c r="B69" s="826" t="s">
        <v>3367</v>
      </c>
      <c r="C69" s="91" t="s">
        <v>3368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3.0"/>
    <col customWidth="1" min="2" max="2" width="13.71"/>
    <col customWidth="1" min="3" max="3" width="47.43"/>
    <col customWidth="1" min="4" max="4" width="35.71"/>
    <col customWidth="1" min="5" max="6" width="14.14"/>
    <col customWidth="1" min="7" max="7" width="16.71"/>
    <col customWidth="1" min="8" max="8" width="21.14"/>
    <col customWidth="1" min="9" max="9" width="51.0"/>
    <col customWidth="1" min="10" max="10" width="12.29"/>
    <col customWidth="1" min="11" max="13" width="20.29"/>
  </cols>
  <sheetData>
    <row r="1" ht="31.5" customHeight="1">
      <c r="A1" s="827" t="s">
        <v>3369</v>
      </c>
      <c r="B1" s="828" t="s">
        <v>304</v>
      </c>
      <c r="C1" s="828" t="s">
        <v>3370</v>
      </c>
      <c r="D1" s="828" t="s">
        <v>3371</v>
      </c>
      <c r="E1" s="828" t="s">
        <v>3372</v>
      </c>
      <c r="F1" s="828" t="s">
        <v>3373</v>
      </c>
      <c r="G1" s="828" t="s">
        <v>4</v>
      </c>
      <c r="H1" s="828" t="s">
        <v>3374</v>
      </c>
      <c r="I1" s="828" t="s">
        <v>3375</v>
      </c>
      <c r="J1" s="829"/>
      <c r="K1" s="830" t="s">
        <v>3376</v>
      </c>
      <c r="L1" s="831" t="s">
        <v>3377</v>
      </c>
      <c r="M1" s="831" t="s">
        <v>3378</v>
      </c>
    </row>
    <row r="2" ht="31.5" customHeight="1">
      <c r="A2" s="832" t="s">
        <v>1606</v>
      </c>
      <c r="B2" s="833" t="s">
        <v>1618</v>
      </c>
      <c r="C2" s="834" t="s">
        <v>1606</v>
      </c>
      <c r="D2" s="834" t="s">
        <v>3379</v>
      </c>
      <c r="E2" s="835"/>
      <c r="F2" s="836"/>
      <c r="G2" s="837" t="s">
        <v>3380</v>
      </c>
      <c r="H2" s="838"/>
      <c r="I2" s="834" t="s">
        <v>3381</v>
      </c>
      <c r="J2" s="839"/>
      <c r="K2" s="840" t="s">
        <v>3382</v>
      </c>
      <c r="L2" s="841" t="s">
        <v>3383</v>
      </c>
      <c r="M2" s="831" t="s">
        <v>3384</v>
      </c>
    </row>
    <row r="3" ht="31.5" customHeight="1">
      <c r="A3" s="842" t="s">
        <v>1606</v>
      </c>
      <c r="B3" s="831" t="s">
        <v>1626</v>
      </c>
      <c r="C3" s="843" t="s">
        <v>3385</v>
      </c>
      <c r="D3" s="843" t="s">
        <v>3386</v>
      </c>
      <c r="E3" s="843" t="s">
        <v>3387</v>
      </c>
      <c r="F3" s="844">
        <v>6.0</v>
      </c>
      <c r="G3" s="845" t="s">
        <v>3388</v>
      </c>
      <c r="H3" s="843" t="s">
        <v>3385</v>
      </c>
      <c r="I3" s="843" t="s">
        <v>3389</v>
      </c>
      <c r="J3" s="846"/>
      <c r="K3" s="840" t="s">
        <v>3382</v>
      </c>
      <c r="L3" s="841" t="s">
        <v>3390</v>
      </c>
      <c r="M3" s="831" t="s">
        <v>3391</v>
      </c>
    </row>
    <row r="4" ht="31.5" customHeight="1">
      <c r="A4" s="842" t="s">
        <v>3118</v>
      </c>
      <c r="B4" s="831" t="s">
        <v>1631</v>
      </c>
      <c r="C4" s="843" t="s">
        <v>3392</v>
      </c>
      <c r="D4" s="843" t="s">
        <v>3393</v>
      </c>
      <c r="E4" s="843" t="s">
        <v>3387</v>
      </c>
      <c r="F4" s="844">
        <v>6.0</v>
      </c>
      <c r="G4" s="845" t="s">
        <v>3394</v>
      </c>
      <c r="H4" s="843" t="s">
        <v>3395</v>
      </c>
      <c r="I4" s="843" t="s">
        <v>3396</v>
      </c>
      <c r="J4" s="846"/>
      <c r="K4" s="840" t="s">
        <v>3382</v>
      </c>
      <c r="L4" s="841" t="s">
        <v>3397</v>
      </c>
      <c r="M4" s="831" t="s">
        <v>1754</v>
      </c>
    </row>
    <row r="5" ht="31.5" customHeight="1">
      <c r="A5" s="842" t="s">
        <v>3398</v>
      </c>
      <c r="B5" s="831" t="s">
        <v>1636</v>
      </c>
      <c r="C5" s="843" t="s">
        <v>3399</v>
      </c>
      <c r="D5" s="843" t="s">
        <v>3400</v>
      </c>
      <c r="E5" s="843" t="s">
        <v>3387</v>
      </c>
      <c r="F5" s="844">
        <v>6.0</v>
      </c>
      <c r="G5" s="845" t="s">
        <v>3394</v>
      </c>
      <c r="H5" s="843" t="s">
        <v>3395</v>
      </c>
      <c r="I5" s="843" t="s">
        <v>3401</v>
      </c>
      <c r="J5" s="846"/>
      <c r="K5" s="840" t="s">
        <v>3392</v>
      </c>
      <c r="L5" s="841" t="s">
        <v>3402</v>
      </c>
      <c r="M5" s="831" t="s">
        <v>3403</v>
      </c>
    </row>
    <row r="6" ht="31.5" customHeight="1">
      <c r="A6" s="842" t="s">
        <v>3404</v>
      </c>
      <c r="B6" s="831" t="s">
        <v>1641</v>
      </c>
      <c r="C6" s="843" t="s">
        <v>3405</v>
      </c>
      <c r="D6" s="843" t="s">
        <v>1278</v>
      </c>
      <c r="E6" s="843" t="s">
        <v>3387</v>
      </c>
      <c r="F6" s="844">
        <v>8.0</v>
      </c>
      <c r="G6" s="845" t="s">
        <v>3394</v>
      </c>
      <c r="H6" s="843" t="s">
        <v>3395</v>
      </c>
      <c r="I6" s="843" t="s">
        <v>1278</v>
      </c>
      <c r="J6" s="839"/>
      <c r="K6" s="840" t="s">
        <v>3392</v>
      </c>
      <c r="L6" s="841" t="s">
        <v>3406</v>
      </c>
      <c r="M6" s="831" t="s">
        <v>3407</v>
      </c>
    </row>
    <row r="7" ht="31.5" customHeight="1">
      <c r="A7" s="842" t="s">
        <v>1606</v>
      </c>
      <c r="B7" s="831" t="s">
        <v>1645</v>
      </c>
      <c r="C7" s="843" t="s">
        <v>3382</v>
      </c>
      <c r="D7" s="843" t="s">
        <v>3408</v>
      </c>
      <c r="E7" s="843" t="s">
        <v>3387</v>
      </c>
      <c r="F7" s="844">
        <v>6.0</v>
      </c>
      <c r="G7" s="847"/>
      <c r="H7" s="843" t="s">
        <v>3395</v>
      </c>
      <c r="I7" s="843" t="s">
        <v>3409</v>
      </c>
      <c r="J7" s="846"/>
      <c r="K7" s="840" t="s">
        <v>3392</v>
      </c>
      <c r="L7" s="841" t="s">
        <v>3410</v>
      </c>
      <c r="M7" s="831" t="s">
        <v>3411</v>
      </c>
    </row>
    <row r="8" ht="31.5" customHeight="1">
      <c r="A8" s="842" t="s">
        <v>1606</v>
      </c>
      <c r="B8" s="831" t="s">
        <v>1651</v>
      </c>
      <c r="C8" s="843" t="s">
        <v>3412</v>
      </c>
      <c r="D8" s="843" t="s">
        <v>3413</v>
      </c>
      <c r="E8" s="843" t="s">
        <v>3414</v>
      </c>
      <c r="F8" s="844">
        <v>100.0</v>
      </c>
      <c r="G8" s="847"/>
      <c r="H8" s="847"/>
      <c r="I8" s="843" t="s">
        <v>3415</v>
      </c>
      <c r="J8" s="839"/>
      <c r="K8" s="840" t="s">
        <v>3392</v>
      </c>
      <c r="L8" s="841" t="s">
        <v>3416</v>
      </c>
      <c r="M8" s="831" t="s">
        <v>3417</v>
      </c>
    </row>
    <row r="9" ht="31.5" customHeight="1">
      <c r="A9" s="842" t="s">
        <v>1606</v>
      </c>
      <c r="B9" s="831" t="s">
        <v>1656</v>
      </c>
      <c r="C9" s="843" t="s">
        <v>2616</v>
      </c>
      <c r="D9" s="843" t="s">
        <v>3418</v>
      </c>
      <c r="E9" s="843" t="s">
        <v>3414</v>
      </c>
      <c r="F9" s="844">
        <v>30.0</v>
      </c>
      <c r="G9" s="847"/>
      <c r="H9" s="847"/>
      <c r="I9" s="843" t="s">
        <v>3419</v>
      </c>
      <c r="J9" s="839"/>
      <c r="K9" s="840" t="s">
        <v>3392</v>
      </c>
      <c r="L9" s="841" t="s">
        <v>3420</v>
      </c>
      <c r="M9" s="831" t="s">
        <v>3421</v>
      </c>
    </row>
    <row r="10" ht="31.5" customHeight="1">
      <c r="A10" s="842" t="s">
        <v>1606</v>
      </c>
      <c r="B10" s="831" t="s">
        <v>1661</v>
      </c>
      <c r="C10" s="843" t="s">
        <v>3422</v>
      </c>
      <c r="D10" s="843" t="s">
        <v>3423</v>
      </c>
      <c r="E10" s="843" t="s">
        <v>3424</v>
      </c>
      <c r="F10" s="844">
        <v>3.0</v>
      </c>
      <c r="G10" s="847"/>
      <c r="H10" s="847"/>
      <c r="I10" s="843" t="s">
        <v>3425</v>
      </c>
      <c r="J10" s="839"/>
      <c r="K10" s="840" t="s">
        <v>3392</v>
      </c>
      <c r="L10" s="841" t="s">
        <v>3426</v>
      </c>
      <c r="M10" s="831" t="s">
        <v>3427</v>
      </c>
    </row>
    <row r="11" ht="31.5" customHeight="1">
      <c r="A11" s="842" t="s">
        <v>1606</v>
      </c>
      <c r="B11" s="831" t="s">
        <v>1666</v>
      </c>
      <c r="C11" s="843" t="s">
        <v>3117</v>
      </c>
      <c r="D11" s="843" t="s">
        <v>3428</v>
      </c>
      <c r="E11" s="843" t="s">
        <v>3387</v>
      </c>
      <c r="F11" s="844">
        <v>1.0</v>
      </c>
      <c r="G11" s="847"/>
      <c r="H11" s="847"/>
      <c r="I11" s="843" t="s">
        <v>3429</v>
      </c>
      <c r="J11" s="839"/>
      <c r="K11" s="840" t="s">
        <v>3392</v>
      </c>
      <c r="L11" s="841" t="s">
        <v>3430</v>
      </c>
      <c r="M11" s="831" t="s">
        <v>3431</v>
      </c>
    </row>
    <row r="12" ht="31.5" customHeight="1">
      <c r="A12" s="842" t="s">
        <v>1606</v>
      </c>
      <c r="B12" s="831" t="s">
        <v>1671</v>
      </c>
      <c r="C12" s="843" t="s">
        <v>3203</v>
      </c>
      <c r="D12" s="843" t="s">
        <v>3432</v>
      </c>
      <c r="E12" s="843" t="s">
        <v>3414</v>
      </c>
      <c r="F12" s="844">
        <v>8.0</v>
      </c>
      <c r="G12" s="847"/>
      <c r="H12" s="847"/>
      <c r="I12" s="843" t="s">
        <v>3433</v>
      </c>
      <c r="J12" s="839"/>
      <c r="K12" s="840" t="s">
        <v>3392</v>
      </c>
      <c r="L12" s="841" t="s">
        <v>3434</v>
      </c>
      <c r="M12" s="831" t="s">
        <v>3435</v>
      </c>
    </row>
    <row r="13" ht="31.5" customHeight="1">
      <c r="A13" s="842" t="s">
        <v>1606</v>
      </c>
      <c r="B13" s="831" t="s">
        <v>1676</v>
      </c>
      <c r="C13" s="843" t="s">
        <v>3436</v>
      </c>
      <c r="D13" s="843" t="s">
        <v>3437</v>
      </c>
      <c r="E13" s="843" t="s">
        <v>3414</v>
      </c>
      <c r="F13" s="844">
        <v>14.0</v>
      </c>
      <c r="G13" s="847"/>
      <c r="H13" s="847"/>
      <c r="I13" s="843" t="s">
        <v>3438</v>
      </c>
      <c r="J13" s="839"/>
      <c r="K13" s="840" t="s">
        <v>3392</v>
      </c>
      <c r="L13" s="841" t="s">
        <v>3439</v>
      </c>
      <c r="M13" s="831" t="s">
        <v>3440</v>
      </c>
    </row>
    <row r="14" ht="31.5" customHeight="1">
      <c r="A14" s="842" t="s">
        <v>1606</v>
      </c>
      <c r="B14" s="831" t="s">
        <v>1680</v>
      </c>
      <c r="C14" s="843" t="s">
        <v>3441</v>
      </c>
      <c r="D14" s="843" t="s">
        <v>3442</v>
      </c>
      <c r="E14" s="843" t="s">
        <v>3414</v>
      </c>
      <c r="F14" s="844">
        <v>13.0</v>
      </c>
      <c r="G14" s="847"/>
      <c r="H14" s="847"/>
      <c r="I14" s="843" t="s">
        <v>3443</v>
      </c>
      <c r="J14" s="839"/>
      <c r="K14" s="840" t="s">
        <v>3392</v>
      </c>
      <c r="L14" s="841" t="s">
        <v>3444</v>
      </c>
      <c r="M14" s="831" t="s">
        <v>3445</v>
      </c>
    </row>
    <row r="15" ht="31.5" customHeight="1">
      <c r="A15" s="842" t="s">
        <v>1606</v>
      </c>
      <c r="B15" s="831" t="s">
        <v>1685</v>
      </c>
      <c r="C15" s="843" t="s">
        <v>3446</v>
      </c>
      <c r="D15" s="843" t="s">
        <v>3447</v>
      </c>
      <c r="E15" s="843" t="s">
        <v>3414</v>
      </c>
      <c r="F15" s="844">
        <v>13.0</v>
      </c>
      <c r="G15" s="847"/>
      <c r="H15" s="847"/>
      <c r="I15" s="843" t="s">
        <v>3448</v>
      </c>
      <c r="J15" s="839"/>
      <c r="K15" s="840" t="s">
        <v>3392</v>
      </c>
      <c r="L15" s="841" t="s">
        <v>3449</v>
      </c>
      <c r="M15" s="831" t="s">
        <v>3450</v>
      </c>
    </row>
    <row r="16" ht="31.5" customHeight="1">
      <c r="A16" s="842" t="s">
        <v>1606</v>
      </c>
      <c r="B16" s="831" t="s">
        <v>1691</v>
      </c>
      <c r="C16" s="843" t="s">
        <v>3451</v>
      </c>
      <c r="D16" s="843" t="s">
        <v>3452</v>
      </c>
      <c r="E16" s="843" t="s">
        <v>3387</v>
      </c>
      <c r="F16" s="844">
        <v>6.0</v>
      </c>
      <c r="G16" s="847"/>
      <c r="H16" s="847"/>
      <c r="I16" s="843" t="s">
        <v>3453</v>
      </c>
      <c r="J16" s="839"/>
      <c r="K16" s="840" t="s">
        <v>3392</v>
      </c>
      <c r="L16" s="841" t="s">
        <v>3454</v>
      </c>
      <c r="M16" s="831" t="s">
        <v>3455</v>
      </c>
    </row>
    <row r="17" ht="31.5" customHeight="1">
      <c r="A17" s="842" t="s">
        <v>1606</v>
      </c>
      <c r="B17" s="831" t="s">
        <v>1696</v>
      </c>
      <c r="C17" s="843" t="s">
        <v>3456</v>
      </c>
      <c r="D17" s="843" t="s">
        <v>3457</v>
      </c>
      <c r="E17" s="843" t="s">
        <v>3414</v>
      </c>
      <c r="F17" s="844">
        <v>200.0</v>
      </c>
      <c r="G17" s="847"/>
      <c r="H17" s="847"/>
      <c r="I17" s="843" t="s">
        <v>3458</v>
      </c>
      <c r="J17" s="839"/>
      <c r="K17" s="840" t="s">
        <v>3392</v>
      </c>
      <c r="L17" s="841" t="s">
        <v>3459</v>
      </c>
      <c r="M17" s="831" t="s">
        <v>3460</v>
      </c>
    </row>
    <row r="18" ht="31.5" customHeight="1">
      <c r="A18" s="842" t="s">
        <v>1606</v>
      </c>
      <c r="B18" s="831" t="s">
        <v>1701</v>
      </c>
      <c r="C18" s="843" t="s">
        <v>3461</v>
      </c>
      <c r="D18" s="843" t="s">
        <v>3462</v>
      </c>
      <c r="E18" s="843" t="s">
        <v>3414</v>
      </c>
      <c r="F18" s="844">
        <v>30.0</v>
      </c>
      <c r="G18" s="847"/>
      <c r="H18" s="847"/>
      <c r="I18" s="843" t="s">
        <v>3463</v>
      </c>
      <c r="J18" s="839"/>
      <c r="K18" s="840" t="s">
        <v>3392</v>
      </c>
      <c r="L18" s="841" t="s">
        <v>3464</v>
      </c>
      <c r="M18" s="831" t="s">
        <v>3465</v>
      </c>
    </row>
    <row r="19" ht="31.5" customHeight="1">
      <c r="A19" s="842" t="s">
        <v>1606</v>
      </c>
      <c r="B19" s="831" t="s">
        <v>1706</v>
      </c>
      <c r="C19" s="843" t="s">
        <v>3466</v>
      </c>
      <c r="D19" s="843" t="s">
        <v>3467</v>
      </c>
      <c r="E19" s="848" t="s">
        <v>3468</v>
      </c>
      <c r="F19" s="844"/>
      <c r="G19" s="849"/>
      <c r="H19" s="847"/>
      <c r="I19" s="843" t="s">
        <v>3469</v>
      </c>
      <c r="J19" s="839"/>
      <c r="K19" s="840" t="s">
        <v>3392</v>
      </c>
      <c r="L19" s="841" t="s">
        <v>3470</v>
      </c>
      <c r="M19" s="831" t="s">
        <v>3471</v>
      </c>
    </row>
    <row r="20" ht="31.5" customHeight="1">
      <c r="A20" s="842" t="s">
        <v>1606</v>
      </c>
      <c r="B20" s="831" t="s">
        <v>1711</v>
      </c>
      <c r="C20" s="843" t="s">
        <v>3472</v>
      </c>
      <c r="D20" s="843" t="s">
        <v>3473</v>
      </c>
      <c r="E20" s="843" t="s">
        <v>3424</v>
      </c>
      <c r="F20" s="844">
        <v>5.0</v>
      </c>
      <c r="G20" s="847"/>
      <c r="H20" s="847"/>
      <c r="I20" s="843" t="s">
        <v>3474</v>
      </c>
      <c r="J20" s="839"/>
      <c r="K20" s="840" t="s">
        <v>3399</v>
      </c>
      <c r="L20" s="841" t="s">
        <v>3475</v>
      </c>
      <c r="M20" s="831" t="s">
        <v>3476</v>
      </c>
    </row>
    <row r="21" ht="31.5" customHeight="1">
      <c r="A21" s="842" t="s">
        <v>1606</v>
      </c>
      <c r="B21" s="831" t="s">
        <v>1716</v>
      </c>
      <c r="C21" s="843" t="s">
        <v>3477</v>
      </c>
      <c r="D21" s="843" t="s">
        <v>3478</v>
      </c>
      <c r="E21" s="848" t="s">
        <v>3479</v>
      </c>
      <c r="F21" s="844"/>
      <c r="G21" s="847"/>
      <c r="H21" s="847"/>
      <c r="I21" s="843" t="s">
        <v>3480</v>
      </c>
      <c r="J21" s="839"/>
      <c r="K21" s="840" t="s">
        <v>3399</v>
      </c>
      <c r="L21" s="841" t="s">
        <v>3481</v>
      </c>
      <c r="M21" s="831" t="s">
        <v>3482</v>
      </c>
    </row>
    <row r="22" ht="31.5" customHeight="1">
      <c r="A22" s="842" t="s">
        <v>1606</v>
      </c>
      <c r="B22" s="831" t="s">
        <v>1724</v>
      </c>
      <c r="C22" s="843" t="s">
        <v>3483</v>
      </c>
      <c r="D22" s="843" t="s">
        <v>3484</v>
      </c>
      <c r="E22" s="843" t="s">
        <v>3387</v>
      </c>
      <c r="F22" s="844">
        <v>1.0</v>
      </c>
      <c r="G22" s="847"/>
      <c r="H22" s="847"/>
      <c r="I22" s="843" t="s">
        <v>3485</v>
      </c>
      <c r="J22" s="839"/>
      <c r="K22" s="840" t="s">
        <v>3399</v>
      </c>
      <c r="L22" s="841" t="s">
        <v>3486</v>
      </c>
      <c r="M22" s="831" t="s">
        <v>3487</v>
      </c>
    </row>
    <row r="23" ht="31.5" customHeight="1">
      <c r="A23" s="850" t="s">
        <v>3118</v>
      </c>
      <c r="B23" s="851" t="s">
        <v>1730</v>
      </c>
      <c r="C23" s="852" t="s">
        <v>3118</v>
      </c>
      <c r="D23" s="834" t="s">
        <v>3488</v>
      </c>
      <c r="E23" s="835"/>
      <c r="F23" s="836"/>
      <c r="G23" s="838"/>
      <c r="H23" s="838"/>
      <c r="I23" s="834" t="s">
        <v>3489</v>
      </c>
      <c r="J23" s="839"/>
      <c r="K23" s="840" t="s">
        <v>3399</v>
      </c>
      <c r="L23" s="841" t="s">
        <v>3490</v>
      </c>
      <c r="M23" s="831" t="s">
        <v>3491</v>
      </c>
    </row>
    <row r="24" ht="31.5" customHeight="1">
      <c r="A24" s="853" t="s">
        <v>3118</v>
      </c>
      <c r="B24" s="831" t="s">
        <v>1735</v>
      </c>
      <c r="C24" s="843" t="s">
        <v>3392</v>
      </c>
      <c r="D24" s="843" t="s">
        <v>3393</v>
      </c>
      <c r="E24" s="843" t="s">
        <v>3387</v>
      </c>
      <c r="F24" s="844">
        <v>6.0</v>
      </c>
      <c r="G24" s="845" t="s">
        <v>3492</v>
      </c>
      <c r="H24" s="843" t="s">
        <v>3395</v>
      </c>
      <c r="I24" s="843" t="s">
        <v>3396</v>
      </c>
      <c r="J24" s="846"/>
      <c r="K24" s="840" t="s">
        <v>3399</v>
      </c>
      <c r="L24" s="841" t="s">
        <v>3493</v>
      </c>
      <c r="M24" s="831" t="s">
        <v>3494</v>
      </c>
    </row>
    <row r="25" ht="31.5" customHeight="1">
      <c r="A25" s="853" t="s">
        <v>3118</v>
      </c>
      <c r="B25" s="831" t="s">
        <v>1740</v>
      </c>
      <c r="C25" s="843" t="s">
        <v>3495</v>
      </c>
      <c r="D25" s="843" t="s">
        <v>3496</v>
      </c>
      <c r="E25" s="843" t="s">
        <v>3414</v>
      </c>
      <c r="F25" s="844">
        <v>60.0</v>
      </c>
      <c r="G25" s="847"/>
      <c r="H25" s="847"/>
      <c r="I25" s="843" t="s">
        <v>3497</v>
      </c>
      <c r="J25" s="839"/>
      <c r="K25" s="840" t="s">
        <v>3399</v>
      </c>
      <c r="L25" s="841" t="s">
        <v>3498</v>
      </c>
      <c r="M25" s="831" t="s">
        <v>3499</v>
      </c>
    </row>
    <row r="26" ht="31.5" customHeight="1">
      <c r="A26" s="853" t="s">
        <v>3118</v>
      </c>
      <c r="B26" s="831" t="s">
        <v>1747</v>
      </c>
      <c r="C26" s="843" t="s">
        <v>3500</v>
      </c>
      <c r="D26" s="843" t="s">
        <v>3501</v>
      </c>
      <c r="E26" s="843" t="s">
        <v>3387</v>
      </c>
      <c r="F26" s="844">
        <v>1.0</v>
      </c>
      <c r="G26" s="847"/>
      <c r="H26" s="847"/>
      <c r="I26" s="843" t="s">
        <v>3502</v>
      </c>
      <c r="J26" s="839"/>
      <c r="K26" s="840" t="s">
        <v>3399</v>
      </c>
      <c r="L26" s="841" t="s">
        <v>3503</v>
      </c>
      <c r="M26" s="831" t="s">
        <v>3504</v>
      </c>
    </row>
    <row r="27" ht="31.5" customHeight="1">
      <c r="A27" s="850" t="s">
        <v>3398</v>
      </c>
      <c r="B27" s="851" t="s">
        <v>1752</v>
      </c>
      <c r="C27" s="852" t="s">
        <v>3398</v>
      </c>
      <c r="D27" s="834" t="s">
        <v>3505</v>
      </c>
      <c r="E27" s="835"/>
      <c r="F27" s="836"/>
      <c r="G27" s="838" t="s">
        <v>3380</v>
      </c>
      <c r="H27" s="838"/>
      <c r="I27" s="834" t="s">
        <v>3505</v>
      </c>
      <c r="J27" s="839"/>
      <c r="K27" s="840" t="s">
        <v>3399</v>
      </c>
      <c r="L27" s="841" t="s">
        <v>3506</v>
      </c>
      <c r="M27" s="831" t="s">
        <v>1606</v>
      </c>
    </row>
    <row r="28" ht="31.5" customHeight="1">
      <c r="A28" s="853" t="s">
        <v>3398</v>
      </c>
      <c r="B28" s="831" t="s">
        <v>1757</v>
      </c>
      <c r="C28" s="843" t="s">
        <v>3399</v>
      </c>
      <c r="D28" s="843" t="s">
        <v>3400</v>
      </c>
      <c r="E28" s="843" t="s">
        <v>3387</v>
      </c>
      <c r="F28" s="844">
        <v>6.0</v>
      </c>
      <c r="G28" s="845" t="s">
        <v>3492</v>
      </c>
      <c r="H28" s="843" t="s">
        <v>3395</v>
      </c>
      <c r="I28" s="843" t="s">
        <v>3401</v>
      </c>
      <c r="J28" s="846"/>
      <c r="K28" s="840" t="s">
        <v>3405</v>
      </c>
      <c r="L28" s="854" t="s">
        <v>2921</v>
      </c>
      <c r="M28" s="855" t="s">
        <v>1046</v>
      </c>
    </row>
    <row r="29" ht="31.5" customHeight="1">
      <c r="A29" s="853" t="s">
        <v>3398</v>
      </c>
      <c r="B29" s="831" t="s">
        <v>1762</v>
      </c>
      <c r="C29" s="843" t="s">
        <v>3507</v>
      </c>
      <c r="D29" s="843" t="s">
        <v>3508</v>
      </c>
      <c r="E29" s="843" t="s">
        <v>3414</v>
      </c>
      <c r="F29" s="844">
        <v>60.0</v>
      </c>
      <c r="G29" s="847"/>
      <c r="H29" s="847"/>
      <c r="I29" s="843" t="s">
        <v>3509</v>
      </c>
      <c r="J29" s="839"/>
      <c r="K29" s="840" t="s">
        <v>3405</v>
      </c>
      <c r="L29" s="854" t="s">
        <v>2924</v>
      </c>
      <c r="M29" s="855" t="s">
        <v>3510</v>
      </c>
    </row>
    <row r="30" ht="31.5" customHeight="1">
      <c r="A30" s="853" t="s">
        <v>3398</v>
      </c>
      <c r="B30" s="831" t="s">
        <v>1767</v>
      </c>
      <c r="C30" s="843" t="s">
        <v>3511</v>
      </c>
      <c r="D30" s="843" t="s">
        <v>3512</v>
      </c>
      <c r="E30" s="843" t="s">
        <v>3387</v>
      </c>
      <c r="F30" s="844">
        <v>1.0</v>
      </c>
      <c r="G30" s="847"/>
      <c r="H30" s="847"/>
      <c r="I30" s="843" t="s">
        <v>3513</v>
      </c>
      <c r="J30" s="839"/>
      <c r="K30" s="840" t="s">
        <v>3405</v>
      </c>
      <c r="L30" s="854" t="s">
        <v>2925</v>
      </c>
      <c r="M30" s="855" t="s">
        <v>2855</v>
      </c>
    </row>
    <row r="31" ht="31.5" customHeight="1">
      <c r="A31" s="856" t="s">
        <v>1616</v>
      </c>
      <c r="B31" s="857" t="s">
        <v>1772</v>
      </c>
      <c r="C31" s="858" t="s">
        <v>1616</v>
      </c>
      <c r="D31" s="859" t="s">
        <v>3514</v>
      </c>
      <c r="E31" s="835"/>
      <c r="F31" s="836"/>
      <c r="G31" s="838"/>
      <c r="H31" s="838"/>
      <c r="I31" s="859" t="s">
        <v>3514</v>
      </c>
      <c r="J31" s="839"/>
      <c r="K31" s="840" t="s">
        <v>3405</v>
      </c>
      <c r="L31" s="854" t="s">
        <v>2926</v>
      </c>
      <c r="M31" s="855" t="s">
        <v>3515</v>
      </c>
    </row>
    <row r="32" ht="31.5" customHeight="1">
      <c r="A32" s="860" t="s">
        <v>742</v>
      </c>
      <c r="B32" s="841" t="s">
        <v>1777</v>
      </c>
      <c r="C32" s="848" t="s">
        <v>3516</v>
      </c>
      <c r="D32" s="848" t="s">
        <v>3517</v>
      </c>
      <c r="E32" s="843" t="s">
        <v>3387</v>
      </c>
      <c r="F32" s="844">
        <v>6.0</v>
      </c>
      <c r="G32" s="845" t="s">
        <v>3492</v>
      </c>
      <c r="H32" s="843" t="s">
        <v>3395</v>
      </c>
      <c r="I32" s="848" t="s">
        <v>3518</v>
      </c>
      <c r="J32" s="846"/>
      <c r="K32" s="840" t="s">
        <v>3405</v>
      </c>
      <c r="L32" s="854" t="s">
        <v>2927</v>
      </c>
      <c r="M32" s="855" t="s">
        <v>3519</v>
      </c>
    </row>
    <row r="33" ht="31.5" customHeight="1">
      <c r="A33" s="860" t="s">
        <v>1606</v>
      </c>
      <c r="B33" s="841" t="s">
        <v>1783</v>
      </c>
      <c r="C33" s="848" t="s">
        <v>3385</v>
      </c>
      <c r="D33" s="848" t="s">
        <v>3386</v>
      </c>
      <c r="E33" s="843" t="s">
        <v>3387</v>
      </c>
      <c r="F33" s="844">
        <v>6.0</v>
      </c>
      <c r="G33" s="847"/>
      <c r="H33" s="847"/>
      <c r="I33" s="848" t="s">
        <v>3386</v>
      </c>
      <c r="J33" s="839"/>
      <c r="K33" s="840" t="s">
        <v>3405</v>
      </c>
      <c r="L33" s="854" t="s">
        <v>2928</v>
      </c>
      <c r="M33" s="855" t="s">
        <v>3520</v>
      </c>
    </row>
    <row r="34" ht="31.5" customHeight="1">
      <c r="A34" s="860" t="s">
        <v>3404</v>
      </c>
      <c r="B34" s="841" t="s">
        <v>1788</v>
      </c>
      <c r="C34" s="848" t="s">
        <v>3405</v>
      </c>
      <c r="D34" s="848" t="s">
        <v>1278</v>
      </c>
      <c r="E34" s="848" t="s">
        <v>3387</v>
      </c>
      <c r="F34" s="861">
        <v>8.0</v>
      </c>
      <c r="G34" s="847"/>
      <c r="H34" s="847"/>
      <c r="I34" s="848" t="s">
        <v>1278</v>
      </c>
      <c r="J34" s="839"/>
      <c r="K34" s="840" t="s">
        <v>3405</v>
      </c>
      <c r="L34" s="854" t="s">
        <v>2929</v>
      </c>
      <c r="M34" s="855" t="s">
        <v>3521</v>
      </c>
    </row>
    <row r="35" ht="31.5" customHeight="1">
      <c r="A35" s="860" t="s">
        <v>1616</v>
      </c>
      <c r="B35" s="831" t="s">
        <v>1793</v>
      </c>
      <c r="C35" s="843" t="s">
        <v>3511</v>
      </c>
      <c r="D35" s="848" t="s">
        <v>3522</v>
      </c>
      <c r="E35" s="843" t="s">
        <v>3387</v>
      </c>
      <c r="F35" s="844">
        <v>1.0</v>
      </c>
      <c r="G35" s="847"/>
      <c r="H35" s="847"/>
      <c r="I35" s="848" t="s">
        <v>3523</v>
      </c>
      <c r="J35" s="839"/>
      <c r="K35" s="840" t="s">
        <v>3405</v>
      </c>
      <c r="L35" s="854" t="s">
        <v>2930</v>
      </c>
      <c r="M35" s="855" t="s">
        <v>3524</v>
      </c>
    </row>
    <row r="36" ht="31.5" customHeight="1">
      <c r="A36" s="850" t="s">
        <v>3404</v>
      </c>
      <c r="B36" s="851" t="s">
        <v>1798</v>
      </c>
      <c r="C36" s="852" t="s">
        <v>3404</v>
      </c>
      <c r="D36" s="834" t="s">
        <v>3525</v>
      </c>
      <c r="E36" s="835"/>
      <c r="F36" s="836"/>
      <c r="G36" s="838"/>
      <c r="H36" s="838"/>
      <c r="I36" s="834" t="s">
        <v>3525</v>
      </c>
      <c r="J36" s="839"/>
      <c r="K36" s="862" t="s">
        <v>3526</v>
      </c>
      <c r="L36" s="841" t="s">
        <v>3527</v>
      </c>
      <c r="M36" s="831" t="s">
        <v>3528</v>
      </c>
    </row>
    <row r="37" ht="31.5" customHeight="1">
      <c r="A37" s="853" t="s">
        <v>3404</v>
      </c>
      <c r="B37" s="831" t="s">
        <v>1803</v>
      </c>
      <c r="C37" s="843" t="s">
        <v>3405</v>
      </c>
      <c r="D37" s="843" t="s">
        <v>1278</v>
      </c>
      <c r="E37" s="843" t="s">
        <v>3387</v>
      </c>
      <c r="F37" s="844">
        <v>8.0</v>
      </c>
      <c r="G37" s="845" t="s">
        <v>3492</v>
      </c>
      <c r="H37" s="843" t="s">
        <v>3395</v>
      </c>
      <c r="I37" s="843" t="s">
        <v>1278</v>
      </c>
      <c r="J37" s="846"/>
      <c r="K37" s="862" t="s">
        <v>3526</v>
      </c>
      <c r="L37" s="841" t="s">
        <v>3529</v>
      </c>
      <c r="M37" s="831" t="s">
        <v>1031</v>
      </c>
    </row>
    <row r="38" ht="31.5" customHeight="1">
      <c r="A38" s="853" t="s">
        <v>3404</v>
      </c>
      <c r="B38" s="831" t="s">
        <v>1808</v>
      </c>
      <c r="C38" s="843" t="s">
        <v>3530</v>
      </c>
      <c r="D38" s="843" t="s">
        <v>3531</v>
      </c>
      <c r="E38" s="843" t="s">
        <v>3414</v>
      </c>
      <c r="F38" s="844">
        <v>30.0</v>
      </c>
      <c r="G38" s="847"/>
      <c r="H38" s="847"/>
      <c r="I38" s="843" t="s">
        <v>3531</v>
      </c>
      <c r="J38" s="839"/>
      <c r="K38" s="862" t="s">
        <v>3526</v>
      </c>
      <c r="L38" s="841" t="s">
        <v>3532</v>
      </c>
      <c r="M38" s="831" t="s">
        <v>2737</v>
      </c>
    </row>
    <row r="39" ht="31.5" customHeight="1">
      <c r="A39" s="850" t="s">
        <v>3533</v>
      </c>
      <c r="B39" s="851" t="s">
        <v>1813</v>
      </c>
      <c r="C39" s="852" t="s">
        <v>3533</v>
      </c>
      <c r="D39" s="834" t="s">
        <v>3534</v>
      </c>
      <c r="E39" s="835"/>
      <c r="F39" s="836"/>
      <c r="G39" s="834" t="s">
        <v>3380</v>
      </c>
      <c r="H39" s="838"/>
      <c r="I39" s="834" t="s">
        <v>3534</v>
      </c>
      <c r="J39" s="839"/>
      <c r="K39" s="862" t="s">
        <v>3526</v>
      </c>
      <c r="L39" s="841" t="s">
        <v>3535</v>
      </c>
      <c r="M39" s="831" t="s">
        <v>2754</v>
      </c>
    </row>
    <row r="40" ht="31.5" customHeight="1">
      <c r="A40" s="853" t="s">
        <v>3536</v>
      </c>
      <c r="B40" s="831" t="s">
        <v>1818</v>
      </c>
      <c r="C40" s="843" t="s">
        <v>3537</v>
      </c>
      <c r="D40" s="843" t="s">
        <v>2912</v>
      </c>
      <c r="E40" s="843" t="s">
        <v>3387</v>
      </c>
      <c r="F40" s="844">
        <v>6.0</v>
      </c>
      <c r="G40" s="843" t="s">
        <v>3538</v>
      </c>
      <c r="H40" s="847"/>
      <c r="I40" s="843" t="s">
        <v>3539</v>
      </c>
      <c r="J40" s="839"/>
      <c r="K40" s="862" t="s">
        <v>3526</v>
      </c>
      <c r="L40" s="841" t="s">
        <v>3540</v>
      </c>
      <c r="M40" s="831" t="s">
        <v>3541</v>
      </c>
    </row>
    <row r="41" ht="31.5" customHeight="1">
      <c r="A41" s="853" t="s">
        <v>3404</v>
      </c>
      <c r="B41" s="831" t="s">
        <v>1823</v>
      </c>
      <c r="C41" s="843" t="s">
        <v>3405</v>
      </c>
      <c r="D41" s="843" t="s">
        <v>1278</v>
      </c>
      <c r="E41" s="843" t="s">
        <v>3387</v>
      </c>
      <c r="F41" s="844">
        <v>8.0</v>
      </c>
      <c r="G41" s="843" t="s">
        <v>3538</v>
      </c>
      <c r="H41" s="843" t="s">
        <v>3395</v>
      </c>
      <c r="I41" s="843" t="s">
        <v>1278</v>
      </c>
      <c r="J41" s="839"/>
      <c r="K41" s="862" t="s">
        <v>3526</v>
      </c>
      <c r="L41" s="841" t="s">
        <v>3542</v>
      </c>
      <c r="M41" s="831" t="s">
        <v>3021</v>
      </c>
    </row>
    <row r="42" ht="31.5" customHeight="1">
      <c r="A42" s="850" t="s">
        <v>3536</v>
      </c>
      <c r="B42" s="851" t="s">
        <v>1828</v>
      </c>
      <c r="C42" s="852" t="s">
        <v>3536</v>
      </c>
      <c r="D42" s="859" t="s">
        <v>3543</v>
      </c>
      <c r="E42" s="835"/>
      <c r="F42" s="836"/>
      <c r="G42" s="834" t="s">
        <v>3380</v>
      </c>
      <c r="H42" s="838"/>
      <c r="I42" s="834" t="s">
        <v>3544</v>
      </c>
      <c r="J42" s="839"/>
      <c r="K42" s="840" t="s">
        <v>3545</v>
      </c>
      <c r="L42" s="841" t="s">
        <v>3546</v>
      </c>
      <c r="M42" s="831" t="s">
        <v>3547</v>
      </c>
    </row>
    <row r="43" ht="31.5" customHeight="1">
      <c r="A43" s="853" t="s">
        <v>3536</v>
      </c>
      <c r="B43" s="831" t="s">
        <v>1833</v>
      </c>
      <c r="C43" s="843" t="s">
        <v>3537</v>
      </c>
      <c r="D43" s="843" t="s">
        <v>2912</v>
      </c>
      <c r="E43" s="843" t="s">
        <v>3387</v>
      </c>
      <c r="F43" s="844">
        <v>6.0</v>
      </c>
      <c r="G43" s="845" t="s">
        <v>3492</v>
      </c>
      <c r="H43" s="847"/>
      <c r="I43" s="843" t="s">
        <v>3539</v>
      </c>
      <c r="J43" s="839"/>
      <c r="K43" s="840" t="s">
        <v>3545</v>
      </c>
      <c r="L43" s="841" t="s">
        <v>3548</v>
      </c>
      <c r="M43" s="831" t="s">
        <v>3549</v>
      </c>
    </row>
    <row r="44" ht="31.5" customHeight="1">
      <c r="A44" s="853" t="s">
        <v>3536</v>
      </c>
      <c r="B44" s="831" t="s">
        <v>1838</v>
      </c>
      <c r="C44" s="843" t="s">
        <v>3550</v>
      </c>
      <c r="D44" s="843" t="s">
        <v>2913</v>
      </c>
      <c r="E44" s="843" t="s">
        <v>3414</v>
      </c>
      <c r="F44" s="844">
        <v>30.0</v>
      </c>
      <c r="G44" s="847"/>
      <c r="H44" s="847"/>
      <c r="I44" s="843" t="s">
        <v>3551</v>
      </c>
      <c r="J44" s="839"/>
      <c r="K44" s="840" t="s">
        <v>3545</v>
      </c>
      <c r="L44" s="841" t="s">
        <v>3552</v>
      </c>
      <c r="M44" s="831" t="s">
        <v>3553</v>
      </c>
    </row>
    <row r="45" ht="31.5" customHeight="1">
      <c r="A45" s="853" t="s">
        <v>3536</v>
      </c>
      <c r="B45" s="831" t="s">
        <v>1843</v>
      </c>
      <c r="C45" s="843" t="s">
        <v>3554</v>
      </c>
      <c r="D45" s="843" t="s">
        <v>2914</v>
      </c>
      <c r="E45" s="843" t="s">
        <v>3414</v>
      </c>
      <c r="F45" s="844">
        <v>100.0</v>
      </c>
      <c r="G45" s="847"/>
      <c r="H45" s="847"/>
      <c r="I45" s="843" t="s">
        <v>3555</v>
      </c>
      <c r="J45" s="839"/>
      <c r="K45" s="840" t="s">
        <v>3556</v>
      </c>
      <c r="L45" s="841" t="s">
        <v>3557</v>
      </c>
      <c r="M45" s="831" t="s">
        <v>3558</v>
      </c>
    </row>
    <row r="46" ht="31.5" customHeight="1">
      <c r="A46" s="853" t="s">
        <v>3536</v>
      </c>
      <c r="B46" s="831" t="s">
        <v>1848</v>
      </c>
      <c r="C46" s="843" t="s">
        <v>3559</v>
      </c>
      <c r="D46" s="843" t="s">
        <v>2915</v>
      </c>
      <c r="E46" s="843" t="s">
        <v>3560</v>
      </c>
      <c r="F46" s="863"/>
      <c r="G46" s="847"/>
      <c r="H46" s="847"/>
      <c r="I46" s="843" t="s">
        <v>3561</v>
      </c>
      <c r="J46" s="839"/>
      <c r="K46" s="840" t="s">
        <v>3556</v>
      </c>
      <c r="L46" s="841" t="s">
        <v>3562</v>
      </c>
      <c r="M46" s="831" t="s">
        <v>3563</v>
      </c>
    </row>
    <row r="47" ht="31.5" customHeight="1">
      <c r="A47" s="853" t="s">
        <v>3536</v>
      </c>
      <c r="B47" s="831" t="s">
        <v>1853</v>
      </c>
      <c r="C47" s="843" t="s">
        <v>3564</v>
      </c>
      <c r="D47" s="843" t="s">
        <v>2916</v>
      </c>
      <c r="E47" s="843" t="s">
        <v>3387</v>
      </c>
      <c r="F47" s="844">
        <v>1.0</v>
      </c>
      <c r="G47" s="847"/>
      <c r="H47" s="847"/>
      <c r="I47" s="843" t="s">
        <v>3565</v>
      </c>
      <c r="J47" s="839"/>
      <c r="K47" s="840" t="s">
        <v>3556</v>
      </c>
      <c r="L47" s="841" t="s">
        <v>3566</v>
      </c>
      <c r="M47" s="831" t="s">
        <v>3567</v>
      </c>
    </row>
    <row r="48" ht="31.5" customHeight="1">
      <c r="A48" s="860" t="s">
        <v>3536</v>
      </c>
      <c r="B48" s="831"/>
      <c r="C48" s="848" t="s">
        <v>3568</v>
      </c>
      <c r="D48" s="848" t="s">
        <v>2917</v>
      </c>
      <c r="E48" s="848" t="s">
        <v>3414</v>
      </c>
      <c r="F48" s="861">
        <v>300.0</v>
      </c>
      <c r="G48" s="847"/>
      <c r="H48" s="847"/>
      <c r="I48" s="848" t="s">
        <v>3569</v>
      </c>
      <c r="J48" s="839"/>
      <c r="K48" s="840" t="s">
        <v>3556</v>
      </c>
      <c r="L48" s="841" t="s">
        <v>3570</v>
      </c>
      <c r="M48" s="831" t="s">
        <v>3097</v>
      </c>
    </row>
    <row r="49" ht="31.5" customHeight="1">
      <c r="A49" s="860" t="s">
        <v>3536</v>
      </c>
      <c r="B49" s="831"/>
      <c r="C49" s="848" t="s">
        <v>3571</v>
      </c>
      <c r="D49" s="848" t="s">
        <v>2918</v>
      </c>
      <c r="E49" s="848" t="s">
        <v>3414</v>
      </c>
      <c r="F49" s="861">
        <v>10.0</v>
      </c>
      <c r="G49" s="847"/>
      <c r="H49" s="847"/>
      <c r="I49" s="848" t="s">
        <v>3572</v>
      </c>
      <c r="J49" s="839"/>
      <c r="K49" s="840" t="s">
        <v>3556</v>
      </c>
      <c r="L49" s="841" t="s">
        <v>3573</v>
      </c>
      <c r="M49" s="841" t="s">
        <v>3574</v>
      </c>
    </row>
    <row r="50" ht="31.5" customHeight="1">
      <c r="A50" s="860" t="s">
        <v>3536</v>
      </c>
      <c r="B50" s="831"/>
      <c r="C50" s="848" t="s">
        <v>3575</v>
      </c>
      <c r="D50" s="848" t="s">
        <v>2919</v>
      </c>
      <c r="E50" s="848" t="s">
        <v>3414</v>
      </c>
      <c r="F50" s="861">
        <v>4.0</v>
      </c>
      <c r="G50" s="847"/>
      <c r="H50" s="847"/>
      <c r="I50" s="848" t="s">
        <v>3576</v>
      </c>
      <c r="J50" s="839"/>
      <c r="K50" s="840" t="s">
        <v>3556</v>
      </c>
      <c r="L50" s="841" t="s">
        <v>3577</v>
      </c>
      <c r="M50" s="831" t="s">
        <v>3249</v>
      </c>
    </row>
    <row r="51" ht="31.5" customHeight="1">
      <c r="A51" s="832" t="s">
        <v>2837</v>
      </c>
      <c r="B51" s="864" t="s">
        <v>1858</v>
      </c>
      <c r="C51" s="834" t="s">
        <v>2837</v>
      </c>
      <c r="D51" s="834" t="s">
        <v>3578</v>
      </c>
      <c r="E51" s="835"/>
      <c r="F51" s="836"/>
      <c r="G51" s="834" t="s">
        <v>3380</v>
      </c>
      <c r="H51" s="838"/>
      <c r="I51" s="834" t="s">
        <v>3578</v>
      </c>
      <c r="J51" s="839"/>
      <c r="K51" s="840" t="s">
        <v>3579</v>
      </c>
      <c r="L51" s="841" t="s">
        <v>3580</v>
      </c>
      <c r="M51" s="831" t="s">
        <v>3547</v>
      </c>
    </row>
    <row r="52" ht="31.5" customHeight="1">
      <c r="A52" s="842" t="s">
        <v>2837</v>
      </c>
      <c r="B52" s="831" t="s">
        <v>1863</v>
      </c>
      <c r="C52" s="843" t="s">
        <v>3581</v>
      </c>
      <c r="D52" s="843" t="s">
        <v>3582</v>
      </c>
      <c r="E52" s="843" t="s">
        <v>3414</v>
      </c>
      <c r="F52" s="844">
        <v>100.0</v>
      </c>
      <c r="G52" s="845" t="s">
        <v>3492</v>
      </c>
      <c r="H52" s="847"/>
      <c r="I52" s="843" t="s">
        <v>3582</v>
      </c>
      <c r="J52" s="839"/>
      <c r="K52" s="840" t="s">
        <v>3579</v>
      </c>
      <c r="L52" s="841" t="s">
        <v>3583</v>
      </c>
      <c r="M52" s="831" t="s">
        <v>3584</v>
      </c>
    </row>
    <row r="53" ht="31.5" customHeight="1">
      <c r="A53" s="842" t="s">
        <v>2837</v>
      </c>
      <c r="B53" s="831" t="s">
        <v>1868</v>
      </c>
      <c r="C53" s="843" t="s">
        <v>3585</v>
      </c>
      <c r="D53" s="843" t="s">
        <v>3586</v>
      </c>
      <c r="E53" s="843" t="s">
        <v>3387</v>
      </c>
      <c r="F53" s="844">
        <v>6.0</v>
      </c>
      <c r="G53" s="845" t="s">
        <v>3394</v>
      </c>
      <c r="H53" s="847"/>
      <c r="I53" s="843" t="s">
        <v>3587</v>
      </c>
      <c r="J53" s="839"/>
      <c r="K53" s="840" t="s">
        <v>3579</v>
      </c>
      <c r="L53" s="841" t="s">
        <v>3588</v>
      </c>
      <c r="M53" s="831" t="s">
        <v>3589</v>
      </c>
    </row>
    <row r="54" ht="31.5" customHeight="1">
      <c r="A54" s="865" t="s">
        <v>1606</v>
      </c>
      <c r="B54" s="831" t="s">
        <v>1872</v>
      </c>
      <c r="C54" s="843" t="s">
        <v>3385</v>
      </c>
      <c r="D54" s="843" t="s">
        <v>3386</v>
      </c>
      <c r="E54" s="843" t="s">
        <v>3387</v>
      </c>
      <c r="F54" s="844">
        <v>6.0</v>
      </c>
      <c r="G54" s="845" t="s">
        <v>3394</v>
      </c>
      <c r="H54" s="848" t="s">
        <v>3385</v>
      </c>
      <c r="I54" s="843" t="s">
        <v>3389</v>
      </c>
      <c r="J54" s="839"/>
      <c r="K54" s="840" t="s">
        <v>3579</v>
      </c>
      <c r="L54" s="841" t="s">
        <v>3590</v>
      </c>
      <c r="M54" s="831" t="s">
        <v>3368</v>
      </c>
    </row>
    <row r="55" ht="31.5" customHeight="1">
      <c r="A55" s="842" t="s">
        <v>2837</v>
      </c>
      <c r="B55" s="831" t="s">
        <v>1877</v>
      </c>
      <c r="C55" s="843" t="s">
        <v>3591</v>
      </c>
      <c r="D55" s="843" t="s">
        <v>3592</v>
      </c>
      <c r="E55" s="843" t="s">
        <v>3560</v>
      </c>
      <c r="F55" s="863"/>
      <c r="G55" s="847"/>
      <c r="H55" s="847"/>
      <c r="I55" s="843" t="s">
        <v>3593</v>
      </c>
      <c r="J55" s="839"/>
      <c r="K55" s="840" t="s">
        <v>3579</v>
      </c>
      <c r="L55" s="841" t="s">
        <v>3594</v>
      </c>
      <c r="M55" s="831" t="s">
        <v>3595</v>
      </c>
    </row>
    <row r="56" ht="31.5" customHeight="1">
      <c r="A56" s="842" t="s">
        <v>2837</v>
      </c>
      <c r="B56" s="841" t="s">
        <v>1882</v>
      </c>
      <c r="C56" s="848" t="s">
        <v>3596</v>
      </c>
      <c r="D56" s="843" t="s">
        <v>3597</v>
      </c>
      <c r="E56" s="848" t="s">
        <v>3468</v>
      </c>
      <c r="F56" s="844"/>
      <c r="G56" s="849" t="s">
        <v>3598</v>
      </c>
      <c r="H56" s="847"/>
      <c r="I56" s="843" t="s">
        <v>3599</v>
      </c>
      <c r="J56" s="839"/>
      <c r="K56" s="840" t="s">
        <v>3600</v>
      </c>
      <c r="L56" s="841" t="s">
        <v>3601</v>
      </c>
      <c r="M56" s="831" t="s">
        <v>3602</v>
      </c>
    </row>
    <row r="57" ht="31.5" customHeight="1">
      <c r="A57" s="832" t="s">
        <v>2844</v>
      </c>
      <c r="B57" s="864" t="s">
        <v>1889</v>
      </c>
      <c r="C57" s="834" t="s">
        <v>2844</v>
      </c>
      <c r="D57" s="859" t="s">
        <v>3603</v>
      </c>
      <c r="E57" s="835"/>
      <c r="F57" s="836"/>
      <c r="G57" s="834" t="s">
        <v>3380</v>
      </c>
      <c r="H57" s="838"/>
      <c r="I57" s="834" t="s">
        <v>3604</v>
      </c>
      <c r="J57" s="839"/>
      <c r="K57" s="840" t="s">
        <v>3600</v>
      </c>
      <c r="L57" s="841" t="s">
        <v>3605</v>
      </c>
      <c r="M57" s="831" t="s">
        <v>3606</v>
      </c>
    </row>
    <row r="58" ht="31.5" customHeight="1">
      <c r="A58" s="842" t="s">
        <v>2844</v>
      </c>
      <c r="B58" s="831" t="s">
        <v>1894</v>
      </c>
      <c r="C58" s="843" t="s">
        <v>3585</v>
      </c>
      <c r="D58" s="843" t="s">
        <v>3586</v>
      </c>
      <c r="E58" s="843" t="s">
        <v>3387</v>
      </c>
      <c r="F58" s="844">
        <v>6.0</v>
      </c>
      <c r="G58" s="845" t="s">
        <v>3492</v>
      </c>
      <c r="H58" s="847"/>
      <c r="I58" s="843" t="s">
        <v>3587</v>
      </c>
      <c r="J58" s="839"/>
      <c r="K58" s="840" t="s">
        <v>3600</v>
      </c>
      <c r="L58" s="841" t="s">
        <v>3607</v>
      </c>
      <c r="M58" s="831" t="s">
        <v>3608</v>
      </c>
    </row>
    <row r="59" ht="31.5" customHeight="1">
      <c r="A59" s="842" t="s">
        <v>2844</v>
      </c>
      <c r="B59" s="831" t="s">
        <v>1899</v>
      </c>
      <c r="C59" s="843" t="s">
        <v>3609</v>
      </c>
      <c r="D59" s="843" t="s">
        <v>3610</v>
      </c>
      <c r="E59" s="843" t="s">
        <v>3414</v>
      </c>
      <c r="F59" s="844">
        <v>100.0</v>
      </c>
      <c r="G59" s="847"/>
      <c r="H59" s="847"/>
      <c r="I59" s="843" t="s">
        <v>3611</v>
      </c>
      <c r="J59" s="839"/>
      <c r="K59" s="840" t="s">
        <v>3600</v>
      </c>
      <c r="L59" s="841" t="s">
        <v>3612</v>
      </c>
      <c r="M59" s="831" t="s">
        <v>3553</v>
      </c>
    </row>
    <row r="60" ht="31.5" customHeight="1">
      <c r="A60" s="842" t="s">
        <v>2844</v>
      </c>
      <c r="B60" s="831" t="s">
        <v>1904</v>
      </c>
      <c r="C60" s="843" t="s">
        <v>3613</v>
      </c>
      <c r="D60" s="843" t="s">
        <v>3614</v>
      </c>
      <c r="E60" s="843" t="s">
        <v>3387</v>
      </c>
      <c r="F60" s="844">
        <v>6.0</v>
      </c>
      <c r="G60" s="847"/>
      <c r="H60" s="847"/>
      <c r="I60" s="843" t="s">
        <v>3615</v>
      </c>
      <c r="J60" s="839"/>
    </row>
    <row r="61" ht="31.5" customHeight="1">
      <c r="A61" s="842" t="s">
        <v>2844</v>
      </c>
      <c r="B61" s="831" t="s">
        <v>1909</v>
      </c>
      <c r="C61" s="843" t="s">
        <v>3616</v>
      </c>
      <c r="D61" s="843" t="s">
        <v>3617</v>
      </c>
      <c r="E61" s="843" t="s">
        <v>3414</v>
      </c>
      <c r="F61" s="844">
        <v>300.0</v>
      </c>
      <c r="G61" s="847"/>
      <c r="H61" s="847"/>
      <c r="I61" s="843" t="s">
        <v>3618</v>
      </c>
      <c r="J61" s="839"/>
    </row>
    <row r="62" ht="31.5" customHeight="1">
      <c r="A62" s="842" t="s">
        <v>2844</v>
      </c>
      <c r="B62" s="831" t="s">
        <v>1915</v>
      </c>
      <c r="C62" s="843" t="s">
        <v>3619</v>
      </c>
      <c r="D62" s="843" t="s">
        <v>3620</v>
      </c>
      <c r="E62" s="843" t="s">
        <v>3387</v>
      </c>
      <c r="F62" s="844">
        <v>1.0</v>
      </c>
      <c r="G62" s="847"/>
      <c r="H62" s="847"/>
      <c r="I62" s="843" t="s">
        <v>3621</v>
      </c>
      <c r="J62" s="839"/>
    </row>
    <row r="63" ht="31.5" customHeight="1">
      <c r="A63" s="832" t="s">
        <v>3622</v>
      </c>
      <c r="B63" s="864" t="s">
        <v>1920</v>
      </c>
      <c r="C63" s="834" t="s">
        <v>3622</v>
      </c>
      <c r="D63" s="859" t="s">
        <v>3623</v>
      </c>
      <c r="E63" s="835"/>
      <c r="F63" s="836"/>
      <c r="G63" s="834" t="s">
        <v>3380</v>
      </c>
      <c r="H63" s="838"/>
      <c r="I63" s="834" t="s">
        <v>3624</v>
      </c>
      <c r="J63" s="839"/>
    </row>
    <row r="64" ht="31.5" customHeight="1">
      <c r="A64" s="842" t="s">
        <v>3622</v>
      </c>
      <c r="B64" s="831" t="s">
        <v>1925</v>
      </c>
      <c r="C64" s="843" t="s">
        <v>3585</v>
      </c>
      <c r="D64" s="843" t="s">
        <v>3586</v>
      </c>
      <c r="E64" s="843" t="s">
        <v>3387</v>
      </c>
      <c r="F64" s="844">
        <v>6.0</v>
      </c>
      <c r="G64" s="845" t="s">
        <v>3538</v>
      </c>
      <c r="H64" s="847"/>
      <c r="I64" s="843" t="s">
        <v>3587</v>
      </c>
      <c r="J64" s="839"/>
      <c r="K64" s="723"/>
      <c r="L64" s="723"/>
      <c r="M64" s="723"/>
    </row>
    <row r="65" ht="31.5" customHeight="1">
      <c r="A65" s="865" t="s">
        <v>1606</v>
      </c>
      <c r="B65" s="831" t="s">
        <v>1930</v>
      </c>
      <c r="C65" s="843" t="s">
        <v>3385</v>
      </c>
      <c r="D65" s="843" t="s">
        <v>3386</v>
      </c>
      <c r="E65" s="843" t="s">
        <v>3387</v>
      </c>
      <c r="F65" s="844">
        <v>6.0</v>
      </c>
      <c r="G65" s="845" t="s">
        <v>3538</v>
      </c>
      <c r="H65" s="848" t="s">
        <v>3385</v>
      </c>
      <c r="I65" s="843" t="s">
        <v>3389</v>
      </c>
      <c r="J65" s="839"/>
      <c r="K65" s="723"/>
      <c r="L65" s="723"/>
      <c r="M65" s="723"/>
    </row>
    <row r="66" ht="31.5" customHeight="1">
      <c r="A66" s="850" t="s">
        <v>3625</v>
      </c>
      <c r="B66" s="851" t="s">
        <v>1935</v>
      </c>
      <c r="C66" s="852" t="s">
        <v>3625</v>
      </c>
      <c r="D66" s="834" t="s">
        <v>1717</v>
      </c>
      <c r="E66" s="835"/>
      <c r="F66" s="836"/>
      <c r="G66" s="834" t="s">
        <v>3380</v>
      </c>
      <c r="H66" s="838"/>
      <c r="I66" s="834" t="s">
        <v>1717</v>
      </c>
      <c r="J66" s="839"/>
      <c r="K66" s="723"/>
      <c r="L66" s="723"/>
      <c r="M66" s="723"/>
    </row>
    <row r="67" ht="31.5" customHeight="1">
      <c r="A67" s="860" t="s">
        <v>1606</v>
      </c>
      <c r="B67" s="831" t="s">
        <v>1939</v>
      </c>
      <c r="C67" s="843" t="s">
        <v>3385</v>
      </c>
      <c r="D67" s="843" t="s">
        <v>3386</v>
      </c>
      <c r="E67" s="843" t="s">
        <v>3387</v>
      </c>
      <c r="F67" s="844">
        <v>6.0</v>
      </c>
      <c r="G67" s="845" t="s">
        <v>3626</v>
      </c>
      <c r="H67" s="866" t="s">
        <v>3385</v>
      </c>
      <c r="I67" s="843" t="s">
        <v>3389</v>
      </c>
      <c r="J67" s="839"/>
      <c r="K67" s="723"/>
      <c r="L67" s="723"/>
      <c r="M67" s="723"/>
    </row>
    <row r="68" ht="31.5" customHeight="1">
      <c r="A68" s="853" t="s">
        <v>3625</v>
      </c>
      <c r="B68" s="831" t="s">
        <v>1945</v>
      </c>
      <c r="C68" s="843" t="s">
        <v>3627</v>
      </c>
      <c r="D68" s="843" t="s">
        <v>3628</v>
      </c>
      <c r="E68" s="843" t="s">
        <v>3387</v>
      </c>
      <c r="F68" s="844">
        <v>100.0</v>
      </c>
      <c r="G68" s="847"/>
      <c r="H68" s="847"/>
      <c r="I68" s="867" t="s">
        <v>3628</v>
      </c>
      <c r="J68" s="839"/>
      <c r="K68" s="723"/>
      <c r="L68" s="723"/>
      <c r="M68" s="723"/>
    </row>
    <row r="69" ht="31.5" customHeight="1">
      <c r="A69" s="853" t="s">
        <v>3625</v>
      </c>
      <c r="B69" s="831" t="s">
        <v>1950</v>
      </c>
      <c r="C69" s="843" t="s">
        <v>3629</v>
      </c>
      <c r="D69" s="843" t="s">
        <v>3630</v>
      </c>
      <c r="E69" s="843" t="s">
        <v>3414</v>
      </c>
      <c r="F69" s="844">
        <v>300.0</v>
      </c>
      <c r="G69" s="847"/>
      <c r="H69" s="847"/>
      <c r="I69" s="843" t="s">
        <v>3630</v>
      </c>
      <c r="J69" s="846"/>
      <c r="K69" s="868"/>
      <c r="L69" s="868"/>
      <c r="M69" s="868"/>
    </row>
    <row r="70" ht="31.5" customHeight="1">
      <c r="A70" s="853" t="s">
        <v>3625</v>
      </c>
      <c r="B70" s="831" t="s">
        <v>1955</v>
      </c>
      <c r="C70" s="843" t="s">
        <v>3631</v>
      </c>
      <c r="D70" s="843" t="s">
        <v>3632</v>
      </c>
      <c r="E70" s="843" t="s">
        <v>3414</v>
      </c>
      <c r="F70" s="844">
        <v>300.0</v>
      </c>
      <c r="G70" s="847"/>
      <c r="H70" s="847"/>
      <c r="I70" s="843" t="s">
        <v>3632</v>
      </c>
      <c r="J70" s="846"/>
      <c r="K70" s="868"/>
      <c r="L70" s="868"/>
      <c r="M70" s="868"/>
    </row>
    <row r="71" ht="31.5" customHeight="1">
      <c r="A71" s="832" t="s">
        <v>3633</v>
      </c>
      <c r="B71" s="864" t="s">
        <v>1961</v>
      </c>
      <c r="C71" s="834" t="s">
        <v>3633</v>
      </c>
      <c r="D71" s="834" t="s">
        <v>3634</v>
      </c>
      <c r="E71" s="835"/>
      <c r="F71" s="836"/>
      <c r="G71" s="869" t="s">
        <v>3380</v>
      </c>
      <c r="H71" s="838"/>
      <c r="I71" s="834" t="s">
        <v>3634</v>
      </c>
      <c r="J71" s="846"/>
      <c r="K71" s="868"/>
      <c r="L71" s="868"/>
      <c r="M71" s="868"/>
    </row>
    <row r="72" ht="31.5" customHeight="1">
      <c r="A72" s="842" t="s">
        <v>3633</v>
      </c>
      <c r="B72" s="831" t="s">
        <v>1966</v>
      </c>
      <c r="C72" s="843" t="s">
        <v>3635</v>
      </c>
      <c r="D72" s="843" t="s">
        <v>3636</v>
      </c>
      <c r="E72" s="843" t="s">
        <v>3387</v>
      </c>
      <c r="F72" s="844">
        <v>6.0</v>
      </c>
      <c r="G72" s="845" t="s">
        <v>3492</v>
      </c>
      <c r="H72" s="847"/>
      <c r="I72" s="843" t="s">
        <v>3637</v>
      </c>
      <c r="J72" s="839"/>
      <c r="K72" s="723"/>
      <c r="L72" s="723"/>
      <c r="M72" s="723"/>
    </row>
    <row r="73" ht="32.25" customHeight="1">
      <c r="A73" s="842" t="s">
        <v>1606</v>
      </c>
      <c r="B73" s="841" t="s">
        <v>1971</v>
      </c>
      <c r="C73" s="848" t="s">
        <v>3638</v>
      </c>
      <c r="D73" s="843" t="s">
        <v>3386</v>
      </c>
      <c r="E73" s="843" t="s">
        <v>3387</v>
      </c>
      <c r="F73" s="844">
        <v>6.0</v>
      </c>
      <c r="G73" s="845" t="s">
        <v>3394</v>
      </c>
      <c r="H73" s="843" t="s">
        <v>3385</v>
      </c>
      <c r="I73" s="843" t="s">
        <v>3389</v>
      </c>
      <c r="J73" s="839"/>
      <c r="K73" s="723"/>
      <c r="L73" s="723"/>
      <c r="M73" s="723"/>
    </row>
    <row r="74" ht="31.5" customHeight="1">
      <c r="A74" s="842" t="s">
        <v>1606</v>
      </c>
      <c r="B74" s="831" t="s">
        <v>1976</v>
      </c>
      <c r="C74" s="843" t="s">
        <v>3639</v>
      </c>
      <c r="D74" s="843" t="s">
        <v>3640</v>
      </c>
      <c r="E74" s="843" t="s">
        <v>3387</v>
      </c>
      <c r="F74" s="844">
        <v>6.0</v>
      </c>
      <c r="G74" s="845" t="s">
        <v>3394</v>
      </c>
      <c r="H74" s="843" t="s">
        <v>3385</v>
      </c>
      <c r="I74" s="843" t="s">
        <v>3641</v>
      </c>
      <c r="J74" s="839"/>
      <c r="K74" s="723"/>
      <c r="L74" s="723"/>
      <c r="M74" s="723"/>
    </row>
    <row r="75" ht="31.5" customHeight="1">
      <c r="A75" s="842" t="s">
        <v>3642</v>
      </c>
      <c r="B75" s="841" t="s">
        <v>1981</v>
      </c>
      <c r="C75" s="848" t="s">
        <v>3643</v>
      </c>
      <c r="D75" s="843" t="s">
        <v>3644</v>
      </c>
      <c r="E75" s="843" t="s">
        <v>3387</v>
      </c>
      <c r="F75" s="844">
        <v>6.0</v>
      </c>
      <c r="G75" s="845" t="s">
        <v>3394</v>
      </c>
      <c r="H75" s="843" t="s">
        <v>3395</v>
      </c>
      <c r="I75" s="843" t="s">
        <v>3644</v>
      </c>
      <c r="J75" s="839"/>
      <c r="K75" s="723"/>
      <c r="L75" s="723"/>
      <c r="M75" s="723"/>
    </row>
    <row r="76" ht="33.0" customHeight="1">
      <c r="A76" s="842" t="s">
        <v>3633</v>
      </c>
      <c r="B76" s="831" t="s">
        <v>1987</v>
      </c>
      <c r="C76" s="843" t="s">
        <v>3645</v>
      </c>
      <c r="D76" s="843" t="s">
        <v>3646</v>
      </c>
      <c r="E76" s="843" t="s">
        <v>3414</v>
      </c>
      <c r="F76" s="844">
        <v>100.0</v>
      </c>
      <c r="G76" s="847"/>
      <c r="H76" s="847"/>
      <c r="I76" s="843" t="s">
        <v>3647</v>
      </c>
      <c r="J76" s="839"/>
      <c r="K76" s="723"/>
      <c r="L76" s="723"/>
      <c r="M76" s="723"/>
    </row>
    <row r="77" ht="32.25" customHeight="1">
      <c r="A77" s="842" t="s">
        <v>3633</v>
      </c>
      <c r="B77" s="831" t="s">
        <v>1991</v>
      </c>
      <c r="C77" s="843" t="s">
        <v>3648</v>
      </c>
      <c r="D77" s="843" t="s">
        <v>3649</v>
      </c>
      <c r="E77" s="843" t="s">
        <v>3560</v>
      </c>
      <c r="F77" s="863"/>
      <c r="G77" s="847"/>
      <c r="H77" s="847"/>
      <c r="I77" s="843" t="s">
        <v>3650</v>
      </c>
      <c r="J77" s="839"/>
      <c r="K77" s="723"/>
      <c r="L77" s="723"/>
      <c r="M77" s="723"/>
    </row>
    <row r="78" ht="32.25" customHeight="1">
      <c r="A78" s="842" t="s">
        <v>3633</v>
      </c>
      <c r="B78" s="831" t="s">
        <v>1995</v>
      </c>
      <c r="C78" s="843" t="s">
        <v>3651</v>
      </c>
      <c r="D78" s="843" t="s">
        <v>3652</v>
      </c>
      <c r="E78" s="848" t="s">
        <v>3468</v>
      </c>
      <c r="F78" s="844"/>
      <c r="G78" s="849" t="s">
        <v>3653</v>
      </c>
      <c r="H78" s="847"/>
      <c r="I78" s="843" t="s">
        <v>3654</v>
      </c>
      <c r="J78" s="839"/>
      <c r="K78" s="723"/>
      <c r="L78" s="723"/>
      <c r="M78" s="723"/>
    </row>
    <row r="79" ht="32.25" customHeight="1">
      <c r="A79" s="842" t="s">
        <v>3633</v>
      </c>
      <c r="B79" s="831" t="s">
        <v>2001</v>
      </c>
      <c r="C79" s="843" t="s">
        <v>3655</v>
      </c>
      <c r="D79" s="843" t="s">
        <v>3656</v>
      </c>
      <c r="E79" s="848" t="s">
        <v>3468</v>
      </c>
      <c r="F79" s="844"/>
      <c r="G79" s="849"/>
      <c r="H79" s="847"/>
      <c r="I79" s="843" t="s">
        <v>3657</v>
      </c>
      <c r="J79" s="839"/>
      <c r="K79" s="723"/>
      <c r="L79" s="723"/>
      <c r="M79" s="723"/>
    </row>
    <row r="80" ht="32.25" customHeight="1">
      <c r="A80" s="842" t="s">
        <v>3633</v>
      </c>
      <c r="B80" s="831" t="s">
        <v>2007</v>
      </c>
      <c r="C80" s="843" t="s">
        <v>3658</v>
      </c>
      <c r="D80" s="843" t="s">
        <v>3659</v>
      </c>
      <c r="E80" s="843" t="s">
        <v>3387</v>
      </c>
      <c r="F80" s="844">
        <v>1.0</v>
      </c>
      <c r="G80" s="847"/>
      <c r="H80" s="847"/>
      <c r="I80" s="843" t="s">
        <v>3660</v>
      </c>
      <c r="J80" s="846"/>
      <c r="K80" s="868"/>
      <c r="L80" s="868"/>
      <c r="M80" s="868"/>
    </row>
    <row r="81" ht="32.25" customHeight="1">
      <c r="A81" s="842" t="s">
        <v>3633</v>
      </c>
      <c r="B81" s="831" t="s">
        <v>2012</v>
      </c>
      <c r="C81" s="843" t="s">
        <v>3661</v>
      </c>
      <c r="D81" s="843" t="s">
        <v>3662</v>
      </c>
      <c r="E81" s="843" t="s">
        <v>3424</v>
      </c>
      <c r="F81" s="844">
        <v>10.0</v>
      </c>
      <c r="G81" s="847"/>
      <c r="H81" s="847"/>
      <c r="I81" s="843" t="s">
        <v>3663</v>
      </c>
      <c r="J81" s="839"/>
      <c r="K81" s="723"/>
      <c r="L81" s="723"/>
      <c r="M81" s="723"/>
    </row>
    <row r="82" ht="32.25" customHeight="1">
      <c r="A82" s="842" t="s">
        <v>3633</v>
      </c>
      <c r="B82" s="831" t="s">
        <v>2017</v>
      </c>
      <c r="C82" s="843" t="s">
        <v>3664</v>
      </c>
      <c r="D82" s="843" t="s">
        <v>3665</v>
      </c>
      <c r="E82" s="848" t="s">
        <v>3468</v>
      </c>
      <c r="F82" s="844"/>
      <c r="G82" s="849"/>
      <c r="H82" s="847"/>
      <c r="I82" s="843" t="s">
        <v>3666</v>
      </c>
      <c r="J82" s="839"/>
      <c r="K82" s="723"/>
      <c r="L82" s="723"/>
      <c r="M82" s="723"/>
    </row>
    <row r="83" ht="32.25" customHeight="1">
      <c r="A83" s="842" t="s">
        <v>3633</v>
      </c>
      <c r="B83" s="831" t="s">
        <v>2022</v>
      </c>
      <c r="C83" s="843" t="s">
        <v>3667</v>
      </c>
      <c r="D83" s="843" t="s">
        <v>3668</v>
      </c>
      <c r="E83" s="843" t="s">
        <v>3387</v>
      </c>
      <c r="F83" s="844">
        <v>1.0</v>
      </c>
      <c r="G83" s="847"/>
      <c r="H83" s="847"/>
      <c r="I83" s="843" t="s">
        <v>3669</v>
      </c>
      <c r="J83" s="839"/>
      <c r="K83" s="723"/>
      <c r="L83" s="723"/>
      <c r="M83" s="723"/>
    </row>
    <row r="84" ht="32.25" customHeight="1">
      <c r="A84" s="842" t="s">
        <v>3633</v>
      </c>
      <c r="B84" s="831" t="s">
        <v>2027</v>
      </c>
      <c r="C84" s="843" t="s">
        <v>3670</v>
      </c>
      <c r="D84" s="843" t="s">
        <v>3671</v>
      </c>
      <c r="E84" s="843" t="s">
        <v>3387</v>
      </c>
      <c r="F84" s="844">
        <v>6.0</v>
      </c>
      <c r="G84" s="847"/>
      <c r="H84" s="843" t="s">
        <v>3672</v>
      </c>
      <c r="I84" s="843" t="s">
        <v>3673</v>
      </c>
      <c r="J84" s="839"/>
      <c r="K84" s="723"/>
      <c r="L84" s="723"/>
      <c r="M84" s="723"/>
    </row>
    <row r="85" ht="32.25" customHeight="1">
      <c r="A85" s="832" t="s">
        <v>3674</v>
      </c>
      <c r="B85" s="864" t="s">
        <v>2032</v>
      </c>
      <c r="C85" s="834" t="s">
        <v>3674</v>
      </c>
      <c r="D85" s="859" t="s">
        <v>3675</v>
      </c>
      <c r="E85" s="835"/>
      <c r="F85" s="836"/>
      <c r="G85" s="869" t="s">
        <v>3380</v>
      </c>
      <c r="H85" s="838"/>
      <c r="I85" s="859" t="s">
        <v>3675</v>
      </c>
      <c r="J85" s="839"/>
      <c r="K85" s="723"/>
      <c r="L85" s="723"/>
      <c r="M85" s="723"/>
    </row>
    <row r="86" ht="31.5" customHeight="1">
      <c r="A86" s="842" t="s">
        <v>3674</v>
      </c>
      <c r="B86" s="831" t="s">
        <v>2038</v>
      </c>
      <c r="C86" s="843" t="s">
        <v>3676</v>
      </c>
      <c r="D86" s="848" t="s">
        <v>3677</v>
      </c>
      <c r="E86" s="843" t="s">
        <v>3387</v>
      </c>
      <c r="F86" s="844">
        <v>6.0</v>
      </c>
      <c r="G86" s="845" t="s">
        <v>3492</v>
      </c>
      <c r="H86" s="847"/>
      <c r="I86" s="848" t="s">
        <v>3678</v>
      </c>
      <c r="J86" s="839"/>
      <c r="K86" s="723"/>
      <c r="L86" s="723"/>
      <c r="M86" s="723"/>
    </row>
    <row r="87" ht="31.5" customHeight="1">
      <c r="A87" s="842" t="s">
        <v>3633</v>
      </c>
      <c r="B87" s="831" t="s">
        <v>2044</v>
      </c>
      <c r="C87" s="843" t="s">
        <v>3635</v>
      </c>
      <c r="D87" s="843" t="s">
        <v>3636</v>
      </c>
      <c r="E87" s="843" t="s">
        <v>3387</v>
      </c>
      <c r="F87" s="844">
        <v>6.0</v>
      </c>
      <c r="G87" s="845" t="s">
        <v>3394</v>
      </c>
      <c r="H87" s="847"/>
      <c r="I87" s="843" t="s">
        <v>3637</v>
      </c>
      <c r="J87" s="839"/>
      <c r="K87" s="723"/>
      <c r="L87" s="723"/>
      <c r="M87" s="723"/>
    </row>
    <row r="88" ht="31.5" customHeight="1">
      <c r="A88" s="842" t="s">
        <v>1606</v>
      </c>
      <c r="B88" s="831" t="s">
        <v>2049</v>
      </c>
      <c r="C88" s="843" t="s">
        <v>3385</v>
      </c>
      <c r="D88" s="843" t="s">
        <v>3386</v>
      </c>
      <c r="E88" s="843" t="s">
        <v>3387</v>
      </c>
      <c r="F88" s="844">
        <v>6.0</v>
      </c>
      <c r="G88" s="845" t="s">
        <v>3394</v>
      </c>
      <c r="H88" s="843" t="s">
        <v>3385</v>
      </c>
      <c r="I88" s="843" t="s">
        <v>3389</v>
      </c>
      <c r="J88" s="839"/>
      <c r="K88" s="723"/>
      <c r="L88" s="723"/>
      <c r="M88" s="723"/>
    </row>
    <row r="89" ht="31.5" customHeight="1">
      <c r="A89" s="842" t="s">
        <v>3674</v>
      </c>
      <c r="B89" s="831" t="s">
        <v>2054</v>
      </c>
      <c r="C89" s="843" t="s">
        <v>3679</v>
      </c>
      <c r="D89" s="848" t="s">
        <v>3680</v>
      </c>
      <c r="E89" s="848" t="s">
        <v>3468</v>
      </c>
      <c r="F89" s="844"/>
      <c r="G89" s="849" t="s">
        <v>3598</v>
      </c>
      <c r="H89" s="847"/>
      <c r="I89" s="848" t="s">
        <v>3681</v>
      </c>
      <c r="J89" s="839"/>
      <c r="K89" s="723"/>
      <c r="L89" s="723"/>
      <c r="M89" s="723"/>
    </row>
    <row r="90" ht="31.5" customHeight="1">
      <c r="A90" s="842" t="s">
        <v>3674</v>
      </c>
      <c r="B90" s="831" t="s">
        <v>2059</v>
      </c>
      <c r="C90" s="843" t="s">
        <v>3682</v>
      </c>
      <c r="D90" s="848" t="s">
        <v>3683</v>
      </c>
      <c r="E90" s="848" t="s">
        <v>3468</v>
      </c>
      <c r="F90" s="844"/>
      <c r="G90" s="849"/>
      <c r="H90" s="847"/>
      <c r="I90" s="848" t="s">
        <v>3684</v>
      </c>
      <c r="J90" s="846"/>
      <c r="K90" s="868"/>
      <c r="L90" s="868"/>
      <c r="M90" s="868"/>
    </row>
    <row r="91" ht="31.5" customHeight="1">
      <c r="A91" s="832" t="s">
        <v>3685</v>
      </c>
      <c r="B91" s="864" t="s">
        <v>2064</v>
      </c>
      <c r="C91" s="834" t="s">
        <v>3685</v>
      </c>
      <c r="D91" s="834" t="s">
        <v>3686</v>
      </c>
      <c r="E91" s="835"/>
      <c r="F91" s="836"/>
      <c r="G91" s="834" t="s">
        <v>3380</v>
      </c>
      <c r="H91" s="838"/>
      <c r="I91" s="834" t="s">
        <v>3686</v>
      </c>
      <c r="J91" s="839"/>
      <c r="K91" s="723"/>
      <c r="L91" s="723"/>
      <c r="M91" s="723"/>
    </row>
    <row r="92" ht="31.5" customHeight="1">
      <c r="A92" s="842" t="s">
        <v>3685</v>
      </c>
      <c r="B92" s="831" t="s">
        <v>2069</v>
      </c>
      <c r="C92" s="843" t="s">
        <v>3687</v>
      </c>
      <c r="D92" s="843" t="s">
        <v>3688</v>
      </c>
      <c r="E92" s="843" t="s">
        <v>3387</v>
      </c>
      <c r="F92" s="844">
        <v>6.0</v>
      </c>
      <c r="G92" s="845" t="s">
        <v>3492</v>
      </c>
      <c r="H92" s="847"/>
      <c r="I92" s="843" t="s">
        <v>3689</v>
      </c>
      <c r="J92" s="839"/>
      <c r="K92" s="723"/>
      <c r="L92" s="723"/>
      <c r="M92" s="723"/>
    </row>
    <row r="93" ht="31.5" customHeight="1">
      <c r="A93" s="842" t="s">
        <v>3633</v>
      </c>
      <c r="B93" s="831" t="s">
        <v>2074</v>
      </c>
      <c r="C93" s="843" t="s">
        <v>3635</v>
      </c>
      <c r="D93" s="843" t="s">
        <v>3636</v>
      </c>
      <c r="E93" s="843" t="s">
        <v>3387</v>
      </c>
      <c r="F93" s="844">
        <v>6.0</v>
      </c>
      <c r="G93" s="845" t="s">
        <v>3394</v>
      </c>
      <c r="H93" s="847"/>
      <c r="I93" s="843" t="s">
        <v>3637</v>
      </c>
      <c r="J93" s="839"/>
      <c r="K93" s="723"/>
      <c r="L93" s="723"/>
      <c r="M93" s="723"/>
    </row>
    <row r="94" ht="31.5" customHeight="1">
      <c r="A94" s="842" t="s">
        <v>3642</v>
      </c>
      <c r="B94" s="831" t="s">
        <v>2079</v>
      </c>
      <c r="C94" s="843" t="s">
        <v>3690</v>
      </c>
      <c r="D94" s="843" t="s">
        <v>3691</v>
      </c>
      <c r="E94" s="843" t="s">
        <v>3387</v>
      </c>
      <c r="F94" s="844">
        <v>6.0</v>
      </c>
      <c r="G94" s="847"/>
      <c r="H94" s="843" t="s">
        <v>3395</v>
      </c>
      <c r="I94" s="843" t="s">
        <v>3692</v>
      </c>
      <c r="J94" s="839"/>
      <c r="K94" s="723"/>
      <c r="L94" s="723"/>
      <c r="M94" s="723"/>
    </row>
    <row r="95" ht="31.5" customHeight="1">
      <c r="A95" s="842" t="s">
        <v>3685</v>
      </c>
      <c r="B95" s="831" t="s">
        <v>2084</v>
      </c>
      <c r="C95" s="843" t="s">
        <v>3693</v>
      </c>
      <c r="D95" s="843" t="s">
        <v>3694</v>
      </c>
      <c r="E95" s="843" t="s">
        <v>3414</v>
      </c>
      <c r="F95" s="844">
        <v>200.0</v>
      </c>
      <c r="G95" s="847"/>
      <c r="H95" s="847"/>
      <c r="I95" s="843" t="s">
        <v>3695</v>
      </c>
      <c r="J95" s="839"/>
      <c r="K95" s="723"/>
      <c r="L95" s="723"/>
      <c r="M95" s="723"/>
    </row>
    <row r="96" ht="31.5" customHeight="1">
      <c r="A96" s="842" t="s">
        <v>3685</v>
      </c>
      <c r="B96" s="831" t="s">
        <v>2091</v>
      </c>
      <c r="C96" s="843" t="s">
        <v>3696</v>
      </c>
      <c r="D96" s="843" t="s">
        <v>3697</v>
      </c>
      <c r="E96" s="843" t="s">
        <v>3414</v>
      </c>
      <c r="F96" s="844">
        <v>100.0</v>
      </c>
      <c r="G96" s="847"/>
      <c r="H96" s="847"/>
      <c r="I96" s="843" t="s">
        <v>3698</v>
      </c>
      <c r="J96" s="839"/>
      <c r="K96" s="723"/>
      <c r="L96" s="723"/>
      <c r="M96" s="723"/>
    </row>
    <row r="97" ht="31.5" customHeight="1">
      <c r="A97" s="850" t="s">
        <v>2501</v>
      </c>
      <c r="B97" s="851" t="s">
        <v>2096</v>
      </c>
      <c r="C97" s="852" t="s">
        <v>2501</v>
      </c>
      <c r="D97" s="859" t="s">
        <v>3699</v>
      </c>
      <c r="E97" s="835"/>
      <c r="F97" s="836"/>
      <c r="G97" s="837" t="s">
        <v>3380</v>
      </c>
      <c r="H97" s="838"/>
      <c r="I97" s="859" t="s">
        <v>3699</v>
      </c>
      <c r="J97" s="839"/>
      <c r="K97" s="723"/>
      <c r="L97" s="723"/>
      <c r="M97" s="723"/>
    </row>
    <row r="98" ht="31.5" customHeight="1">
      <c r="A98" s="842" t="s">
        <v>1606</v>
      </c>
      <c r="B98" s="831" t="s">
        <v>2101</v>
      </c>
      <c r="C98" s="843" t="s">
        <v>3385</v>
      </c>
      <c r="D98" s="843" t="s">
        <v>3386</v>
      </c>
      <c r="E98" s="843" t="s">
        <v>3387</v>
      </c>
      <c r="F98" s="844">
        <v>6.0</v>
      </c>
      <c r="G98" s="845" t="s">
        <v>3626</v>
      </c>
      <c r="H98" s="843" t="s">
        <v>3385</v>
      </c>
      <c r="I98" s="843" t="s">
        <v>3389</v>
      </c>
      <c r="J98" s="839"/>
      <c r="K98" s="723"/>
      <c r="L98" s="723"/>
      <c r="M98" s="723"/>
    </row>
    <row r="99" ht="31.5" customHeight="1">
      <c r="A99" s="842" t="s">
        <v>3633</v>
      </c>
      <c r="B99" s="831" t="s">
        <v>2107</v>
      </c>
      <c r="C99" s="843" t="s">
        <v>3635</v>
      </c>
      <c r="D99" s="843" t="s">
        <v>3636</v>
      </c>
      <c r="E99" s="843" t="s">
        <v>3387</v>
      </c>
      <c r="F99" s="844">
        <v>6.0</v>
      </c>
      <c r="G99" s="845" t="s">
        <v>3626</v>
      </c>
      <c r="H99" s="847"/>
      <c r="I99" s="843" t="s">
        <v>3637</v>
      </c>
      <c r="J99" s="839"/>
      <c r="K99" s="723"/>
      <c r="L99" s="723"/>
      <c r="M99" s="723"/>
    </row>
    <row r="100" ht="31.5" customHeight="1">
      <c r="A100" s="853" t="s">
        <v>2501</v>
      </c>
      <c r="B100" s="831" t="s">
        <v>2111</v>
      </c>
      <c r="C100" s="843" t="s">
        <v>3700</v>
      </c>
      <c r="D100" s="843" t="s">
        <v>3701</v>
      </c>
      <c r="E100" s="848" t="s">
        <v>3468</v>
      </c>
      <c r="F100" s="844"/>
      <c r="G100" s="847"/>
      <c r="H100" s="847"/>
      <c r="I100" s="843" t="s">
        <v>3702</v>
      </c>
      <c r="J100" s="839"/>
      <c r="K100" s="723"/>
      <c r="L100" s="723"/>
      <c r="M100" s="723"/>
    </row>
    <row r="101" ht="31.5" customHeight="1">
      <c r="A101" s="853" t="s">
        <v>2501</v>
      </c>
      <c r="B101" s="831" t="s">
        <v>2116</v>
      </c>
      <c r="C101" s="843" t="s">
        <v>3703</v>
      </c>
      <c r="D101" s="843" t="s">
        <v>3704</v>
      </c>
      <c r="E101" s="843" t="s">
        <v>3387</v>
      </c>
      <c r="F101" s="844">
        <v>1.0</v>
      </c>
      <c r="G101" s="847"/>
      <c r="H101" s="847"/>
      <c r="I101" s="843" t="s">
        <v>3705</v>
      </c>
      <c r="J101" s="839"/>
      <c r="K101" s="723"/>
      <c r="L101" s="723"/>
      <c r="M101" s="723"/>
    </row>
    <row r="102" ht="31.5" customHeight="1">
      <c r="A102" s="850" t="s">
        <v>3706</v>
      </c>
      <c r="B102" s="851" t="s">
        <v>2121</v>
      </c>
      <c r="C102" s="852" t="s">
        <v>3706</v>
      </c>
      <c r="D102" s="834" t="s">
        <v>3707</v>
      </c>
      <c r="E102" s="835"/>
      <c r="F102" s="836"/>
      <c r="G102" s="837" t="s">
        <v>3380</v>
      </c>
      <c r="H102" s="838"/>
      <c r="I102" s="834" t="s">
        <v>3707</v>
      </c>
      <c r="J102" s="846"/>
      <c r="K102" s="868"/>
      <c r="L102" s="868"/>
      <c r="M102" s="868"/>
    </row>
    <row r="103" ht="31.5" customHeight="1">
      <c r="A103" s="853" t="s">
        <v>3706</v>
      </c>
      <c r="B103" s="831" t="s">
        <v>2126</v>
      </c>
      <c r="C103" s="843" t="s">
        <v>3708</v>
      </c>
      <c r="D103" s="843" t="s">
        <v>3709</v>
      </c>
      <c r="E103" s="843" t="s">
        <v>3387</v>
      </c>
      <c r="F103" s="844">
        <v>6.0</v>
      </c>
      <c r="G103" s="845" t="s">
        <v>3492</v>
      </c>
      <c r="H103" s="847"/>
      <c r="I103" s="843" t="s">
        <v>3710</v>
      </c>
      <c r="J103" s="839"/>
      <c r="K103" s="723"/>
      <c r="L103" s="723"/>
      <c r="M103" s="723"/>
    </row>
    <row r="104" ht="31.5" customHeight="1">
      <c r="A104" s="853" t="s">
        <v>3706</v>
      </c>
      <c r="B104" s="831" t="s">
        <v>2138</v>
      </c>
      <c r="C104" s="843" t="s">
        <v>3711</v>
      </c>
      <c r="D104" s="843" t="s">
        <v>3712</v>
      </c>
      <c r="E104" s="843" t="s">
        <v>3387</v>
      </c>
      <c r="F104" s="844">
        <v>6.0</v>
      </c>
      <c r="G104" s="845" t="s">
        <v>3394</v>
      </c>
      <c r="H104" s="847"/>
      <c r="I104" s="843" t="s">
        <v>3713</v>
      </c>
      <c r="J104" s="839"/>
      <c r="K104" s="723"/>
      <c r="L104" s="723"/>
      <c r="M104" s="723"/>
    </row>
    <row r="105" ht="31.5" customHeight="1">
      <c r="A105" s="842" t="s">
        <v>3633</v>
      </c>
      <c r="B105" s="831" t="s">
        <v>2144</v>
      </c>
      <c r="C105" s="843" t="s">
        <v>3635</v>
      </c>
      <c r="D105" s="843" t="s">
        <v>3636</v>
      </c>
      <c r="E105" s="843" t="s">
        <v>3387</v>
      </c>
      <c r="F105" s="844">
        <v>6.0</v>
      </c>
      <c r="G105" s="845" t="s">
        <v>3394</v>
      </c>
      <c r="H105" s="847"/>
      <c r="I105" s="843" t="s">
        <v>3637</v>
      </c>
      <c r="J105" s="839"/>
      <c r="K105" s="723"/>
      <c r="L105" s="723"/>
      <c r="M105" s="723"/>
    </row>
    <row r="106" ht="31.5" customHeight="1">
      <c r="A106" s="842" t="s">
        <v>1606</v>
      </c>
      <c r="B106" s="841" t="s">
        <v>2149</v>
      </c>
      <c r="C106" s="848" t="s">
        <v>3638</v>
      </c>
      <c r="D106" s="843" t="s">
        <v>3386</v>
      </c>
      <c r="E106" s="843" t="s">
        <v>3387</v>
      </c>
      <c r="F106" s="844">
        <v>6.0</v>
      </c>
      <c r="G106" s="845" t="s">
        <v>3394</v>
      </c>
      <c r="H106" s="843" t="s">
        <v>3385</v>
      </c>
      <c r="I106" s="843" t="s">
        <v>3389</v>
      </c>
      <c r="J106" s="839"/>
      <c r="K106" s="723"/>
      <c r="L106" s="723"/>
      <c r="M106" s="723"/>
    </row>
    <row r="107" ht="31.5" customHeight="1">
      <c r="A107" s="853" t="s">
        <v>3706</v>
      </c>
      <c r="B107" s="841" t="s">
        <v>2154</v>
      </c>
      <c r="C107" s="848" t="s">
        <v>3714</v>
      </c>
      <c r="D107" s="843" t="s">
        <v>3715</v>
      </c>
      <c r="E107" s="848" t="s">
        <v>3468</v>
      </c>
      <c r="F107" s="844"/>
      <c r="G107" s="849" t="s">
        <v>3598</v>
      </c>
      <c r="H107" s="847"/>
      <c r="I107" s="843" t="s">
        <v>3716</v>
      </c>
      <c r="J107" s="839"/>
      <c r="K107" s="723"/>
      <c r="L107" s="723"/>
      <c r="M107" s="723"/>
    </row>
    <row r="108" ht="31.5" customHeight="1">
      <c r="A108" s="853" t="s">
        <v>3706</v>
      </c>
      <c r="B108" s="841" t="s">
        <v>2159</v>
      </c>
      <c r="C108" s="848" t="s">
        <v>3717</v>
      </c>
      <c r="D108" s="843" t="s">
        <v>3718</v>
      </c>
      <c r="E108" s="848" t="s">
        <v>3468</v>
      </c>
      <c r="F108" s="844"/>
      <c r="G108" s="849"/>
      <c r="H108" s="847"/>
      <c r="I108" s="843" t="s">
        <v>3719</v>
      </c>
      <c r="J108" s="839"/>
      <c r="K108" s="723"/>
      <c r="L108" s="723"/>
      <c r="M108" s="723"/>
    </row>
    <row r="109" ht="31.5" customHeight="1">
      <c r="A109" s="853" t="s">
        <v>3706</v>
      </c>
      <c r="B109" s="841" t="s">
        <v>2164</v>
      </c>
      <c r="C109" s="848" t="s">
        <v>3720</v>
      </c>
      <c r="D109" s="843" t="s">
        <v>3721</v>
      </c>
      <c r="E109" s="843" t="s">
        <v>3560</v>
      </c>
      <c r="F109" s="863"/>
      <c r="G109" s="847"/>
      <c r="H109" s="847"/>
      <c r="I109" s="843" t="s">
        <v>3722</v>
      </c>
      <c r="J109" s="839"/>
      <c r="K109" s="723"/>
      <c r="L109" s="723"/>
      <c r="M109" s="723"/>
    </row>
    <row r="110" ht="31.5" customHeight="1">
      <c r="A110" s="853" t="s">
        <v>3706</v>
      </c>
      <c r="B110" s="841" t="s">
        <v>2177</v>
      </c>
      <c r="C110" s="848" t="s">
        <v>3723</v>
      </c>
      <c r="D110" s="843" t="s">
        <v>3724</v>
      </c>
      <c r="E110" s="843" t="s">
        <v>3387</v>
      </c>
      <c r="F110" s="844">
        <v>1.0</v>
      </c>
      <c r="G110" s="847"/>
      <c r="H110" s="847"/>
      <c r="I110" s="843" t="s">
        <v>3725</v>
      </c>
      <c r="J110" s="846"/>
      <c r="K110" s="868"/>
      <c r="L110" s="868"/>
      <c r="M110" s="868"/>
    </row>
    <row r="111" ht="31.5" customHeight="1">
      <c r="A111" s="850" t="s">
        <v>702</v>
      </c>
      <c r="B111" s="851" t="s">
        <v>2182</v>
      </c>
      <c r="C111" s="852" t="s">
        <v>702</v>
      </c>
      <c r="D111" s="834" t="s">
        <v>3726</v>
      </c>
      <c r="E111" s="835"/>
      <c r="F111" s="836"/>
      <c r="G111" s="852" t="s">
        <v>3380</v>
      </c>
      <c r="H111" s="838"/>
      <c r="I111" s="834" t="s">
        <v>3726</v>
      </c>
      <c r="J111" s="846"/>
      <c r="K111" s="868"/>
      <c r="L111" s="868"/>
      <c r="M111" s="868"/>
    </row>
    <row r="112" ht="31.5" customHeight="1">
      <c r="A112" s="853" t="s">
        <v>702</v>
      </c>
      <c r="B112" s="831" t="s">
        <v>2187</v>
      </c>
      <c r="C112" s="843" t="s">
        <v>3727</v>
      </c>
      <c r="D112" s="843" t="s">
        <v>3728</v>
      </c>
      <c r="E112" s="843" t="s">
        <v>3387</v>
      </c>
      <c r="F112" s="844">
        <v>6.0</v>
      </c>
      <c r="G112" s="845" t="s">
        <v>3492</v>
      </c>
      <c r="H112" s="847"/>
      <c r="I112" s="843" t="s">
        <v>3728</v>
      </c>
      <c r="J112" s="839"/>
      <c r="K112" s="723"/>
      <c r="L112" s="723"/>
      <c r="M112" s="723"/>
    </row>
    <row r="113" ht="31.5" customHeight="1">
      <c r="A113" s="853" t="s">
        <v>3729</v>
      </c>
      <c r="B113" s="831" t="s">
        <v>2192</v>
      </c>
      <c r="C113" s="843" t="s">
        <v>3730</v>
      </c>
      <c r="D113" s="843" t="s">
        <v>3731</v>
      </c>
      <c r="E113" s="843" t="s">
        <v>3387</v>
      </c>
      <c r="F113" s="844">
        <v>6.0</v>
      </c>
      <c r="G113" s="843" t="s">
        <v>3394</v>
      </c>
      <c r="H113" s="847"/>
      <c r="I113" s="843" t="s">
        <v>3731</v>
      </c>
      <c r="J113" s="839"/>
      <c r="K113" s="723"/>
      <c r="L113" s="723"/>
      <c r="M113" s="723"/>
    </row>
    <row r="114" ht="31.5" customHeight="1">
      <c r="A114" s="842" t="s">
        <v>1606</v>
      </c>
      <c r="B114" s="831" t="s">
        <v>2198</v>
      </c>
      <c r="C114" s="843" t="s">
        <v>3732</v>
      </c>
      <c r="D114" s="843" t="s">
        <v>3733</v>
      </c>
      <c r="E114" s="843" t="s">
        <v>3387</v>
      </c>
      <c r="F114" s="844">
        <v>6.0</v>
      </c>
      <c r="G114" s="843" t="s">
        <v>3394</v>
      </c>
      <c r="H114" s="843" t="s">
        <v>3385</v>
      </c>
      <c r="I114" s="843" t="s">
        <v>3734</v>
      </c>
      <c r="J114" s="839"/>
      <c r="K114" s="723"/>
      <c r="L114" s="723"/>
      <c r="M114" s="723"/>
    </row>
    <row r="115" ht="31.5" customHeight="1">
      <c r="A115" s="842" t="s">
        <v>1606</v>
      </c>
      <c r="B115" s="831" t="s">
        <v>2204</v>
      </c>
      <c r="C115" s="843" t="s">
        <v>3735</v>
      </c>
      <c r="D115" s="843" t="s">
        <v>3736</v>
      </c>
      <c r="E115" s="843" t="s">
        <v>3387</v>
      </c>
      <c r="F115" s="844">
        <v>6.0</v>
      </c>
      <c r="G115" s="843" t="s">
        <v>3394</v>
      </c>
      <c r="H115" s="843" t="s">
        <v>3385</v>
      </c>
      <c r="I115" s="843" t="s">
        <v>3737</v>
      </c>
      <c r="J115" s="839"/>
      <c r="K115" s="723"/>
      <c r="L115" s="723"/>
      <c r="M115" s="723"/>
    </row>
    <row r="116" ht="31.5" customHeight="1">
      <c r="A116" s="853" t="s">
        <v>702</v>
      </c>
      <c r="B116" s="831" t="s">
        <v>2209</v>
      </c>
      <c r="C116" s="843" t="s">
        <v>3738</v>
      </c>
      <c r="D116" s="843" t="s">
        <v>3739</v>
      </c>
      <c r="E116" s="843" t="s">
        <v>3387</v>
      </c>
      <c r="F116" s="844">
        <v>1.0</v>
      </c>
      <c r="G116" s="847"/>
      <c r="H116" s="847"/>
      <c r="I116" s="843" t="s">
        <v>3740</v>
      </c>
      <c r="J116" s="839"/>
      <c r="K116" s="723"/>
      <c r="L116" s="723"/>
      <c r="M116" s="723"/>
    </row>
    <row r="117" ht="31.5" customHeight="1">
      <c r="A117" s="853" t="s">
        <v>702</v>
      </c>
      <c r="B117" s="831" t="s">
        <v>2213</v>
      </c>
      <c r="C117" s="843" t="s">
        <v>3741</v>
      </c>
      <c r="D117" s="843" t="s">
        <v>3742</v>
      </c>
      <c r="E117" s="848" t="s">
        <v>3468</v>
      </c>
      <c r="F117" s="844"/>
      <c r="G117" s="849" t="s">
        <v>3598</v>
      </c>
      <c r="H117" s="847"/>
      <c r="I117" s="843" t="s">
        <v>3743</v>
      </c>
      <c r="J117" s="839"/>
      <c r="K117" s="723"/>
      <c r="L117" s="723"/>
      <c r="M117" s="723"/>
    </row>
    <row r="118" ht="31.5" customHeight="1">
      <c r="A118" s="853" t="s">
        <v>702</v>
      </c>
      <c r="B118" s="831" t="s">
        <v>2218</v>
      </c>
      <c r="C118" s="843" t="s">
        <v>3744</v>
      </c>
      <c r="D118" s="843" t="s">
        <v>3745</v>
      </c>
      <c r="E118" s="843" t="s">
        <v>3414</v>
      </c>
      <c r="F118" s="844">
        <v>200.0</v>
      </c>
      <c r="G118" s="847"/>
      <c r="H118" s="847"/>
      <c r="I118" s="843" t="s">
        <v>3746</v>
      </c>
      <c r="J118" s="839"/>
      <c r="K118" s="723"/>
      <c r="L118" s="723"/>
      <c r="M118" s="723"/>
    </row>
    <row r="119" ht="31.5" customHeight="1">
      <c r="A119" s="853" t="s">
        <v>702</v>
      </c>
      <c r="B119" s="831" t="s">
        <v>2223</v>
      </c>
      <c r="C119" s="843" t="s">
        <v>3747</v>
      </c>
      <c r="D119" s="843" t="s">
        <v>3748</v>
      </c>
      <c r="E119" s="843" t="s">
        <v>3560</v>
      </c>
      <c r="F119" s="863"/>
      <c r="G119" s="847"/>
      <c r="H119" s="847"/>
      <c r="I119" s="843" t="s">
        <v>3749</v>
      </c>
      <c r="J119" s="839"/>
      <c r="K119" s="723"/>
      <c r="L119" s="723"/>
      <c r="M119" s="723"/>
    </row>
    <row r="120" ht="31.5" customHeight="1">
      <c r="A120" s="853" t="s">
        <v>702</v>
      </c>
      <c r="B120" s="831" t="s">
        <v>2228</v>
      </c>
      <c r="C120" s="843" t="s">
        <v>3750</v>
      </c>
      <c r="D120" s="843" t="s">
        <v>3751</v>
      </c>
      <c r="E120" s="843" t="s">
        <v>3387</v>
      </c>
      <c r="F120" s="844">
        <v>1.0</v>
      </c>
      <c r="G120" s="847"/>
      <c r="H120" s="847"/>
      <c r="I120" s="843" t="s">
        <v>3752</v>
      </c>
      <c r="J120" s="839"/>
      <c r="K120" s="723"/>
      <c r="L120" s="723"/>
      <c r="M120" s="723"/>
    </row>
    <row r="121" ht="31.5" customHeight="1">
      <c r="A121" s="856" t="s">
        <v>1874</v>
      </c>
      <c r="B121" s="851" t="s">
        <v>2234</v>
      </c>
      <c r="C121" s="858" t="s">
        <v>1874</v>
      </c>
      <c r="D121" s="859" t="s">
        <v>3753</v>
      </c>
      <c r="E121" s="835"/>
      <c r="F121" s="836"/>
      <c r="G121" s="837" t="s">
        <v>3380</v>
      </c>
      <c r="H121" s="838"/>
      <c r="I121" s="834" t="s">
        <v>3754</v>
      </c>
      <c r="J121" s="839"/>
      <c r="K121" s="723"/>
      <c r="L121" s="723"/>
      <c r="M121" s="723"/>
    </row>
    <row r="122" ht="31.5" customHeight="1">
      <c r="A122" s="860" t="s">
        <v>3385</v>
      </c>
      <c r="B122" s="831" t="s">
        <v>2239</v>
      </c>
      <c r="C122" s="843" t="s">
        <v>3730</v>
      </c>
      <c r="D122" s="848" t="s">
        <v>3755</v>
      </c>
      <c r="E122" s="843" t="s">
        <v>3387</v>
      </c>
      <c r="F122" s="844">
        <v>6.0</v>
      </c>
      <c r="G122" s="845" t="s">
        <v>3538</v>
      </c>
      <c r="H122" s="843" t="s">
        <v>3730</v>
      </c>
      <c r="I122" s="843" t="s">
        <v>3756</v>
      </c>
      <c r="J122" s="839"/>
      <c r="K122" s="723"/>
      <c r="L122" s="723"/>
      <c r="M122" s="723"/>
    </row>
    <row r="123" ht="31.5" customHeight="1">
      <c r="A123" s="860" t="s">
        <v>3730</v>
      </c>
      <c r="B123" s="831" t="s">
        <v>2244</v>
      </c>
      <c r="C123" s="843" t="s">
        <v>3385</v>
      </c>
      <c r="D123" s="843" t="s">
        <v>3386</v>
      </c>
      <c r="E123" s="843" t="s">
        <v>3387</v>
      </c>
      <c r="F123" s="844">
        <v>6.0</v>
      </c>
      <c r="G123" s="845" t="s">
        <v>3538</v>
      </c>
      <c r="H123" s="848" t="s">
        <v>3385</v>
      </c>
      <c r="I123" s="848" t="s">
        <v>3389</v>
      </c>
      <c r="J123" s="839"/>
      <c r="K123" s="723"/>
      <c r="L123" s="723"/>
      <c r="M123" s="723"/>
    </row>
    <row r="124" ht="31.5" customHeight="1">
      <c r="A124" s="850" t="s">
        <v>3729</v>
      </c>
      <c r="B124" s="851" t="s">
        <v>2250</v>
      </c>
      <c r="C124" s="852" t="s">
        <v>3729</v>
      </c>
      <c r="D124" s="859" t="s">
        <v>3757</v>
      </c>
      <c r="E124" s="835"/>
      <c r="F124" s="836"/>
      <c r="G124" s="837" t="s">
        <v>3380</v>
      </c>
      <c r="H124" s="838"/>
      <c r="I124" s="834" t="s">
        <v>3754</v>
      </c>
      <c r="J124" s="839"/>
      <c r="K124" s="723"/>
      <c r="L124" s="723"/>
      <c r="M124" s="723"/>
    </row>
    <row r="125" ht="31.5" customHeight="1">
      <c r="A125" s="853" t="s">
        <v>3729</v>
      </c>
      <c r="B125" s="831" t="s">
        <v>2255</v>
      </c>
      <c r="C125" s="843" t="s">
        <v>3730</v>
      </c>
      <c r="D125" s="848" t="s">
        <v>3755</v>
      </c>
      <c r="E125" s="843" t="s">
        <v>3387</v>
      </c>
      <c r="F125" s="844">
        <v>6.0</v>
      </c>
      <c r="G125" s="845" t="s">
        <v>3492</v>
      </c>
      <c r="H125" s="847"/>
      <c r="I125" s="843" t="s">
        <v>3756</v>
      </c>
      <c r="J125" s="839"/>
      <c r="K125" s="723"/>
      <c r="L125" s="723"/>
      <c r="M125" s="723"/>
    </row>
    <row r="126" ht="31.5" customHeight="1">
      <c r="A126" s="853" t="s">
        <v>3729</v>
      </c>
      <c r="B126" s="831" t="s">
        <v>2260</v>
      </c>
      <c r="C126" s="843" t="s">
        <v>3758</v>
      </c>
      <c r="D126" s="848" t="s">
        <v>3759</v>
      </c>
      <c r="E126" s="843" t="s">
        <v>3414</v>
      </c>
      <c r="F126" s="844">
        <v>30.0</v>
      </c>
      <c r="G126" s="847"/>
      <c r="H126" s="847"/>
      <c r="I126" s="843" t="s">
        <v>3760</v>
      </c>
      <c r="J126" s="839"/>
      <c r="K126" s="723"/>
      <c r="L126" s="723"/>
      <c r="M126" s="723"/>
    </row>
    <row r="127" ht="31.5" customHeight="1">
      <c r="A127" s="853" t="s">
        <v>3729</v>
      </c>
      <c r="B127" s="831" t="s">
        <v>2265</v>
      </c>
      <c r="C127" s="843" t="s">
        <v>3761</v>
      </c>
      <c r="D127" s="848" t="s">
        <v>3762</v>
      </c>
      <c r="E127" s="843" t="s">
        <v>3560</v>
      </c>
      <c r="F127" s="863"/>
      <c r="G127" s="847"/>
      <c r="H127" s="847"/>
      <c r="I127" s="843" t="s">
        <v>3763</v>
      </c>
      <c r="J127" s="839"/>
      <c r="K127" s="723"/>
      <c r="L127" s="723"/>
      <c r="M127" s="723"/>
    </row>
    <row r="128" ht="31.5" customHeight="1">
      <c r="A128" s="850" t="s">
        <v>2383</v>
      </c>
      <c r="B128" s="851" t="s">
        <v>2270</v>
      </c>
      <c r="C128" s="852" t="s">
        <v>2383</v>
      </c>
      <c r="D128" s="870" t="s">
        <v>2382</v>
      </c>
      <c r="E128" s="835"/>
      <c r="F128" s="836"/>
      <c r="G128" s="837" t="s">
        <v>3380</v>
      </c>
      <c r="H128" s="838"/>
      <c r="I128" s="834" t="s">
        <v>2382</v>
      </c>
      <c r="J128" s="839"/>
      <c r="K128" s="723"/>
      <c r="L128" s="723"/>
      <c r="M128" s="723"/>
    </row>
    <row r="129" ht="31.5" customHeight="1">
      <c r="A129" s="853" t="s">
        <v>2383</v>
      </c>
      <c r="B129" s="831" t="s">
        <v>2275</v>
      </c>
      <c r="C129" s="843" t="s">
        <v>3764</v>
      </c>
      <c r="D129" s="871" t="s">
        <v>3765</v>
      </c>
      <c r="E129" s="843" t="s">
        <v>3387</v>
      </c>
      <c r="F129" s="844">
        <v>6.0</v>
      </c>
      <c r="G129" s="845" t="s">
        <v>3492</v>
      </c>
      <c r="H129" s="847"/>
      <c r="I129" s="843" t="s">
        <v>3765</v>
      </c>
      <c r="J129" s="839"/>
      <c r="K129" s="723"/>
      <c r="L129" s="723"/>
      <c r="M129" s="723"/>
    </row>
    <row r="130" ht="31.5" customHeight="1">
      <c r="A130" s="853" t="s">
        <v>3766</v>
      </c>
      <c r="B130" s="831" t="s">
        <v>2280</v>
      </c>
      <c r="C130" s="843" t="s">
        <v>3767</v>
      </c>
      <c r="D130" s="871" t="s">
        <v>3768</v>
      </c>
      <c r="E130" s="843" t="s">
        <v>3387</v>
      </c>
      <c r="F130" s="844">
        <v>6.0</v>
      </c>
      <c r="G130" s="845" t="s">
        <v>3394</v>
      </c>
      <c r="H130" s="847"/>
      <c r="I130" s="843" t="s">
        <v>3769</v>
      </c>
      <c r="J130" s="839"/>
      <c r="K130" s="723"/>
      <c r="L130" s="723"/>
      <c r="M130" s="723"/>
    </row>
    <row r="131" ht="31.5" customHeight="1">
      <c r="A131" s="853" t="s">
        <v>742</v>
      </c>
      <c r="B131" s="831" t="s">
        <v>2284</v>
      </c>
      <c r="C131" s="843" t="s">
        <v>3516</v>
      </c>
      <c r="D131" s="871" t="s">
        <v>3517</v>
      </c>
      <c r="E131" s="843" t="s">
        <v>3387</v>
      </c>
      <c r="F131" s="844">
        <v>6.0</v>
      </c>
      <c r="G131" s="845" t="s">
        <v>3394</v>
      </c>
      <c r="H131" s="847"/>
      <c r="I131" s="843" t="s">
        <v>3518</v>
      </c>
      <c r="J131" s="839"/>
      <c r="K131" s="723"/>
      <c r="L131" s="723"/>
      <c r="M131" s="723"/>
    </row>
    <row r="132" ht="31.5" customHeight="1">
      <c r="A132" s="842" t="s">
        <v>1606</v>
      </c>
      <c r="B132" s="831" t="s">
        <v>2289</v>
      </c>
      <c r="C132" s="843" t="s">
        <v>3770</v>
      </c>
      <c r="D132" s="843" t="s">
        <v>3771</v>
      </c>
      <c r="E132" s="843" t="s">
        <v>3387</v>
      </c>
      <c r="F132" s="844">
        <v>6.0</v>
      </c>
      <c r="G132" s="845" t="s">
        <v>3394</v>
      </c>
      <c r="H132" s="843" t="s">
        <v>3385</v>
      </c>
      <c r="I132" s="843" t="s">
        <v>3772</v>
      </c>
      <c r="J132" s="839"/>
      <c r="K132" s="723"/>
      <c r="L132" s="723"/>
      <c r="M132" s="723"/>
    </row>
    <row r="133" ht="31.5" customHeight="1">
      <c r="A133" s="853" t="s">
        <v>2383</v>
      </c>
      <c r="B133" s="831" t="s">
        <v>2294</v>
      </c>
      <c r="C133" s="843" t="s">
        <v>3773</v>
      </c>
      <c r="D133" s="843" t="s">
        <v>3774</v>
      </c>
      <c r="E133" s="843" t="s">
        <v>3387</v>
      </c>
      <c r="F133" s="844">
        <v>6.0</v>
      </c>
      <c r="G133" s="845" t="s">
        <v>3394</v>
      </c>
      <c r="H133" s="847"/>
      <c r="I133" s="843" t="s">
        <v>3774</v>
      </c>
      <c r="J133" s="839"/>
      <c r="K133" s="723"/>
      <c r="L133" s="723"/>
      <c r="M133" s="723"/>
    </row>
    <row r="134" ht="31.5" customHeight="1">
      <c r="A134" s="853" t="s">
        <v>3775</v>
      </c>
      <c r="B134" s="831" t="s">
        <v>2299</v>
      </c>
      <c r="C134" s="843" t="s">
        <v>3776</v>
      </c>
      <c r="D134" s="848" t="s">
        <v>3777</v>
      </c>
      <c r="E134" s="843" t="s">
        <v>3387</v>
      </c>
      <c r="F134" s="844">
        <v>6.0</v>
      </c>
      <c r="G134" s="845" t="s">
        <v>3394</v>
      </c>
      <c r="H134" s="847"/>
      <c r="I134" s="848" t="s">
        <v>3778</v>
      </c>
      <c r="J134" s="839"/>
      <c r="K134" s="723"/>
      <c r="L134" s="723"/>
      <c r="M134" s="723"/>
    </row>
    <row r="135" ht="31.5" customHeight="1">
      <c r="A135" s="842" t="s">
        <v>1606</v>
      </c>
      <c r="B135" s="831" t="s">
        <v>2304</v>
      </c>
      <c r="C135" s="843" t="s">
        <v>3779</v>
      </c>
      <c r="D135" s="848" t="s">
        <v>3780</v>
      </c>
      <c r="E135" s="843" t="s">
        <v>3387</v>
      </c>
      <c r="F135" s="844">
        <v>6.0</v>
      </c>
      <c r="G135" s="845" t="s">
        <v>3394</v>
      </c>
      <c r="H135" s="843" t="s">
        <v>3385</v>
      </c>
      <c r="I135" s="843" t="s">
        <v>3781</v>
      </c>
      <c r="J135" s="839"/>
      <c r="K135" s="723"/>
      <c r="L135" s="723"/>
      <c r="M135" s="723"/>
    </row>
    <row r="136" ht="31.5" customHeight="1">
      <c r="A136" s="853" t="s">
        <v>2383</v>
      </c>
      <c r="B136" s="831" t="s">
        <v>2309</v>
      </c>
      <c r="C136" s="843" t="s">
        <v>3782</v>
      </c>
      <c r="D136" s="843" t="s">
        <v>3783</v>
      </c>
      <c r="E136" s="843" t="s">
        <v>3414</v>
      </c>
      <c r="F136" s="844">
        <v>100.0</v>
      </c>
      <c r="G136" s="847"/>
      <c r="H136" s="847"/>
      <c r="I136" s="843" t="s">
        <v>3783</v>
      </c>
      <c r="J136" s="839"/>
      <c r="K136" s="723"/>
      <c r="L136" s="723"/>
      <c r="M136" s="723"/>
    </row>
    <row r="137" ht="31.5" customHeight="1">
      <c r="A137" s="853" t="s">
        <v>2383</v>
      </c>
      <c r="B137" s="831" t="s">
        <v>2314</v>
      </c>
      <c r="C137" s="843" t="s">
        <v>3784</v>
      </c>
      <c r="D137" s="871" t="s">
        <v>3785</v>
      </c>
      <c r="E137" s="848" t="s">
        <v>3468</v>
      </c>
      <c r="F137" s="844"/>
      <c r="G137" s="849" t="s">
        <v>3598</v>
      </c>
      <c r="H137" s="847"/>
      <c r="I137" s="843" t="s">
        <v>3786</v>
      </c>
      <c r="J137" s="839"/>
      <c r="K137" s="723"/>
      <c r="L137" s="723"/>
      <c r="M137" s="723"/>
    </row>
    <row r="138" ht="31.5" customHeight="1">
      <c r="A138" s="853" t="s">
        <v>2383</v>
      </c>
      <c r="B138" s="841" t="s">
        <v>2319</v>
      </c>
      <c r="C138" s="848" t="s">
        <v>3787</v>
      </c>
      <c r="D138" s="848" t="s">
        <v>3788</v>
      </c>
      <c r="E138" s="843" t="s">
        <v>3424</v>
      </c>
      <c r="F138" s="844">
        <v>6.0</v>
      </c>
      <c r="G138" s="847"/>
      <c r="H138" s="849" t="s">
        <v>3789</v>
      </c>
      <c r="I138" s="848" t="s">
        <v>3790</v>
      </c>
      <c r="J138" s="839"/>
      <c r="K138" s="723"/>
      <c r="L138" s="723"/>
      <c r="M138" s="723"/>
    </row>
    <row r="139" ht="31.5" customHeight="1">
      <c r="A139" s="853" t="s">
        <v>2383</v>
      </c>
      <c r="B139" s="831" t="s">
        <v>2324</v>
      </c>
      <c r="C139" s="843" t="s">
        <v>3791</v>
      </c>
      <c r="D139" s="871" t="s">
        <v>3792</v>
      </c>
      <c r="E139" s="848" t="s">
        <v>3468</v>
      </c>
      <c r="F139" s="844"/>
      <c r="G139" s="847"/>
      <c r="H139" s="847"/>
      <c r="I139" s="843" t="s">
        <v>3793</v>
      </c>
      <c r="J139" s="839"/>
      <c r="K139" s="723"/>
      <c r="L139" s="723"/>
      <c r="M139" s="723"/>
    </row>
    <row r="140" ht="31.5" customHeight="1">
      <c r="A140" s="853" t="s">
        <v>2383</v>
      </c>
      <c r="B140" s="831" t="s">
        <v>2329</v>
      </c>
      <c r="C140" s="843" t="s">
        <v>3794</v>
      </c>
      <c r="D140" s="871" t="s">
        <v>3795</v>
      </c>
      <c r="E140" s="843" t="s">
        <v>3560</v>
      </c>
      <c r="F140" s="863"/>
      <c r="G140" s="847"/>
      <c r="H140" s="847"/>
      <c r="I140" s="843" t="s">
        <v>3796</v>
      </c>
      <c r="J140" s="839"/>
      <c r="K140" s="723"/>
      <c r="L140" s="723"/>
      <c r="M140" s="723"/>
    </row>
    <row r="141" ht="31.5" customHeight="1">
      <c r="A141" s="853" t="s">
        <v>2383</v>
      </c>
      <c r="B141" s="831" t="s">
        <v>2334</v>
      </c>
      <c r="C141" s="843" t="s">
        <v>3797</v>
      </c>
      <c r="D141" s="871" t="s">
        <v>3798</v>
      </c>
      <c r="E141" s="843" t="s">
        <v>3424</v>
      </c>
      <c r="F141" s="844">
        <v>5.0</v>
      </c>
      <c r="G141" s="847"/>
      <c r="H141" s="847"/>
      <c r="I141" s="843" t="s">
        <v>3799</v>
      </c>
      <c r="J141" s="839"/>
      <c r="K141" s="723"/>
      <c r="L141" s="723"/>
      <c r="M141" s="723"/>
    </row>
    <row r="142" ht="31.5" customHeight="1">
      <c r="A142" s="853" t="s">
        <v>2383</v>
      </c>
      <c r="B142" s="831" t="s">
        <v>2339</v>
      </c>
      <c r="C142" s="843" t="s">
        <v>3800</v>
      </c>
      <c r="D142" s="848" t="s">
        <v>3801</v>
      </c>
      <c r="E142" s="843" t="s">
        <v>3424</v>
      </c>
      <c r="F142" s="844">
        <v>5.0</v>
      </c>
      <c r="G142" s="847"/>
      <c r="H142" s="847"/>
      <c r="I142" s="843" t="s">
        <v>3802</v>
      </c>
      <c r="J142" s="839"/>
      <c r="K142" s="723"/>
      <c r="L142" s="723"/>
      <c r="M142" s="723"/>
    </row>
    <row r="143" ht="31.5" customHeight="1">
      <c r="A143" s="853" t="s">
        <v>2383</v>
      </c>
      <c r="B143" s="831" t="s">
        <v>2345</v>
      </c>
      <c r="C143" s="843" t="s">
        <v>3803</v>
      </c>
      <c r="D143" s="871" t="s">
        <v>3804</v>
      </c>
      <c r="E143" s="848" t="s">
        <v>3468</v>
      </c>
      <c r="F143" s="844"/>
      <c r="G143" s="847"/>
      <c r="H143" s="847"/>
      <c r="I143" s="843" t="s">
        <v>3805</v>
      </c>
      <c r="J143" s="839"/>
      <c r="K143" s="723"/>
      <c r="L143" s="723"/>
      <c r="M143" s="723"/>
    </row>
    <row r="144" ht="31.5" customHeight="1">
      <c r="A144" s="853" t="s">
        <v>2383</v>
      </c>
      <c r="B144" s="831" t="s">
        <v>2350</v>
      </c>
      <c r="C144" s="843" t="s">
        <v>3806</v>
      </c>
      <c r="D144" s="843" t="s">
        <v>3807</v>
      </c>
      <c r="E144" s="848" t="s">
        <v>3468</v>
      </c>
      <c r="F144" s="844"/>
      <c r="G144" s="847"/>
      <c r="H144" s="847"/>
      <c r="I144" s="843" t="s">
        <v>3808</v>
      </c>
      <c r="J144" s="839"/>
      <c r="K144" s="723"/>
      <c r="L144" s="723"/>
      <c r="M144" s="723"/>
    </row>
    <row r="145" ht="31.5" customHeight="1">
      <c r="A145" s="850" t="s">
        <v>3775</v>
      </c>
      <c r="B145" s="851" t="s">
        <v>2353</v>
      </c>
      <c r="C145" s="852" t="s">
        <v>3775</v>
      </c>
      <c r="D145" s="859" t="s">
        <v>3778</v>
      </c>
      <c r="E145" s="835"/>
      <c r="F145" s="836"/>
      <c r="G145" s="837" t="s">
        <v>3380</v>
      </c>
      <c r="H145" s="838"/>
      <c r="I145" s="859" t="s">
        <v>3778</v>
      </c>
      <c r="J145" s="839"/>
      <c r="K145" s="723"/>
      <c r="L145" s="723"/>
      <c r="M145" s="723"/>
    </row>
    <row r="146" ht="31.5" customHeight="1">
      <c r="A146" s="853" t="s">
        <v>3775</v>
      </c>
      <c r="B146" s="831" t="s">
        <v>2360</v>
      </c>
      <c r="C146" s="843" t="s">
        <v>3776</v>
      </c>
      <c r="D146" s="848" t="s">
        <v>3777</v>
      </c>
      <c r="E146" s="843" t="s">
        <v>3387</v>
      </c>
      <c r="F146" s="844">
        <v>6.0</v>
      </c>
      <c r="G146" s="843" t="s">
        <v>3492</v>
      </c>
      <c r="H146" s="847"/>
      <c r="I146" s="848" t="s">
        <v>3809</v>
      </c>
      <c r="J146" s="839"/>
      <c r="K146" s="723"/>
      <c r="L146" s="723"/>
      <c r="M146" s="723"/>
    </row>
    <row r="147" ht="31.5" customHeight="1">
      <c r="A147" s="853" t="s">
        <v>3775</v>
      </c>
      <c r="B147" s="831" t="s">
        <v>2366</v>
      </c>
      <c r="C147" s="843" t="s">
        <v>3810</v>
      </c>
      <c r="D147" s="848" t="s">
        <v>3811</v>
      </c>
      <c r="E147" s="843" t="s">
        <v>3414</v>
      </c>
      <c r="F147" s="844">
        <v>20.0</v>
      </c>
      <c r="G147" s="847"/>
      <c r="H147" s="847"/>
      <c r="I147" s="848" t="s">
        <v>3812</v>
      </c>
      <c r="J147" s="839"/>
      <c r="K147" s="723"/>
      <c r="L147" s="723"/>
      <c r="M147" s="723"/>
    </row>
    <row r="148" ht="31.5" customHeight="1">
      <c r="A148" s="853" t="s">
        <v>3775</v>
      </c>
      <c r="B148" s="831" t="s">
        <v>2372</v>
      </c>
      <c r="C148" s="843" t="s">
        <v>3813</v>
      </c>
      <c r="D148" s="848" t="s">
        <v>3814</v>
      </c>
      <c r="E148" s="843" t="s">
        <v>3414</v>
      </c>
      <c r="F148" s="844">
        <v>20.0</v>
      </c>
      <c r="G148" s="847"/>
      <c r="H148" s="847"/>
      <c r="I148" s="848" t="s">
        <v>3815</v>
      </c>
      <c r="J148" s="839"/>
      <c r="K148" s="723"/>
      <c r="L148" s="723"/>
      <c r="M148" s="723"/>
    </row>
    <row r="149" ht="31.5" customHeight="1">
      <c r="A149" s="853" t="s">
        <v>3775</v>
      </c>
      <c r="B149" s="831" t="s">
        <v>2376</v>
      </c>
      <c r="C149" s="843" t="s">
        <v>3816</v>
      </c>
      <c r="D149" s="848" t="s">
        <v>3817</v>
      </c>
      <c r="E149" s="843" t="s">
        <v>3414</v>
      </c>
      <c r="F149" s="844">
        <v>20.0</v>
      </c>
      <c r="G149" s="847"/>
      <c r="H149" s="847"/>
      <c r="I149" s="848" t="s">
        <v>3818</v>
      </c>
      <c r="J149" s="839"/>
      <c r="K149" s="723"/>
      <c r="L149" s="723"/>
      <c r="M149" s="723"/>
    </row>
    <row r="150" ht="31.5" customHeight="1">
      <c r="A150" s="850" t="s">
        <v>3766</v>
      </c>
      <c r="B150" s="851" t="s">
        <v>2381</v>
      </c>
      <c r="C150" s="852" t="s">
        <v>3766</v>
      </c>
      <c r="D150" s="870" t="s">
        <v>3819</v>
      </c>
      <c r="E150" s="835"/>
      <c r="F150" s="836"/>
      <c r="G150" s="837" t="s">
        <v>3380</v>
      </c>
      <c r="H150" s="838"/>
      <c r="I150" s="834" t="s">
        <v>3819</v>
      </c>
      <c r="J150" s="839"/>
      <c r="K150" s="723"/>
      <c r="L150" s="723"/>
      <c r="M150" s="723"/>
    </row>
    <row r="151" ht="31.5" customHeight="1">
      <c r="A151" s="853" t="s">
        <v>3766</v>
      </c>
      <c r="B151" s="831" t="s">
        <v>2388</v>
      </c>
      <c r="C151" s="843" t="s">
        <v>3767</v>
      </c>
      <c r="D151" s="843" t="s">
        <v>3768</v>
      </c>
      <c r="E151" s="843" t="s">
        <v>3387</v>
      </c>
      <c r="F151" s="844">
        <v>6.0</v>
      </c>
      <c r="G151" s="843" t="s">
        <v>3492</v>
      </c>
      <c r="H151" s="847"/>
      <c r="I151" s="843" t="s">
        <v>3765</v>
      </c>
      <c r="J151" s="839"/>
      <c r="K151" s="723"/>
      <c r="L151" s="723"/>
      <c r="M151" s="723"/>
    </row>
    <row r="152" ht="31.5" customHeight="1">
      <c r="A152" s="853" t="s">
        <v>3766</v>
      </c>
      <c r="B152" s="831" t="s">
        <v>2393</v>
      </c>
      <c r="C152" s="843" t="s">
        <v>3820</v>
      </c>
      <c r="D152" s="871" t="s">
        <v>3821</v>
      </c>
      <c r="E152" s="843" t="s">
        <v>3387</v>
      </c>
      <c r="F152" s="844">
        <v>6.0</v>
      </c>
      <c r="G152" s="847"/>
      <c r="H152" s="847"/>
      <c r="I152" s="843" t="s">
        <v>3822</v>
      </c>
      <c r="J152" s="839"/>
      <c r="K152" s="723"/>
      <c r="L152" s="723"/>
      <c r="M152" s="723"/>
    </row>
    <row r="153" ht="31.5" customHeight="1">
      <c r="A153" s="853" t="s">
        <v>3766</v>
      </c>
      <c r="B153" s="831" t="s">
        <v>2398</v>
      </c>
      <c r="C153" s="843" t="s">
        <v>3823</v>
      </c>
      <c r="D153" s="871" t="s">
        <v>3824</v>
      </c>
      <c r="E153" s="843" t="s">
        <v>3414</v>
      </c>
      <c r="F153" s="844">
        <v>10.0</v>
      </c>
      <c r="G153" s="847"/>
      <c r="H153" s="849" t="s">
        <v>3825</v>
      </c>
      <c r="I153" s="843" t="s">
        <v>3826</v>
      </c>
      <c r="J153" s="839"/>
      <c r="K153" s="723"/>
      <c r="L153" s="723"/>
      <c r="M153" s="723"/>
    </row>
    <row r="154" ht="31.5" customHeight="1">
      <c r="A154" s="850" t="s">
        <v>1133</v>
      </c>
      <c r="B154" s="851" t="s">
        <v>2402</v>
      </c>
      <c r="C154" s="852" t="s">
        <v>1133</v>
      </c>
      <c r="D154" s="859" t="s">
        <v>3827</v>
      </c>
      <c r="E154" s="835"/>
      <c r="F154" s="836"/>
      <c r="G154" s="852" t="s">
        <v>3380</v>
      </c>
      <c r="H154" s="838"/>
      <c r="I154" s="834" t="s">
        <v>3828</v>
      </c>
      <c r="J154" s="839"/>
      <c r="K154" s="723"/>
      <c r="L154" s="723"/>
      <c r="M154" s="723"/>
    </row>
    <row r="155" ht="31.5" customHeight="1">
      <c r="A155" s="853" t="s">
        <v>1133</v>
      </c>
      <c r="B155" s="831" t="s">
        <v>2407</v>
      </c>
      <c r="C155" s="843" t="s">
        <v>3829</v>
      </c>
      <c r="D155" s="871" t="s">
        <v>3830</v>
      </c>
      <c r="E155" s="848" t="s">
        <v>3468</v>
      </c>
      <c r="F155" s="844"/>
      <c r="G155" s="848" t="s">
        <v>3831</v>
      </c>
      <c r="H155" s="847"/>
      <c r="I155" s="843" t="s">
        <v>3832</v>
      </c>
      <c r="J155" s="839"/>
      <c r="K155" s="723"/>
      <c r="L155" s="723"/>
      <c r="M155" s="723"/>
    </row>
    <row r="156" ht="31.5" customHeight="1">
      <c r="A156" s="853" t="s">
        <v>1133</v>
      </c>
      <c r="B156" s="831" t="s">
        <v>2411</v>
      </c>
      <c r="C156" s="843" t="s">
        <v>3833</v>
      </c>
      <c r="D156" s="843" t="s">
        <v>3834</v>
      </c>
      <c r="E156" s="843" t="s">
        <v>3424</v>
      </c>
      <c r="F156" s="844">
        <v>3.0</v>
      </c>
      <c r="G156" s="843" t="s">
        <v>3492</v>
      </c>
      <c r="H156" s="847"/>
      <c r="I156" s="843" t="s">
        <v>3835</v>
      </c>
      <c r="J156" s="839"/>
      <c r="K156" s="723"/>
      <c r="L156" s="723"/>
      <c r="M156" s="723"/>
    </row>
    <row r="157" ht="31.5" customHeight="1">
      <c r="A157" s="853" t="s">
        <v>2383</v>
      </c>
      <c r="B157" s="831" t="s">
        <v>2415</v>
      </c>
      <c r="C157" s="843" t="s">
        <v>3764</v>
      </c>
      <c r="D157" s="843" t="s">
        <v>3765</v>
      </c>
      <c r="E157" s="843" t="s">
        <v>3387</v>
      </c>
      <c r="F157" s="844">
        <v>6.0</v>
      </c>
      <c r="G157" s="845" t="s">
        <v>3394</v>
      </c>
      <c r="H157" s="847"/>
      <c r="I157" s="843" t="s">
        <v>3765</v>
      </c>
      <c r="J157" s="846"/>
      <c r="K157" s="868"/>
      <c r="L157" s="868"/>
      <c r="M157" s="868"/>
    </row>
    <row r="158" ht="31.5" customHeight="1">
      <c r="A158" s="842" t="s">
        <v>1606</v>
      </c>
      <c r="B158" s="831" t="s">
        <v>2420</v>
      </c>
      <c r="C158" s="843" t="s">
        <v>3385</v>
      </c>
      <c r="D158" s="871" t="s">
        <v>3386</v>
      </c>
      <c r="E158" s="843" t="s">
        <v>3387</v>
      </c>
      <c r="F158" s="844">
        <v>6.0</v>
      </c>
      <c r="G158" s="845" t="s">
        <v>3394</v>
      </c>
      <c r="H158" s="843" t="s">
        <v>3385</v>
      </c>
      <c r="I158" s="843" t="s">
        <v>3389</v>
      </c>
      <c r="J158" s="839"/>
      <c r="K158" s="723"/>
      <c r="L158" s="723"/>
      <c r="M158" s="723"/>
    </row>
    <row r="159" ht="31.5" customHeight="1">
      <c r="A159" s="850" t="s">
        <v>742</v>
      </c>
      <c r="B159" s="851" t="s">
        <v>2425</v>
      </c>
      <c r="C159" s="852" t="s">
        <v>742</v>
      </c>
      <c r="D159" s="870" t="s">
        <v>3836</v>
      </c>
      <c r="E159" s="835"/>
      <c r="F159" s="836"/>
      <c r="G159" s="837" t="s">
        <v>3380</v>
      </c>
      <c r="H159" s="838"/>
      <c r="I159" s="834" t="s">
        <v>3836</v>
      </c>
      <c r="J159" s="839"/>
      <c r="K159" s="723"/>
      <c r="L159" s="723"/>
      <c r="M159" s="723"/>
    </row>
    <row r="160" ht="31.5" customHeight="1">
      <c r="A160" s="853" t="s">
        <v>742</v>
      </c>
      <c r="B160" s="831" t="s">
        <v>2430</v>
      </c>
      <c r="C160" s="843" t="s">
        <v>3516</v>
      </c>
      <c r="D160" s="843" t="s">
        <v>3517</v>
      </c>
      <c r="E160" s="843" t="s">
        <v>3387</v>
      </c>
      <c r="F160" s="844">
        <v>6.0</v>
      </c>
      <c r="G160" s="843" t="s">
        <v>3492</v>
      </c>
      <c r="H160" s="847"/>
      <c r="I160" s="843" t="s">
        <v>3518</v>
      </c>
      <c r="J160" s="839"/>
      <c r="K160" s="723"/>
      <c r="L160" s="723"/>
      <c r="M160" s="723"/>
    </row>
    <row r="161" ht="31.5" customHeight="1">
      <c r="A161" s="853" t="s">
        <v>742</v>
      </c>
      <c r="B161" s="831" t="s">
        <v>2435</v>
      </c>
      <c r="C161" s="843" t="s">
        <v>3545</v>
      </c>
      <c r="D161" s="843" t="s">
        <v>3837</v>
      </c>
      <c r="E161" s="843" t="s">
        <v>3387</v>
      </c>
      <c r="F161" s="844">
        <v>6.0</v>
      </c>
      <c r="G161" s="847"/>
      <c r="H161" s="843" t="s">
        <v>3395</v>
      </c>
      <c r="I161" s="843" t="s">
        <v>3838</v>
      </c>
      <c r="J161" s="839"/>
      <c r="K161" s="723"/>
      <c r="L161" s="723"/>
      <c r="M161" s="723"/>
    </row>
    <row r="162" ht="31.5" customHeight="1">
      <c r="A162" s="853" t="s">
        <v>742</v>
      </c>
      <c r="B162" s="831" t="s">
        <v>2440</v>
      </c>
      <c r="C162" s="843" t="s">
        <v>268</v>
      </c>
      <c r="D162" s="871" t="s">
        <v>3839</v>
      </c>
      <c r="E162" s="843" t="s">
        <v>3414</v>
      </c>
      <c r="F162" s="844">
        <v>100.0</v>
      </c>
      <c r="G162" s="847"/>
      <c r="H162" s="847"/>
      <c r="I162" s="843" t="s">
        <v>3840</v>
      </c>
      <c r="J162" s="839"/>
      <c r="K162" s="723"/>
      <c r="L162" s="723"/>
      <c r="M162" s="723"/>
    </row>
    <row r="163" ht="31.5" customHeight="1">
      <c r="A163" s="853" t="s">
        <v>742</v>
      </c>
      <c r="B163" s="831" t="s">
        <v>2445</v>
      </c>
      <c r="C163" s="843" t="s">
        <v>3841</v>
      </c>
      <c r="D163" s="871" t="s">
        <v>3842</v>
      </c>
      <c r="E163" s="843" t="s">
        <v>3560</v>
      </c>
      <c r="F163" s="863"/>
      <c r="G163" s="847"/>
      <c r="H163" s="847"/>
      <c r="I163" s="843" t="s">
        <v>3843</v>
      </c>
      <c r="J163" s="839"/>
      <c r="K163" s="723"/>
      <c r="L163" s="723"/>
      <c r="M163" s="723"/>
    </row>
    <row r="164" ht="31.5" customHeight="1">
      <c r="A164" s="853" t="s">
        <v>742</v>
      </c>
      <c r="B164" s="831" t="s">
        <v>2450</v>
      </c>
      <c r="C164" s="843" t="s">
        <v>3844</v>
      </c>
      <c r="D164" s="871" t="s">
        <v>3845</v>
      </c>
      <c r="E164" s="848" t="s">
        <v>3468</v>
      </c>
      <c r="F164" s="844"/>
      <c r="G164" s="849" t="s">
        <v>3598</v>
      </c>
      <c r="H164" s="847"/>
      <c r="I164" s="843" t="s">
        <v>3846</v>
      </c>
      <c r="J164" s="839"/>
      <c r="K164" s="723"/>
      <c r="L164" s="723"/>
      <c r="M164" s="723"/>
    </row>
    <row r="165" ht="31.5" customHeight="1">
      <c r="A165" s="853" t="s">
        <v>742</v>
      </c>
      <c r="B165" s="831" t="s">
        <v>2455</v>
      </c>
      <c r="C165" s="843" t="s">
        <v>3847</v>
      </c>
      <c r="D165" s="848" t="s">
        <v>3848</v>
      </c>
      <c r="E165" s="848" t="s">
        <v>3468</v>
      </c>
      <c r="F165" s="844"/>
      <c r="G165" s="847"/>
      <c r="H165" s="847"/>
      <c r="I165" s="848" t="s">
        <v>3849</v>
      </c>
      <c r="J165" s="839"/>
      <c r="K165" s="723"/>
      <c r="L165" s="723"/>
      <c r="M165" s="723"/>
    </row>
    <row r="166" ht="31.5" customHeight="1">
      <c r="A166" s="853" t="s">
        <v>742</v>
      </c>
      <c r="B166" s="841" t="s">
        <v>2460</v>
      </c>
      <c r="C166" s="848" t="s">
        <v>3850</v>
      </c>
      <c r="D166" s="848" t="s">
        <v>3851</v>
      </c>
      <c r="E166" s="848" t="s">
        <v>3468</v>
      </c>
      <c r="F166" s="844"/>
      <c r="G166" s="847"/>
      <c r="H166" s="847"/>
      <c r="I166" s="848" t="s">
        <v>3852</v>
      </c>
      <c r="J166" s="839"/>
      <c r="K166" s="723"/>
      <c r="L166" s="723"/>
      <c r="M166" s="723"/>
    </row>
    <row r="167" ht="31.5" customHeight="1">
      <c r="A167" s="853" t="s">
        <v>742</v>
      </c>
      <c r="B167" s="831" t="s">
        <v>2465</v>
      </c>
      <c r="C167" s="843" t="s">
        <v>3853</v>
      </c>
      <c r="D167" s="871" t="s">
        <v>3854</v>
      </c>
      <c r="E167" s="843" t="s">
        <v>3387</v>
      </c>
      <c r="F167" s="844">
        <v>1.0</v>
      </c>
      <c r="G167" s="847"/>
      <c r="H167" s="847"/>
      <c r="I167" s="843" t="s">
        <v>3855</v>
      </c>
      <c r="J167" s="839"/>
      <c r="K167" s="723"/>
      <c r="L167" s="723"/>
      <c r="M167" s="723"/>
    </row>
    <row r="168" ht="31.5" customHeight="1">
      <c r="A168" s="853" t="s">
        <v>742</v>
      </c>
      <c r="B168" s="831" t="s">
        <v>2470</v>
      </c>
      <c r="C168" s="843" t="s">
        <v>3856</v>
      </c>
      <c r="D168" s="871" t="s">
        <v>3857</v>
      </c>
      <c r="E168" s="843" t="s">
        <v>3387</v>
      </c>
      <c r="F168" s="844">
        <v>1.0</v>
      </c>
      <c r="G168" s="847"/>
      <c r="H168" s="847"/>
      <c r="I168" s="843" t="s">
        <v>3858</v>
      </c>
      <c r="J168" s="839"/>
      <c r="K168" s="723"/>
      <c r="L168" s="723"/>
      <c r="M168" s="723"/>
    </row>
    <row r="169" ht="31.5" customHeight="1">
      <c r="A169" s="850" t="s">
        <v>3305</v>
      </c>
      <c r="B169" s="851" t="s">
        <v>2475</v>
      </c>
      <c r="C169" s="852" t="s">
        <v>3305</v>
      </c>
      <c r="D169" s="859" t="s">
        <v>3859</v>
      </c>
      <c r="E169" s="835"/>
      <c r="F169" s="836"/>
      <c r="G169" s="837" t="s">
        <v>3380</v>
      </c>
      <c r="H169" s="838"/>
      <c r="I169" s="834" t="s">
        <v>3860</v>
      </c>
      <c r="J169" s="839"/>
      <c r="K169" s="723"/>
      <c r="L169" s="723"/>
      <c r="M169" s="723"/>
    </row>
    <row r="170" ht="31.5" customHeight="1">
      <c r="A170" s="853" t="s">
        <v>3305</v>
      </c>
      <c r="B170" s="831" t="s">
        <v>2480</v>
      </c>
      <c r="C170" s="843" t="s">
        <v>3861</v>
      </c>
      <c r="D170" s="848" t="s">
        <v>3862</v>
      </c>
      <c r="E170" s="843" t="s">
        <v>3387</v>
      </c>
      <c r="F170" s="844">
        <v>6.0</v>
      </c>
      <c r="G170" s="843" t="s">
        <v>3492</v>
      </c>
      <c r="H170" s="847"/>
      <c r="I170" s="843" t="s">
        <v>3863</v>
      </c>
      <c r="J170" s="839"/>
      <c r="K170" s="723"/>
      <c r="L170" s="723"/>
      <c r="M170" s="723"/>
    </row>
    <row r="171" ht="31.5" customHeight="1">
      <c r="A171" s="842" t="s">
        <v>2383</v>
      </c>
      <c r="B171" s="831" t="s">
        <v>2485</v>
      </c>
      <c r="C171" s="843" t="s">
        <v>3764</v>
      </c>
      <c r="D171" s="843" t="s">
        <v>3765</v>
      </c>
      <c r="E171" s="843" t="s">
        <v>3387</v>
      </c>
      <c r="F171" s="844">
        <v>6.0</v>
      </c>
      <c r="G171" s="845" t="s">
        <v>3394</v>
      </c>
      <c r="H171" s="847"/>
      <c r="I171" s="843" t="s">
        <v>3765</v>
      </c>
      <c r="J171" s="839"/>
      <c r="K171" s="723"/>
      <c r="L171" s="723"/>
      <c r="M171" s="723"/>
    </row>
    <row r="172" ht="31.5" customHeight="1">
      <c r="A172" s="842" t="s">
        <v>1606</v>
      </c>
      <c r="B172" s="831" t="s">
        <v>2488</v>
      </c>
      <c r="C172" s="843" t="s">
        <v>3864</v>
      </c>
      <c r="D172" s="871" t="s">
        <v>3386</v>
      </c>
      <c r="E172" s="843" t="s">
        <v>3387</v>
      </c>
      <c r="F172" s="844">
        <v>6.0</v>
      </c>
      <c r="G172" s="845" t="s">
        <v>3394</v>
      </c>
      <c r="H172" s="843" t="s">
        <v>3385</v>
      </c>
      <c r="I172" s="843" t="s">
        <v>3389</v>
      </c>
      <c r="J172" s="839"/>
      <c r="K172" s="723"/>
      <c r="L172" s="723"/>
      <c r="M172" s="723"/>
    </row>
    <row r="173" ht="31.5" customHeight="1">
      <c r="A173" s="850" t="s">
        <v>2658</v>
      </c>
      <c r="B173" s="851" t="s">
        <v>2492</v>
      </c>
      <c r="C173" s="852" t="s">
        <v>2658</v>
      </c>
      <c r="D173" s="870" t="s">
        <v>3865</v>
      </c>
      <c r="E173" s="835"/>
      <c r="F173" s="836"/>
      <c r="G173" s="837" t="s">
        <v>3380</v>
      </c>
      <c r="H173" s="838"/>
      <c r="I173" s="834" t="s">
        <v>3865</v>
      </c>
      <c r="J173" s="846"/>
      <c r="K173" s="868"/>
      <c r="L173" s="868"/>
      <c r="M173" s="868"/>
    </row>
    <row r="174" ht="31.5" customHeight="1">
      <c r="A174" s="853" t="s">
        <v>2658</v>
      </c>
      <c r="B174" s="831" t="s">
        <v>2496</v>
      </c>
      <c r="C174" s="843" t="s">
        <v>3866</v>
      </c>
      <c r="D174" s="871" t="s">
        <v>3867</v>
      </c>
      <c r="E174" s="843" t="s">
        <v>3387</v>
      </c>
      <c r="F174" s="844">
        <v>6.0</v>
      </c>
      <c r="G174" s="843" t="s">
        <v>3492</v>
      </c>
      <c r="H174" s="847"/>
      <c r="I174" s="843" t="s">
        <v>3867</v>
      </c>
      <c r="J174" s="846"/>
      <c r="K174" s="868"/>
      <c r="L174" s="868"/>
      <c r="M174" s="868"/>
    </row>
    <row r="175" ht="31.5" customHeight="1">
      <c r="A175" s="842" t="s">
        <v>742</v>
      </c>
      <c r="B175" s="831" t="s">
        <v>2499</v>
      </c>
      <c r="C175" s="843" t="s">
        <v>3516</v>
      </c>
      <c r="D175" s="871" t="s">
        <v>3517</v>
      </c>
      <c r="E175" s="843" t="s">
        <v>3387</v>
      </c>
      <c r="F175" s="844">
        <v>6.0</v>
      </c>
      <c r="G175" s="845" t="s">
        <v>3394</v>
      </c>
      <c r="H175" s="847"/>
      <c r="I175" s="843" t="s">
        <v>3518</v>
      </c>
      <c r="J175" s="839"/>
      <c r="K175" s="723"/>
      <c r="L175" s="723"/>
      <c r="M175" s="723"/>
    </row>
    <row r="176" ht="31.5" customHeight="1">
      <c r="A176" s="842" t="s">
        <v>1606</v>
      </c>
      <c r="B176" s="841" t="s">
        <v>2503</v>
      </c>
      <c r="C176" s="848" t="s">
        <v>3868</v>
      </c>
      <c r="D176" s="848" t="s">
        <v>3869</v>
      </c>
      <c r="E176" s="843" t="s">
        <v>3387</v>
      </c>
      <c r="F176" s="844">
        <v>6.0</v>
      </c>
      <c r="G176" s="845" t="s">
        <v>3394</v>
      </c>
      <c r="H176" s="843" t="s">
        <v>3385</v>
      </c>
      <c r="I176" s="848" t="s">
        <v>3870</v>
      </c>
      <c r="J176" s="839"/>
      <c r="K176" s="723"/>
      <c r="L176" s="723"/>
      <c r="M176" s="723"/>
    </row>
    <row r="177" ht="31.5" customHeight="1">
      <c r="A177" s="853" t="s">
        <v>2658</v>
      </c>
      <c r="B177" s="831" t="s">
        <v>2508</v>
      </c>
      <c r="C177" s="843" t="s">
        <v>3600</v>
      </c>
      <c r="D177" s="843" t="s">
        <v>3871</v>
      </c>
      <c r="E177" s="843" t="s">
        <v>3387</v>
      </c>
      <c r="F177" s="844">
        <v>6.0</v>
      </c>
      <c r="G177" s="847"/>
      <c r="H177" s="843" t="s">
        <v>3395</v>
      </c>
      <c r="I177" s="843" t="s">
        <v>3872</v>
      </c>
      <c r="J177" s="839"/>
      <c r="K177" s="723"/>
      <c r="L177" s="723"/>
      <c r="M177" s="723"/>
    </row>
    <row r="178" ht="31.5" customHeight="1">
      <c r="A178" s="853" t="s">
        <v>2658</v>
      </c>
      <c r="B178" s="831" t="s">
        <v>2512</v>
      </c>
      <c r="C178" s="843" t="s">
        <v>3579</v>
      </c>
      <c r="D178" s="843" t="s">
        <v>3873</v>
      </c>
      <c r="E178" s="843" t="s">
        <v>3387</v>
      </c>
      <c r="F178" s="844">
        <v>6.0</v>
      </c>
      <c r="G178" s="847"/>
      <c r="H178" s="843" t="s">
        <v>3395</v>
      </c>
      <c r="I178" s="843" t="s">
        <v>3874</v>
      </c>
      <c r="J178" s="839"/>
      <c r="K178" s="723"/>
      <c r="L178" s="723"/>
      <c r="M178" s="723"/>
    </row>
    <row r="179" ht="31.5" customHeight="1">
      <c r="A179" s="853" t="s">
        <v>2658</v>
      </c>
      <c r="B179" s="831" t="s">
        <v>2516</v>
      </c>
      <c r="C179" s="843" t="s">
        <v>1242</v>
      </c>
      <c r="D179" s="843" t="s">
        <v>3875</v>
      </c>
      <c r="E179" s="843" t="s">
        <v>3414</v>
      </c>
      <c r="F179" s="844">
        <v>100.0</v>
      </c>
      <c r="G179" s="847"/>
      <c r="H179" s="847"/>
      <c r="I179" s="843" t="s">
        <v>3875</v>
      </c>
      <c r="J179" s="839"/>
      <c r="K179" s="723"/>
      <c r="L179" s="723"/>
      <c r="M179" s="723"/>
    </row>
    <row r="180" ht="31.5" customHeight="1">
      <c r="A180" s="853" t="s">
        <v>2658</v>
      </c>
      <c r="B180" s="831" t="s">
        <v>3876</v>
      </c>
      <c r="C180" s="843" t="s">
        <v>3877</v>
      </c>
      <c r="D180" s="843" t="s">
        <v>3878</v>
      </c>
      <c r="E180" s="843" t="s">
        <v>3560</v>
      </c>
      <c r="F180" s="863"/>
      <c r="G180" s="847"/>
      <c r="H180" s="847"/>
      <c r="I180" s="843" t="s">
        <v>3879</v>
      </c>
      <c r="J180" s="839"/>
      <c r="K180" s="723"/>
      <c r="L180" s="723"/>
      <c r="M180" s="723"/>
    </row>
    <row r="181" ht="31.5" customHeight="1">
      <c r="A181" s="853" t="s">
        <v>2658</v>
      </c>
      <c r="B181" s="831" t="s">
        <v>3880</v>
      </c>
      <c r="C181" s="843" t="s">
        <v>3881</v>
      </c>
      <c r="D181" s="843" t="s">
        <v>3882</v>
      </c>
      <c r="E181" s="848" t="s">
        <v>3468</v>
      </c>
      <c r="F181" s="844"/>
      <c r="G181" s="849" t="s">
        <v>3598</v>
      </c>
      <c r="H181" s="847"/>
      <c r="I181" s="843" t="s">
        <v>3883</v>
      </c>
      <c r="J181" s="839"/>
      <c r="K181" s="723"/>
      <c r="L181" s="723"/>
      <c r="M181" s="723"/>
    </row>
    <row r="182" ht="31.5" customHeight="1">
      <c r="A182" s="853" t="s">
        <v>2658</v>
      </c>
      <c r="B182" s="831" t="s">
        <v>2523</v>
      </c>
      <c r="C182" s="843" t="s">
        <v>3884</v>
      </c>
      <c r="D182" s="843" t="s">
        <v>3885</v>
      </c>
      <c r="E182" s="848" t="s">
        <v>3468</v>
      </c>
      <c r="F182" s="844"/>
      <c r="G182" s="847"/>
      <c r="H182" s="847"/>
      <c r="I182" s="843" t="s">
        <v>3886</v>
      </c>
      <c r="J182" s="839"/>
      <c r="K182" s="723"/>
      <c r="L182" s="723"/>
      <c r="M182" s="723"/>
    </row>
    <row r="183" ht="31.5" customHeight="1">
      <c r="A183" s="853" t="s">
        <v>2658</v>
      </c>
      <c r="B183" s="831" t="s">
        <v>2528</v>
      </c>
      <c r="C183" s="843" t="s">
        <v>3887</v>
      </c>
      <c r="D183" s="843" t="s">
        <v>3888</v>
      </c>
      <c r="E183" s="848" t="s">
        <v>3468</v>
      </c>
      <c r="F183" s="844"/>
      <c r="G183" s="847"/>
      <c r="H183" s="847"/>
      <c r="I183" s="843" t="s">
        <v>3889</v>
      </c>
      <c r="J183" s="839"/>
      <c r="K183" s="723"/>
      <c r="L183" s="723"/>
      <c r="M183" s="723"/>
    </row>
    <row r="184" ht="31.5" customHeight="1">
      <c r="A184" s="850" t="s">
        <v>3890</v>
      </c>
      <c r="B184" s="857" t="s">
        <v>2533</v>
      </c>
      <c r="C184" s="858" t="s">
        <v>3891</v>
      </c>
      <c r="D184" s="834" t="s">
        <v>3892</v>
      </c>
      <c r="E184" s="835"/>
      <c r="F184" s="836"/>
      <c r="G184" s="837" t="s">
        <v>3380</v>
      </c>
      <c r="H184" s="838"/>
      <c r="I184" s="834" t="s">
        <v>3892</v>
      </c>
      <c r="J184" s="839"/>
      <c r="K184" s="723"/>
      <c r="L184" s="723"/>
      <c r="M184" s="723"/>
    </row>
    <row r="185" ht="31.5" customHeight="1">
      <c r="A185" s="853" t="s">
        <v>3890</v>
      </c>
      <c r="B185" s="841" t="s">
        <v>3893</v>
      </c>
      <c r="C185" s="848" t="s">
        <v>3894</v>
      </c>
      <c r="D185" s="843" t="s">
        <v>3895</v>
      </c>
      <c r="E185" s="843" t="s">
        <v>3387</v>
      </c>
      <c r="F185" s="844">
        <v>6.0</v>
      </c>
      <c r="G185" s="843" t="s">
        <v>3492</v>
      </c>
      <c r="H185" s="847"/>
      <c r="I185" s="843" t="s">
        <v>3896</v>
      </c>
      <c r="J185" s="839"/>
      <c r="K185" s="723"/>
      <c r="L185" s="723"/>
      <c r="M185" s="723"/>
    </row>
    <row r="186" ht="31.5" customHeight="1">
      <c r="A186" s="853" t="s">
        <v>2658</v>
      </c>
      <c r="B186" s="831" t="s">
        <v>3897</v>
      </c>
      <c r="C186" s="843" t="s">
        <v>3866</v>
      </c>
      <c r="D186" s="843" t="s">
        <v>3867</v>
      </c>
      <c r="E186" s="843" t="s">
        <v>3387</v>
      </c>
      <c r="F186" s="844">
        <v>6.0</v>
      </c>
      <c r="G186" s="845" t="s">
        <v>3394</v>
      </c>
      <c r="H186" s="847"/>
      <c r="I186" s="843" t="s">
        <v>3867</v>
      </c>
      <c r="J186" s="839"/>
      <c r="K186" s="723"/>
      <c r="L186" s="723"/>
      <c r="M186" s="723"/>
    </row>
    <row r="187" ht="31.5" customHeight="1">
      <c r="A187" s="842" t="s">
        <v>1606</v>
      </c>
      <c r="B187" s="831" t="s">
        <v>3898</v>
      </c>
      <c r="C187" s="843" t="s">
        <v>3385</v>
      </c>
      <c r="D187" s="843" t="s">
        <v>3386</v>
      </c>
      <c r="E187" s="843" t="s">
        <v>3387</v>
      </c>
      <c r="F187" s="844">
        <v>6.0</v>
      </c>
      <c r="G187" s="845" t="s">
        <v>3394</v>
      </c>
      <c r="H187" s="843" t="s">
        <v>3385</v>
      </c>
      <c r="I187" s="843" t="s">
        <v>3389</v>
      </c>
      <c r="J187" s="839"/>
      <c r="K187" s="723"/>
      <c r="L187" s="723"/>
      <c r="M187" s="723"/>
    </row>
    <row r="188" ht="31.5" customHeight="1">
      <c r="A188" s="842" t="s">
        <v>742</v>
      </c>
      <c r="B188" s="831" t="s">
        <v>3899</v>
      </c>
      <c r="C188" s="843" t="s">
        <v>3516</v>
      </c>
      <c r="D188" s="843" t="s">
        <v>3517</v>
      </c>
      <c r="E188" s="843" t="s">
        <v>3387</v>
      </c>
      <c r="F188" s="844">
        <v>6.0</v>
      </c>
      <c r="G188" s="845" t="s">
        <v>3394</v>
      </c>
      <c r="H188" s="847"/>
      <c r="I188" s="843" t="s">
        <v>3518</v>
      </c>
      <c r="J188" s="839"/>
      <c r="K188" s="723"/>
      <c r="L188" s="723"/>
      <c r="M188" s="723"/>
    </row>
    <row r="189" ht="31.5" customHeight="1">
      <c r="A189" s="853" t="s">
        <v>3890</v>
      </c>
      <c r="B189" s="841" t="s">
        <v>3900</v>
      </c>
      <c r="C189" s="848" t="s">
        <v>3901</v>
      </c>
      <c r="D189" s="871" t="s">
        <v>3902</v>
      </c>
      <c r="E189" s="848" t="s">
        <v>3468</v>
      </c>
      <c r="F189" s="844"/>
      <c r="G189" s="849" t="s">
        <v>3598</v>
      </c>
      <c r="H189" s="847"/>
      <c r="I189" s="843" t="s">
        <v>3903</v>
      </c>
      <c r="J189" s="839"/>
      <c r="K189" s="723"/>
      <c r="L189" s="723"/>
      <c r="M189" s="723"/>
    </row>
    <row r="190" ht="31.5" customHeight="1">
      <c r="A190" s="853" t="s">
        <v>3890</v>
      </c>
      <c r="B190" s="841" t="s">
        <v>3904</v>
      </c>
      <c r="C190" s="848" t="s">
        <v>3905</v>
      </c>
      <c r="D190" s="848" t="s">
        <v>3906</v>
      </c>
      <c r="E190" s="848" t="s">
        <v>3468</v>
      </c>
      <c r="F190" s="844"/>
      <c r="G190" s="847"/>
      <c r="H190" s="847"/>
      <c r="I190" s="848" t="s">
        <v>3907</v>
      </c>
      <c r="J190" s="839"/>
      <c r="K190" s="723"/>
      <c r="L190" s="723"/>
      <c r="M190" s="723"/>
    </row>
    <row r="191" ht="31.5" customHeight="1">
      <c r="A191" s="850" t="s">
        <v>3908</v>
      </c>
      <c r="B191" s="851" t="s">
        <v>3909</v>
      </c>
      <c r="C191" s="852" t="s">
        <v>3908</v>
      </c>
      <c r="D191" s="834" t="s">
        <v>3910</v>
      </c>
      <c r="E191" s="835"/>
      <c r="F191" s="836"/>
      <c r="G191" s="837" t="s">
        <v>3380</v>
      </c>
      <c r="H191" s="838"/>
      <c r="I191" s="834" t="s">
        <v>3910</v>
      </c>
      <c r="J191" s="839"/>
      <c r="K191" s="723"/>
      <c r="L191" s="723"/>
      <c r="M191" s="723"/>
    </row>
    <row r="192" ht="31.5" customHeight="1">
      <c r="A192" s="853" t="s">
        <v>3908</v>
      </c>
      <c r="B192" s="831" t="s">
        <v>3911</v>
      </c>
      <c r="C192" s="843" t="s">
        <v>3912</v>
      </c>
      <c r="D192" s="871" t="s">
        <v>3913</v>
      </c>
      <c r="E192" s="843" t="s">
        <v>3387</v>
      </c>
      <c r="F192" s="844">
        <v>6.0</v>
      </c>
      <c r="G192" s="843" t="s">
        <v>3492</v>
      </c>
      <c r="H192" s="847"/>
      <c r="I192" s="843" t="s">
        <v>3914</v>
      </c>
      <c r="J192" s="839"/>
      <c r="K192" s="723"/>
      <c r="L192" s="723"/>
      <c r="M192" s="723"/>
    </row>
    <row r="193" ht="31.5" customHeight="1">
      <c r="A193" s="853" t="s">
        <v>3908</v>
      </c>
      <c r="B193" s="831" t="s">
        <v>3915</v>
      </c>
      <c r="C193" s="843" t="s">
        <v>3916</v>
      </c>
      <c r="D193" s="871" t="s">
        <v>3917</v>
      </c>
      <c r="E193" s="843" t="s">
        <v>3387</v>
      </c>
      <c r="F193" s="844">
        <v>6.0</v>
      </c>
      <c r="G193" s="845" t="s">
        <v>3394</v>
      </c>
      <c r="H193" s="847"/>
      <c r="I193" s="843" t="s">
        <v>3918</v>
      </c>
      <c r="J193" s="839"/>
      <c r="K193" s="723"/>
      <c r="L193" s="723"/>
      <c r="M193" s="723"/>
    </row>
    <row r="194" ht="31.5" customHeight="1">
      <c r="A194" s="842" t="s">
        <v>742</v>
      </c>
      <c r="B194" s="831" t="s">
        <v>2601</v>
      </c>
      <c r="C194" s="843" t="s">
        <v>3516</v>
      </c>
      <c r="D194" s="871" t="s">
        <v>3517</v>
      </c>
      <c r="E194" s="843" t="s">
        <v>3387</v>
      </c>
      <c r="F194" s="844">
        <v>6.0</v>
      </c>
      <c r="G194" s="845" t="s">
        <v>3394</v>
      </c>
      <c r="H194" s="847"/>
      <c r="I194" s="843" t="s">
        <v>3518</v>
      </c>
      <c r="J194" s="839"/>
      <c r="K194" s="723"/>
      <c r="L194" s="723"/>
      <c r="M194" s="723"/>
    </row>
    <row r="195" ht="31.5" customHeight="1">
      <c r="A195" s="842" t="s">
        <v>1606</v>
      </c>
      <c r="B195" s="841" t="s">
        <v>3919</v>
      </c>
      <c r="C195" s="848" t="s">
        <v>3920</v>
      </c>
      <c r="D195" s="848" t="s">
        <v>3921</v>
      </c>
      <c r="E195" s="843" t="s">
        <v>3387</v>
      </c>
      <c r="F195" s="844">
        <v>6.0</v>
      </c>
      <c r="G195" s="845" t="s">
        <v>3394</v>
      </c>
      <c r="H195" s="843" t="s">
        <v>3385</v>
      </c>
      <c r="I195" s="848" t="s">
        <v>3922</v>
      </c>
      <c r="J195" s="839"/>
      <c r="K195" s="723"/>
      <c r="L195" s="723"/>
      <c r="M195" s="723"/>
    </row>
    <row r="196" ht="31.5" customHeight="1">
      <c r="A196" s="853" t="s">
        <v>2658</v>
      </c>
      <c r="B196" s="831" t="s">
        <v>3923</v>
      </c>
      <c r="C196" s="843" t="s">
        <v>3866</v>
      </c>
      <c r="D196" s="871" t="s">
        <v>3867</v>
      </c>
      <c r="E196" s="843" t="s">
        <v>3387</v>
      </c>
      <c r="F196" s="844">
        <v>6.0</v>
      </c>
      <c r="G196" s="845" t="s">
        <v>3394</v>
      </c>
      <c r="H196" s="847"/>
      <c r="I196" s="843" t="s">
        <v>3867</v>
      </c>
      <c r="J196" s="839"/>
      <c r="K196" s="723"/>
      <c r="L196" s="723"/>
      <c r="M196" s="723"/>
    </row>
    <row r="197" ht="31.5" customHeight="1">
      <c r="A197" s="853" t="s">
        <v>3908</v>
      </c>
      <c r="B197" s="831" t="s">
        <v>3924</v>
      </c>
      <c r="C197" s="843" t="s">
        <v>3925</v>
      </c>
      <c r="D197" s="871" t="s">
        <v>3926</v>
      </c>
      <c r="E197" s="848" t="s">
        <v>3468</v>
      </c>
      <c r="F197" s="844"/>
      <c r="G197" s="849" t="s">
        <v>3598</v>
      </c>
      <c r="H197" s="847"/>
      <c r="I197" s="843" t="s">
        <v>3927</v>
      </c>
      <c r="J197" s="839"/>
      <c r="K197" s="723"/>
      <c r="L197" s="723"/>
      <c r="M197" s="723"/>
    </row>
    <row r="198" ht="31.5" customHeight="1">
      <c r="A198" s="853" t="s">
        <v>3908</v>
      </c>
      <c r="B198" s="831" t="s">
        <v>3928</v>
      </c>
      <c r="C198" s="843" t="s">
        <v>3929</v>
      </c>
      <c r="D198" s="871" t="s">
        <v>3930</v>
      </c>
      <c r="E198" s="848" t="s">
        <v>3468</v>
      </c>
      <c r="F198" s="844"/>
      <c r="G198" s="847"/>
      <c r="H198" s="847"/>
      <c r="I198" s="843" t="s">
        <v>3931</v>
      </c>
      <c r="J198" s="839"/>
      <c r="K198" s="723"/>
      <c r="L198" s="723"/>
      <c r="M198" s="723"/>
    </row>
    <row r="199" ht="31.5" customHeight="1">
      <c r="A199" s="853" t="s">
        <v>3908</v>
      </c>
      <c r="B199" s="831" t="s">
        <v>3932</v>
      </c>
      <c r="C199" s="843" t="s">
        <v>3933</v>
      </c>
      <c r="D199" s="871" t="s">
        <v>3934</v>
      </c>
      <c r="E199" s="843" t="s">
        <v>3560</v>
      </c>
      <c r="F199" s="863"/>
      <c r="G199" s="847"/>
      <c r="H199" s="847"/>
      <c r="I199" s="843" t="s">
        <v>3935</v>
      </c>
      <c r="J199" s="839"/>
      <c r="K199" s="723"/>
      <c r="L199" s="723"/>
      <c r="M199" s="723"/>
    </row>
    <row r="200" ht="31.5" customHeight="1">
      <c r="A200" s="853" t="s">
        <v>3908</v>
      </c>
      <c r="B200" s="831" t="s">
        <v>3936</v>
      </c>
      <c r="C200" s="843" t="s">
        <v>3937</v>
      </c>
      <c r="D200" s="843" t="s">
        <v>3938</v>
      </c>
      <c r="E200" s="843" t="s">
        <v>3387</v>
      </c>
      <c r="F200" s="844">
        <v>1.0</v>
      </c>
      <c r="G200" s="847"/>
      <c r="H200" s="847"/>
      <c r="I200" s="843" t="s">
        <v>3939</v>
      </c>
      <c r="J200" s="839"/>
      <c r="K200" s="723"/>
      <c r="L200" s="723"/>
      <c r="M200" s="723"/>
    </row>
    <row r="201" ht="31.5" customHeight="1">
      <c r="A201" s="850" t="s">
        <v>3940</v>
      </c>
      <c r="B201" s="851" t="s">
        <v>3941</v>
      </c>
      <c r="C201" s="852" t="s">
        <v>3940</v>
      </c>
      <c r="D201" s="870" t="s">
        <v>3942</v>
      </c>
      <c r="E201" s="835"/>
      <c r="F201" s="836"/>
      <c r="G201" s="852" t="s">
        <v>3380</v>
      </c>
      <c r="H201" s="838"/>
      <c r="I201" s="834" t="s">
        <v>3942</v>
      </c>
      <c r="J201" s="839"/>
      <c r="K201" s="723"/>
      <c r="L201" s="723"/>
      <c r="M201" s="723"/>
    </row>
    <row r="202" ht="31.5" customHeight="1">
      <c r="A202" s="853" t="s">
        <v>3940</v>
      </c>
      <c r="B202" s="831" t="s">
        <v>3943</v>
      </c>
      <c r="C202" s="843" t="s">
        <v>3944</v>
      </c>
      <c r="D202" s="871" t="s">
        <v>3945</v>
      </c>
      <c r="E202" s="843" t="s">
        <v>3387</v>
      </c>
      <c r="F202" s="844">
        <v>6.0</v>
      </c>
      <c r="G202" s="843" t="s">
        <v>3492</v>
      </c>
      <c r="H202" s="847"/>
      <c r="I202" s="843" t="s">
        <v>3946</v>
      </c>
      <c r="J202" s="846"/>
      <c r="K202" s="868"/>
      <c r="L202" s="868"/>
      <c r="M202" s="868"/>
    </row>
    <row r="203" ht="31.5" customHeight="1">
      <c r="A203" s="842" t="s">
        <v>2658</v>
      </c>
      <c r="B203" s="831" t="s">
        <v>3947</v>
      </c>
      <c r="C203" s="843" t="s">
        <v>3866</v>
      </c>
      <c r="D203" s="871" t="s">
        <v>3867</v>
      </c>
      <c r="E203" s="843" t="s">
        <v>3387</v>
      </c>
      <c r="F203" s="844">
        <v>6.0</v>
      </c>
      <c r="G203" s="843" t="s">
        <v>3394</v>
      </c>
      <c r="H203" s="847"/>
      <c r="I203" s="843" t="s">
        <v>3867</v>
      </c>
      <c r="J203" s="839"/>
      <c r="K203" s="723"/>
      <c r="L203" s="723"/>
      <c r="M203" s="723"/>
    </row>
    <row r="204" ht="31.5" customHeight="1">
      <c r="A204" s="842" t="s">
        <v>742</v>
      </c>
      <c r="B204" s="831" t="s">
        <v>3948</v>
      </c>
      <c r="C204" s="843" t="s">
        <v>3516</v>
      </c>
      <c r="D204" s="843" t="s">
        <v>3517</v>
      </c>
      <c r="E204" s="843" t="s">
        <v>3387</v>
      </c>
      <c r="F204" s="844">
        <v>6.0</v>
      </c>
      <c r="G204" s="843" t="s">
        <v>3394</v>
      </c>
      <c r="H204" s="847"/>
      <c r="I204" s="843" t="s">
        <v>3518</v>
      </c>
      <c r="J204" s="839"/>
      <c r="K204" s="723"/>
      <c r="L204" s="723"/>
      <c r="M204" s="723"/>
    </row>
    <row r="205" ht="31.5" customHeight="1">
      <c r="A205" s="853" t="s">
        <v>1606</v>
      </c>
      <c r="B205" s="841" t="s">
        <v>3949</v>
      </c>
      <c r="C205" s="848" t="s">
        <v>3950</v>
      </c>
      <c r="D205" s="871" t="s">
        <v>3951</v>
      </c>
      <c r="E205" s="843" t="s">
        <v>3387</v>
      </c>
      <c r="F205" s="844">
        <v>6.0</v>
      </c>
      <c r="G205" s="843" t="s">
        <v>3394</v>
      </c>
      <c r="H205" s="843" t="s">
        <v>3385</v>
      </c>
      <c r="I205" s="843" t="s">
        <v>3952</v>
      </c>
      <c r="J205" s="839"/>
      <c r="K205" s="723"/>
      <c r="L205" s="723"/>
      <c r="M205" s="723"/>
    </row>
    <row r="206" ht="31.5" customHeight="1">
      <c r="A206" s="842" t="s">
        <v>3642</v>
      </c>
      <c r="B206" s="831" t="s">
        <v>3953</v>
      </c>
      <c r="C206" s="843" t="s">
        <v>3954</v>
      </c>
      <c r="D206" s="848" t="s">
        <v>3955</v>
      </c>
      <c r="E206" s="843" t="s">
        <v>3387</v>
      </c>
      <c r="F206" s="844">
        <v>6.0</v>
      </c>
      <c r="G206" s="847"/>
      <c r="H206" s="843" t="s">
        <v>3395</v>
      </c>
      <c r="I206" s="843" t="s">
        <v>3956</v>
      </c>
      <c r="J206" s="839"/>
      <c r="K206" s="723"/>
      <c r="L206" s="723"/>
      <c r="M206" s="723"/>
    </row>
    <row r="207" ht="31.5" customHeight="1">
      <c r="A207" s="853" t="s">
        <v>3940</v>
      </c>
      <c r="B207" s="831" t="s">
        <v>3957</v>
      </c>
      <c r="C207" s="843" t="s">
        <v>3958</v>
      </c>
      <c r="D207" s="871" t="s">
        <v>3959</v>
      </c>
      <c r="E207" s="843" t="s">
        <v>3414</v>
      </c>
      <c r="F207" s="844">
        <v>200.0</v>
      </c>
      <c r="G207" s="847"/>
      <c r="H207" s="847"/>
      <c r="I207" s="843" t="s">
        <v>3960</v>
      </c>
      <c r="J207" s="839"/>
      <c r="K207" s="723"/>
      <c r="L207" s="723"/>
      <c r="M207" s="723"/>
    </row>
    <row r="208" ht="31.5" customHeight="1">
      <c r="A208" s="853" t="s">
        <v>3940</v>
      </c>
      <c r="B208" s="831" t="s">
        <v>3961</v>
      </c>
      <c r="C208" s="843" t="s">
        <v>3962</v>
      </c>
      <c r="D208" s="871" t="s">
        <v>3963</v>
      </c>
      <c r="E208" s="843" t="s">
        <v>3414</v>
      </c>
      <c r="F208" s="844">
        <v>200.0</v>
      </c>
      <c r="G208" s="847"/>
      <c r="H208" s="847"/>
      <c r="I208" s="843" t="s">
        <v>3964</v>
      </c>
      <c r="J208" s="839"/>
      <c r="K208" s="723"/>
      <c r="L208" s="723"/>
      <c r="M208" s="723"/>
    </row>
    <row r="209" ht="31.5" customHeight="1">
      <c r="A209" s="850" t="s">
        <v>3940</v>
      </c>
      <c r="B209" s="851" t="s">
        <v>3965</v>
      </c>
      <c r="C209" s="852" t="s">
        <v>3966</v>
      </c>
      <c r="D209" s="870" t="s">
        <v>3967</v>
      </c>
      <c r="E209" s="835"/>
      <c r="F209" s="836"/>
      <c r="G209" s="837" t="s">
        <v>3380</v>
      </c>
      <c r="H209" s="838"/>
      <c r="I209" s="834" t="s">
        <v>3967</v>
      </c>
      <c r="J209" s="839"/>
      <c r="K209" s="723"/>
      <c r="L209" s="723"/>
      <c r="M209" s="723"/>
    </row>
    <row r="210" ht="31.5" customHeight="1">
      <c r="A210" s="853" t="s">
        <v>3966</v>
      </c>
      <c r="B210" s="831" t="s">
        <v>3968</v>
      </c>
      <c r="C210" s="843" t="s">
        <v>3969</v>
      </c>
      <c r="D210" s="871" t="s">
        <v>3970</v>
      </c>
      <c r="E210" s="843" t="s">
        <v>3387</v>
      </c>
      <c r="F210" s="844">
        <v>6.0</v>
      </c>
      <c r="G210" s="843" t="s">
        <v>3492</v>
      </c>
      <c r="H210" s="847"/>
      <c r="I210" s="843" t="s">
        <v>3971</v>
      </c>
      <c r="J210" s="839"/>
      <c r="K210" s="723"/>
      <c r="L210" s="723"/>
      <c r="M210" s="723"/>
    </row>
    <row r="211" ht="31.5" customHeight="1">
      <c r="A211" s="842" t="s">
        <v>742</v>
      </c>
      <c r="B211" s="831" t="s">
        <v>3972</v>
      </c>
      <c r="C211" s="843" t="s">
        <v>3516</v>
      </c>
      <c r="D211" s="871" t="s">
        <v>3517</v>
      </c>
      <c r="E211" s="843" t="s">
        <v>3387</v>
      </c>
      <c r="F211" s="844">
        <v>6.0</v>
      </c>
      <c r="G211" s="843" t="s">
        <v>3394</v>
      </c>
      <c r="H211" s="847"/>
      <c r="I211" s="843" t="s">
        <v>3518</v>
      </c>
      <c r="J211" s="839"/>
      <c r="K211" s="723"/>
      <c r="L211" s="723"/>
      <c r="M211" s="723"/>
    </row>
    <row r="212" ht="31.5" customHeight="1">
      <c r="A212" s="850" t="s">
        <v>3973</v>
      </c>
      <c r="B212" s="851" t="s">
        <v>3974</v>
      </c>
      <c r="C212" s="852" t="s">
        <v>3973</v>
      </c>
      <c r="D212" s="870" t="s">
        <v>3975</v>
      </c>
      <c r="E212" s="835"/>
      <c r="F212" s="836"/>
      <c r="G212" s="837" t="s">
        <v>3380</v>
      </c>
      <c r="H212" s="838"/>
      <c r="I212" s="834" t="s">
        <v>3975</v>
      </c>
      <c r="J212" s="839"/>
      <c r="K212" s="723"/>
      <c r="L212" s="723"/>
      <c r="M212" s="723"/>
    </row>
    <row r="213" ht="31.5" customHeight="1">
      <c r="A213" s="853" t="s">
        <v>3973</v>
      </c>
      <c r="B213" s="831" t="s">
        <v>3976</v>
      </c>
      <c r="C213" s="843" t="s">
        <v>3977</v>
      </c>
      <c r="D213" s="843" t="s">
        <v>3978</v>
      </c>
      <c r="E213" s="843" t="s">
        <v>3387</v>
      </c>
      <c r="F213" s="844">
        <v>6.0</v>
      </c>
      <c r="G213" s="843" t="s">
        <v>3492</v>
      </c>
      <c r="H213" s="847"/>
      <c r="I213" s="843" t="s">
        <v>3979</v>
      </c>
      <c r="J213" s="839"/>
      <c r="K213" s="723"/>
      <c r="L213" s="723"/>
      <c r="M213" s="723"/>
    </row>
    <row r="214" ht="31.5" customHeight="1">
      <c r="A214" s="853" t="s">
        <v>3966</v>
      </c>
      <c r="B214" s="831" t="s">
        <v>3980</v>
      </c>
      <c r="C214" s="843" t="s">
        <v>3969</v>
      </c>
      <c r="D214" s="871" t="s">
        <v>3970</v>
      </c>
      <c r="E214" s="843" t="s">
        <v>3387</v>
      </c>
      <c r="F214" s="844">
        <v>6.0</v>
      </c>
      <c r="G214" s="843" t="s">
        <v>3394</v>
      </c>
      <c r="H214" s="847"/>
      <c r="I214" s="843" t="s">
        <v>3971</v>
      </c>
      <c r="J214" s="839"/>
      <c r="K214" s="723"/>
      <c r="L214" s="723"/>
      <c r="M214" s="723"/>
    </row>
    <row r="215" ht="31.5" customHeight="1">
      <c r="A215" s="842" t="s">
        <v>742</v>
      </c>
      <c r="B215" s="831" t="s">
        <v>3981</v>
      </c>
      <c r="C215" s="843" t="s">
        <v>3516</v>
      </c>
      <c r="D215" s="871" t="s">
        <v>3517</v>
      </c>
      <c r="E215" s="843" t="s">
        <v>3387</v>
      </c>
      <c r="F215" s="844">
        <v>6.0</v>
      </c>
      <c r="G215" s="843" t="s">
        <v>3394</v>
      </c>
      <c r="H215" s="847"/>
      <c r="I215" s="843" t="s">
        <v>3518</v>
      </c>
      <c r="J215" s="839"/>
      <c r="K215" s="723"/>
      <c r="L215" s="723"/>
      <c r="M215" s="723"/>
    </row>
    <row r="216" ht="31.5" customHeight="1">
      <c r="A216" s="853" t="s">
        <v>1606</v>
      </c>
      <c r="B216" s="841" t="s">
        <v>3982</v>
      </c>
      <c r="C216" s="848" t="s">
        <v>3983</v>
      </c>
      <c r="D216" s="848" t="s">
        <v>3984</v>
      </c>
      <c r="E216" s="843" t="s">
        <v>3387</v>
      </c>
      <c r="F216" s="844">
        <v>6.0</v>
      </c>
      <c r="G216" s="843" t="s">
        <v>3394</v>
      </c>
      <c r="H216" s="843" t="s">
        <v>3385</v>
      </c>
      <c r="I216" s="843" t="s">
        <v>3389</v>
      </c>
      <c r="J216" s="839"/>
      <c r="K216" s="723"/>
      <c r="L216" s="723"/>
      <c r="M216" s="723"/>
    </row>
    <row r="217" ht="31.5" customHeight="1">
      <c r="A217" s="853" t="s">
        <v>3973</v>
      </c>
      <c r="B217" s="831" t="s">
        <v>3985</v>
      </c>
      <c r="C217" s="843" t="s">
        <v>3986</v>
      </c>
      <c r="D217" s="843" t="s">
        <v>3987</v>
      </c>
      <c r="E217" s="843" t="s">
        <v>3414</v>
      </c>
      <c r="F217" s="844">
        <v>100.0</v>
      </c>
      <c r="G217" s="847"/>
      <c r="H217" s="847"/>
      <c r="I217" s="843" t="s">
        <v>3988</v>
      </c>
      <c r="J217" s="839"/>
      <c r="K217" s="723"/>
      <c r="L217" s="723"/>
      <c r="M217" s="723"/>
    </row>
    <row r="218" ht="31.5" customHeight="1">
      <c r="A218" s="853" t="s">
        <v>3973</v>
      </c>
      <c r="B218" s="831" t="s">
        <v>3989</v>
      </c>
      <c r="C218" s="843" t="s">
        <v>3990</v>
      </c>
      <c r="D218" s="871" t="s">
        <v>3991</v>
      </c>
      <c r="E218" s="843" t="s">
        <v>3560</v>
      </c>
      <c r="F218" s="863"/>
      <c r="G218" s="847"/>
      <c r="H218" s="847"/>
      <c r="I218" s="843" t="s">
        <v>3992</v>
      </c>
      <c r="J218" s="839"/>
      <c r="K218" s="723"/>
      <c r="L218" s="723"/>
      <c r="M218" s="723"/>
    </row>
    <row r="219" ht="31.5" customHeight="1">
      <c r="A219" s="853" t="s">
        <v>3973</v>
      </c>
      <c r="B219" s="831" t="s">
        <v>3993</v>
      </c>
      <c r="C219" s="843" t="s">
        <v>3994</v>
      </c>
      <c r="D219" s="843" t="s">
        <v>3995</v>
      </c>
      <c r="E219" s="848" t="s">
        <v>3468</v>
      </c>
      <c r="F219" s="844"/>
      <c r="G219" s="849" t="s">
        <v>3598</v>
      </c>
      <c r="H219" s="847"/>
      <c r="I219" s="843" t="s">
        <v>3996</v>
      </c>
      <c r="J219" s="839"/>
      <c r="K219" s="723"/>
      <c r="L219" s="723"/>
      <c r="M219" s="723"/>
    </row>
    <row r="220" ht="31.5" customHeight="1">
      <c r="A220" s="853" t="s">
        <v>3973</v>
      </c>
      <c r="B220" s="831" t="s">
        <v>3997</v>
      </c>
      <c r="C220" s="843" t="s">
        <v>3998</v>
      </c>
      <c r="D220" s="843" t="s">
        <v>3999</v>
      </c>
      <c r="E220" s="848" t="s">
        <v>3468</v>
      </c>
      <c r="F220" s="844"/>
      <c r="G220" s="847"/>
      <c r="H220" s="847"/>
      <c r="I220" s="843" t="s">
        <v>4000</v>
      </c>
      <c r="J220" s="839"/>
      <c r="K220" s="723"/>
      <c r="L220" s="723"/>
      <c r="M220" s="723"/>
    </row>
    <row r="221" ht="31.5" customHeight="1">
      <c r="A221" s="853" t="s">
        <v>3973</v>
      </c>
      <c r="B221" s="831" t="s">
        <v>4001</v>
      </c>
      <c r="C221" s="843" t="s">
        <v>4002</v>
      </c>
      <c r="D221" s="871" t="s">
        <v>4003</v>
      </c>
      <c r="E221" s="848" t="s">
        <v>3468</v>
      </c>
      <c r="F221" s="844"/>
      <c r="G221" s="847"/>
      <c r="H221" s="847"/>
      <c r="I221" s="843" t="s">
        <v>4004</v>
      </c>
      <c r="J221" s="839"/>
      <c r="K221" s="723"/>
      <c r="L221" s="723"/>
      <c r="M221" s="723"/>
    </row>
    <row r="222" ht="31.5" customHeight="1">
      <c r="A222" s="850" t="s">
        <v>1007</v>
      </c>
      <c r="B222" s="851" t="s">
        <v>4005</v>
      </c>
      <c r="C222" s="852" t="s">
        <v>1007</v>
      </c>
      <c r="D222" s="870" t="s">
        <v>2085</v>
      </c>
      <c r="E222" s="835"/>
      <c r="F222" s="836"/>
      <c r="G222" s="837" t="s">
        <v>3380</v>
      </c>
      <c r="H222" s="838"/>
      <c r="I222" s="834" t="s">
        <v>2085</v>
      </c>
      <c r="J222" s="839"/>
      <c r="K222" s="723"/>
      <c r="L222" s="723"/>
      <c r="M222" s="723"/>
    </row>
    <row r="223" ht="31.5" customHeight="1">
      <c r="A223" s="853" t="s">
        <v>1007</v>
      </c>
      <c r="B223" s="831" t="s">
        <v>4006</v>
      </c>
      <c r="C223" s="843" t="s">
        <v>4007</v>
      </c>
      <c r="D223" s="871" t="s">
        <v>4008</v>
      </c>
      <c r="E223" s="843" t="s">
        <v>3387</v>
      </c>
      <c r="F223" s="844">
        <v>6.0</v>
      </c>
      <c r="G223" s="843" t="s">
        <v>3492</v>
      </c>
      <c r="H223" s="847"/>
      <c r="I223" s="843" t="s">
        <v>4008</v>
      </c>
      <c r="J223" s="839"/>
      <c r="K223" s="723"/>
      <c r="L223" s="723"/>
      <c r="M223" s="723"/>
    </row>
    <row r="224" ht="31.5" customHeight="1">
      <c r="A224" s="842" t="s">
        <v>742</v>
      </c>
      <c r="B224" s="831" t="s">
        <v>4009</v>
      </c>
      <c r="C224" s="843" t="s">
        <v>3516</v>
      </c>
      <c r="D224" s="871" t="s">
        <v>3517</v>
      </c>
      <c r="E224" s="843" t="s">
        <v>3387</v>
      </c>
      <c r="F224" s="844">
        <v>6.0</v>
      </c>
      <c r="G224" s="843" t="s">
        <v>3394</v>
      </c>
      <c r="H224" s="847"/>
      <c r="I224" s="843" t="s">
        <v>3518</v>
      </c>
      <c r="J224" s="839"/>
      <c r="K224" s="723"/>
      <c r="L224" s="723"/>
      <c r="M224" s="723"/>
    </row>
    <row r="225" ht="31.5" customHeight="1">
      <c r="A225" s="853" t="s">
        <v>1007</v>
      </c>
      <c r="B225" s="831" t="s">
        <v>4010</v>
      </c>
      <c r="C225" s="843" t="s">
        <v>4011</v>
      </c>
      <c r="D225" s="843" t="s">
        <v>4012</v>
      </c>
      <c r="E225" s="843" t="s">
        <v>3414</v>
      </c>
      <c r="F225" s="844">
        <v>100.0</v>
      </c>
      <c r="G225" s="847"/>
      <c r="H225" s="847"/>
      <c r="I225" s="843" t="s">
        <v>4012</v>
      </c>
      <c r="J225" s="839"/>
      <c r="K225" s="723"/>
      <c r="L225" s="723"/>
      <c r="M225" s="723"/>
    </row>
    <row r="226" ht="31.5" customHeight="1">
      <c r="A226" s="853" t="s">
        <v>1007</v>
      </c>
      <c r="B226" s="831" t="s">
        <v>4013</v>
      </c>
      <c r="C226" s="843" t="s">
        <v>4014</v>
      </c>
      <c r="D226" s="871" t="s">
        <v>4015</v>
      </c>
      <c r="E226" s="843" t="s">
        <v>3560</v>
      </c>
      <c r="F226" s="863"/>
      <c r="G226" s="847"/>
      <c r="H226" s="847"/>
      <c r="I226" s="843" t="s">
        <v>4016</v>
      </c>
      <c r="J226" s="839"/>
      <c r="K226" s="723"/>
      <c r="L226" s="723"/>
      <c r="M226" s="723"/>
    </row>
    <row r="227" ht="31.5" customHeight="1">
      <c r="A227" s="853" t="s">
        <v>1007</v>
      </c>
      <c r="B227" s="831" t="s">
        <v>4017</v>
      </c>
      <c r="C227" s="843" t="s">
        <v>4018</v>
      </c>
      <c r="D227" s="871" t="s">
        <v>4019</v>
      </c>
      <c r="E227" s="848" t="s">
        <v>3468</v>
      </c>
      <c r="F227" s="844"/>
      <c r="G227" s="849" t="s">
        <v>3598</v>
      </c>
      <c r="H227" s="847"/>
      <c r="I227" s="843" t="s">
        <v>4020</v>
      </c>
      <c r="J227" s="839"/>
      <c r="K227" s="723"/>
      <c r="L227" s="723"/>
      <c r="M227" s="723"/>
    </row>
    <row r="228" ht="31.5" customHeight="1">
      <c r="A228" s="853" t="s">
        <v>1007</v>
      </c>
      <c r="B228" s="831" t="s">
        <v>4021</v>
      </c>
      <c r="C228" s="843" t="s">
        <v>4022</v>
      </c>
      <c r="D228" s="843" t="s">
        <v>4023</v>
      </c>
      <c r="E228" s="848" t="s">
        <v>3468</v>
      </c>
      <c r="F228" s="844"/>
      <c r="G228" s="847"/>
      <c r="H228" s="847"/>
      <c r="I228" s="843" t="s">
        <v>4024</v>
      </c>
      <c r="J228" s="839"/>
      <c r="K228" s="723"/>
      <c r="L228" s="723"/>
      <c r="M228" s="723"/>
    </row>
    <row r="229" ht="31.5" customHeight="1">
      <c r="A229" s="853" t="s">
        <v>1007</v>
      </c>
      <c r="B229" s="831" t="s">
        <v>4025</v>
      </c>
      <c r="C229" s="843" t="s">
        <v>4026</v>
      </c>
      <c r="D229" s="843" t="s">
        <v>4027</v>
      </c>
      <c r="E229" s="848" t="s">
        <v>3468</v>
      </c>
      <c r="F229" s="844"/>
      <c r="G229" s="847"/>
      <c r="H229" s="847"/>
      <c r="I229" s="843" t="s">
        <v>4028</v>
      </c>
      <c r="J229" s="846"/>
      <c r="K229" s="868"/>
      <c r="L229" s="868"/>
      <c r="M229" s="868"/>
    </row>
    <row r="230" ht="31.5" customHeight="1">
      <c r="A230" s="850" t="s">
        <v>4029</v>
      </c>
      <c r="B230" s="851" t="s">
        <v>4030</v>
      </c>
      <c r="C230" s="852" t="s">
        <v>4029</v>
      </c>
      <c r="D230" s="870" t="s">
        <v>4031</v>
      </c>
      <c r="E230" s="835"/>
      <c r="F230" s="836"/>
      <c r="G230" s="852" t="s">
        <v>3380</v>
      </c>
      <c r="H230" s="838"/>
      <c r="I230" s="834" t="s">
        <v>4031</v>
      </c>
      <c r="J230" s="839"/>
      <c r="K230" s="723"/>
      <c r="L230" s="723"/>
      <c r="M230" s="723"/>
    </row>
    <row r="231" ht="31.5" customHeight="1">
      <c r="A231" s="853" t="s">
        <v>4029</v>
      </c>
      <c r="B231" s="831" t="s">
        <v>4032</v>
      </c>
      <c r="C231" s="843" t="s">
        <v>4033</v>
      </c>
      <c r="D231" s="871" t="s">
        <v>4034</v>
      </c>
      <c r="E231" s="843" t="s">
        <v>3387</v>
      </c>
      <c r="F231" s="844">
        <v>6.0</v>
      </c>
      <c r="G231" s="843" t="s">
        <v>3492</v>
      </c>
      <c r="H231" s="847"/>
      <c r="I231" s="843" t="s">
        <v>4035</v>
      </c>
      <c r="J231" s="839"/>
      <c r="K231" s="723"/>
      <c r="L231" s="723"/>
      <c r="M231" s="723"/>
    </row>
    <row r="232" ht="31.5" customHeight="1">
      <c r="A232" s="853" t="s">
        <v>1007</v>
      </c>
      <c r="B232" s="831" t="s">
        <v>4036</v>
      </c>
      <c r="C232" s="843" t="s">
        <v>4007</v>
      </c>
      <c r="D232" s="871" t="s">
        <v>4008</v>
      </c>
      <c r="E232" s="843" t="s">
        <v>3387</v>
      </c>
      <c r="F232" s="844">
        <v>6.0</v>
      </c>
      <c r="G232" s="843" t="s">
        <v>3394</v>
      </c>
      <c r="H232" s="847"/>
      <c r="I232" s="843" t="s">
        <v>4008</v>
      </c>
      <c r="J232" s="839"/>
      <c r="K232" s="723"/>
      <c r="L232" s="723"/>
      <c r="M232" s="723"/>
    </row>
    <row r="233" ht="31.5" customHeight="1">
      <c r="A233" s="842" t="s">
        <v>3642</v>
      </c>
      <c r="B233" s="841" t="s">
        <v>4037</v>
      </c>
      <c r="C233" s="848" t="s">
        <v>4038</v>
      </c>
      <c r="D233" s="848" t="s">
        <v>4039</v>
      </c>
      <c r="E233" s="843" t="s">
        <v>3387</v>
      </c>
      <c r="F233" s="844">
        <v>6.0</v>
      </c>
      <c r="G233" s="847"/>
      <c r="H233" s="843" t="s">
        <v>3395</v>
      </c>
      <c r="I233" s="848" t="s">
        <v>4040</v>
      </c>
      <c r="J233" s="839"/>
      <c r="K233" s="723"/>
      <c r="L233" s="723"/>
      <c r="M233" s="723"/>
    </row>
    <row r="234" ht="31.5" customHeight="1">
      <c r="A234" s="853" t="s">
        <v>4029</v>
      </c>
      <c r="B234" s="831" t="s">
        <v>4041</v>
      </c>
      <c r="C234" s="843" t="s">
        <v>4042</v>
      </c>
      <c r="D234" s="871" t="s">
        <v>4043</v>
      </c>
      <c r="E234" s="843" t="s">
        <v>3414</v>
      </c>
      <c r="F234" s="844">
        <v>200.0</v>
      </c>
      <c r="G234" s="847"/>
      <c r="H234" s="847"/>
      <c r="I234" s="843" t="s">
        <v>4044</v>
      </c>
      <c r="J234" s="839"/>
      <c r="K234" s="723"/>
      <c r="L234" s="723"/>
      <c r="M234" s="723"/>
    </row>
    <row r="235" ht="31.5" customHeight="1">
      <c r="A235" s="853" t="s">
        <v>4029</v>
      </c>
      <c r="B235" s="831" t="s">
        <v>4045</v>
      </c>
      <c r="C235" s="843" t="s">
        <v>4046</v>
      </c>
      <c r="D235" s="871" t="s">
        <v>4047</v>
      </c>
      <c r="E235" s="843" t="s">
        <v>3414</v>
      </c>
      <c r="F235" s="844">
        <v>100.0</v>
      </c>
      <c r="G235" s="847"/>
      <c r="H235" s="847"/>
      <c r="I235" s="843" t="s">
        <v>4048</v>
      </c>
      <c r="J235" s="839"/>
      <c r="K235" s="723"/>
      <c r="L235" s="723"/>
      <c r="M235" s="723"/>
    </row>
    <row r="236" ht="31.5" customHeight="1">
      <c r="A236" s="850" t="s">
        <v>4049</v>
      </c>
      <c r="B236" s="851" t="s">
        <v>4050</v>
      </c>
      <c r="C236" s="852" t="s">
        <v>4049</v>
      </c>
      <c r="D236" s="834" t="s">
        <v>2421</v>
      </c>
      <c r="E236" s="835"/>
      <c r="F236" s="836"/>
      <c r="G236" s="852" t="s">
        <v>3380</v>
      </c>
      <c r="H236" s="838"/>
      <c r="I236" s="834" t="s">
        <v>2421</v>
      </c>
      <c r="J236" s="839"/>
      <c r="K236" s="723"/>
      <c r="L236" s="723"/>
      <c r="M236" s="723"/>
    </row>
    <row r="237" ht="31.5" customHeight="1">
      <c r="A237" s="853" t="s">
        <v>4049</v>
      </c>
      <c r="B237" s="831" t="s">
        <v>4051</v>
      </c>
      <c r="C237" s="843" t="s">
        <v>4052</v>
      </c>
      <c r="D237" s="871" t="s">
        <v>4053</v>
      </c>
      <c r="E237" s="843" t="s">
        <v>3387</v>
      </c>
      <c r="F237" s="844">
        <v>6.0</v>
      </c>
      <c r="G237" s="843" t="s">
        <v>3492</v>
      </c>
      <c r="H237" s="847"/>
      <c r="I237" s="843" t="s">
        <v>4054</v>
      </c>
      <c r="J237" s="839"/>
      <c r="K237" s="723"/>
      <c r="L237" s="723"/>
      <c r="M237" s="723"/>
    </row>
    <row r="238" ht="31.5" customHeight="1">
      <c r="A238" s="842" t="s">
        <v>2383</v>
      </c>
      <c r="B238" s="831" t="s">
        <v>4055</v>
      </c>
      <c r="C238" s="843" t="s">
        <v>3764</v>
      </c>
      <c r="D238" s="871" t="s">
        <v>3765</v>
      </c>
      <c r="E238" s="843" t="s">
        <v>3387</v>
      </c>
      <c r="F238" s="844">
        <v>6.0</v>
      </c>
      <c r="G238" s="843" t="s">
        <v>3394</v>
      </c>
      <c r="H238" s="847"/>
      <c r="I238" s="843" t="s">
        <v>3765</v>
      </c>
      <c r="J238" s="846"/>
      <c r="K238" s="868"/>
      <c r="L238" s="868"/>
      <c r="M238" s="868"/>
    </row>
    <row r="239" ht="31.5" customHeight="1">
      <c r="A239" s="842" t="s">
        <v>1606</v>
      </c>
      <c r="B239" s="831" t="s">
        <v>4056</v>
      </c>
      <c r="C239" s="843" t="s">
        <v>3385</v>
      </c>
      <c r="D239" s="843" t="s">
        <v>3386</v>
      </c>
      <c r="E239" s="843" t="s">
        <v>3387</v>
      </c>
      <c r="F239" s="844">
        <v>6.0</v>
      </c>
      <c r="G239" s="843" t="s">
        <v>3394</v>
      </c>
      <c r="H239" s="843" t="s">
        <v>3385</v>
      </c>
      <c r="I239" s="843" t="s">
        <v>3389</v>
      </c>
      <c r="J239" s="839"/>
      <c r="K239" s="723"/>
      <c r="L239" s="723"/>
      <c r="M239" s="723"/>
    </row>
    <row r="240" ht="31.5" customHeight="1">
      <c r="A240" s="853" t="s">
        <v>4049</v>
      </c>
      <c r="B240" s="831" t="s">
        <v>4057</v>
      </c>
      <c r="C240" s="843" t="s">
        <v>4058</v>
      </c>
      <c r="D240" s="871" t="s">
        <v>4059</v>
      </c>
      <c r="E240" s="843" t="s">
        <v>3414</v>
      </c>
      <c r="F240" s="844">
        <v>200.0</v>
      </c>
      <c r="G240" s="847"/>
      <c r="H240" s="847"/>
      <c r="I240" s="843" t="s">
        <v>4060</v>
      </c>
      <c r="J240" s="839"/>
      <c r="K240" s="723"/>
      <c r="L240" s="723"/>
      <c r="M240" s="723"/>
    </row>
    <row r="241" ht="31.5" customHeight="1">
      <c r="A241" s="853" t="s">
        <v>4049</v>
      </c>
      <c r="B241" s="831" t="s">
        <v>4061</v>
      </c>
      <c r="C241" s="843" t="s">
        <v>4062</v>
      </c>
      <c r="D241" s="871" t="s">
        <v>4063</v>
      </c>
      <c r="E241" s="843" t="s">
        <v>3414</v>
      </c>
      <c r="F241" s="844">
        <v>100.0</v>
      </c>
      <c r="G241" s="847"/>
      <c r="H241" s="847"/>
      <c r="I241" s="843" t="s">
        <v>4064</v>
      </c>
      <c r="J241" s="839"/>
      <c r="K241" s="723"/>
      <c r="L241" s="723"/>
      <c r="M241" s="723"/>
    </row>
    <row r="242" ht="31.5" customHeight="1">
      <c r="A242" s="842" t="s">
        <v>3642</v>
      </c>
      <c r="B242" s="831" t="s">
        <v>4065</v>
      </c>
      <c r="C242" s="843" t="s">
        <v>4066</v>
      </c>
      <c r="D242" s="848" t="s">
        <v>4067</v>
      </c>
      <c r="E242" s="843" t="s">
        <v>3387</v>
      </c>
      <c r="F242" s="844">
        <v>6.0</v>
      </c>
      <c r="G242" s="847"/>
      <c r="H242" s="843" t="s">
        <v>3395</v>
      </c>
      <c r="I242" s="848" t="s">
        <v>4068</v>
      </c>
      <c r="J242" s="839"/>
      <c r="K242" s="723"/>
      <c r="L242" s="723"/>
      <c r="M242" s="723"/>
    </row>
    <row r="243" ht="31.5" customHeight="1">
      <c r="A243" s="850" t="s">
        <v>4069</v>
      </c>
      <c r="B243" s="851" t="s">
        <v>4070</v>
      </c>
      <c r="C243" s="852" t="s">
        <v>4069</v>
      </c>
      <c r="D243" s="870" t="s">
        <v>4071</v>
      </c>
      <c r="E243" s="835"/>
      <c r="F243" s="836"/>
      <c r="G243" s="852" t="s">
        <v>3380</v>
      </c>
      <c r="H243" s="838"/>
      <c r="I243" s="834" t="s">
        <v>4071</v>
      </c>
      <c r="J243" s="839"/>
      <c r="K243" s="723"/>
      <c r="L243" s="723"/>
      <c r="M243" s="723"/>
    </row>
    <row r="244" ht="31.5" customHeight="1">
      <c r="A244" s="853" t="s">
        <v>4069</v>
      </c>
      <c r="B244" s="831" t="s">
        <v>4072</v>
      </c>
      <c r="C244" s="843" t="s">
        <v>4073</v>
      </c>
      <c r="D244" s="871" t="s">
        <v>4074</v>
      </c>
      <c r="E244" s="843" t="s">
        <v>3387</v>
      </c>
      <c r="F244" s="844">
        <v>6.0</v>
      </c>
      <c r="G244" s="843" t="s">
        <v>3492</v>
      </c>
      <c r="H244" s="847"/>
      <c r="I244" s="843" t="s">
        <v>4074</v>
      </c>
      <c r="J244" s="846"/>
      <c r="K244" s="868"/>
      <c r="L244" s="868"/>
      <c r="M244" s="868"/>
    </row>
    <row r="245" ht="31.5" customHeight="1">
      <c r="A245" s="853" t="s">
        <v>3973</v>
      </c>
      <c r="B245" s="831" t="s">
        <v>4075</v>
      </c>
      <c r="C245" s="843" t="s">
        <v>4076</v>
      </c>
      <c r="D245" s="871" t="s">
        <v>3978</v>
      </c>
      <c r="E245" s="843" t="s">
        <v>3387</v>
      </c>
      <c r="F245" s="844">
        <v>6.0</v>
      </c>
      <c r="G245" s="843" t="s">
        <v>3394</v>
      </c>
      <c r="H245" s="847"/>
      <c r="I245" s="843" t="s">
        <v>3979</v>
      </c>
      <c r="J245" s="839"/>
      <c r="K245" s="723"/>
      <c r="L245" s="723"/>
      <c r="M245" s="723"/>
    </row>
    <row r="246" ht="31.5" customHeight="1">
      <c r="A246" s="842" t="s">
        <v>742</v>
      </c>
      <c r="B246" s="831" t="s">
        <v>4077</v>
      </c>
      <c r="C246" s="843" t="s">
        <v>3516</v>
      </c>
      <c r="D246" s="871" t="s">
        <v>3517</v>
      </c>
      <c r="E246" s="843" t="s">
        <v>3387</v>
      </c>
      <c r="F246" s="844">
        <v>6.0</v>
      </c>
      <c r="G246" s="843" t="s">
        <v>3394</v>
      </c>
      <c r="H246" s="847"/>
      <c r="I246" s="843" t="s">
        <v>3518</v>
      </c>
      <c r="J246" s="839"/>
      <c r="K246" s="723"/>
      <c r="L246" s="723"/>
      <c r="M246" s="723"/>
    </row>
    <row r="247" ht="31.5" customHeight="1">
      <c r="A247" s="842" t="s">
        <v>1606</v>
      </c>
      <c r="B247" s="831" t="s">
        <v>4078</v>
      </c>
      <c r="C247" s="843" t="s">
        <v>3385</v>
      </c>
      <c r="D247" s="848" t="s">
        <v>4079</v>
      </c>
      <c r="E247" s="843" t="s">
        <v>3387</v>
      </c>
      <c r="F247" s="844">
        <v>6.0</v>
      </c>
      <c r="G247" s="843" t="s">
        <v>3394</v>
      </c>
      <c r="H247" s="843" t="s">
        <v>3385</v>
      </c>
      <c r="I247" s="848" t="s">
        <v>4080</v>
      </c>
      <c r="J247" s="839"/>
      <c r="K247" s="723"/>
      <c r="L247" s="723"/>
      <c r="M247" s="723"/>
    </row>
    <row r="248" ht="31.5" customHeight="1">
      <c r="A248" s="842" t="s">
        <v>3642</v>
      </c>
      <c r="B248" s="831" t="s">
        <v>4081</v>
      </c>
      <c r="C248" s="843" t="s">
        <v>4082</v>
      </c>
      <c r="D248" s="871" t="s">
        <v>4083</v>
      </c>
      <c r="E248" s="843" t="s">
        <v>3387</v>
      </c>
      <c r="F248" s="844">
        <v>6.0</v>
      </c>
      <c r="G248" s="847"/>
      <c r="H248" s="843" t="s">
        <v>3395</v>
      </c>
      <c r="I248" s="848" t="s">
        <v>4084</v>
      </c>
      <c r="J248" s="839"/>
      <c r="K248" s="723"/>
      <c r="L248" s="723"/>
      <c r="M248" s="723"/>
    </row>
    <row r="249" ht="31.5" customHeight="1">
      <c r="A249" s="853" t="s">
        <v>4069</v>
      </c>
      <c r="B249" s="831" t="s">
        <v>4085</v>
      </c>
      <c r="C249" s="843" t="s">
        <v>4086</v>
      </c>
      <c r="D249" s="843" t="s">
        <v>4087</v>
      </c>
      <c r="E249" s="843" t="s">
        <v>3414</v>
      </c>
      <c r="F249" s="844">
        <v>200.0</v>
      </c>
      <c r="G249" s="847"/>
      <c r="H249" s="847"/>
      <c r="I249" s="843" t="s">
        <v>4088</v>
      </c>
      <c r="J249" s="839"/>
      <c r="K249" s="723"/>
      <c r="L249" s="723"/>
      <c r="M249" s="723"/>
    </row>
    <row r="250" ht="31.5" customHeight="1">
      <c r="A250" s="853" t="s">
        <v>4069</v>
      </c>
      <c r="B250" s="831" t="s">
        <v>4089</v>
      </c>
      <c r="C250" s="843" t="s">
        <v>4090</v>
      </c>
      <c r="D250" s="843" t="s">
        <v>4091</v>
      </c>
      <c r="E250" s="843" t="s">
        <v>3414</v>
      </c>
      <c r="F250" s="844">
        <v>200.0</v>
      </c>
      <c r="G250" s="847"/>
      <c r="H250" s="847"/>
      <c r="I250" s="843" t="s">
        <v>4092</v>
      </c>
      <c r="J250" s="839"/>
      <c r="K250" s="723"/>
      <c r="L250" s="723"/>
      <c r="M250" s="723"/>
    </row>
    <row r="251" ht="31.5" customHeight="1">
      <c r="A251" s="850" t="s">
        <v>3642</v>
      </c>
      <c r="B251" s="851" t="s">
        <v>4093</v>
      </c>
      <c r="C251" s="852" t="s">
        <v>3642</v>
      </c>
      <c r="D251" s="870" t="s">
        <v>2346</v>
      </c>
      <c r="E251" s="835"/>
      <c r="F251" s="836"/>
      <c r="G251" s="837" t="s">
        <v>3380</v>
      </c>
      <c r="H251" s="838"/>
      <c r="I251" s="834" t="s">
        <v>2346</v>
      </c>
      <c r="J251" s="839"/>
      <c r="K251" s="723"/>
      <c r="L251" s="723"/>
      <c r="M251" s="723"/>
    </row>
    <row r="252" ht="31.5" customHeight="1">
      <c r="A252" s="842" t="s">
        <v>3642</v>
      </c>
      <c r="B252" s="831" t="s">
        <v>4094</v>
      </c>
      <c r="C252" s="843" t="s">
        <v>3395</v>
      </c>
      <c r="D252" s="871" t="s">
        <v>4095</v>
      </c>
      <c r="E252" s="843" t="s">
        <v>3387</v>
      </c>
      <c r="F252" s="844">
        <v>6.0</v>
      </c>
      <c r="G252" s="843" t="s">
        <v>3492</v>
      </c>
      <c r="H252" s="847"/>
      <c r="I252" s="843" t="s">
        <v>4096</v>
      </c>
      <c r="J252" s="839"/>
      <c r="K252" s="723"/>
      <c r="L252" s="723"/>
      <c r="M252" s="723"/>
    </row>
    <row r="253" ht="31.5" customHeight="1">
      <c r="A253" s="842" t="s">
        <v>3642</v>
      </c>
      <c r="B253" s="831" t="s">
        <v>4097</v>
      </c>
      <c r="C253" s="843" t="s">
        <v>2616</v>
      </c>
      <c r="D253" s="871" t="s">
        <v>4098</v>
      </c>
      <c r="E253" s="843" t="s">
        <v>3414</v>
      </c>
      <c r="F253" s="844">
        <v>100.0</v>
      </c>
      <c r="G253" s="847"/>
      <c r="H253" s="847"/>
      <c r="I253" s="843" t="s">
        <v>4099</v>
      </c>
      <c r="J253" s="839"/>
      <c r="K253" s="723"/>
      <c r="L253" s="723"/>
      <c r="M253" s="723"/>
    </row>
    <row r="254" ht="31.5" customHeight="1">
      <c r="A254" s="842" t="s">
        <v>3642</v>
      </c>
      <c r="B254" s="831" t="s">
        <v>4100</v>
      </c>
      <c r="C254" s="843" t="s">
        <v>4101</v>
      </c>
      <c r="D254" s="871" t="s">
        <v>4102</v>
      </c>
      <c r="E254" s="843" t="s">
        <v>3414</v>
      </c>
      <c r="F254" s="844">
        <v>100.0</v>
      </c>
      <c r="G254" s="847"/>
      <c r="H254" s="847"/>
      <c r="I254" s="843" t="s">
        <v>4103</v>
      </c>
      <c r="J254" s="839"/>
      <c r="K254" s="723"/>
      <c r="L254" s="723"/>
      <c r="M254" s="723"/>
    </row>
    <row r="255" ht="31.5" customHeight="1">
      <c r="A255" s="842" t="s">
        <v>3642</v>
      </c>
      <c r="B255" s="831" t="s">
        <v>4104</v>
      </c>
      <c r="C255" s="843" t="s">
        <v>4105</v>
      </c>
      <c r="D255" s="871" t="s">
        <v>4106</v>
      </c>
      <c r="E255" s="843" t="s">
        <v>3414</v>
      </c>
      <c r="F255" s="844">
        <v>100.0</v>
      </c>
      <c r="G255" s="847"/>
      <c r="H255" s="847"/>
      <c r="I255" s="843" t="s">
        <v>4107</v>
      </c>
      <c r="J255" s="872"/>
      <c r="K255" s="288"/>
      <c r="L255" s="288"/>
      <c r="M255" s="288"/>
    </row>
    <row r="256" ht="31.5" customHeight="1">
      <c r="A256" s="842" t="s">
        <v>3642</v>
      </c>
      <c r="B256" s="831" t="s">
        <v>4108</v>
      </c>
      <c r="C256" s="843" t="s">
        <v>4109</v>
      </c>
      <c r="D256" s="843" t="s">
        <v>4110</v>
      </c>
      <c r="E256" s="843" t="s">
        <v>3414</v>
      </c>
      <c r="F256" s="844">
        <v>100.0</v>
      </c>
      <c r="G256" s="847"/>
      <c r="H256" s="847"/>
      <c r="I256" s="843" t="s">
        <v>4111</v>
      </c>
      <c r="J256" s="872"/>
      <c r="K256" s="288"/>
      <c r="L256" s="288"/>
      <c r="M256" s="288"/>
    </row>
    <row r="257" ht="31.5" customHeight="1">
      <c r="A257" s="842" t="s">
        <v>3642</v>
      </c>
      <c r="B257" s="831" t="s">
        <v>4112</v>
      </c>
      <c r="C257" s="843" t="s">
        <v>4113</v>
      </c>
      <c r="D257" s="871" t="s">
        <v>4114</v>
      </c>
      <c r="E257" s="843" t="s">
        <v>3414</v>
      </c>
      <c r="F257" s="844">
        <v>100.0</v>
      </c>
      <c r="G257" s="847"/>
      <c r="H257" s="847"/>
      <c r="I257" s="843" t="s">
        <v>4115</v>
      </c>
      <c r="J257" s="872"/>
      <c r="K257" s="288"/>
      <c r="L257" s="288"/>
      <c r="M257" s="288"/>
    </row>
    <row r="258" ht="31.5" customHeight="1">
      <c r="A258" s="842" t="s">
        <v>3642</v>
      </c>
      <c r="B258" s="831" t="s">
        <v>4116</v>
      </c>
      <c r="C258" s="843" t="s">
        <v>4117</v>
      </c>
      <c r="D258" s="871" t="s">
        <v>4118</v>
      </c>
      <c r="E258" s="843" t="s">
        <v>3560</v>
      </c>
      <c r="F258" s="863"/>
      <c r="G258" s="847"/>
      <c r="H258" s="847"/>
      <c r="I258" s="843" t="s">
        <v>4119</v>
      </c>
      <c r="J258" s="872"/>
      <c r="K258" s="288"/>
      <c r="L258" s="288"/>
      <c r="M258" s="288"/>
    </row>
    <row r="259" ht="31.5" customHeight="1">
      <c r="A259" s="873"/>
      <c r="B259" s="288"/>
      <c r="C259" s="872"/>
      <c r="D259" s="872"/>
      <c r="E259" s="872"/>
      <c r="F259" s="872"/>
      <c r="G259" s="872"/>
      <c r="H259" s="872"/>
      <c r="I259" s="872"/>
      <c r="J259" s="872"/>
      <c r="K259" s="288"/>
      <c r="L259" s="288"/>
      <c r="M259" s="288"/>
    </row>
    <row r="260" ht="31.5" customHeight="1">
      <c r="A260" s="873"/>
      <c r="B260" s="288"/>
      <c r="C260" s="872"/>
      <c r="D260" s="872"/>
      <c r="E260" s="872"/>
      <c r="F260" s="872"/>
      <c r="G260" s="872"/>
      <c r="H260" s="872"/>
      <c r="I260" s="872"/>
      <c r="J260" s="872"/>
      <c r="K260" s="288"/>
      <c r="L260" s="288"/>
      <c r="M260" s="288"/>
    </row>
    <row r="261" ht="31.5" customHeight="1">
      <c r="A261" s="873"/>
      <c r="B261" s="288"/>
      <c r="C261" s="872"/>
      <c r="D261" s="872"/>
      <c r="E261" s="872"/>
      <c r="F261" s="872"/>
      <c r="G261" s="872"/>
      <c r="H261" s="872"/>
      <c r="I261" s="872"/>
      <c r="J261" s="872"/>
      <c r="K261" s="288"/>
      <c r="L261" s="288"/>
      <c r="M261" s="288"/>
    </row>
    <row r="262" ht="31.5" customHeight="1">
      <c r="A262" s="873"/>
      <c r="B262" s="288"/>
      <c r="C262" s="872"/>
      <c r="D262" s="872"/>
      <c r="E262" s="872"/>
      <c r="F262" s="872"/>
      <c r="G262" s="872"/>
      <c r="H262" s="872"/>
      <c r="I262" s="872"/>
      <c r="J262" s="872"/>
      <c r="K262" s="288"/>
      <c r="L262" s="288"/>
      <c r="M262" s="288"/>
    </row>
    <row r="263" ht="31.5" customHeight="1">
      <c r="A263" s="873"/>
      <c r="B263" s="288"/>
      <c r="C263" s="872"/>
      <c r="D263" s="872"/>
      <c r="E263" s="872"/>
      <c r="F263" s="872"/>
      <c r="G263" s="872"/>
      <c r="H263" s="872"/>
      <c r="I263" s="872"/>
      <c r="J263" s="872"/>
      <c r="K263" s="288"/>
      <c r="L263" s="288"/>
      <c r="M263" s="288"/>
    </row>
    <row r="264" ht="31.5" customHeight="1">
      <c r="A264" s="873"/>
      <c r="B264" s="288"/>
      <c r="C264" s="872"/>
      <c r="D264" s="872"/>
      <c r="E264" s="872"/>
      <c r="F264" s="872"/>
      <c r="G264" s="872"/>
      <c r="H264" s="872"/>
      <c r="I264" s="872"/>
      <c r="J264" s="872"/>
      <c r="K264" s="288"/>
      <c r="L264" s="288"/>
      <c r="M264" s="288"/>
    </row>
    <row r="265" ht="31.5" customHeight="1">
      <c r="A265" s="873"/>
      <c r="B265" s="288"/>
      <c r="C265" s="872"/>
      <c r="D265" s="872"/>
      <c r="E265" s="872"/>
      <c r="F265" s="872"/>
      <c r="G265" s="872"/>
      <c r="H265" s="872"/>
      <c r="I265" s="872"/>
      <c r="J265" s="872"/>
      <c r="K265" s="288"/>
      <c r="L265" s="288"/>
      <c r="M265" s="288"/>
    </row>
    <row r="266" ht="31.5" customHeight="1">
      <c r="A266" s="873"/>
      <c r="B266" s="288"/>
      <c r="C266" s="872"/>
      <c r="D266" s="872"/>
      <c r="E266" s="872"/>
      <c r="F266" s="872"/>
      <c r="G266" s="872"/>
      <c r="H266" s="872"/>
      <c r="I266" s="872"/>
      <c r="J266" s="872"/>
      <c r="K266" s="288"/>
      <c r="L266" s="288"/>
      <c r="M266" s="288"/>
    </row>
    <row r="267" ht="31.5" customHeight="1">
      <c r="A267" s="873"/>
      <c r="B267" s="288"/>
      <c r="C267" s="872"/>
      <c r="D267" s="872"/>
      <c r="E267" s="872"/>
      <c r="F267" s="872"/>
      <c r="G267" s="872"/>
      <c r="H267" s="872"/>
      <c r="I267" s="872"/>
      <c r="J267" s="872"/>
      <c r="K267" s="288"/>
      <c r="L267" s="288"/>
      <c r="M267" s="288"/>
    </row>
    <row r="268" ht="31.5" customHeight="1">
      <c r="A268" s="873"/>
      <c r="B268" s="288"/>
      <c r="C268" s="872"/>
      <c r="D268" s="872"/>
      <c r="E268" s="872"/>
      <c r="F268" s="872"/>
      <c r="G268" s="872"/>
      <c r="H268" s="872"/>
      <c r="I268" s="872"/>
      <c r="J268" s="872"/>
      <c r="K268" s="288"/>
      <c r="L268" s="288"/>
      <c r="M268" s="288"/>
    </row>
    <row r="269" ht="31.5" customHeight="1">
      <c r="A269" s="873"/>
      <c r="B269" s="288"/>
      <c r="C269" s="872"/>
      <c r="D269" s="872"/>
      <c r="E269" s="872"/>
      <c r="F269" s="872"/>
      <c r="G269" s="872"/>
      <c r="H269" s="872"/>
      <c r="I269" s="872"/>
      <c r="J269" s="872"/>
      <c r="K269" s="288"/>
      <c r="L269" s="288"/>
      <c r="M269" s="288"/>
    </row>
    <row r="270" ht="31.5" customHeight="1">
      <c r="A270" s="873"/>
      <c r="B270" s="288"/>
      <c r="C270" s="872"/>
      <c r="D270" s="872"/>
      <c r="E270" s="872"/>
      <c r="F270" s="872"/>
      <c r="G270" s="872"/>
      <c r="H270" s="872"/>
      <c r="I270" s="872"/>
      <c r="J270" s="872"/>
      <c r="K270" s="288"/>
      <c r="L270" s="288"/>
      <c r="M270" s="288"/>
    </row>
    <row r="271" ht="31.5" customHeight="1">
      <c r="A271" s="873"/>
      <c r="B271" s="288"/>
      <c r="C271" s="872"/>
      <c r="D271" s="872"/>
      <c r="E271" s="872"/>
      <c r="F271" s="872"/>
      <c r="G271" s="872"/>
      <c r="H271" s="872"/>
      <c r="I271" s="872"/>
      <c r="J271" s="872"/>
      <c r="K271" s="288"/>
      <c r="L271" s="288"/>
      <c r="M271" s="288"/>
    </row>
    <row r="272" ht="31.5" customHeight="1">
      <c r="A272" s="873"/>
      <c r="B272" s="288"/>
      <c r="C272" s="872"/>
      <c r="D272" s="872"/>
      <c r="E272" s="872"/>
      <c r="F272" s="872"/>
      <c r="G272" s="872"/>
      <c r="H272" s="872"/>
      <c r="I272" s="872"/>
      <c r="J272" s="872"/>
      <c r="K272" s="288"/>
      <c r="L272" s="288"/>
      <c r="M272" s="288"/>
    </row>
    <row r="273" ht="31.5" customHeight="1">
      <c r="A273" s="873"/>
      <c r="B273" s="288"/>
      <c r="C273" s="872"/>
      <c r="D273" s="872"/>
      <c r="E273" s="872"/>
      <c r="F273" s="872"/>
      <c r="G273" s="872"/>
      <c r="H273" s="872"/>
      <c r="I273" s="872"/>
      <c r="J273" s="872"/>
      <c r="K273" s="288"/>
      <c r="L273" s="288"/>
      <c r="M273" s="288"/>
    </row>
    <row r="274" ht="31.5" customHeight="1">
      <c r="A274" s="873"/>
      <c r="B274" s="288"/>
      <c r="C274" s="872"/>
      <c r="D274" s="872"/>
      <c r="E274" s="872"/>
      <c r="F274" s="872"/>
      <c r="G274" s="872"/>
      <c r="H274" s="872"/>
      <c r="I274" s="872"/>
      <c r="J274" s="872"/>
      <c r="K274" s="288"/>
      <c r="L274" s="288"/>
      <c r="M274" s="288"/>
    </row>
    <row r="275" ht="31.5" customHeight="1">
      <c r="A275" s="873"/>
      <c r="B275" s="288"/>
      <c r="C275" s="872"/>
      <c r="D275" s="872"/>
      <c r="E275" s="872"/>
      <c r="F275" s="872"/>
      <c r="G275" s="872"/>
      <c r="H275" s="872"/>
      <c r="I275" s="872"/>
      <c r="J275" s="872"/>
      <c r="K275" s="288"/>
      <c r="L275" s="288"/>
      <c r="M275" s="288"/>
    </row>
    <row r="276" ht="31.5" customHeight="1">
      <c r="A276" s="873"/>
      <c r="B276" s="288"/>
      <c r="C276" s="872"/>
      <c r="D276" s="872"/>
      <c r="E276" s="872"/>
      <c r="F276" s="872"/>
      <c r="G276" s="872"/>
      <c r="H276" s="872"/>
      <c r="I276" s="872"/>
      <c r="J276" s="872"/>
      <c r="K276" s="288"/>
      <c r="L276" s="288"/>
      <c r="M276" s="288"/>
    </row>
    <row r="277" ht="31.5" customHeight="1">
      <c r="A277" s="873"/>
      <c r="B277" s="288"/>
      <c r="C277" s="872"/>
      <c r="D277" s="872"/>
      <c r="E277" s="872"/>
      <c r="F277" s="872"/>
      <c r="G277" s="872"/>
      <c r="H277" s="872"/>
      <c r="I277" s="872"/>
      <c r="J277" s="872"/>
      <c r="K277" s="288"/>
      <c r="L277" s="288"/>
      <c r="M277" s="288"/>
    </row>
    <row r="278" ht="31.5" customHeight="1">
      <c r="A278" s="873"/>
      <c r="B278" s="288"/>
      <c r="C278" s="872"/>
      <c r="D278" s="872"/>
      <c r="E278" s="872"/>
      <c r="F278" s="872"/>
      <c r="G278" s="872"/>
      <c r="H278" s="872"/>
      <c r="I278" s="872"/>
      <c r="J278" s="872"/>
      <c r="K278" s="288"/>
      <c r="L278" s="288"/>
      <c r="M278" s="288"/>
    </row>
    <row r="279" ht="31.5" customHeight="1">
      <c r="A279" s="873"/>
      <c r="B279" s="288"/>
      <c r="C279" s="872"/>
      <c r="D279" s="872"/>
      <c r="E279" s="872"/>
      <c r="F279" s="872"/>
      <c r="G279" s="872"/>
      <c r="H279" s="872"/>
      <c r="I279" s="872"/>
      <c r="J279" s="872"/>
      <c r="K279" s="288"/>
      <c r="L279" s="288"/>
      <c r="M279" s="288"/>
    </row>
    <row r="280" ht="31.5" customHeight="1">
      <c r="A280" s="873"/>
      <c r="B280" s="288"/>
      <c r="C280" s="872"/>
      <c r="D280" s="872"/>
      <c r="E280" s="872"/>
      <c r="F280" s="872"/>
      <c r="G280" s="872"/>
      <c r="H280" s="872"/>
      <c r="I280" s="872"/>
      <c r="J280" s="872"/>
      <c r="K280" s="288"/>
      <c r="L280" s="288"/>
      <c r="M280" s="288"/>
    </row>
    <row r="281" ht="31.5" customHeight="1">
      <c r="A281" s="873"/>
      <c r="B281" s="288"/>
      <c r="C281" s="872"/>
      <c r="D281" s="872"/>
      <c r="E281" s="872"/>
      <c r="F281" s="872"/>
      <c r="G281" s="872"/>
      <c r="H281" s="872"/>
      <c r="I281" s="872"/>
      <c r="J281" s="872"/>
      <c r="K281" s="288"/>
      <c r="L281" s="288"/>
      <c r="M281" s="288"/>
    </row>
    <row r="282" ht="31.5" customHeight="1">
      <c r="A282" s="873"/>
      <c r="B282" s="288"/>
      <c r="C282" s="872"/>
      <c r="D282" s="872"/>
      <c r="E282" s="872"/>
      <c r="F282" s="872"/>
      <c r="G282" s="872"/>
      <c r="H282" s="872"/>
      <c r="I282" s="872"/>
      <c r="J282" s="872"/>
      <c r="K282" s="288"/>
      <c r="L282" s="288"/>
      <c r="M282" s="288"/>
    </row>
    <row r="283" ht="31.5" customHeight="1">
      <c r="A283" s="873"/>
      <c r="B283" s="288"/>
      <c r="C283" s="872"/>
      <c r="D283" s="872"/>
      <c r="E283" s="872"/>
      <c r="F283" s="872"/>
      <c r="G283" s="872"/>
      <c r="H283" s="872"/>
      <c r="I283" s="872"/>
      <c r="J283" s="872"/>
      <c r="K283" s="288"/>
      <c r="L283" s="288"/>
      <c r="M283" s="288"/>
    </row>
    <row r="284" ht="31.5" customHeight="1">
      <c r="A284" s="873"/>
      <c r="B284" s="288"/>
      <c r="C284" s="872"/>
      <c r="D284" s="872"/>
      <c r="E284" s="872"/>
      <c r="F284" s="872"/>
      <c r="G284" s="872"/>
      <c r="H284" s="872"/>
      <c r="I284" s="872"/>
      <c r="J284" s="872"/>
      <c r="K284" s="288"/>
      <c r="L284" s="288"/>
      <c r="M284" s="288"/>
    </row>
    <row r="285" ht="31.5" customHeight="1">
      <c r="A285" s="873"/>
      <c r="B285" s="288"/>
      <c r="C285" s="872"/>
      <c r="D285" s="872"/>
      <c r="E285" s="872"/>
      <c r="F285" s="872"/>
      <c r="G285" s="872"/>
      <c r="H285" s="872"/>
      <c r="I285" s="872"/>
      <c r="J285" s="872"/>
      <c r="K285" s="288"/>
      <c r="L285" s="288"/>
      <c r="M285" s="288"/>
    </row>
    <row r="286" ht="31.5" customHeight="1">
      <c r="A286" s="873"/>
      <c r="B286" s="288"/>
      <c r="C286" s="872"/>
      <c r="D286" s="872"/>
      <c r="E286" s="872"/>
      <c r="F286" s="872"/>
      <c r="G286" s="872"/>
      <c r="H286" s="872"/>
      <c r="I286" s="872"/>
      <c r="J286" s="872"/>
      <c r="K286" s="288"/>
      <c r="L286" s="288"/>
      <c r="M286" s="288"/>
    </row>
    <row r="287" ht="31.5" customHeight="1">
      <c r="A287" s="873"/>
      <c r="B287" s="288"/>
      <c r="C287" s="872"/>
      <c r="D287" s="872"/>
      <c r="E287" s="872"/>
      <c r="F287" s="872"/>
      <c r="G287" s="872"/>
      <c r="H287" s="872"/>
      <c r="I287" s="872"/>
      <c r="J287" s="872"/>
      <c r="K287" s="288"/>
      <c r="L287" s="288"/>
      <c r="M287" s="288"/>
    </row>
    <row r="288" ht="31.5" customHeight="1">
      <c r="A288" s="873"/>
      <c r="B288" s="288"/>
      <c r="C288" s="872"/>
      <c r="D288" s="872"/>
      <c r="E288" s="872"/>
      <c r="F288" s="872"/>
      <c r="G288" s="872"/>
      <c r="H288" s="872"/>
      <c r="I288" s="872"/>
      <c r="J288" s="872"/>
      <c r="K288" s="288"/>
      <c r="L288" s="288"/>
      <c r="M288" s="288"/>
    </row>
    <row r="289" ht="31.5" customHeight="1">
      <c r="A289" s="873"/>
      <c r="B289" s="288"/>
      <c r="C289" s="872"/>
      <c r="D289" s="872"/>
      <c r="E289" s="872"/>
      <c r="F289" s="872"/>
      <c r="G289" s="872"/>
      <c r="H289" s="872"/>
      <c r="I289" s="872"/>
      <c r="J289" s="872"/>
      <c r="K289" s="288"/>
      <c r="L289" s="288"/>
      <c r="M289" s="288"/>
    </row>
    <row r="290" ht="31.5" customHeight="1">
      <c r="A290" s="873"/>
      <c r="B290" s="288"/>
      <c r="C290" s="872"/>
      <c r="D290" s="872"/>
      <c r="E290" s="872"/>
      <c r="F290" s="872"/>
      <c r="G290" s="872"/>
      <c r="H290" s="872"/>
      <c r="I290" s="872"/>
      <c r="J290" s="872"/>
      <c r="K290" s="288"/>
      <c r="L290" s="288"/>
      <c r="M290" s="288"/>
    </row>
    <row r="291" ht="31.5" customHeight="1">
      <c r="A291" s="873"/>
      <c r="B291" s="288"/>
      <c r="C291" s="872"/>
      <c r="D291" s="872"/>
      <c r="E291" s="872"/>
      <c r="F291" s="872"/>
      <c r="G291" s="872"/>
      <c r="H291" s="872"/>
      <c r="I291" s="872"/>
      <c r="J291" s="872"/>
      <c r="K291" s="288"/>
      <c r="L291" s="288"/>
      <c r="M291" s="288"/>
    </row>
    <row r="292" ht="31.5" customHeight="1">
      <c r="A292" s="873"/>
      <c r="B292" s="288"/>
      <c r="C292" s="872"/>
      <c r="D292" s="872"/>
      <c r="E292" s="872"/>
      <c r="F292" s="872"/>
      <c r="G292" s="872"/>
      <c r="H292" s="872"/>
      <c r="I292" s="872"/>
      <c r="J292" s="872"/>
      <c r="K292" s="288"/>
      <c r="L292" s="288"/>
      <c r="M292" s="288"/>
    </row>
    <row r="293" ht="31.5" customHeight="1">
      <c r="A293" s="873"/>
      <c r="B293" s="288"/>
      <c r="C293" s="872"/>
      <c r="D293" s="872"/>
      <c r="E293" s="872"/>
      <c r="F293" s="872"/>
      <c r="G293" s="872"/>
      <c r="H293" s="872"/>
      <c r="I293" s="872"/>
      <c r="J293" s="872"/>
      <c r="K293" s="288"/>
      <c r="L293" s="288"/>
      <c r="M293" s="288"/>
    </row>
    <row r="294" ht="31.5" customHeight="1">
      <c r="A294" s="873"/>
      <c r="B294" s="288"/>
      <c r="C294" s="872"/>
      <c r="D294" s="872"/>
      <c r="E294" s="872"/>
      <c r="F294" s="872"/>
      <c r="G294" s="872"/>
      <c r="H294" s="872"/>
      <c r="I294" s="872"/>
      <c r="J294" s="872"/>
      <c r="K294" s="288"/>
      <c r="L294" s="288"/>
      <c r="M294" s="288"/>
    </row>
    <row r="295" ht="31.5" customHeight="1">
      <c r="A295" s="873"/>
      <c r="B295" s="288"/>
      <c r="C295" s="872"/>
      <c r="D295" s="872"/>
      <c r="E295" s="872"/>
      <c r="F295" s="872"/>
      <c r="G295" s="872"/>
      <c r="H295" s="872"/>
      <c r="I295" s="872"/>
      <c r="J295" s="872"/>
      <c r="K295" s="288"/>
      <c r="L295" s="288"/>
      <c r="M295" s="288"/>
    </row>
    <row r="296" ht="31.5" customHeight="1">
      <c r="A296" s="873"/>
      <c r="B296" s="288"/>
      <c r="C296" s="872"/>
      <c r="D296" s="872"/>
      <c r="E296" s="872"/>
      <c r="F296" s="872"/>
      <c r="G296" s="872"/>
      <c r="H296" s="872"/>
      <c r="I296" s="872"/>
      <c r="J296" s="872"/>
      <c r="K296" s="288"/>
      <c r="L296" s="288"/>
      <c r="M296" s="288"/>
    </row>
    <row r="297" ht="31.5" customHeight="1">
      <c r="A297" s="873"/>
      <c r="B297" s="288"/>
      <c r="C297" s="872"/>
      <c r="D297" s="872"/>
      <c r="E297" s="872"/>
      <c r="F297" s="872"/>
      <c r="G297" s="872"/>
      <c r="H297" s="872"/>
      <c r="I297" s="872"/>
      <c r="J297" s="872"/>
      <c r="K297" s="288"/>
      <c r="L297" s="288"/>
      <c r="M297" s="288"/>
    </row>
    <row r="298" ht="31.5" customHeight="1">
      <c r="A298" s="873"/>
      <c r="B298" s="288"/>
      <c r="C298" s="872"/>
      <c r="D298" s="872"/>
      <c r="E298" s="872"/>
      <c r="F298" s="872"/>
      <c r="G298" s="872"/>
      <c r="H298" s="872"/>
      <c r="I298" s="872"/>
      <c r="J298" s="872"/>
      <c r="K298" s="288"/>
      <c r="L298" s="288"/>
      <c r="M298" s="288"/>
    </row>
    <row r="299" ht="31.5" customHeight="1">
      <c r="A299" s="873"/>
      <c r="B299" s="288"/>
      <c r="C299" s="872"/>
      <c r="D299" s="872"/>
      <c r="E299" s="872"/>
      <c r="F299" s="872"/>
      <c r="G299" s="872"/>
      <c r="H299" s="872"/>
      <c r="I299" s="872"/>
      <c r="J299" s="872"/>
      <c r="K299" s="288"/>
      <c r="L299" s="288"/>
      <c r="M299" s="288"/>
    </row>
    <row r="300" ht="31.5" customHeight="1">
      <c r="A300" s="873"/>
      <c r="B300" s="288"/>
      <c r="C300" s="872"/>
      <c r="D300" s="872"/>
      <c r="E300" s="872"/>
      <c r="F300" s="872"/>
      <c r="G300" s="872"/>
      <c r="H300" s="872"/>
      <c r="I300" s="872"/>
      <c r="J300" s="872"/>
      <c r="K300" s="288"/>
      <c r="L300" s="288"/>
      <c r="M300" s="288"/>
    </row>
    <row r="301" ht="31.5" customHeight="1">
      <c r="A301" s="873"/>
      <c r="B301" s="288"/>
      <c r="C301" s="872"/>
      <c r="D301" s="872"/>
      <c r="E301" s="872"/>
      <c r="F301" s="872"/>
      <c r="G301" s="872"/>
      <c r="H301" s="872"/>
      <c r="I301" s="872"/>
      <c r="J301" s="872"/>
      <c r="K301" s="288"/>
      <c r="L301" s="288"/>
      <c r="M301" s="288"/>
    </row>
    <row r="302" ht="31.5" customHeight="1">
      <c r="A302" s="873"/>
      <c r="B302" s="288"/>
      <c r="C302" s="872"/>
      <c r="D302" s="872"/>
      <c r="E302" s="872"/>
      <c r="F302" s="872"/>
      <c r="G302" s="872"/>
      <c r="H302" s="872"/>
      <c r="I302" s="872"/>
      <c r="J302" s="872"/>
      <c r="K302" s="288"/>
      <c r="L302" s="288"/>
      <c r="M302" s="288"/>
    </row>
    <row r="303" ht="31.5" customHeight="1">
      <c r="A303" s="873"/>
      <c r="B303" s="288"/>
      <c r="C303" s="872"/>
      <c r="D303" s="872"/>
      <c r="E303" s="872"/>
      <c r="F303" s="872"/>
      <c r="G303" s="872"/>
      <c r="H303" s="872"/>
      <c r="I303" s="872"/>
      <c r="J303" s="872"/>
      <c r="K303" s="288"/>
      <c r="L303" s="288"/>
      <c r="M303" s="288"/>
    </row>
    <row r="304" ht="31.5" customHeight="1">
      <c r="A304" s="873"/>
      <c r="B304" s="288"/>
      <c r="C304" s="872"/>
      <c r="D304" s="872"/>
      <c r="E304" s="872"/>
      <c r="F304" s="872"/>
      <c r="G304" s="872"/>
      <c r="H304" s="872"/>
      <c r="I304" s="872"/>
      <c r="J304" s="872"/>
      <c r="K304" s="288"/>
      <c r="L304" s="288"/>
      <c r="M304" s="288"/>
    </row>
    <row r="305" ht="31.5" customHeight="1">
      <c r="A305" s="873"/>
      <c r="B305" s="288"/>
      <c r="C305" s="872"/>
      <c r="D305" s="872"/>
      <c r="E305" s="872"/>
      <c r="F305" s="872"/>
      <c r="G305" s="872"/>
      <c r="H305" s="872"/>
      <c r="I305" s="872"/>
      <c r="J305" s="872"/>
      <c r="K305" s="288"/>
      <c r="L305" s="288"/>
      <c r="M305" s="288"/>
    </row>
    <row r="306" ht="31.5" customHeight="1">
      <c r="A306" s="873"/>
      <c r="B306" s="288"/>
      <c r="C306" s="872"/>
      <c r="D306" s="872"/>
      <c r="E306" s="872"/>
      <c r="F306" s="872"/>
      <c r="G306" s="872"/>
      <c r="H306" s="872"/>
      <c r="I306" s="872"/>
      <c r="J306" s="872"/>
      <c r="K306" s="288"/>
      <c r="L306" s="288"/>
      <c r="M306" s="288"/>
    </row>
    <row r="307" ht="31.5" customHeight="1">
      <c r="A307" s="873"/>
      <c r="B307" s="288"/>
      <c r="C307" s="872"/>
      <c r="D307" s="872"/>
      <c r="E307" s="872"/>
      <c r="F307" s="872"/>
      <c r="G307" s="872"/>
      <c r="H307" s="872"/>
      <c r="I307" s="872"/>
      <c r="J307" s="872"/>
      <c r="K307" s="288"/>
      <c r="L307" s="288"/>
      <c r="M307" s="288"/>
    </row>
    <row r="308" ht="31.5" customHeight="1">
      <c r="A308" s="873"/>
      <c r="B308" s="288"/>
      <c r="C308" s="872"/>
      <c r="D308" s="872"/>
      <c r="E308" s="872"/>
      <c r="F308" s="872"/>
      <c r="G308" s="872"/>
      <c r="H308" s="872"/>
      <c r="I308" s="872"/>
      <c r="J308" s="872"/>
      <c r="K308" s="288"/>
      <c r="L308" s="288"/>
      <c r="M308" s="288"/>
    </row>
    <row r="309" ht="31.5" customHeight="1">
      <c r="A309" s="873"/>
      <c r="B309" s="288"/>
      <c r="C309" s="872"/>
      <c r="D309" s="872"/>
      <c r="E309" s="872"/>
      <c r="F309" s="872"/>
      <c r="G309" s="872"/>
      <c r="H309" s="872"/>
      <c r="I309" s="872"/>
      <c r="J309" s="872"/>
      <c r="K309" s="288"/>
      <c r="L309" s="288"/>
      <c r="M309" s="288"/>
    </row>
    <row r="310" ht="31.5" customHeight="1">
      <c r="A310" s="873"/>
      <c r="B310" s="288"/>
      <c r="C310" s="872"/>
      <c r="D310" s="872"/>
      <c r="E310" s="872"/>
      <c r="F310" s="872"/>
      <c r="G310" s="872"/>
      <c r="H310" s="872"/>
      <c r="I310" s="872"/>
      <c r="J310" s="872"/>
      <c r="K310" s="288"/>
      <c r="L310" s="288"/>
      <c r="M310" s="288"/>
    </row>
    <row r="311" ht="31.5" customHeight="1">
      <c r="A311" s="873"/>
      <c r="B311" s="288"/>
      <c r="C311" s="872"/>
      <c r="D311" s="872"/>
      <c r="E311" s="872"/>
      <c r="F311" s="872"/>
      <c r="G311" s="872"/>
      <c r="H311" s="872"/>
      <c r="I311" s="872"/>
      <c r="J311" s="872"/>
      <c r="K311" s="288"/>
      <c r="L311" s="288"/>
      <c r="M311" s="288"/>
    </row>
    <row r="312" ht="31.5" customHeight="1">
      <c r="A312" s="873"/>
      <c r="B312" s="288"/>
      <c r="C312" s="872"/>
      <c r="D312" s="872"/>
      <c r="E312" s="872"/>
      <c r="F312" s="872"/>
      <c r="G312" s="872"/>
      <c r="H312" s="872"/>
      <c r="I312" s="872"/>
      <c r="J312" s="872"/>
      <c r="K312" s="288"/>
      <c r="L312" s="288"/>
      <c r="M312" s="288"/>
    </row>
    <row r="313" ht="31.5" customHeight="1">
      <c r="A313" s="873"/>
      <c r="B313" s="288"/>
      <c r="C313" s="872"/>
      <c r="D313" s="872"/>
      <c r="E313" s="872"/>
      <c r="F313" s="872"/>
      <c r="G313" s="872"/>
      <c r="H313" s="872"/>
      <c r="I313" s="872"/>
      <c r="J313" s="872"/>
      <c r="K313" s="288"/>
      <c r="L313" s="288"/>
      <c r="M313" s="288"/>
    </row>
    <row r="314" ht="31.5" customHeight="1">
      <c r="A314" s="873"/>
      <c r="B314" s="288"/>
      <c r="C314" s="872"/>
      <c r="D314" s="872"/>
      <c r="E314" s="872"/>
      <c r="F314" s="872"/>
      <c r="G314" s="872"/>
      <c r="H314" s="872"/>
      <c r="I314" s="872"/>
      <c r="J314" s="872"/>
      <c r="K314" s="288"/>
      <c r="L314" s="288"/>
      <c r="M314" s="288"/>
    </row>
    <row r="315" ht="31.5" customHeight="1">
      <c r="A315" s="873"/>
      <c r="B315" s="288"/>
      <c r="C315" s="872"/>
      <c r="D315" s="872"/>
      <c r="E315" s="872"/>
      <c r="F315" s="872"/>
      <c r="G315" s="872"/>
      <c r="H315" s="872"/>
      <c r="I315" s="872"/>
      <c r="J315" s="872"/>
      <c r="K315" s="288"/>
      <c r="L315" s="288"/>
      <c r="M315" s="288"/>
    </row>
    <row r="316" ht="31.5" customHeight="1">
      <c r="A316" s="873"/>
      <c r="B316" s="288"/>
      <c r="C316" s="872"/>
      <c r="D316" s="872"/>
      <c r="E316" s="872"/>
      <c r="F316" s="872"/>
      <c r="G316" s="872"/>
      <c r="H316" s="872"/>
      <c r="I316" s="872"/>
      <c r="J316" s="872"/>
      <c r="K316" s="288"/>
      <c r="L316" s="288"/>
      <c r="M316" s="288"/>
    </row>
    <row r="317" ht="31.5" customHeight="1">
      <c r="A317" s="873"/>
      <c r="B317" s="288"/>
      <c r="C317" s="872"/>
      <c r="D317" s="872"/>
      <c r="E317" s="872"/>
      <c r="F317" s="872"/>
      <c r="G317" s="872"/>
      <c r="H317" s="872"/>
      <c r="I317" s="872"/>
      <c r="J317" s="872"/>
      <c r="K317" s="288"/>
      <c r="L317" s="288"/>
      <c r="M317" s="288"/>
    </row>
    <row r="318" ht="31.5" customHeight="1">
      <c r="A318" s="873"/>
      <c r="B318" s="288"/>
      <c r="C318" s="872"/>
      <c r="D318" s="872"/>
      <c r="E318" s="872"/>
      <c r="F318" s="872"/>
      <c r="G318" s="872"/>
      <c r="H318" s="872"/>
      <c r="I318" s="872"/>
      <c r="J318" s="872"/>
      <c r="K318" s="288"/>
      <c r="L318" s="288"/>
      <c r="M318" s="288"/>
    </row>
    <row r="319" ht="31.5" customHeight="1">
      <c r="A319" s="873"/>
      <c r="B319" s="288"/>
      <c r="C319" s="872"/>
      <c r="D319" s="872"/>
      <c r="E319" s="872"/>
      <c r="F319" s="872"/>
      <c r="G319" s="872"/>
      <c r="H319" s="872"/>
      <c r="I319" s="872"/>
      <c r="J319" s="872"/>
      <c r="K319" s="288"/>
      <c r="L319" s="288"/>
      <c r="M319" s="288"/>
    </row>
    <row r="320" ht="31.5" customHeight="1">
      <c r="A320" s="873"/>
      <c r="B320" s="288"/>
      <c r="C320" s="872"/>
      <c r="D320" s="872"/>
      <c r="E320" s="872"/>
      <c r="F320" s="872"/>
      <c r="G320" s="872"/>
      <c r="H320" s="872"/>
      <c r="I320" s="872"/>
      <c r="J320" s="872"/>
      <c r="K320" s="288"/>
      <c r="L320" s="288"/>
      <c r="M320" s="288"/>
    </row>
    <row r="321" ht="31.5" customHeight="1">
      <c r="A321" s="873"/>
      <c r="B321" s="288"/>
      <c r="C321" s="872"/>
      <c r="D321" s="872"/>
      <c r="E321" s="872"/>
      <c r="F321" s="872"/>
      <c r="G321" s="872"/>
      <c r="H321" s="872"/>
      <c r="I321" s="872"/>
      <c r="J321" s="872"/>
      <c r="K321" s="288"/>
      <c r="L321" s="288"/>
      <c r="M321" s="288"/>
    </row>
    <row r="322" ht="31.5" customHeight="1">
      <c r="A322" s="873"/>
      <c r="B322" s="288"/>
      <c r="C322" s="872"/>
      <c r="D322" s="872"/>
      <c r="E322" s="872"/>
      <c r="F322" s="872"/>
      <c r="G322" s="872"/>
      <c r="H322" s="872"/>
      <c r="I322" s="872"/>
      <c r="J322" s="872"/>
      <c r="K322" s="288"/>
      <c r="L322" s="288"/>
      <c r="M322" s="288"/>
    </row>
    <row r="323" ht="31.5" customHeight="1">
      <c r="A323" s="873"/>
      <c r="B323" s="288"/>
      <c r="C323" s="872"/>
      <c r="D323" s="872"/>
      <c r="E323" s="872"/>
      <c r="F323" s="872"/>
      <c r="G323" s="872"/>
      <c r="H323" s="872"/>
      <c r="I323" s="872"/>
      <c r="J323" s="872"/>
      <c r="K323" s="288"/>
      <c r="L323" s="288"/>
      <c r="M323" s="288"/>
    </row>
    <row r="324" ht="31.5" customHeight="1">
      <c r="A324" s="873"/>
      <c r="B324" s="288"/>
      <c r="C324" s="872"/>
      <c r="D324" s="872"/>
      <c r="E324" s="872"/>
      <c r="F324" s="872"/>
      <c r="G324" s="872"/>
      <c r="H324" s="872"/>
      <c r="I324" s="872"/>
      <c r="J324" s="872"/>
      <c r="K324" s="288"/>
      <c r="L324" s="288"/>
      <c r="M324" s="288"/>
    </row>
    <row r="325" ht="31.5" customHeight="1">
      <c r="A325" s="873"/>
      <c r="B325" s="288"/>
      <c r="C325" s="872"/>
      <c r="D325" s="872"/>
      <c r="E325" s="872"/>
      <c r="F325" s="872"/>
      <c r="G325" s="872"/>
      <c r="H325" s="872"/>
      <c r="I325" s="872"/>
      <c r="J325" s="872"/>
      <c r="K325" s="288"/>
      <c r="L325" s="288"/>
      <c r="M325" s="288"/>
    </row>
    <row r="326" ht="31.5" customHeight="1">
      <c r="A326" s="873"/>
      <c r="B326" s="288"/>
      <c r="C326" s="872"/>
      <c r="D326" s="872"/>
      <c r="E326" s="872"/>
      <c r="F326" s="872"/>
      <c r="G326" s="872"/>
      <c r="H326" s="872"/>
      <c r="I326" s="872"/>
      <c r="J326" s="872"/>
      <c r="K326" s="288"/>
      <c r="L326" s="288"/>
      <c r="M326" s="288"/>
    </row>
    <row r="327" ht="31.5" customHeight="1">
      <c r="A327" s="873"/>
      <c r="B327" s="288"/>
      <c r="C327" s="872"/>
      <c r="D327" s="872"/>
      <c r="E327" s="872"/>
      <c r="F327" s="872"/>
      <c r="G327" s="872"/>
      <c r="H327" s="872"/>
      <c r="I327" s="872"/>
      <c r="J327" s="872"/>
      <c r="K327" s="288"/>
      <c r="L327" s="288"/>
      <c r="M327" s="288"/>
    </row>
    <row r="328" ht="31.5" customHeight="1">
      <c r="A328" s="873"/>
      <c r="B328" s="288"/>
      <c r="C328" s="872"/>
      <c r="D328" s="872"/>
      <c r="E328" s="872"/>
      <c r="F328" s="872"/>
      <c r="G328" s="872"/>
      <c r="H328" s="872"/>
      <c r="I328" s="872"/>
      <c r="J328" s="872"/>
      <c r="K328" s="288"/>
      <c r="L328" s="288"/>
      <c r="M328" s="288"/>
    </row>
    <row r="329" ht="31.5" customHeight="1">
      <c r="A329" s="873"/>
      <c r="B329" s="288"/>
      <c r="C329" s="872"/>
      <c r="D329" s="872"/>
      <c r="E329" s="872"/>
      <c r="F329" s="872"/>
      <c r="G329" s="872"/>
      <c r="H329" s="872"/>
      <c r="I329" s="872"/>
      <c r="J329" s="872"/>
      <c r="K329" s="288"/>
      <c r="L329" s="288"/>
      <c r="M329" s="288"/>
    </row>
    <row r="330" ht="31.5" customHeight="1">
      <c r="A330" s="873"/>
      <c r="B330" s="288"/>
      <c r="C330" s="872"/>
      <c r="D330" s="872"/>
      <c r="E330" s="872"/>
      <c r="F330" s="872"/>
      <c r="G330" s="872"/>
      <c r="H330" s="872"/>
      <c r="I330" s="872"/>
      <c r="J330" s="872"/>
      <c r="K330" s="288"/>
      <c r="L330" s="288"/>
      <c r="M330" s="288"/>
    </row>
    <row r="331" ht="31.5" customHeight="1">
      <c r="A331" s="873"/>
      <c r="B331" s="288"/>
      <c r="C331" s="872"/>
      <c r="D331" s="872"/>
      <c r="E331" s="872"/>
      <c r="F331" s="872"/>
      <c r="G331" s="872"/>
      <c r="H331" s="872"/>
      <c r="I331" s="872"/>
      <c r="J331" s="872"/>
      <c r="K331" s="288"/>
      <c r="L331" s="288"/>
      <c r="M331" s="288"/>
    </row>
    <row r="332" ht="31.5" customHeight="1">
      <c r="A332" s="873"/>
      <c r="B332" s="288"/>
      <c r="C332" s="872"/>
      <c r="D332" s="872"/>
      <c r="E332" s="872"/>
      <c r="F332" s="872"/>
      <c r="G332" s="872"/>
      <c r="H332" s="872"/>
      <c r="I332" s="872"/>
      <c r="J332" s="872"/>
      <c r="K332" s="288"/>
      <c r="L332" s="288"/>
      <c r="M332" s="288"/>
    </row>
    <row r="333" ht="31.5" customHeight="1">
      <c r="A333" s="873"/>
      <c r="B333" s="288"/>
      <c r="C333" s="872"/>
      <c r="D333" s="872"/>
      <c r="E333" s="872"/>
      <c r="F333" s="872"/>
      <c r="G333" s="872"/>
      <c r="H333" s="872"/>
      <c r="I333" s="872"/>
      <c r="J333" s="872"/>
      <c r="K333" s="288"/>
      <c r="L333" s="288"/>
      <c r="M333" s="288"/>
    </row>
    <row r="334" ht="31.5" customHeight="1">
      <c r="A334" s="873"/>
      <c r="B334" s="288"/>
      <c r="C334" s="872"/>
      <c r="D334" s="872"/>
      <c r="E334" s="872"/>
      <c r="F334" s="872"/>
      <c r="G334" s="872"/>
      <c r="H334" s="872"/>
      <c r="I334" s="872"/>
      <c r="J334" s="872"/>
      <c r="K334" s="288"/>
      <c r="L334" s="288"/>
      <c r="M334" s="288"/>
    </row>
    <row r="335" ht="31.5" customHeight="1">
      <c r="A335" s="873"/>
      <c r="B335" s="288"/>
      <c r="C335" s="872"/>
      <c r="D335" s="872"/>
      <c r="E335" s="872"/>
      <c r="F335" s="872"/>
      <c r="G335" s="872"/>
      <c r="H335" s="872"/>
      <c r="I335" s="872"/>
      <c r="J335" s="872"/>
      <c r="K335" s="288"/>
      <c r="L335" s="288"/>
      <c r="M335" s="288"/>
    </row>
    <row r="336" ht="31.5" customHeight="1">
      <c r="A336" s="873"/>
      <c r="B336" s="288"/>
      <c r="C336" s="872"/>
      <c r="D336" s="872"/>
      <c r="E336" s="872"/>
      <c r="F336" s="872"/>
      <c r="G336" s="872"/>
      <c r="H336" s="872"/>
      <c r="I336" s="872"/>
      <c r="J336" s="872"/>
      <c r="K336" s="288"/>
      <c r="L336" s="288"/>
      <c r="M336" s="288"/>
    </row>
    <row r="337" ht="31.5" customHeight="1">
      <c r="A337" s="873"/>
      <c r="B337" s="288"/>
      <c r="C337" s="872"/>
      <c r="D337" s="872"/>
      <c r="E337" s="872"/>
      <c r="F337" s="872"/>
      <c r="G337" s="872"/>
      <c r="H337" s="872"/>
      <c r="I337" s="872"/>
      <c r="J337" s="872"/>
      <c r="K337" s="288"/>
      <c r="L337" s="288"/>
      <c r="M337" s="288"/>
    </row>
    <row r="338" ht="31.5" customHeight="1">
      <c r="A338" s="873"/>
      <c r="B338" s="288"/>
      <c r="C338" s="872"/>
      <c r="D338" s="872"/>
      <c r="E338" s="872"/>
      <c r="F338" s="872"/>
      <c r="G338" s="872"/>
      <c r="H338" s="872"/>
      <c r="I338" s="872"/>
      <c r="J338" s="872"/>
      <c r="K338" s="288"/>
      <c r="L338" s="288"/>
      <c r="M338" s="288"/>
    </row>
    <row r="339" ht="31.5" customHeight="1">
      <c r="A339" s="873"/>
      <c r="B339" s="288"/>
      <c r="C339" s="872"/>
      <c r="D339" s="872"/>
      <c r="E339" s="872"/>
      <c r="F339" s="872"/>
      <c r="G339" s="872"/>
      <c r="H339" s="872"/>
      <c r="I339" s="872"/>
      <c r="J339" s="872"/>
      <c r="K339" s="288"/>
      <c r="L339" s="288"/>
      <c r="M339" s="288"/>
    </row>
    <row r="340" ht="31.5" customHeight="1">
      <c r="A340" s="873"/>
      <c r="B340" s="288"/>
      <c r="C340" s="872"/>
      <c r="D340" s="872"/>
      <c r="E340" s="872"/>
      <c r="F340" s="872"/>
      <c r="G340" s="872"/>
      <c r="H340" s="872"/>
      <c r="I340" s="872"/>
      <c r="J340" s="872"/>
      <c r="K340" s="288"/>
      <c r="L340" s="288"/>
      <c r="M340" s="288"/>
    </row>
    <row r="341" ht="31.5" customHeight="1">
      <c r="A341" s="873"/>
      <c r="B341" s="288"/>
      <c r="C341" s="872"/>
      <c r="D341" s="872"/>
      <c r="E341" s="872"/>
      <c r="F341" s="872"/>
      <c r="G341" s="872"/>
      <c r="H341" s="872"/>
      <c r="I341" s="872"/>
      <c r="J341" s="872"/>
      <c r="K341" s="288"/>
      <c r="L341" s="288"/>
      <c r="M341" s="288"/>
    </row>
    <row r="342" ht="31.5" customHeight="1">
      <c r="A342" s="873"/>
      <c r="B342" s="288"/>
      <c r="C342" s="872"/>
      <c r="D342" s="872"/>
      <c r="E342" s="872"/>
      <c r="F342" s="872"/>
      <c r="G342" s="872"/>
      <c r="H342" s="872"/>
      <c r="I342" s="872"/>
      <c r="J342" s="872"/>
      <c r="K342" s="288"/>
      <c r="L342" s="288"/>
      <c r="M342" s="288"/>
    </row>
    <row r="343" ht="31.5" customHeight="1">
      <c r="A343" s="873"/>
      <c r="B343" s="288"/>
      <c r="C343" s="872"/>
      <c r="D343" s="872"/>
      <c r="E343" s="872"/>
      <c r="F343" s="872"/>
      <c r="G343" s="872"/>
      <c r="H343" s="872"/>
      <c r="I343" s="872"/>
      <c r="J343" s="872"/>
      <c r="K343" s="288"/>
      <c r="L343" s="288"/>
      <c r="M343" s="288"/>
    </row>
    <row r="344" ht="31.5" customHeight="1">
      <c r="A344" s="873"/>
      <c r="B344" s="288"/>
      <c r="C344" s="872"/>
      <c r="D344" s="872"/>
      <c r="E344" s="872"/>
      <c r="F344" s="872"/>
      <c r="G344" s="872"/>
      <c r="H344" s="872"/>
      <c r="I344" s="872"/>
      <c r="J344" s="872"/>
      <c r="K344" s="288"/>
      <c r="L344" s="288"/>
      <c r="M344" s="288"/>
    </row>
    <row r="345" ht="31.5" customHeight="1">
      <c r="A345" s="873"/>
      <c r="B345" s="288"/>
      <c r="C345" s="872"/>
      <c r="D345" s="872"/>
      <c r="E345" s="872"/>
      <c r="F345" s="872"/>
      <c r="G345" s="872"/>
      <c r="H345" s="872"/>
      <c r="I345" s="872"/>
      <c r="J345" s="872"/>
      <c r="K345" s="288"/>
      <c r="L345" s="288"/>
      <c r="M345" s="288"/>
    </row>
    <row r="346" ht="31.5" customHeight="1">
      <c r="A346" s="873"/>
      <c r="B346" s="288"/>
      <c r="C346" s="872"/>
      <c r="D346" s="872"/>
      <c r="E346" s="872"/>
      <c r="F346" s="872"/>
      <c r="G346" s="872"/>
      <c r="H346" s="872"/>
      <c r="I346" s="872"/>
      <c r="J346" s="872"/>
      <c r="K346" s="288"/>
      <c r="L346" s="288"/>
      <c r="M346" s="288"/>
    </row>
    <row r="347" ht="31.5" customHeight="1">
      <c r="A347" s="873"/>
      <c r="B347" s="288"/>
      <c r="C347" s="872"/>
      <c r="D347" s="872"/>
      <c r="E347" s="872"/>
      <c r="F347" s="872"/>
      <c r="G347" s="872"/>
      <c r="H347" s="872"/>
      <c r="I347" s="872"/>
      <c r="J347" s="872"/>
      <c r="K347" s="288"/>
      <c r="L347" s="288"/>
      <c r="M347" s="288"/>
    </row>
    <row r="348" ht="31.5" customHeight="1">
      <c r="A348" s="873"/>
      <c r="B348" s="288"/>
      <c r="C348" s="872"/>
      <c r="D348" s="872"/>
      <c r="E348" s="872"/>
      <c r="F348" s="872"/>
      <c r="G348" s="872"/>
      <c r="H348" s="872"/>
      <c r="I348" s="872"/>
      <c r="J348" s="872"/>
      <c r="K348" s="288"/>
      <c r="L348" s="288"/>
      <c r="M348" s="288"/>
    </row>
    <row r="349" ht="31.5" customHeight="1">
      <c r="A349" s="873"/>
      <c r="B349" s="288"/>
      <c r="C349" s="872"/>
      <c r="D349" s="872"/>
      <c r="E349" s="872"/>
      <c r="F349" s="872"/>
      <c r="G349" s="872"/>
      <c r="H349" s="872"/>
      <c r="I349" s="872"/>
      <c r="J349" s="872"/>
      <c r="K349" s="288"/>
      <c r="L349" s="288"/>
      <c r="M349" s="288"/>
    </row>
    <row r="350" ht="31.5" customHeight="1">
      <c r="A350" s="873"/>
      <c r="B350" s="288"/>
      <c r="C350" s="872"/>
      <c r="D350" s="872"/>
      <c r="E350" s="872"/>
      <c r="F350" s="872"/>
      <c r="G350" s="872"/>
      <c r="H350" s="872"/>
      <c r="I350" s="872"/>
      <c r="J350" s="872"/>
      <c r="K350" s="288"/>
      <c r="L350" s="288"/>
      <c r="M350" s="288"/>
    </row>
    <row r="351" ht="31.5" customHeight="1">
      <c r="A351" s="873"/>
      <c r="B351" s="288"/>
      <c r="C351" s="872"/>
      <c r="D351" s="872"/>
      <c r="E351" s="872"/>
      <c r="F351" s="872"/>
      <c r="G351" s="872"/>
      <c r="H351" s="872"/>
      <c r="I351" s="872"/>
      <c r="J351" s="872"/>
      <c r="K351" s="288"/>
      <c r="L351" s="288"/>
      <c r="M351" s="288"/>
    </row>
    <row r="352" ht="31.5" customHeight="1">
      <c r="A352" s="873"/>
      <c r="B352" s="288"/>
      <c r="C352" s="872"/>
      <c r="D352" s="872"/>
      <c r="E352" s="872"/>
      <c r="F352" s="872"/>
      <c r="G352" s="872"/>
      <c r="H352" s="872"/>
      <c r="I352" s="872"/>
      <c r="J352" s="872"/>
      <c r="K352" s="288"/>
      <c r="L352" s="288"/>
      <c r="M352" s="288"/>
    </row>
    <row r="353" ht="31.5" customHeight="1">
      <c r="A353" s="873"/>
      <c r="B353" s="288"/>
      <c r="C353" s="872"/>
      <c r="D353" s="872"/>
      <c r="E353" s="872"/>
      <c r="F353" s="872"/>
      <c r="G353" s="872"/>
      <c r="H353" s="872"/>
      <c r="I353" s="872"/>
      <c r="J353" s="872"/>
      <c r="K353" s="288"/>
      <c r="L353" s="288"/>
      <c r="M353" s="288"/>
    </row>
    <row r="354" ht="31.5" customHeight="1">
      <c r="A354" s="873"/>
      <c r="B354" s="288"/>
      <c r="C354" s="872"/>
      <c r="D354" s="872"/>
      <c r="E354" s="872"/>
      <c r="F354" s="872"/>
      <c r="G354" s="872"/>
      <c r="H354" s="872"/>
      <c r="I354" s="872"/>
      <c r="J354" s="872"/>
      <c r="K354" s="288"/>
      <c r="L354" s="288"/>
      <c r="M354" s="288"/>
    </row>
    <row r="355" ht="31.5" customHeight="1">
      <c r="A355" s="873"/>
      <c r="B355" s="288"/>
      <c r="C355" s="872"/>
      <c r="D355" s="872"/>
      <c r="E355" s="872"/>
      <c r="F355" s="872"/>
      <c r="G355" s="872"/>
      <c r="H355" s="872"/>
      <c r="I355" s="872"/>
      <c r="J355" s="872"/>
      <c r="K355" s="288"/>
      <c r="L355" s="288"/>
      <c r="M355" s="288"/>
    </row>
    <row r="356" ht="31.5" customHeight="1">
      <c r="A356" s="873"/>
      <c r="B356" s="288"/>
      <c r="C356" s="872"/>
      <c r="D356" s="872"/>
      <c r="E356" s="872"/>
      <c r="F356" s="872"/>
      <c r="G356" s="872"/>
      <c r="H356" s="872"/>
      <c r="I356" s="872"/>
      <c r="J356" s="872"/>
      <c r="K356" s="288"/>
      <c r="L356" s="288"/>
      <c r="M356" s="288"/>
    </row>
    <row r="357" ht="31.5" customHeight="1">
      <c r="A357" s="873"/>
      <c r="B357" s="288"/>
      <c r="C357" s="872"/>
      <c r="D357" s="872"/>
      <c r="E357" s="872"/>
      <c r="F357" s="872"/>
      <c r="G357" s="872"/>
      <c r="H357" s="872"/>
      <c r="I357" s="872"/>
      <c r="J357" s="872"/>
      <c r="K357" s="288"/>
      <c r="L357" s="288"/>
      <c r="M357" s="288"/>
    </row>
    <row r="358" ht="31.5" customHeight="1">
      <c r="A358" s="873"/>
      <c r="B358" s="288"/>
      <c r="C358" s="872"/>
      <c r="D358" s="872"/>
      <c r="E358" s="872"/>
      <c r="F358" s="872"/>
      <c r="G358" s="872"/>
      <c r="H358" s="872"/>
      <c r="I358" s="872"/>
      <c r="J358" s="872"/>
      <c r="K358" s="288"/>
      <c r="L358" s="288"/>
      <c r="M358" s="288"/>
    </row>
    <row r="359" ht="31.5" customHeight="1">
      <c r="A359" s="873"/>
      <c r="B359" s="288"/>
      <c r="C359" s="872"/>
      <c r="D359" s="872"/>
      <c r="E359" s="872"/>
      <c r="F359" s="872"/>
      <c r="G359" s="872"/>
      <c r="H359" s="872"/>
      <c r="I359" s="872"/>
      <c r="J359" s="872"/>
      <c r="K359" s="288"/>
      <c r="L359" s="288"/>
      <c r="M359" s="288"/>
    </row>
    <row r="360" ht="31.5" customHeight="1">
      <c r="A360" s="873"/>
      <c r="B360" s="288"/>
      <c r="C360" s="872"/>
      <c r="D360" s="872"/>
      <c r="E360" s="872"/>
      <c r="F360" s="872"/>
      <c r="G360" s="872"/>
      <c r="H360" s="872"/>
      <c r="I360" s="872"/>
      <c r="J360" s="872"/>
      <c r="K360" s="288"/>
      <c r="L360" s="288"/>
      <c r="M360" s="288"/>
    </row>
    <row r="361" ht="31.5" customHeight="1">
      <c r="A361" s="873"/>
      <c r="B361" s="288"/>
      <c r="C361" s="872"/>
      <c r="D361" s="872"/>
      <c r="E361" s="872"/>
      <c r="F361" s="872"/>
      <c r="G361" s="872"/>
      <c r="H361" s="872"/>
      <c r="I361" s="872"/>
      <c r="J361" s="872"/>
      <c r="K361" s="288"/>
      <c r="L361" s="288"/>
      <c r="M361" s="288"/>
    </row>
    <row r="362" ht="31.5" customHeight="1">
      <c r="A362" s="873"/>
      <c r="B362" s="288"/>
      <c r="C362" s="872"/>
      <c r="D362" s="872"/>
      <c r="E362" s="872"/>
      <c r="F362" s="872"/>
      <c r="G362" s="872"/>
      <c r="H362" s="872"/>
      <c r="I362" s="872"/>
      <c r="J362" s="872"/>
      <c r="K362" s="288"/>
      <c r="L362" s="288"/>
      <c r="M362" s="288"/>
    </row>
    <row r="363" ht="31.5" customHeight="1">
      <c r="A363" s="873"/>
      <c r="B363" s="288"/>
      <c r="C363" s="872"/>
      <c r="D363" s="872"/>
      <c r="E363" s="872"/>
      <c r="F363" s="872"/>
      <c r="G363" s="872"/>
      <c r="H363" s="872"/>
      <c r="I363" s="872"/>
      <c r="J363" s="872"/>
      <c r="K363" s="288"/>
      <c r="L363" s="288"/>
      <c r="M363" s="288"/>
    </row>
    <row r="364" ht="31.5" customHeight="1">
      <c r="A364" s="873"/>
      <c r="B364" s="288"/>
      <c r="C364" s="872"/>
      <c r="D364" s="872"/>
      <c r="E364" s="872"/>
      <c r="F364" s="872"/>
      <c r="G364" s="872"/>
      <c r="H364" s="872"/>
      <c r="I364" s="872"/>
      <c r="J364" s="872"/>
      <c r="K364" s="288"/>
      <c r="L364" s="288"/>
      <c r="M364" s="288"/>
    </row>
    <row r="365" ht="31.5" customHeight="1">
      <c r="A365" s="873"/>
      <c r="B365" s="288"/>
      <c r="C365" s="872"/>
      <c r="D365" s="872"/>
      <c r="E365" s="872"/>
      <c r="F365" s="872"/>
      <c r="G365" s="872"/>
      <c r="H365" s="872"/>
      <c r="I365" s="872"/>
      <c r="J365" s="872"/>
      <c r="K365" s="288"/>
      <c r="L365" s="288"/>
      <c r="M365" s="288"/>
    </row>
    <row r="366" ht="31.5" customHeight="1">
      <c r="A366" s="873"/>
      <c r="B366" s="288"/>
      <c r="C366" s="872"/>
      <c r="D366" s="872"/>
      <c r="E366" s="872"/>
      <c r="F366" s="872"/>
      <c r="G366" s="872"/>
      <c r="H366" s="872"/>
      <c r="I366" s="872"/>
      <c r="J366" s="872"/>
      <c r="K366" s="288"/>
      <c r="L366" s="288"/>
      <c r="M366" s="288"/>
    </row>
    <row r="367" ht="31.5" customHeight="1">
      <c r="A367" s="873"/>
      <c r="B367" s="288"/>
      <c r="C367" s="872"/>
      <c r="D367" s="872"/>
      <c r="E367" s="872"/>
      <c r="F367" s="872"/>
      <c r="G367" s="872"/>
      <c r="H367" s="872"/>
      <c r="I367" s="872"/>
      <c r="J367" s="872"/>
      <c r="K367" s="288"/>
      <c r="L367" s="288"/>
      <c r="M367" s="288"/>
    </row>
    <row r="368" ht="31.5" customHeight="1">
      <c r="A368" s="873"/>
      <c r="B368" s="288"/>
      <c r="C368" s="872"/>
      <c r="D368" s="872"/>
      <c r="E368" s="872"/>
      <c r="F368" s="872"/>
      <c r="G368" s="872"/>
      <c r="H368" s="872"/>
      <c r="I368" s="872"/>
      <c r="J368" s="872"/>
      <c r="K368" s="288"/>
      <c r="L368" s="288"/>
      <c r="M368" s="288"/>
    </row>
    <row r="369" ht="31.5" customHeight="1">
      <c r="A369" s="873"/>
      <c r="B369" s="288"/>
      <c r="C369" s="872"/>
      <c r="D369" s="872"/>
      <c r="E369" s="872"/>
      <c r="F369" s="872"/>
      <c r="G369" s="872"/>
      <c r="H369" s="872"/>
      <c r="I369" s="872"/>
      <c r="J369" s="872"/>
      <c r="K369" s="288"/>
      <c r="L369" s="288"/>
      <c r="M369" s="288"/>
    </row>
    <row r="370" ht="31.5" customHeight="1">
      <c r="A370" s="873"/>
      <c r="B370" s="288"/>
      <c r="C370" s="872"/>
      <c r="D370" s="872"/>
      <c r="E370" s="872"/>
      <c r="F370" s="872"/>
      <c r="G370" s="872"/>
      <c r="H370" s="872"/>
      <c r="I370" s="872"/>
      <c r="J370" s="872"/>
      <c r="K370" s="288"/>
      <c r="L370" s="288"/>
      <c r="M370" s="288"/>
    </row>
    <row r="371" ht="31.5" customHeight="1">
      <c r="A371" s="873"/>
      <c r="B371" s="288"/>
      <c r="C371" s="872"/>
      <c r="D371" s="872"/>
      <c r="E371" s="872"/>
      <c r="F371" s="872"/>
      <c r="G371" s="872"/>
      <c r="H371" s="872"/>
      <c r="I371" s="872"/>
      <c r="J371" s="872"/>
      <c r="K371" s="288"/>
      <c r="L371" s="288"/>
      <c r="M371" s="288"/>
    </row>
    <row r="372" ht="31.5" customHeight="1">
      <c r="A372" s="873"/>
      <c r="B372" s="288"/>
      <c r="C372" s="872"/>
      <c r="D372" s="872"/>
      <c r="E372" s="872"/>
      <c r="F372" s="872"/>
      <c r="G372" s="872"/>
      <c r="H372" s="872"/>
      <c r="I372" s="872"/>
      <c r="J372" s="872"/>
      <c r="K372" s="288"/>
      <c r="L372" s="288"/>
      <c r="M372" s="288"/>
    </row>
    <row r="373" ht="31.5" customHeight="1">
      <c r="A373" s="873"/>
      <c r="B373" s="288"/>
      <c r="C373" s="872"/>
      <c r="D373" s="872"/>
      <c r="E373" s="872"/>
      <c r="F373" s="872"/>
      <c r="G373" s="872"/>
      <c r="H373" s="872"/>
      <c r="I373" s="872"/>
      <c r="J373" s="872"/>
      <c r="K373" s="288"/>
      <c r="L373" s="288"/>
      <c r="M373" s="288"/>
    </row>
    <row r="374" ht="31.5" customHeight="1">
      <c r="A374" s="873"/>
      <c r="B374" s="288"/>
      <c r="C374" s="872"/>
      <c r="D374" s="872"/>
      <c r="E374" s="872"/>
      <c r="F374" s="872"/>
      <c r="G374" s="872"/>
      <c r="H374" s="872"/>
      <c r="I374" s="872"/>
      <c r="J374" s="872"/>
      <c r="K374" s="288"/>
      <c r="L374" s="288"/>
      <c r="M374" s="288"/>
    </row>
    <row r="375" ht="31.5" customHeight="1">
      <c r="A375" s="873"/>
      <c r="B375" s="288"/>
      <c r="C375" s="872"/>
      <c r="D375" s="872"/>
      <c r="E375" s="872"/>
      <c r="F375" s="872"/>
      <c r="G375" s="872"/>
      <c r="H375" s="872"/>
      <c r="I375" s="872"/>
      <c r="J375" s="872"/>
      <c r="K375" s="288"/>
      <c r="L375" s="288"/>
      <c r="M375" s="288"/>
    </row>
    <row r="376" ht="31.5" customHeight="1">
      <c r="A376" s="873"/>
      <c r="B376" s="288"/>
      <c r="C376" s="872"/>
      <c r="D376" s="872"/>
      <c r="E376" s="872"/>
      <c r="F376" s="872"/>
      <c r="G376" s="872"/>
      <c r="H376" s="872"/>
      <c r="I376" s="872"/>
      <c r="J376" s="872"/>
      <c r="K376" s="288"/>
      <c r="L376" s="288"/>
      <c r="M376" s="288"/>
    </row>
    <row r="377" ht="31.5" customHeight="1">
      <c r="A377" s="873"/>
      <c r="B377" s="288"/>
      <c r="C377" s="872"/>
      <c r="D377" s="872"/>
      <c r="E377" s="872"/>
      <c r="F377" s="872"/>
      <c r="G377" s="872"/>
      <c r="H377" s="872"/>
      <c r="I377" s="872"/>
      <c r="J377" s="872"/>
      <c r="K377" s="288"/>
      <c r="L377" s="288"/>
      <c r="M377" s="288"/>
    </row>
    <row r="378" ht="31.5" customHeight="1">
      <c r="A378" s="873"/>
      <c r="B378" s="288"/>
      <c r="C378" s="872"/>
      <c r="D378" s="872"/>
      <c r="E378" s="872"/>
      <c r="F378" s="872"/>
      <c r="G378" s="872"/>
      <c r="H378" s="872"/>
      <c r="I378" s="872"/>
      <c r="J378" s="872"/>
      <c r="K378" s="288"/>
      <c r="L378" s="288"/>
      <c r="M378" s="288"/>
    </row>
    <row r="379" ht="31.5" customHeight="1">
      <c r="A379" s="873"/>
      <c r="B379" s="288"/>
      <c r="C379" s="872"/>
      <c r="D379" s="872"/>
      <c r="E379" s="872"/>
      <c r="F379" s="872"/>
      <c r="G379" s="872"/>
      <c r="H379" s="872"/>
      <c r="I379" s="872"/>
      <c r="J379" s="872"/>
      <c r="K379" s="288"/>
      <c r="L379" s="288"/>
      <c r="M379" s="288"/>
    </row>
    <row r="380" ht="31.5" customHeight="1">
      <c r="A380" s="873"/>
      <c r="B380" s="288"/>
      <c r="C380" s="872"/>
      <c r="D380" s="872"/>
      <c r="E380" s="872"/>
      <c r="F380" s="872"/>
      <c r="G380" s="872"/>
      <c r="H380" s="872"/>
      <c r="I380" s="872"/>
      <c r="J380" s="872"/>
      <c r="K380" s="288"/>
      <c r="L380" s="288"/>
      <c r="M380" s="288"/>
    </row>
    <row r="381" ht="31.5" customHeight="1">
      <c r="A381" s="873"/>
      <c r="B381" s="288"/>
      <c r="C381" s="872"/>
      <c r="D381" s="872"/>
      <c r="E381" s="872"/>
      <c r="F381" s="872"/>
      <c r="G381" s="872"/>
      <c r="H381" s="872"/>
      <c r="I381" s="872"/>
      <c r="J381" s="872"/>
      <c r="K381" s="288"/>
      <c r="L381" s="288"/>
      <c r="M381" s="288"/>
    </row>
    <row r="382" ht="31.5" customHeight="1">
      <c r="A382" s="873"/>
      <c r="B382" s="288"/>
      <c r="C382" s="872"/>
      <c r="D382" s="872"/>
      <c r="E382" s="872"/>
      <c r="F382" s="872"/>
      <c r="G382" s="872"/>
      <c r="H382" s="872"/>
      <c r="I382" s="872"/>
      <c r="J382" s="872"/>
      <c r="K382" s="288"/>
      <c r="L382" s="288"/>
      <c r="M382" s="288"/>
    </row>
    <row r="383" ht="31.5" customHeight="1">
      <c r="A383" s="873"/>
      <c r="B383" s="288"/>
      <c r="C383" s="872"/>
      <c r="D383" s="872"/>
      <c r="E383" s="872"/>
      <c r="F383" s="872"/>
      <c r="G383" s="872"/>
      <c r="H383" s="872"/>
      <c r="I383" s="872"/>
      <c r="J383" s="872"/>
      <c r="K383" s="288"/>
      <c r="L383" s="288"/>
      <c r="M383" s="288"/>
    </row>
    <row r="384" ht="31.5" customHeight="1">
      <c r="A384" s="873"/>
      <c r="B384" s="288"/>
      <c r="C384" s="872"/>
      <c r="D384" s="872"/>
      <c r="E384" s="872"/>
      <c r="F384" s="872"/>
      <c r="G384" s="872"/>
      <c r="H384" s="872"/>
      <c r="I384" s="872"/>
      <c r="J384" s="872"/>
      <c r="K384" s="288"/>
      <c r="L384" s="288"/>
      <c r="M384" s="288"/>
    </row>
    <row r="385" ht="31.5" customHeight="1">
      <c r="A385" s="873"/>
      <c r="B385" s="288"/>
      <c r="C385" s="872"/>
      <c r="D385" s="872"/>
      <c r="E385" s="872"/>
      <c r="F385" s="872"/>
      <c r="G385" s="872"/>
      <c r="H385" s="872"/>
      <c r="I385" s="872"/>
      <c r="J385" s="872"/>
      <c r="K385" s="288"/>
      <c r="L385" s="288"/>
      <c r="M385" s="288"/>
    </row>
    <row r="386" ht="31.5" customHeight="1">
      <c r="A386" s="873"/>
      <c r="B386" s="288"/>
      <c r="C386" s="872"/>
      <c r="D386" s="872"/>
      <c r="E386" s="872"/>
      <c r="F386" s="872"/>
      <c r="G386" s="872"/>
      <c r="H386" s="872"/>
      <c r="I386" s="872"/>
      <c r="J386" s="872"/>
      <c r="K386" s="288"/>
      <c r="L386" s="288"/>
      <c r="M386" s="288"/>
    </row>
    <row r="387" ht="31.5" customHeight="1">
      <c r="A387" s="873"/>
      <c r="B387" s="288"/>
      <c r="C387" s="872"/>
      <c r="D387" s="872"/>
      <c r="E387" s="872"/>
      <c r="F387" s="872"/>
      <c r="G387" s="872"/>
      <c r="H387" s="872"/>
      <c r="I387" s="872"/>
      <c r="J387" s="872"/>
      <c r="K387" s="288"/>
      <c r="L387" s="288"/>
      <c r="M387" s="288"/>
    </row>
    <row r="388" ht="31.5" customHeight="1">
      <c r="A388" s="873"/>
      <c r="B388" s="288"/>
      <c r="C388" s="872"/>
      <c r="D388" s="872"/>
      <c r="E388" s="872"/>
      <c r="F388" s="872"/>
      <c r="G388" s="872"/>
      <c r="H388" s="872"/>
      <c r="I388" s="872"/>
      <c r="J388" s="872"/>
      <c r="K388" s="288"/>
      <c r="L388" s="288"/>
      <c r="M388" s="288"/>
    </row>
    <row r="389" ht="31.5" customHeight="1">
      <c r="A389" s="873"/>
      <c r="B389" s="288"/>
      <c r="C389" s="872"/>
      <c r="D389" s="872"/>
      <c r="E389" s="872"/>
      <c r="F389" s="872"/>
      <c r="G389" s="872"/>
      <c r="H389" s="872"/>
      <c r="I389" s="872"/>
      <c r="J389" s="872"/>
      <c r="K389" s="288"/>
      <c r="L389" s="288"/>
      <c r="M389" s="288"/>
    </row>
    <row r="390" ht="31.5" customHeight="1">
      <c r="A390" s="873"/>
      <c r="B390" s="288"/>
      <c r="C390" s="872"/>
      <c r="D390" s="872"/>
      <c r="E390" s="872"/>
      <c r="F390" s="872"/>
      <c r="G390" s="872"/>
      <c r="H390" s="872"/>
      <c r="I390" s="872"/>
      <c r="J390" s="872"/>
      <c r="K390" s="288"/>
      <c r="L390" s="288"/>
      <c r="M390" s="288"/>
    </row>
    <row r="391" ht="31.5" customHeight="1">
      <c r="A391" s="873"/>
      <c r="B391" s="288"/>
      <c r="C391" s="872"/>
      <c r="D391" s="872"/>
      <c r="E391" s="872"/>
      <c r="F391" s="872"/>
      <c r="G391" s="872"/>
      <c r="H391" s="872"/>
      <c r="I391" s="872"/>
      <c r="J391" s="872"/>
      <c r="K391" s="288"/>
      <c r="L391" s="288"/>
      <c r="M391" s="288"/>
    </row>
    <row r="392" ht="31.5" customHeight="1">
      <c r="A392" s="873"/>
      <c r="B392" s="288"/>
      <c r="C392" s="872"/>
      <c r="D392" s="872"/>
      <c r="E392" s="872"/>
      <c r="F392" s="872"/>
      <c r="G392" s="872"/>
      <c r="H392" s="872"/>
      <c r="I392" s="872"/>
      <c r="J392" s="872"/>
      <c r="K392" s="288"/>
      <c r="L392" s="288"/>
      <c r="M392" s="288"/>
    </row>
    <row r="393" ht="31.5" customHeight="1">
      <c r="A393" s="873"/>
      <c r="B393" s="288"/>
      <c r="C393" s="872"/>
      <c r="D393" s="872"/>
      <c r="E393" s="872"/>
      <c r="F393" s="872"/>
      <c r="G393" s="872"/>
      <c r="H393" s="872"/>
      <c r="I393" s="872"/>
      <c r="J393" s="872"/>
      <c r="K393" s="288"/>
      <c r="L393" s="288"/>
      <c r="M393" s="288"/>
    </row>
    <row r="394" ht="31.5" customHeight="1">
      <c r="A394" s="873"/>
      <c r="B394" s="288"/>
      <c r="C394" s="872"/>
      <c r="D394" s="872"/>
      <c r="E394" s="872"/>
      <c r="F394" s="872"/>
      <c r="G394" s="872"/>
      <c r="H394" s="872"/>
      <c r="I394" s="872"/>
      <c r="J394" s="872"/>
      <c r="K394" s="288"/>
      <c r="L394" s="288"/>
      <c r="M394" s="288"/>
    </row>
    <row r="395" ht="31.5" customHeight="1">
      <c r="A395" s="873"/>
      <c r="B395" s="288"/>
      <c r="C395" s="872"/>
      <c r="D395" s="872"/>
      <c r="E395" s="872"/>
      <c r="F395" s="872"/>
      <c r="G395" s="872"/>
      <c r="H395" s="872"/>
      <c r="I395" s="872"/>
      <c r="J395" s="872"/>
      <c r="K395" s="288"/>
      <c r="L395" s="288"/>
      <c r="M395" s="288"/>
    </row>
    <row r="396" ht="31.5" customHeight="1">
      <c r="A396" s="873"/>
      <c r="B396" s="288"/>
      <c r="C396" s="872"/>
      <c r="D396" s="872"/>
      <c r="E396" s="872"/>
      <c r="F396" s="872"/>
      <c r="G396" s="872"/>
      <c r="H396" s="872"/>
      <c r="I396" s="872"/>
      <c r="J396" s="872"/>
      <c r="K396" s="288"/>
      <c r="L396" s="288"/>
      <c r="M396" s="288"/>
    </row>
    <row r="397" ht="31.5" customHeight="1">
      <c r="A397" s="873"/>
      <c r="B397" s="288"/>
      <c r="C397" s="872"/>
      <c r="D397" s="872"/>
      <c r="E397" s="872"/>
      <c r="F397" s="872"/>
      <c r="G397" s="872"/>
      <c r="H397" s="872"/>
      <c r="I397" s="872"/>
      <c r="J397" s="872"/>
      <c r="K397" s="288"/>
      <c r="L397" s="288"/>
      <c r="M397" s="288"/>
    </row>
    <row r="398" ht="31.5" customHeight="1">
      <c r="A398" s="873"/>
      <c r="B398" s="288"/>
      <c r="C398" s="872"/>
      <c r="D398" s="872"/>
      <c r="E398" s="872"/>
      <c r="F398" s="872"/>
      <c r="G398" s="872"/>
      <c r="H398" s="872"/>
      <c r="I398" s="872"/>
      <c r="J398" s="872"/>
      <c r="K398" s="288"/>
      <c r="L398" s="288"/>
      <c r="M398" s="288"/>
    </row>
    <row r="399" ht="31.5" customHeight="1">
      <c r="A399" s="873"/>
      <c r="B399" s="288"/>
      <c r="C399" s="872"/>
      <c r="D399" s="872"/>
      <c r="E399" s="872"/>
      <c r="F399" s="872"/>
      <c r="G399" s="872"/>
      <c r="H399" s="872"/>
      <c r="I399" s="872"/>
      <c r="J399" s="872"/>
      <c r="K399" s="288"/>
      <c r="L399" s="288"/>
      <c r="M399" s="288"/>
    </row>
    <row r="400" ht="31.5" customHeight="1">
      <c r="A400" s="873"/>
      <c r="B400" s="288"/>
      <c r="C400" s="872"/>
      <c r="D400" s="872"/>
      <c r="E400" s="872"/>
      <c r="F400" s="872"/>
      <c r="G400" s="872"/>
      <c r="H400" s="872"/>
      <c r="I400" s="872"/>
      <c r="J400" s="872"/>
      <c r="K400" s="288"/>
      <c r="L400" s="288"/>
      <c r="M400" s="288"/>
    </row>
    <row r="401" ht="31.5" customHeight="1">
      <c r="A401" s="873"/>
      <c r="B401" s="288"/>
      <c r="C401" s="872"/>
      <c r="D401" s="872"/>
      <c r="E401" s="872"/>
      <c r="F401" s="872"/>
      <c r="G401" s="872"/>
      <c r="H401" s="872"/>
      <c r="I401" s="872"/>
      <c r="J401" s="872"/>
      <c r="K401" s="288"/>
      <c r="L401" s="288"/>
      <c r="M401" s="288"/>
    </row>
    <row r="402" ht="31.5" customHeight="1">
      <c r="A402" s="873"/>
      <c r="B402" s="288"/>
      <c r="C402" s="872"/>
      <c r="D402" s="872"/>
      <c r="E402" s="872"/>
      <c r="F402" s="872"/>
      <c r="G402" s="872"/>
      <c r="H402" s="872"/>
      <c r="I402" s="872"/>
      <c r="J402" s="872"/>
      <c r="K402" s="288"/>
      <c r="L402" s="288"/>
      <c r="M402" s="288"/>
    </row>
    <row r="403" ht="31.5" customHeight="1">
      <c r="A403" s="873"/>
      <c r="B403" s="288"/>
      <c r="C403" s="872"/>
      <c r="D403" s="872"/>
      <c r="E403" s="872"/>
      <c r="F403" s="872"/>
      <c r="G403" s="872"/>
      <c r="H403" s="872"/>
      <c r="I403" s="872"/>
      <c r="J403" s="872"/>
      <c r="K403" s="288"/>
      <c r="L403" s="288"/>
      <c r="M403" s="288"/>
    </row>
    <row r="404" ht="31.5" customHeight="1">
      <c r="A404" s="873"/>
      <c r="B404" s="288"/>
      <c r="C404" s="872"/>
      <c r="D404" s="872"/>
      <c r="E404" s="872"/>
      <c r="F404" s="872"/>
      <c r="G404" s="872"/>
      <c r="H404" s="872"/>
      <c r="I404" s="872"/>
      <c r="J404" s="872"/>
      <c r="K404" s="288"/>
      <c r="L404" s="288"/>
      <c r="M404" s="288"/>
    </row>
    <row r="405" ht="31.5" customHeight="1">
      <c r="A405" s="873"/>
      <c r="B405" s="288"/>
      <c r="C405" s="872"/>
      <c r="D405" s="872"/>
      <c r="E405" s="872"/>
      <c r="F405" s="872"/>
      <c r="G405" s="872"/>
      <c r="H405" s="872"/>
      <c r="I405" s="872"/>
      <c r="J405" s="872"/>
      <c r="K405" s="288"/>
      <c r="L405" s="288"/>
      <c r="M405" s="288"/>
    </row>
    <row r="406" ht="31.5" customHeight="1">
      <c r="A406" s="873"/>
      <c r="B406" s="288"/>
      <c r="C406" s="872"/>
      <c r="D406" s="872"/>
      <c r="E406" s="872"/>
      <c r="F406" s="872"/>
      <c r="G406" s="872"/>
      <c r="H406" s="872"/>
      <c r="I406" s="872"/>
      <c r="J406" s="872"/>
      <c r="K406" s="288"/>
      <c r="L406" s="288"/>
      <c r="M406" s="288"/>
    </row>
    <row r="407" ht="31.5" customHeight="1">
      <c r="A407" s="873"/>
      <c r="B407" s="288"/>
      <c r="C407" s="872"/>
      <c r="D407" s="872"/>
      <c r="E407" s="872"/>
      <c r="F407" s="872"/>
      <c r="G407" s="872"/>
      <c r="H407" s="872"/>
      <c r="I407" s="872"/>
      <c r="J407" s="872"/>
      <c r="K407" s="288"/>
      <c r="L407" s="288"/>
      <c r="M407" s="288"/>
    </row>
    <row r="408" ht="31.5" customHeight="1">
      <c r="A408" s="873"/>
      <c r="B408" s="288"/>
      <c r="C408" s="872"/>
      <c r="D408" s="872"/>
      <c r="E408" s="872"/>
      <c r="F408" s="872"/>
      <c r="G408" s="872"/>
      <c r="H408" s="872"/>
      <c r="I408" s="872"/>
      <c r="J408" s="872"/>
      <c r="K408" s="288"/>
      <c r="L408" s="288"/>
      <c r="M408" s="288"/>
    </row>
    <row r="409" ht="31.5" customHeight="1">
      <c r="A409" s="873"/>
      <c r="B409" s="288"/>
      <c r="C409" s="872"/>
      <c r="D409" s="872"/>
      <c r="E409" s="872"/>
      <c r="F409" s="872"/>
      <c r="G409" s="872"/>
      <c r="H409" s="872"/>
      <c r="I409" s="872"/>
      <c r="J409" s="872"/>
      <c r="K409" s="288"/>
      <c r="L409" s="288"/>
      <c r="M409" s="288"/>
    </row>
    <row r="410" ht="31.5" customHeight="1">
      <c r="A410" s="873"/>
      <c r="B410" s="288"/>
      <c r="C410" s="872"/>
      <c r="D410" s="872"/>
      <c r="E410" s="872"/>
      <c r="F410" s="872"/>
      <c r="G410" s="872"/>
      <c r="H410" s="872"/>
      <c r="I410" s="872"/>
      <c r="J410" s="872"/>
      <c r="K410" s="288"/>
      <c r="L410" s="288"/>
      <c r="M410" s="288"/>
    </row>
    <row r="411" ht="31.5" customHeight="1">
      <c r="A411" s="873"/>
      <c r="B411" s="288"/>
      <c r="C411" s="872"/>
      <c r="D411" s="872"/>
      <c r="E411" s="872"/>
      <c r="F411" s="872"/>
      <c r="G411" s="872"/>
      <c r="H411" s="872"/>
      <c r="I411" s="872"/>
      <c r="J411" s="872"/>
      <c r="K411" s="288"/>
      <c r="L411" s="288"/>
      <c r="M411" s="288"/>
    </row>
    <row r="412" ht="31.5" customHeight="1">
      <c r="A412" s="873"/>
      <c r="B412" s="288"/>
      <c r="C412" s="872"/>
      <c r="D412" s="872"/>
      <c r="E412" s="872"/>
      <c r="F412" s="872"/>
      <c r="G412" s="872"/>
      <c r="H412" s="872"/>
      <c r="I412" s="872"/>
      <c r="J412" s="872"/>
      <c r="K412" s="288"/>
      <c r="L412" s="288"/>
      <c r="M412" s="288"/>
    </row>
    <row r="413" ht="31.5" customHeight="1">
      <c r="A413" s="873"/>
      <c r="B413" s="288"/>
      <c r="C413" s="872"/>
      <c r="D413" s="872"/>
      <c r="E413" s="872"/>
      <c r="F413" s="872"/>
      <c r="G413" s="872"/>
      <c r="H413" s="872"/>
      <c r="I413" s="872"/>
      <c r="J413" s="872"/>
      <c r="K413" s="288"/>
      <c r="L413" s="288"/>
      <c r="M413" s="288"/>
    </row>
    <row r="414" ht="31.5" customHeight="1">
      <c r="A414" s="873"/>
      <c r="B414" s="288"/>
      <c r="C414" s="872"/>
      <c r="D414" s="872"/>
      <c r="E414" s="872"/>
      <c r="F414" s="872"/>
      <c r="G414" s="872"/>
      <c r="H414" s="872"/>
      <c r="I414" s="872"/>
      <c r="J414" s="872"/>
      <c r="K414" s="288"/>
      <c r="L414" s="288"/>
      <c r="M414" s="288"/>
    </row>
    <row r="415" ht="31.5" customHeight="1">
      <c r="A415" s="873"/>
      <c r="B415" s="288"/>
      <c r="C415" s="872"/>
      <c r="D415" s="872"/>
      <c r="E415" s="872"/>
      <c r="F415" s="872"/>
      <c r="G415" s="872"/>
      <c r="H415" s="872"/>
      <c r="I415" s="872"/>
      <c r="J415" s="872"/>
      <c r="K415" s="288"/>
      <c r="L415" s="288"/>
      <c r="M415" s="288"/>
    </row>
    <row r="416" ht="31.5" customHeight="1">
      <c r="A416" s="873"/>
      <c r="B416" s="288"/>
      <c r="C416" s="872"/>
      <c r="D416" s="872"/>
      <c r="E416" s="872"/>
      <c r="F416" s="872"/>
      <c r="G416" s="872"/>
      <c r="H416" s="872"/>
      <c r="I416" s="872"/>
      <c r="J416" s="872"/>
      <c r="K416" s="288"/>
      <c r="L416" s="288"/>
      <c r="M416" s="288"/>
    </row>
    <row r="417" ht="31.5" customHeight="1">
      <c r="A417" s="873"/>
      <c r="B417" s="288"/>
      <c r="C417" s="872"/>
      <c r="D417" s="872"/>
      <c r="E417" s="872"/>
      <c r="F417" s="872"/>
      <c r="G417" s="872"/>
      <c r="H417" s="872"/>
      <c r="I417" s="872"/>
      <c r="J417" s="872"/>
      <c r="K417" s="288"/>
      <c r="L417" s="288"/>
      <c r="M417" s="288"/>
    </row>
    <row r="418" ht="31.5" customHeight="1">
      <c r="A418" s="873"/>
      <c r="B418" s="288"/>
      <c r="C418" s="872"/>
      <c r="D418" s="872"/>
      <c r="E418" s="872"/>
      <c r="F418" s="872"/>
      <c r="G418" s="872"/>
      <c r="H418" s="872"/>
      <c r="I418" s="872"/>
      <c r="J418" s="872"/>
      <c r="K418" s="288"/>
      <c r="L418" s="288"/>
      <c r="M418" s="288"/>
    </row>
    <row r="419" ht="31.5" customHeight="1">
      <c r="A419" s="873"/>
      <c r="B419" s="288"/>
      <c r="C419" s="872"/>
      <c r="D419" s="872"/>
      <c r="E419" s="872"/>
      <c r="F419" s="872"/>
      <c r="G419" s="872"/>
      <c r="H419" s="872"/>
      <c r="I419" s="872"/>
      <c r="J419" s="872"/>
      <c r="K419" s="288"/>
      <c r="L419" s="288"/>
      <c r="M419" s="288"/>
    </row>
    <row r="420" ht="31.5" customHeight="1">
      <c r="A420" s="873"/>
      <c r="B420" s="288"/>
      <c r="C420" s="872"/>
      <c r="D420" s="872"/>
      <c r="E420" s="872"/>
      <c r="F420" s="872"/>
      <c r="G420" s="872"/>
      <c r="H420" s="872"/>
      <c r="I420" s="872"/>
      <c r="J420" s="872"/>
      <c r="K420" s="288"/>
      <c r="L420" s="288"/>
      <c r="M420" s="288"/>
    </row>
    <row r="421" ht="31.5" customHeight="1">
      <c r="A421" s="873"/>
      <c r="B421" s="288"/>
      <c r="C421" s="872"/>
      <c r="D421" s="872"/>
      <c r="E421" s="872"/>
      <c r="F421" s="872"/>
      <c r="G421" s="872"/>
      <c r="H421" s="872"/>
      <c r="I421" s="872"/>
      <c r="J421" s="872"/>
      <c r="K421" s="288"/>
      <c r="L421" s="288"/>
      <c r="M421" s="288"/>
    </row>
    <row r="422" ht="31.5" customHeight="1">
      <c r="A422" s="873"/>
      <c r="B422" s="288"/>
      <c r="C422" s="872"/>
      <c r="D422" s="872"/>
      <c r="E422" s="872"/>
      <c r="F422" s="872"/>
      <c r="G422" s="872"/>
      <c r="H422" s="872"/>
      <c r="I422" s="872"/>
      <c r="J422" s="872"/>
      <c r="K422" s="288"/>
      <c r="L422" s="288"/>
      <c r="M422" s="288"/>
    </row>
    <row r="423" ht="31.5" customHeight="1">
      <c r="A423" s="873"/>
      <c r="B423" s="288"/>
      <c r="C423" s="872"/>
      <c r="D423" s="872"/>
      <c r="E423" s="872"/>
      <c r="F423" s="872"/>
      <c r="G423" s="872"/>
      <c r="H423" s="872"/>
      <c r="I423" s="872"/>
      <c r="J423" s="872"/>
      <c r="K423" s="288"/>
      <c r="L423" s="288"/>
      <c r="M423" s="288"/>
    </row>
    <row r="424" ht="31.5" customHeight="1">
      <c r="A424" s="873"/>
      <c r="B424" s="288"/>
      <c r="C424" s="872"/>
      <c r="D424" s="872"/>
      <c r="E424" s="872"/>
      <c r="F424" s="872"/>
      <c r="G424" s="872"/>
      <c r="H424" s="872"/>
      <c r="I424" s="872"/>
      <c r="J424" s="872"/>
      <c r="K424" s="288"/>
      <c r="L424" s="288"/>
      <c r="M424" s="288"/>
    </row>
    <row r="425" ht="31.5" customHeight="1">
      <c r="A425" s="873"/>
      <c r="B425" s="288"/>
      <c r="C425" s="872"/>
      <c r="D425" s="872"/>
      <c r="E425" s="872"/>
      <c r="F425" s="872"/>
      <c r="G425" s="872"/>
      <c r="H425" s="872"/>
      <c r="I425" s="872"/>
      <c r="J425" s="872"/>
      <c r="K425" s="288"/>
      <c r="L425" s="288"/>
      <c r="M425" s="288"/>
    </row>
    <row r="426" ht="31.5" customHeight="1">
      <c r="A426" s="873"/>
      <c r="B426" s="288"/>
      <c r="C426" s="872"/>
      <c r="D426" s="872"/>
      <c r="E426" s="872"/>
      <c r="F426" s="872"/>
      <c r="G426" s="872"/>
      <c r="H426" s="872"/>
      <c r="I426" s="872"/>
      <c r="J426" s="872"/>
      <c r="K426" s="288"/>
      <c r="L426" s="288"/>
      <c r="M426" s="288"/>
    </row>
    <row r="427" ht="31.5" customHeight="1">
      <c r="A427" s="873"/>
      <c r="B427" s="288"/>
      <c r="C427" s="872"/>
      <c r="D427" s="872"/>
      <c r="E427" s="872"/>
      <c r="F427" s="872"/>
      <c r="G427" s="872"/>
      <c r="H427" s="872"/>
      <c r="I427" s="872"/>
      <c r="J427" s="872"/>
      <c r="K427" s="288"/>
      <c r="L427" s="288"/>
      <c r="M427" s="288"/>
    </row>
    <row r="428" ht="31.5" customHeight="1">
      <c r="A428" s="873"/>
      <c r="B428" s="288"/>
      <c r="C428" s="872"/>
      <c r="D428" s="872"/>
      <c r="E428" s="872"/>
      <c r="F428" s="872"/>
      <c r="G428" s="872"/>
      <c r="H428" s="872"/>
      <c r="I428" s="872"/>
      <c r="J428" s="872"/>
      <c r="K428" s="288"/>
      <c r="L428" s="288"/>
      <c r="M428" s="288"/>
    </row>
    <row r="429" ht="31.5" customHeight="1">
      <c r="A429" s="873"/>
      <c r="B429" s="288"/>
      <c r="C429" s="872"/>
      <c r="D429" s="872"/>
      <c r="E429" s="872"/>
      <c r="F429" s="872"/>
      <c r="G429" s="872"/>
      <c r="H429" s="872"/>
      <c r="I429" s="872"/>
      <c r="J429" s="872"/>
      <c r="K429" s="288"/>
      <c r="L429" s="288"/>
      <c r="M429" s="288"/>
    </row>
    <row r="430" ht="31.5" customHeight="1">
      <c r="A430" s="873"/>
      <c r="B430" s="288"/>
      <c r="C430" s="872"/>
      <c r="D430" s="872"/>
      <c r="E430" s="872"/>
      <c r="F430" s="872"/>
      <c r="G430" s="872"/>
      <c r="H430" s="872"/>
      <c r="I430" s="872"/>
      <c r="J430" s="872"/>
      <c r="K430" s="288"/>
      <c r="L430" s="288"/>
      <c r="M430" s="288"/>
    </row>
    <row r="431" ht="31.5" customHeight="1">
      <c r="A431" s="873"/>
      <c r="B431" s="288"/>
      <c r="C431" s="872"/>
      <c r="D431" s="872"/>
      <c r="E431" s="872"/>
      <c r="F431" s="872"/>
      <c r="G431" s="872"/>
      <c r="H431" s="872"/>
      <c r="I431" s="872"/>
      <c r="J431" s="872"/>
      <c r="K431" s="288"/>
      <c r="L431" s="288"/>
      <c r="M431" s="288"/>
    </row>
    <row r="432" ht="31.5" customHeight="1">
      <c r="A432" s="873"/>
      <c r="B432" s="288"/>
      <c r="C432" s="872"/>
      <c r="D432" s="872"/>
      <c r="E432" s="872"/>
      <c r="F432" s="872"/>
      <c r="G432" s="872"/>
      <c r="H432" s="872"/>
      <c r="I432" s="872"/>
      <c r="J432" s="872"/>
      <c r="K432" s="288"/>
      <c r="L432" s="288"/>
      <c r="M432" s="288"/>
    </row>
    <row r="433" ht="31.5" customHeight="1">
      <c r="A433" s="873"/>
      <c r="B433" s="288"/>
      <c r="C433" s="872"/>
      <c r="D433" s="872"/>
      <c r="E433" s="872"/>
      <c r="F433" s="872"/>
      <c r="G433" s="872"/>
      <c r="H433" s="872"/>
      <c r="I433" s="872"/>
      <c r="J433" s="872"/>
      <c r="K433" s="288"/>
      <c r="L433" s="288"/>
      <c r="M433" s="288"/>
    </row>
    <row r="434" ht="31.5" customHeight="1">
      <c r="A434" s="873"/>
      <c r="B434" s="288"/>
      <c r="C434" s="872"/>
      <c r="D434" s="872"/>
      <c r="E434" s="872"/>
      <c r="F434" s="872"/>
      <c r="G434" s="872"/>
      <c r="H434" s="872"/>
      <c r="I434" s="872"/>
      <c r="J434" s="872"/>
      <c r="K434" s="288"/>
      <c r="L434" s="288"/>
      <c r="M434" s="288"/>
    </row>
    <row r="435" ht="31.5" customHeight="1">
      <c r="A435" s="873"/>
      <c r="B435" s="288"/>
      <c r="C435" s="872"/>
      <c r="D435" s="872"/>
      <c r="E435" s="872"/>
      <c r="F435" s="872"/>
      <c r="G435" s="872"/>
      <c r="H435" s="872"/>
      <c r="I435" s="872"/>
      <c r="J435" s="872"/>
      <c r="K435" s="288"/>
      <c r="L435" s="288"/>
      <c r="M435" s="288"/>
    </row>
    <row r="436" ht="31.5" customHeight="1">
      <c r="A436" s="873"/>
      <c r="B436" s="288"/>
      <c r="C436" s="872"/>
      <c r="D436" s="872"/>
      <c r="E436" s="872"/>
      <c r="F436" s="872"/>
      <c r="G436" s="872"/>
      <c r="H436" s="872"/>
      <c r="I436" s="872"/>
      <c r="J436" s="872"/>
      <c r="K436" s="288"/>
      <c r="L436" s="288"/>
      <c r="M436" s="288"/>
    </row>
    <row r="437" ht="31.5" customHeight="1">
      <c r="A437" s="873"/>
      <c r="B437" s="288"/>
      <c r="C437" s="872"/>
      <c r="D437" s="872"/>
      <c r="E437" s="872"/>
      <c r="F437" s="872"/>
      <c r="G437" s="872"/>
      <c r="H437" s="872"/>
      <c r="I437" s="872"/>
      <c r="J437" s="872"/>
      <c r="K437" s="288"/>
      <c r="L437" s="288"/>
      <c r="M437" s="288"/>
    </row>
    <row r="438" ht="31.5" customHeight="1">
      <c r="A438" s="873"/>
      <c r="B438" s="288"/>
      <c r="C438" s="872"/>
      <c r="D438" s="872"/>
      <c r="E438" s="872"/>
      <c r="F438" s="872"/>
      <c r="G438" s="872"/>
      <c r="H438" s="872"/>
      <c r="I438" s="872"/>
      <c r="J438" s="872"/>
      <c r="K438" s="288"/>
      <c r="L438" s="288"/>
      <c r="M438" s="288"/>
    </row>
    <row r="439" ht="31.5" customHeight="1">
      <c r="A439" s="873"/>
      <c r="B439" s="288"/>
      <c r="C439" s="872"/>
      <c r="D439" s="872"/>
      <c r="E439" s="872"/>
      <c r="F439" s="872"/>
      <c r="G439" s="872"/>
      <c r="H439" s="872"/>
      <c r="I439" s="872"/>
      <c r="J439" s="872"/>
      <c r="K439" s="288"/>
      <c r="L439" s="288"/>
      <c r="M439" s="288"/>
    </row>
    <row r="440" ht="31.5" customHeight="1">
      <c r="A440" s="873"/>
      <c r="B440" s="288"/>
      <c r="C440" s="872"/>
      <c r="D440" s="872"/>
      <c r="E440" s="872"/>
      <c r="F440" s="872"/>
      <c r="G440" s="872"/>
      <c r="H440" s="872"/>
      <c r="I440" s="872"/>
      <c r="J440" s="872"/>
      <c r="K440" s="288"/>
      <c r="L440" s="288"/>
      <c r="M440" s="288"/>
    </row>
    <row r="441" ht="31.5" customHeight="1">
      <c r="A441" s="873"/>
      <c r="B441" s="288"/>
      <c r="C441" s="872"/>
      <c r="D441" s="872"/>
      <c r="E441" s="872"/>
      <c r="F441" s="872"/>
      <c r="G441" s="872"/>
      <c r="H441" s="872"/>
      <c r="I441" s="872"/>
      <c r="J441" s="872"/>
      <c r="K441" s="288"/>
      <c r="L441" s="288"/>
      <c r="M441" s="288"/>
    </row>
    <row r="442" ht="31.5" customHeight="1">
      <c r="A442" s="873"/>
      <c r="B442" s="288"/>
      <c r="C442" s="872"/>
      <c r="D442" s="872"/>
      <c r="E442" s="872"/>
      <c r="F442" s="872"/>
      <c r="G442" s="872"/>
      <c r="H442" s="872"/>
      <c r="I442" s="872"/>
      <c r="J442" s="872"/>
      <c r="K442" s="288"/>
      <c r="L442" s="288"/>
      <c r="M442" s="288"/>
    </row>
    <row r="443" ht="31.5" customHeight="1">
      <c r="A443" s="873"/>
      <c r="B443" s="288"/>
      <c r="C443" s="872"/>
      <c r="D443" s="872"/>
      <c r="E443" s="872"/>
      <c r="F443" s="872"/>
      <c r="G443" s="872"/>
      <c r="H443" s="872"/>
      <c r="I443" s="872"/>
      <c r="J443" s="872"/>
      <c r="K443" s="288"/>
      <c r="L443" s="288"/>
      <c r="M443" s="288"/>
    </row>
    <row r="444" ht="31.5" customHeight="1">
      <c r="A444" s="873"/>
      <c r="B444" s="288"/>
      <c r="C444" s="872"/>
      <c r="D444" s="872"/>
      <c r="E444" s="872"/>
      <c r="F444" s="872"/>
      <c r="G444" s="872"/>
      <c r="H444" s="872"/>
      <c r="I444" s="872"/>
      <c r="J444" s="872"/>
      <c r="K444" s="288"/>
      <c r="L444" s="288"/>
      <c r="M444" s="288"/>
    </row>
    <row r="445" ht="31.5" customHeight="1">
      <c r="A445" s="873"/>
      <c r="B445" s="288"/>
      <c r="C445" s="872"/>
      <c r="D445" s="872"/>
      <c r="E445" s="872"/>
      <c r="F445" s="872"/>
      <c r="G445" s="872"/>
      <c r="H445" s="872"/>
      <c r="I445" s="872"/>
      <c r="J445" s="872"/>
      <c r="K445" s="288"/>
      <c r="L445" s="288"/>
      <c r="M445" s="288"/>
    </row>
    <row r="446" ht="31.5" customHeight="1">
      <c r="A446" s="873"/>
      <c r="B446" s="288"/>
      <c r="C446" s="872"/>
      <c r="D446" s="872"/>
      <c r="E446" s="872"/>
      <c r="F446" s="872"/>
      <c r="G446" s="872"/>
      <c r="H446" s="872"/>
      <c r="I446" s="872"/>
      <c r="J446" s="872"/>
      <c r="K446" s="288"/>
      <c r="L446" s="288"/>
      <c r="M446" s="288"/>
    </row>
    <row r="447" ht="31.5" customHeight="1">
      <c r="A447" s="873"/>
      <c r="B447" s="288"/>
      <c r="C447" s="872"/>
      <c r="D447" s="872"/>
      <c r="E447" s="872"/>
      <c r="F447" s="872"/>
      <c r="G447" s="872"/>
      <c r="H447" s="872"/>
      <c r="I447" s="872"/>
      <c r="J447" s="872"/>
      <c r="K447" s="288"/>
      <c r="L447" s="288"/>
      <c r="M447" s="288"/>
    </row>
    <row r="448" ht="31.5" customHeight="1">
      <c r="A448" s="873"/>
      <c r="B448" s="288"/>
      <c r="C448" s="872"/>
      <c r="D448" s="872"/>
      <c r="E448" s="872"/>
      <c r="F448" s="872"/>
      <c r="G448" s="872"/>
      <c r="H448" s="872"/>
      <c r="I448" s="872"/>
      <c r="J448" s="872"/>
      <c r="K448" s="288"/>
      <c r="L448" s="288"/>
      <c r="M448" s="288"/>
    </row>
    <row r="449" ht="31.5" customHeight="1">
      <c r="A449" s="873"/>
      <c r="B449" s="288"/>
      <c r="C449" s="872"/>
      <c r="D449" s="872"/>
      <c r="E449" s="872"/>
      <c r="F449" s="872"/>
      <c r="G449" s="872"/>
      <c r="H449" s="872"/>
      <c r="I449" s="872"/>
      <c r="J449" s="872"/>
      <c r="K449" s="288"/>
      <c r="L449" s="288"/>
      <c r="M449" s="288"/>
    </row>
    <row r="450" ht="31.5" customHeight="1">
      <c r="A450" s="873"/>
      <c r="B450" s="288"/>
      <c r="C450" s="872"/>
      <c r="D450" s="872"/>
      <c r="E450" s="872"/>
      <c r="F450" s="872"/>
      <c r="G450" s="872"/>
      <c r="H450" s="872"/>
      <c r="I450" s="872"/>
      <c r="J450" s="872"/>
      <c r="K450" s="288"/>
      <c r="L450" s="288"/>
      <c r="M450" s="288"/>
    </row>
    <row r="451" ht="31.5" customHeight="1">
      <c r="A451" s="873"/>
      <c r="B451" s="288"/>
      <c r="C451" s="872"/>
      <c r="D451" s="872"/>
      <c r="E451" s="872"/>
      <c r="F451" s="872"/>
      <c r="G451" s="872"/>
      <c r="H451" s="872"/>
      <c r="I451" s="872"/>
      <c r="J451" s="872"/>
      <c r="K451" s="288"/>
      <c r="L451" s="288"/>
      <c r="M451" s="288"/>
    </row>
    <row r="452" ht="31.5" customHeight="1">
      <c r="A452" s="873"/>
      <c r="B452" s="288"/>
      <c r="C452" s="872"/>
      <c r="D452" s="872"/>
      <c r="E452" s="872"/>
      <c r="F452" s="872"/>
      <c r="G452" s="872"/>
      <c r="H452" s="872"/>
      <c r="I452" s="872"/>
      <c r="J452" s="872"/>
      <c r="K452" s="288"/>
      <c r="L452" s="288"/>
      <c r="M452" s="288"/>
    </row>
    <row r="453" ht="31.5" customHeight="1">
      <c r="A453" s="873"/>
      <c r="B453" s="288"/>
      <c r="C453" s="872"/>
      <c r="D453" s="872"/>
      <c r="E453" s="872"/>
      <c r="F453" s="872"/>
      <c r="G453" s="872"/>
      <c r="H453" s="872"/>
      <c r="I453" s="872"/>
      <c r="J453" s="872"/>
      <c r="K453" s="288"/>
      <c r="L453" s="288"/>
      <c r="M453" s="288"/>
    </row>
    <row r="454" ht="31.5" customHeight="1">
      <c r="A454" s="873"/>
      <c r="B454" s="288"/>
      <c r="C454" s="872"/>
      <c r="D454" s="872"/>
      <c r="E454" s="872"/>
      <c r="F454" s="872"/>
      <c r="G454" s="872"/>
      <c r="H454" s="872"/>
      <c r="I454" s="872"/>
      <c r="J454" s="872"/>
      <c r="K454" s="288"/>
      <c r="L454" s="288"/>
      <c r="M454" s="288"/>
    </row>
    <row r="455" ht="31.5" customHeight="1">
      <c r="A455" s="873"/>
      <c r="B455" s="288"/>
      <c r="C455" s="872"/>
      <c r="D455" s="872"/>
      <c r="E455" s="872"/>
      <c r="F455" s="872"/>
      <c r="G455" s="872"/>
      <c r="H455" s="872"/>
      <c r="I455" s="872"/>
      <c r="J455" s="872"/>
      <c r="K455" s="288"/>
      <c r="L455" s="288"/>
      <c r="M455" s="288"/>
    </row>
    <row r="456" ht="31.5" customHeight="1">
      <c r="A456" s="873"/>
      <c r="B456" s="288"/>
      <c r="C456" s="872"/>
      <c r="D456" s="872"/>
      <c r="E456" s="872"/>
      <c r="F456" s="872"/>
      <c r="G456" s="872"/>
      <c r="H456" s="872"/>
      <c r="I456" s="872"/>
      <c r="J456" s="872"/>
      <c r="K456" s="288"/>
      <c r="L456" s="288"/>
      <c r="M456" s="288"/>
    </row>
    <row r="457" ht="31.5" customHeight="1">
      <c r="A457" s="873"/>
      <c r="B457" s="288"/>
      <c r="C457" s="872"/>
      <c r="D457" s="872"/>
      <c r="E457" s="872"/>
      <c r="F457" s="872"/>
      <c r="G457" s="872"/>
      <c r="H457" s="872"/>
      <c r="I457" s="872"/>
      <c r="J457" s="872"/>
      <c r="K457" s="288"/>
      <c r="L457" s="288"/>
      <c r="M457" s="288"/>
    </row>
    <row r="458" ht="31.5" customHeight="1">
      <c r="A458" s="873"/>
      <c r="B458" s="288"/>
      <c r="C458" s="872"/>
      <c r="D458" s="872"/>
      <c r="E458" s="872"/>
      <c r="F458" s="872"/>
      <c r="G458" s="872"/>
      <c r="H458" s="872"/>
      <c r="I458" s="872"/>
      <c r="J458" s="872"/>
      <c r="K458" s="288"/>
      <c r="L458" s="288"/>
      <c r="M458" s="288"/>
    </row>
    <row r="459" ht="31.5" customHeight="1">
      <c r="A459" s="873"/>
      <c r="B459" s="288"/>
      <c r="C459" s="872"/>
      <c r="D459" s="872"/>
      <c r="E459" s="872"/>
      <c r="F459" s="872"/>
      <c r="G459" s="872"/>
      <c r="H459" s="872"/>
      <c r="I459" s="872"/>
      <c r="J459" s="872"/>
      <c r="K459" s="288"/>
      <c r="L459" s="288"/>
      <c r="M459" s="288"/>
    </row>
    <row r="460" ht="31.5" customHeight="1">
      <c r="A460" s="873"/>
      <c r="B460" s="288"/>
      <c r="C460" s="872"/>
      <c r="D460" s="872"/>
      <c r="E460" s="872"/>
      <c r="F460" s="872"/>
      <c r="G460" s="872"/>
      <c r="H460" s="872"/>
      <c r="I460" s="872"/>
      <c r="J460" s="872"/>
      <c r="K460" s="288"/>
      <c r="L460" s="288"/>
      <c r="M460" s="288"/>
    </row>
    <row r="461" ht="31.5" customHeight="1">
      <c r="A461" s="873"/>
      <c r="B461" s="288"/>
      <c r="C461" s="872"/>
      <c r="D461" s="872"/>
      <c r="E461" s="872"/>
      <c r="F461" s="872"/>
      <c r="G461" s="872"/>
      <c r="H461" s="872"/>
      <c r="I461" s="872"/>
      <c r="J461" s="872"/>
      <c r="K461" s="288"/>
      <c r="L461" s="288"/>
      <c r="M461" s="288"/>
    </row>
    <row r="462" ht="31.5" customHeight="1">
      <c r="A462" s="873"/>
      <c r="B462" s="288"/>
      <c r="C462" s="872"/>
      <c r="D462" s="872"/>
      <c r="E462" s="872"/>
      <c r="F462" s="872"/>
      <c r="G462" s="872"/>
      <c r="H462" s="872"/>
      <c r="I462" s="872"/>
      <c r="J462" s="872"/>
      <c r="K462" s="288"/>
      <c r="L462" s="288"/>
      <c r="M462" s="288"/>
    </row>
    <row r="463" ht="31.5" customHeight="1">
      <c r="A463" s="873"/>
      <c r="B463" s="288"/>
      <c r="C463" s="872"/>
      <c r="D463" s="872"/>
      <c r="E463" s="872"/>
      <c r="F463" s="872"/>
      <c r="G463" s="872"/>
      <c r="H463" s="872"/>
      <c r="I463" s="872"/>
      <c r="J463" s="872"/>
      <c r="K463" s="288"/>
      <c r="L463" s="288"/>
      <c r="M463" s="288"/>
    </row>
    <row r="464" ht="31.5" customHeight="1">
      <c r="A464" s="873"/>
      <c r="B464" s="288"/>
      <c r="C464" s="872"/>
      <c r="D464" s="872"/>
      <c r="E464" s="872"/>
      <c r="F464" s="872"/>
      <c r="G464" s="872"/>
      <c r="H464" s="872"/>
      <c r="I464" s="872"/>
      <c r="J464" s="872"/>
      <c r="K464" s="288"/>
      <c r="L464" s="288"/>
      <c r="M464" s="288"/>
    </row>
    <row r="465" ht="31.5" customHeight="1">
      <c r="A465" s="873"/>
      <c r="B465" s="288"/>
      <c r="C465" s="872"/>
      <c r="D465" s="872"/>
      <c r="E465" s="872"/>
      <c r="F465" s="872"/>
      <c r="G465" s="872"/>
      <c r="H465" s="872"/>
      <c r="I465" s="872"/>
      <c r="J465" s="872"/>
      <c r="K465" s="288"/>
      <c r="L465" s="288"/>
      <c r="M465" s="288"/>
    </row>
    <row r="466" ht="31.5" customHeight="1">
      <c r="A466" s="873"/>
      <c r="B466" s="288"/>
      <c r="C466" s="872"/>
      <c r="D466" s="872"/>
      <c r="E466" s="872"/>
      <c r="F466" s="872"/>
      <c r="G466" s="872"/>
      <c r="H466" s="872"/>
      <c r="I466" s="872"/>
      <c r="J466" s="872"/>
      <c r="K466" s="288"/>
      <c r="L466" s="288"/>
      <c r="M466" s="288"/>
    </row>
    <row r="467" ht="31.5" customHeight="1">
      <c r="A467" s="873"/>
      <c r="B467" s="288"/>
      <c r="C467" s="872"/>
      <c r="D467" s="872"/>
      <c r="E467" s="872"/>
      <c r="F467" s="872"/>
      <c r="G467" s="872"/>
      <c r="H467" s="872"/>
      <c r="I467" s="872"/>
      <c r="J467" s="872"/>
      <c r="K467" s="288"/>
      <c r="L467" s="288"/>
      <c r="M467" s="288"/>
    </row>
    <row r="468" ht="31.5" customHeight="1">
      <c r="A468" s="873"/>
      <c r="B468" s="288"/>
      <c r="C468" s="872"/>
      <c r="D468" s="872"/>
      <c r="E468" s="872"/>
      <c r="F468" s="872"/>
      <c r="G468" s="872"/>
      <c r="H468" s="872"/>
      <c r="I468" s="872"/>
      <c r="J468" s="872"/>
      <c r="K468" s="288"/>
      <c r="L468" s="288"/>
      <c r="M468" s="288"/>
    </row>
    <row r="469" ht="31.5" customHeight="1">
      <c r="A469" s="873"/>
      <c r="B469" s="288"/>
      <c r="C469" s="872"/>
      <c r="D469" s="872"/>
      <c r="E469" s="872"/>
      <c r="F469" s="872"/>
      <c r="G469" s="872"/>
      <c r="H469" s="872"/>
      <c r="I469" s="872"/>
      <c r="J469" s="872"/>
      <c r="K469" s="288"/>
      <c r="L469" s="288"/>
      <c r="M469" s="288"/>
    </row>
    <row r="470" ht="31.5" customHeight="1">
      <c r="A470" s="873"/>
      <c r="B470" s="288"/>
      <c r="C470" s="872"/>
      <c r="D470" s="872"/>
      <c r="E470" s="872"/>
      <c r="F470" s="872"/>
      <c r="G470" s="872"/>
      <c r="H470" s="872"/>
      <c r="I470" s="872"/>
      <c r="J470" s="872"/>
      <c r="K470" s="288"/>
      <c r="L470" s="288"/>
      <c r="M470" s="288"/>
    </row>
    <row r="471" ht="31.5" customHeight="1">
      <c r="A471" s="873"/>
      <c r="B471" s="288"/>
      <c r="C471" s="872"/>
      <c r="D471" s="872"/>
      <c r="E471" s="872"/>
      <c r="F471" s="872"/>
      <c r="G471" s="872"/>
      <c r="H471" s="872"/>
      <c r="I471" s="872"/>
      <c r="J471" s="872"/>
      <c r="K471" s="288"/>
      <c r="L471" s="288"/>
      <c r="M471" s="288"/>
    </row>
    <row r="472" ht="31.5" customHeight="1">
      <c r="A472" s="873"/>
      <c r="B472" s="288"/>
      <c r="C472" s="872"/>
      <c r="D472" s="872"/>
      <c r="E472" s="872"/>
      <c r="F472" s="872"/>
      <c r="G472" s="872"/>
      <c r="H472" s="872"/>
      <c r="I472" s="872"/>
      <c r="J472" s="872"/>
      <c r="K472" s="288"/>
      <c r="L472" s="288"/>
      <c r="M472" s="288"/>
    </row>
    <row r="473" ht="31.5" customHeight="1">
      <c r="A473" s="873"/>
      <c r="B473" s="288"/>
      <c r="C473" s="872"/>
      <c r="D473" s="872"/>
      <c r="E473" s="872"/>
      <c r="F473" s="872"/>
      <c r="G473" s="872"/>
      <c r="H473" s="872"/>
      <c r="I473" s="872"/>
      <c r="J473" s="872"/>
      <c r="K473" s="288"/>
      <c r="L473" s="288"/>
      <c r="M473" s="288"/>
    </row>
    <row r="474" ht="31.5" customHeight="1">
      <c r="A474" s="873"/>
      <c r="B474" s="288"/>
      <c r="C474" s="872"/>
      <c r="D474" s="872"/>
      <c r="E474" s="872"/>
      <c r="F474" s="872"/>
      <c r="G474" s="872"/>
      <c r="H474" s="872"/>
      <c r="I474" s="872"/>
      <c r="J474" s="872"/>
      <c r="K474" s="288"/>
      <c r="L474" s="288"/>
      <c r="M474" s="288"/>
    </row>
    <row r="475" ht="31.5" customHeight="1">
      <c r="A475" s="873"/>
      <c r="B475" s="288"/>
      <c r="C475" s="872"/>
      <c r="D475" s="872"/>
      <c r="E475" s="872"/>
      <c r="F475" s="872"/>
      <c r="G475" s="872"/>
      <c r="H475" s="872"/>
      <c r="I475" s="872"/>
      <c r="J475" s="872"/>
      <c r="K475" s="288"/>
      <c r="L475" s="288"/>
      <c r="M475" s="288"/>
    </row>
    <row r="476" ht="31.5" customHeight="1">
      <c r="A476" s="873"/>
      <c r="B476" s="288"/>
      <c r="C476" s="872"/>
      <c r="D476" s="872"/>
      <c r="E476" s="872"/>
      <c r="F476" s="872"/>
      <c r="G476" s="872"/>
      <c r="H476" s="872"/>
      <c r="I476" s="872"/>
      <c r="J476" s="872"/>
      <c r="K476" s="288"/>
      <c r="L476" s="288"/>
      <c r="M476" s="288"/>
    </row>
    <row r="477" ht="31.5" customHeight="1">
      <c r="A477" s="873"/>
      <c r="B477" s="288"/>
      <c r="C477" s="872"/>
      <c r="D477" s="872"/>
      <c r="E477" s="872"/>
      <c r="F477" s="872"/>
      <c r="G477" s="872"/>
      <c r="H477" s="872"/>
      <c r="I477" s="872"/>
      <c r="J477" s="872"/>
      <c r="K477" s="288"/>
      <c r="L477" s="288"/>
      <c r="M477" s="288"/>
    </row>
    <row r="478" ht="31.5" customHeight="1">
      <c r="A478" s="873"/>
      <c r="B478" s="288"/>
      <c r="C478" s="872"/>
      <c r="D478" s="872"/>
      <c r="E478" s="872"/>
      <c r="F478" s="872"/>
      <c r="G478" s="872"/>
      <c r="H478" s="872"/>
      <c r="I478" s="872"/>
      <c r="J478" s="872"/>
      <c r="K478" s="288"/>
      <c r="L478" s="288"/>
      <c r="M478" s="288"/>
    </row>
    <row r="479" ht="31.5" customHeight="1">
      <c r="A479" s="873"/>
      <c r="B479" s="288"/>
      <c r="C479" s="872"/>
      <c r="D479" s="872"/>
      <c r="E479" s="872"/>
      <c r="F479" s="872"/>
      <c r="G479" s="872"/>
      <c r="H479" s="872"/>
      <c r="I479" s="872"/>
      <c r="J479" s="872"/>
      <c r="K479" s="288"/>
      <c r="L479" s="288"/>
      <c r="M479" s="288"/>
    </row>
    <row r="480" ht="31.5" customHeight="1">
      <c r="A480" s="873"/>
      <c r="B480" s="288"/>
      <c r="C480" s="872"/>
      <c r="D480" s="872"/>
      <c r="E480" s="872"/>
      <c r="F480" s="872"/>
      <c r="G480" s="872"/>
      <c r="H480" s="872"/>
      <c r="I480" s="872"/>
      <c r="J480" s="872"/>
      <c r="K480" s="288"/>
      <c r="L480" s="288"/>
      <c r="M480" s="288"/>
    </row>
    <row r="481" ht="31.5" customHeight="1">
      <c r="A481" s="873"/>
      <c r="B481" s="288"/>
      <c r="C481" s="872"/>
      <c r="D481" s="872"/>
      <c r="E481" s="872"/>
      <c r="F481" s="872"/>
      <c r="G481" s="872"/>
      <c r="H481" s="872"/>
      <c r="I481" s="872"/>
      <c r="J481" s="872"/>
      <c r="K481" s="288"/>
      <c r="L481" s="288"/>
      <c r="M481" s="288"/>
    </row>
    <row r="482" ht="31.5" customHeight="1">
      <c r="A482" s="873"/>
      <c r="B482" s="288"/>
      <c r="C482" s="872"/>
      <c r="D482" s="872"/>
      <c r="E482" s="872"/>
      <c r="F482" s="872"/>
      <c r="G482" s="872"/>
      <c r="H482" s="872"/>
      <c r="I482" s="872"/>
      <c r="J482" s="872"/>
      <c r="K482" s="288"/>
      <c r="L482" s="288"/>
      <c r="M482" s="288"/>
    </row>
    <row r="483" ht="31.5" customHeight="1">
      <c r="A483" s="873"/>
      <c r="B483" s="288"/>
      <c r="C483" s="872"/>
      <c r="D483" s="872"/>
      <c r="E483" s="872"/>
      <c r="F483" s="872"/>
      <c r="G483" s="872"/>
      <c r="H483" s="872"/>
      <c r="I483" s="872"/>
      <c r="J483" s="872"/>
      <c r="K483" s="288"/>
      <c r="L483" s="288"/>
      <c r="M483" s="288"/>
    </row>
    <row r="484" ht="31.5" customHeight="1">
      <c r="A484" s="873"/>
      <c r="B484" s="288"/>
      <c r="C484" s="872"/>
      <c r="D484" s="872"/>
      <c r="E484" s="872"/>
      <c r="F484" s="872"/>
      <c r="G484" s="872"/>
      <c r="H484" s="872"/>
      <c r="I484" s="872"/>
      <c r="J484" s="872"/>
      <c r="K484" s="288"/>
      <c r="L484" s="288"/>
      <c r="M484" s="288"/>
    </row>
    <row r="485" ht="31.5" customHeight="1">
      <c r="A485" s="873"/>
      <c r="B485" s="288"/>
      <c r="C485" s="872"/>
      <c r="D485" s="872"/>
      <c r="E485" s="872"/>
      <c r="F485" s="872"/>
      <c r="G485" s="872"/>
      <c r="H485" s="872"/>
      <c r="I485" s="872"/>
      <c r="J485" s="872"/>
      <c r="K485" s="288"/>
      <c r="L485" s="288"/>
      <c r="M485" s="288"/>
    </row>
    <row r="486" ht="31.5" customHeight="1">
      <c r="A486" s="873"/>
      <c r="B486" s="288"/>
      <c r="C486" s="872"/>
      <c r="D486" s="872"/>
      <c r="E486" s="872"/>
      <c r="F486" s="872"/>
      <c r="G486" s="872"/>
      <c r="H486" s="872"/>
      <c r="I486" s="872"/>
      <c r="J486" s="872"/>
      <c r="K486" s="288"/>
      <c r="L486" s="288"/>
      <c r="M486" s="288"/>
    </row>
    <row r="487" ht="31.5" customHeight="1">
      <c r="A487" s="873"/>
      <c r="B487" s="288"/>
      <c r="C487" s="872"/>
      <c r="D487" s="872"/>
      <c r="E487" s="872"/>
      <c r="F487" s="872"/>
      <c r="G487" s="872"/>
      <c r="H487" s="872"/>
      <c r="I487" s="872"/>
      <c r="J487" s="872"/>
      <c r="K487" s="288"/>
      <c r="L487" s="288"/>
      <c r="M487" s="288"/>
    </row>
    <row r="488" ht="31.5" customHeight="1">
      <c r="A488" s="873"/>
      <c r="B488" s="288"/>
      <c r="C488" s="872"/>
      <c r="D488" s="872"/>
      <c r="E488" s="872"/>
      <c r="F488" s="872"/>
      <c r="G488" s="872"/>
      <c r="H488" s="872"/>
      <c r="I488" s="872"/>
      <c r="J488" s="872"/>
      <c r="K488" s="288"/>
      <c r="L488" s="288"/>
      <c r="M488" s="288"/>
    </row>
    <row r="489" ht="31.5" customHeight="1">
      <c r="A489" s="873"/>
      <c r="B489" s="288"/>
      <c r="C489" s="872"/>
      <c r="D489" s="872"/>
      <c r="E489" s="872"/>
      <c r="F489" s="872"/>
      <c r="G489" s="872"/>
      <c r="H489" s="872"/>
      <c r="I489" s="872"/>
      <c r="J489" s="872"/>
      <c r="K489" s="288"/>
      <c r="L489" s="288"/>
      <c r="M489" s="288"/>
    </row>
    <row r="490" ht="31.5" customHeight="1">
      <c r="A490" s="873"/>
      <c r="B490" s="288"/>
      <c r="C490" s="872"/>
      <c r="D490" s="872"/>
      <c r="E490" s="872"/>
      <c r="F490" s="872"/>
      <c r="G490" s="872"/>
      <c r="H490" s="872"/>
      <c r="I490" s="872"/>
      <c r="J490" s="872"/>
      <c r="K490" s="288"/>
      <c r="L490" s="288"/>
      <c r="M490" s="288"/>
    </row>
    <row r="491" ht="31.5" customHeight="1">
      <c r="A491" s="873"/>
      <c r="B491" s="288"/>
      <c r="C491" s="872"/>
      <c r="D491" s="872"/>
      <c r="E491" s="872"/>
      <c r="F491" s="872"/>
      <c r="G491" s="872"/>
      <c r="H491" s="872"/>
      <c r="I491" s="872"/>
      <c r="J491" s="872"/>
      <c r="K491" s="288"/>
      <c r="L491" s="288"/>
      <c r="M491" s="288"/>
    </row>
    <row r="492" ht="31.5" customHeight="1">
      <c r="A492" s="873"/>
      <c r="B492" s="288"/>
      <c r="C492" s="872"/>
      <c r="D492" s="872"/>
      <c r="E492" s="872"/>
      <c r="F492" s="872"/>
      <c r="G492" s="872"/>
      <c r="H492" s="872"/>
      <c r="I492" s="872"/>
      <c r="J492" s="872"/>
      <c r="K492" s="288"/>
      <c r="L492" s="288"/>
      <c r="M492" s="288"/>
    </row>
    <row r="493" ht="31.5" customHeight="1">
      <c r="A493" s="873"/>
      <c r="B493" s="288"/>
      <c r="C493" s="872"/>
      <c r="D493" s="872"/>
      <c r="E493" s="872"/>
      <c r="F493" s="872"/>
      <c r="G493" s="872"/>
      <c r="H493" s="872"/>
      <c r="I493" s="872"/>
      <c r="J493" s="872"/>
      <c r="K493" s="288"/>
      <c r="L493" s="288"/>
      <c r="M493" s="288"/>
    </row>
    <row r="494" ht="31.5" customHeight="1">
      <c r="A494" s="873"/>
      <c r="B494" s="288"/>
      <c r="C494" s="872"/>
      <c r="D494" s="872"/>
      <c r="E494" s="872"/>
      <c r="F494" s="872"/>
      <c r="G494" s="872"/>
      <c r="H494" s="872"/>
      <c r="I494" s="872"/>
      <c r="J494" s="872"/>
      <c r="K494" s="288"/>
      <c r="L494" s="288"/>
      <c r="M494" s="288"/>
    </row>
    <row r="495" ht="31.5" customHeight="1">
      <c r="A495" s="873"/>
      <c r="B495" s="288"/>
      <c r="C495" s="872"/>
      <c r="D495" s="872"/>
      <c r="E495" s="872"/>
      <c r="F495" s="872"/>
      <c r="G495" s="872"/>
      <c r="H495" s="872"/>
      <c r="I495" s="872"/>
      <c r="J495" s="872"/>
      <c r="K495" s="288"/>
      <c r="L495" s="288"/>
      <c r="M495" s="288"/>
    </row>
    <row r="496" ht="31.5" customHeight="1">
      <c r="A496" s="873"/>
      <c r="B496" s="288"/>
      <c r="C496" s="872"/>
      <c r="D496" s="872"/>
      <c r="E496" s="872"/>
      <c r="F496" s="872"/>
      <c r="G496" s="872"/>
      <c r="H496" s="872"/>
      <c r="I496" s="872"/>
      <c r="J496" s="872"/>
      <c r="K496" s="288"/>
      <c r="L496" s="288"/>
      <c r="M496" s="288"/>
    </row>
    <row r="497" ht="31.5" customHeight="1">
      <c r="A497" s="873"/>
      <c r="B497" s="288"/>
      <c r="C497" s="872"/>
      <c r="D497" s="872"/>
      <c r="E497" s="872"/>
      <c r="F497" s="872"/>
      <c r="G497" s="872"/>
      <c r="H497" s="872"/>
      <c r="I497" s="872"/>
      <c r="J497" s="872"/>
      <c r="K497" s="288"/>
      <c r="L497" s="288"/>
      <c r="M497" s="288"/>
    </row>
    <row r="498" ht="31.5" customHeight="1">
      <c r="A498" s="873"/>
      <c r="B498" s="288"/>
      <c r="C498" s="872"/>
      <c r="D498" s="872"/>
      <c r="E498" s="872"/>
      <c r="F498" s="872"/>
      <c r="G498" s="872"/>
      <c r="H498" s="872"/>
      <c r="I498" s="872"/>
      <c r="J498" s="872"/>
      <c r="K498" s="288"/>
      <c r="L498" s="288"/>
      <c r="M498" s="288"/>
    </row>
    <row r="499" ht="31.5" customHeight="1">
      <c r="A499" s="873"/>
      <c r="B499" s="288"/>
      <c r="C499" s="872"/>
      <c r="D499" s="872"/>
      <c r="E499" s="872"/>
      <c r="F499" s="872"/>
      <c r="G499" s="872"/>
      <c r="H499" s="872"/>
      <c r="I499" s="872"/>
      <c r="J499" s="872"/>
      <c r="K499" s="288"/>
      <c r="L499" s="288"/>
      <c r="M499" s="288"/>
    </row>
    <row r="500" ht="31.5" customHeight="1">
      <c r="A500" s="873"/>
      <c r="B500" s="288"/>
      <c r="C500" s="872"/>
      <c r="D500" s="872"/>
      <c r="E500" s="872"/>
      <c r="F500" s="872"/>
      <c r="G500" s="872"/>
      <c r="H500" s="872"/>
      <c r="I500" s="872"/>
      <c r="J500" s="872"/>
      <c r="K500" s="288"/>
      <c r="L500" s="288"/>
      <c r="M500" s="288"/>
    </row>
    <row r="501" ht="31.5" customHeight="1">
      <c r="A501" s="873"/>
      <c r="B501" s="288"/>
      <c r="C501" s="872"/>
      <c r="D501" s="872"/>
      <c r="E501" s="872"/>
      <c r="F501" s="872"/>
      <c r="G501" s="872"/>
      <c r="H501" s="872"/>
      <c r="I501" s="872"/>
      <c r="J501" s="872"/>
      <c r="K501" s="288"/>
      <c r="L501" s="288"/>
      <c r="M501" s="288"/>
    </row>
    <row r="502" ht="31.5" customHeight="1">
      <c r="A502" s="873"/>
      <c r="B502" s="288"/>
      <c r="C502" s="872"/>
      <c r="D502" s="872"/>
      <c r="E502" s="872"/>
      <c r="F502" s="872"/>
      <c r="G502" s="872"/>
      <c r="H502" s="872"/>
      <c r="I502" s="872"/>
      <c r="J502" s="872"/>
      <c r="K502" s="288"/>
      <c r="L502" s="288"/>
      <c r="M502" s="288"/>
    </row>
    <row r="503" ht="31.5" customHeight="1">
      <c r="A503" s="873"/>
      <c r="B503" s="288"/>
      <c r="C503" s="872"/>
      <c r="D503" s="872"/>
      <c r="E503" s="872"/>
      <c r="F503" s="872"/>
      <c r="G503" s="872"/>
      <c r="H503" s="872"/>
      <c r="I503" s="872"/>
      <c r="J503" s="872"/>
      <c r="K503" s="288"/>
      <c r="L503" s="288"/>
      <c r="M503" s="288"/>
    </row>
    <row r="504" ht="31.5" customHeight="1">
      <c r="A504" s="873"/>
      <c r="B504" s="288"/>
      <c r="C504" s="872"/>
      <c r="D504" s="872"/>
      <c r="E504" s="872"/>
      <c r="F504" s="872"/>
      <c r="G504" s="872"/>
      <c r="H504" s="872"/>
      <c r="I504" s="872"/>
      <c r="J504" s="872"/>
      <c r="K504" s="288"/>
      <c r="L504" s="288"/>
      <c r="M504" s="288"/>
    </row>
    <row r="505" ht="31.5" customHeight="1">
      <c r="A505" s="873"/>
      <c r="B505" s="288"/>
      <c r="C505" s="872"/>
      <c r="D505" s="872"/>
      <c r="E505" s="872"/>
      <c r="F505" s="872"/>
      <c r="G505" s="872"/>
      <c r="H505" s="872"/>
      <c r="I505" s="872"/>
      <c r="J505" s="872"/>
      <c r="K505" s="288"/>
      <c r="L505" s="288"/>
      <c r="M505" s="288"/>
    </row>
    <row r="506" ht="31.5" customHeight="1">
      <c r="A506" s="873"/>
      <c r="B506" s="288"/>
      <c r="C506" s="872"/>
      <c r="D506" s="872"/>
      <c r="E506" s="872"/>
      <c r="F506" s="872"/>
      <c r="G506" s="872"/>
      <c r="H506" s="872"/>
      <c r="I506" s="872"/>
      <c r="J506" s="872"/>
      <c r="K506" s="288"/>
      <c r="L506" s="288"/>
      <c r="M506" s="288"/>
    </row>
    <row r="507" ht="31.5" customHeight="1">
      <c r="A507" s="873"/>
      <c r="B507" s="288"/>
      <c r="C507" s="872"/>
      <c r="D507" s="872"/>
      <c r="E507" s="872"/>
      <c r="F507" s="872"/>
      <c r="G507" s="872"/>
      <c r="H507" s="872"/>
      <c r="I507" s="872"/>
      <c r="J507" s="872"/>
      <c r="K507" s="288"/>
      <c r="L507" s="288"/>
      <c r="M507" s="288"/>
    </row>
    <row r="508" ht="31.5" customHeight="1">
      <c r="A508" s="873"/>
      <c r="B508" s="288"/>
      <c r="C508" s="872"/>
      <c r="D508" s="872"/>
      <c r="E508" s="872"/>
      <c r="F508" s="872"/>
      <c r="G508" s="872"/>
      <c r="H508" s="872"/>
      <c r="I508" s="872"/>
      <c r="J508" s="872"/>
      <c r="K508" s="288"/>
      <c r="L508" s="288"/>
      <c r="M508" s="288"/>
    </row>
    <row r="509" ht="31.5" customHeight="1">
      <c r="A509" s="873"/>
      <c r="B509" s="288"/>
      <c r="C509" s="872"/>
      <c r="D509" s="872"/>
      <c r="E509" s="872"/>
      <c r="F509" s="872"/>
      <c r="G509" s="872"/>
      <c r="H509" s="872"/>
      <c r="I509" s="872"/>
      <c r="J509" s="872"/>
      <c r="K509" s="288"/>
      <c r="L509" s="288"/>
      <c r="M509" s="288"/>
    </row>
    <row r="510" ht="31.5" customHeight="1">
      <c r="A510" s="873"/>
      <c r="B510" s="288"/>
      <c r="C510" s="872"/>
      <c r="D510" s="872"/>
      <c r="E510" s="872"/>
      <c r="F510" s="872"/>
      <c r="G510" s="872"/>
      <c r="H510" s="872"/>
      <c r="I510" s="872"/>
      <c r="J510" s="872"/>
      <c r="K510" s="288"/>
      <c r="L510" s="288"/>
      <c r="M510" s="288"/>
    </row>
    <row r="511" ht="31.5" customHeight="1">
      <c r="A511" s="873"/>
      <c r="B511" s="288"/>
      <c r="C511" s="872"/>
      <c r="D511" s="872"/>
      <c r="E511" s="872"/>
      <c r="F511" s="872"/>
      <c r="G511" s="872"/>
      <c r="H511" s="872"/>
      <c r="I511" s="872"/>
      <c r="J511" s="872"/>
      <c r="K511" s="288"/>
      <c r="L511" s="288"/>
      <c r="M511" s="288"/>
    </row>
    <row r="512" ht="31.5" customHeight="1">
      <c r="A512" s="873"/>
      <c r="B512" s="288"/>
      <c r="C512" s="872"/>
      <c r="D512" s="872"/>
      <c r="E512" s="872"/>
      <c r="F512" s="872"/>
      <c r="G512" s="872"/>
      <c r="H512" s="872"/>
      <c r="I512" s="872"/>
      <c r="J512" s="872"/>
      <c r="K512" s="288"/>
      <c r="L512" s="288"/>
      <c r="M512" s="288"/>
    </row>
    <row r="513" ht="31.5" customHeight="1">
      <c r="A513" s="873"/>
      <c r="B513" s="288"/>
      <c r="C513" s="872"/>
      <c r="D513" s="872"/>
      <c r="E513" s="872"/>
      <c r="F513" s="872"/>
      <c r="G513" s="872"/>
      <c r="H513" s="872"/>
      <c r="I513" s="872"/>
      <c r="J513" s="872"/>
      <c r="K513" s="288"/>
      <c r="L513" s="288"/>
      <c r="M513" s="288"/>
    </row>
    <row r="514" ht="31.5" customHeight="1">
      <c r="A514" s="873"/>
      <c r="B514" s="288"/>
      <c r="C514" s="872"/>
      <c r="D514" s="872"/>
      <c r="E514" s="872"/>
      <c r="F514" s="872"/>
      <c r="G514" s="872"/>
      <c r="H514" s="872"/>
      <c r="I514" s="872"/>
      <c r="J514" s="872"/>
      <c r="K514" s="288"/>
      <c r="L514" s="288"/>
      <c r="M514" s="288"/>
    </row>
    <row r="515" ht="31.5" customHeight="1">
      <c r="A515" s="873"/>
      <c r="B515" s="288"/>
      <c r="C515" s="872"/>
      <c r="D515" s="872"/>
      <c r="E515" s="872"/>
      <c r="F515" s="872"/>
      <c r="G515" s="872"/>
      <c r="H515" s="872"/>
      <c r="I515" s="872"/>
      <c r="J515" s="872"/>
      <c r="K515" s="288"/>
      <c r="L515" s="288"/>
      <c r="M515" s="288"/>
    </row>
    <row r="516" ht="31.5" customHeight="1">
      <c r="A516" s="873"/>
      <c r="B516" s="288"/>
      <c r="C516" s="872"/>
      <c r="D516" s="872"/>
      <c r="E516" s="872"/>
      <c r="F516" s="872"/>
      <c r="G516" s="872"/>
      <c r="H516" s="872"/>
      <c r="I516" s="872"/>
      <c r="J516" s="872"/>
      <c r="K516" s="288"/>
      <c r="L516" s="288"/>
      <c r="M516" s="288"/>
    </row>
    <row r="517" ht="31.5" customHeight="1">
      <c r="A517" s="873"/>
      <c r="B517" s="288"/>
      <c r="C517" s="872"/>
      <c r="D517" s="872"/>
      <c r="E517" s="872"/>
      <c r="F517" s="872"/>
      <c r="G517" s="872"/>
      <c r="H517" s="872"/>
      <c r="I517" s="872"/>
      <c r="J517" s="872"/>
      <c r="K517" s="288"/>
      <c r="L517" s="288"/>
      <c r="M517" s="288"/>
    </row>
    <row r="518" ht="31.5" customHeight="1">
      <c r="A518" s="873"/>
      <c r="B518" s="288"/>
      <c r="C518" s="872"/>
      <c r="D518" s="872"/>
      <c r="E518" s="872"/>
      <c r="F518" s="872"/>
      <c r="G518" s="872"/>
      <c r="H518" s="872"/>
      <c r="I518" s="872"/>
      <c r="J518" s="872"/>
      <c r="K518" s="288"/>
      <c r="L518" s="288"/>
      <c r="M518" s="288"/>
    </row>
    <row r="519" ht="31.5" customHeight="1">
      <c r="A519" s="873"/>
      <c r="B519" s="288"/>
      <c r="C519" s="872"/>
      <c r="D519" s="872"/>
      <c r="E519" s="872"/>
      <c r="F519" s="872"/>
      <c r="G519" s="872"/>
      <c r="H519" s="872"/>
      <c r="I519" s="872"/>
      <c r="J519" s="872"/>
      <c r="K519" s="288"/>
      <c r="L519" s="288"/>
      <c r="M519" s="288"/>
    </row>
    <row r="520" ht="31.5" customHeight="1">
      <c r="A520" s="873"/>
      <c r="B520" s="288"/>
      <c r="C520" s="872"/>
      <c r="D520" s="872"/>
      <c r="E520" s="872"/>
      <c r="F520" s="872"/>
      <c r="G520" s="872"/>
      <c r="H520" s="872"/>
      <c r="I520" s="872"/>
      <c r="J520" s="872"/>
      <c r="K520" s="288"/>
      <c r="L520" s="288"/>
      <c r="M520" s="288"/>
    </row>
    <row r="521" ht="31.5" customHeight="1">
      <c r="A521" s="873"/>
      <c r="B521" s="288"/>
      <c r="C521" s="872"/>
      <c r="D521" s="872"/>
      <c r="E521" s="872"/>
      <c r="F521" s="872"/>
      <c r="G521" s="872"/>
      <c r="H521" s="872"/>
      <c r="I521" s="872"/>
      <c r="J521" s="872"/>
      <c r="K521" s="288"/>
      <c r="L521" s="288"/>
      <c r="M521" s="288"/>
    </row>
    <row r="522" ht="31.5" customHeight="1">
      <c r="A522" s="873"/>
      <c r="B522" s="288"/>
      <c r="C522" s="872"/>
      <c r="D522" s="872"/>
      <c r="E522" s="872"/>
      <c r="F522" s="872"/>
      <c r="G522" s="872"/>
      <c r="H522" s="872"/>
      <c r="I522" s="872"/>
      <c r="J522" s="872"/>
      <c r="K522" s="288"/>
      <c r="L522" s="288"/>
      <c r="M522" s="288"/>
    </row>
    <row r="523" ht="31.5" customHeight="1">
      <c r="A523" s="873"/>
      <c r="B523" s="288"/>
      <c r="C523" s="872"/>
      <c r="D523" s="872"/>
      <c r="E523" s="872"/>
      <c r="F523" s="872"/>
      <c r="G523" s="872"/>
      <c r="H523" s="872"/>
      <c r="I523" s="872"/>
      <c r="J523" s="872"/>
      <c r="K523" s="288"/>
      <c r="L523" s="288"/>
      <c r="M523" s="288"/>
    </row>
    <row r="524" ht="31.5" customHeight="1">
      <c r="A524" s="873"/>
      <c r="B524" s="288"/>
      <c r="C524" s="872"/>
      <c r="D524" s="872"/>
      <c r="E524" s="872"/>
      <c r="F524" s="872"/>
      <c r="G524" s="872"/>
      <c r="H524" s="872"/>
      <c r="I524" s="872"/>
      <c r="J524" s="872"/>
      <c r="K524" s="288"/>
      <c r="L524" s="288"/>
      <c r="M524" s="288"/>
    </row>
    <row r="525" ht="31.5" customHeight="1">
      <c r="A525" s="873"/>
      <c r="B525" s="288"/>
      <c r="C525" s="872"/>
      <c r="D525" s="872"/>
      <c r="E525" s="872"/>
      <c r="F525" s="872"/>
      <c r="G525" s="872"/>
      <c r="H525" s="872"/>
      <c r="I525" s="872"/>
      <c r="J525" s="872"/>
      <c r="K525" s="288"/>
      <c r="L525" s="288"/>
      <c r="M525" s="288"/>
    </row>
    <row r="526" ht="31.5" customHeight="1">
      <c r="A526" s="873"/>
      <c r="B526" s="288"/>
      <c r="C526" s="872"/>
      <c r="D526" s="872"/>
      <c r="E526" s="872"/>
      <c r="F526" s="872"/>
      <c r="G526" s="872"/>
      <c r="H526" s="872"/>
      <c r="I526" s="872"/>
      <c r="J526" s="872"/>
      <c r="K526" s="288"/>
      <c r="L526" s="288"/>
      <c r="M526" s="288"/>
    </row>
    <row r="527" ht="31.5" customHeight="1">
      <c r="A527" s="873"/>
      <c r="B527" s="288"/>
      <c r="C527" s="872"/>
      <c r="D527" s="872"/>
      <c r="E527" s="872"/>
      <c r="F527" s="872"/>
      <c r="G527" s="872"/>
      <c r="H527" s="872"/>
      <c r="I527" s="872"/>
      <c r="J527" s="872"/>
      <c r="K527" s="288"/>
      <c r="L527" s="288"/>
      <c r="M527" s="288"/>
    </row>
    <row r="528" ht="31.5" customHeight="1">
      <c r="A528" s="873"/>
      <c r="B528" s="288"/>
      <c r="C528" s="872"/>
      <c r="D528" s="872"/>
      <c r="E528" s="872"/>
      <c r="F528" s="872"/>
      <c r="G528" s="872"/>
      <c r="H528" s="872"/>
      <c r="I528" s="872"/>
      <c r="J528" s="872"/>
      <c r="K528" s="288"/>
      <c r="L528" s="288"/>
      <c r="M528" s="288"/>
    </row>
    <row r="529" ht="31.5" customHeight="1">
      <c r="A529" s="873"/>
      <c r="B529" s="288"/>
      <c r="C529" s="872"/>
      <c r="D529" s="872"/>
      <c r="E529" s="872"/>
      <c r="F529" s="872"/>
      <c r="G529" s="872"/>
      <c r="H529" s="872"/>
      <c r="I529" s="872"/>
      <c r="J529" s="872"/>
      <c r="K529" s="288"/>
      <c r="L529" s="288"/>
      <c r="M529" s="288"/>
    </row>
    <row r="530" ht="31.5" customHeight="1">
      <c r="A530" s="873"/>
      <c r="B530" s="288"/>
      <c r="C530" s="872"/>
      <c r="D530" s="872"/>
      <c r="E530" s="872"/>
      <c r="F530" s="872"/>
      <c r="G530" s="872"/>
      <c r="H530" s="872"/>
      <c r="I530" s="872"/>
      <c r="J530" s="872"/>
      <c r="K530" s="288"/>
      <c r="L530" s="288"/>
      <c r="M530" s="288"/>
    </row>
    <row r="531" ht="31.5" customHeight="1">
      <c r="A531" s="873"/>
      <c r="B531" s="288"/>
      <c r="C531" s="872"/>
      <c r="D531" s="872"/>
      <c r="E531" s="872"/>
      <c r="F531" s="872"/>
      <c r="G531" s="872"/>
      <c r="H531" s="872"/>
      <c r="I531" s="872"/>
      <c r="J531" s="872"/>
      <c r="K531" s="288"/>
      <c r="L531" s="288"/>
      <c r="M531" s="288"/>
    </row>
    <row r="532" ht="31.5" customHeight="1">
      <c r="A532" s="873"/>
      <c r="B532" s="288"/>
      <c r="C532" s="872"/>
      <c r="D532" s="872"/>
      <c r="E532" s="872"/>
      <c r="F532" s="872"/>
      <c r="G532" s="872"/>
      <c r="H532" s="872"/>
      <c r="I532" s="872"/>
      <c r="J532" s="872"/>
      <c r="K532" s="288"/>
      <c r="L532" s="288"/>
      <c r="M532" s="288"/>
    </row>
    <row r="533" ht="31.5" customHeight="1">
      <c r="A533" s="873"/>
      <c r="B533" s="288"/>
      <c r="C533" s="872"/>
      <c r="D533" s="872"/>
      <c r="E533" s="872"/>
      <c r="F533" s="872"/>
      <c r="G533" s="872"/>
      <c r="H533" s="872"/>
      <c r="I533" s="872"/>
      <c r="J533" s="872"/>
      <c r="K533" s="288"/>
      <c r="L533" s="288"/>
      <c r="M533" s="288"/>
    </row>
    <row r="534" ht="31.5" customHeight="1">
      <c r="A534" s="873"/>
      <c r="B534" s="288"/>
      <c r="C534" s="872"/>
      <c r="D534" s="872"/>
      <c r="E534" s="872"/>
      <c r="F534" s="872"/>
      <c r="G534" s="872"/>
      <c r="H534" s="872"/>
      <c r="I534" s="872"/>
      <c r="J534" s="872"/>
      <c r="K534" s="288"/>
      <c r="L534" s="288"/>
      <c r="M534" s="288"/>
    </row>
    <row r="535" ht="31.5" customHeight="1">
      <c r="A535" s="873"/>
      <c r="B535" s="288"/>
      <c r="C535" s="872"/>
      <c r="D535" s="872"/>
      <c r="E535" s="872"/>
      <c r="F535" s="872"/>
      <c r="G535" s="872"/>
      <c r="H535" s="872"/>
      <c r="I535" s="872"/>
      <c r="J535" s="872"/>
      <c r="K535" s="288"/>
      <c r="L535" s="288"/>
      <c r="M535" s="288"/>
    </row>
    <row r="536" ht="31.5" customHeight="1">
      <c r="A536" s="873"/>
      <c r="B536" s="288"/>
      <c r="C536" s="872"/>
      <c r="D536" s="872"/>
      <c r="E536" s="872"/>
      <c r="F536" s="872"/>
      <c r="G536" s="872"/>
      <c r="H536" s="872"/>
      <c r="I536" s="872"/>
      <c r="J536" s="872"/>
      <c r="K536" s="288"/>
      <c r="L536" s="288"/>
      <c r="M536" s="288"/>
    </row>
    <row r="537" ht="31.5" customHeight="1">
      <c r="A537" s="873"/>
      <c r="B537" s="288"/>
      <c r="C537" s="872"/>
      <c r="D537" s="872"/>
      <c r="E537" s="872"/>
      <c r="F537" s="872"/>
      <c r="G537" s="872"/>
      <c r="H537" s="872"/>
      <c r="I537" s="872"/>
      <c r="J537" s="872"/>
      <c r="K537" s="288"/>
      <c r="L537" s="288"/>
      <c r="M537" s="288"/>
    </row>
    <row r="538" ht="31.5" customHeight="1">
      <c r="A538" s="873"/>
      <c r="B538" s="288"/>
      <c r="C538" s="872"/>
      <c r="D538" s="872"/>
      <c r="E538" s="872"/>
      <c r="F538" s="872"/>
      <c r="G538" s="872"/>
      <c r="H538" s="872"/>
      <c r="I538" s="872"/>
      <c r="J538" s="872"/>
      <c r="K538" s="288"/>
      <c r="L538" s="288"/>
      <c r="M538" s="288"/>
    </row>
    <row r="539" ht="31.5" customHeight="1">
      <c r="A539" s="873"/>
      <c r="B539" s="288"/>
      <c r="C539" s="872"/>
      <c r="D539" s="872"/>
      <c r="E539" s="872"/>
      <c r="F539" s="872"/>
      <c r="G539" s="872"/>
      <c r="H539" s="872"/>
      <c r="I539" s="872"/>
      <c r="J539" s="872"/>
      <c r="K539" s="288"/>
      <c r="L539" s="288"/>
      <c r="M539" s="288"/>
    </row>
    <row r="540" ht="31.5" customHeight="1">
      <c r="A540" s="873"/>
      <c r="B540" s="288"/>
      <c r="C540" s="872"/>
      <c r="D540" s="872"/>
      <c r="E540" s="872"/>
      <c r="F540" s="872"/>
      <c r="G540" s="872"/>
      <c r="H540" s="872"/>
      <c r="I540" s="872"/>
      <c r="J540" s="872"/>
      <c r="K540" s="288"/>
      <c r="L540" s="288"/>
      <c r="M540" s="288"/>
    </row>
    <row r="541" ht="31.5" customHeight="1">
      <c r="A541" s="873"/>
      <c r="B541" s="288"/>
      <c r="C541" s="872"/>
      <c r="D541" s="872"/>
      <c r="E541" s="872"/>
      <c r="F541" s="872"/>
      <c r="G541" s="872"/>
      <c r="H541" s="872"/>
      <c r="I541" s="872"/>
      <c r="J541" s="872"/>
      <c r="K541" s="288"/>
      <c r="L541" s="288"/>
      <c r="M541" s="288"/>
    </row>
    <row r="542" ht="31.5" customHeight="1">
      <c r="A542" s="873"/>
      <c r="B542" s="288"/>
      <c r="C542" s="872"/>
      <c r="D542" s="872"/>
      <c r="E542" s="872"/>
      <c r="F542" s="872"/>
      <c r="G542" s="872"/>
      <c r="H542" s="872"/>
      <c r="I542" s="872"/>
      <c r="J542" s="872"/>
      <c r="K542" s="288"/>
      <c r="L542" s="288"/>
      <c r="M542" s="288"/>
    </row>
    <row r="543" ht="31.5" customHeight="1">
      <c r="A543" s="873"/>
      <c r="B543" s="288"/>
      <c r="C543" s="872"/>
      <c r="D543" s="872"/>
      <c r="E543" s="872"/>
      <c r="F543" s="872"/>
      <c r="G543" s="872"/>
      <c r="H543" s="872"/>
      <c r="I543" s="872"/>
      <c r="J543" s="872"/>
      <c r="K543" s="288"/>
      <c r="L543" s="288"/>
      <c r="M543" s="288"/>
    </row>
    <row r="544" ht="31.5" customHeight="1">
      <c r="A544" s="873"/>
      <c r="B544" s="288"/>
      <c r="C544" s="872"/>
      <c r="D544" s="872"/>
      <c r="E544" s="872"/>
      <c r="F544" s="872"/>
      <c r="G544" s="872"/>
      <c r="H544" s="872"/>
      <c r="I544" s="872"/>
      <c r="J544" s="872"/>
      <c r="K544" s="288"/>
      <c r="L544" s="288"/>
      <c r="M544" s="288"/>
    </row>
    <row r="545" ht="31.5" customHeight="1">
      <c r="A545" s="873"/>
      <c r="B545" s="288"/>
      <c r="C545" s="872"/>
      <c r="D545" s="872"/>
      <c r="E545" s="872"/>
      <c r="F545" s="872"/>
      <c r="G545" s="872"/>
      <c r="H545" s="872"/>
      <c r="I545" s="872"/>
      <c r="J545" s="872"/>
      <c r="K545" s="288"/>
      <c r="L545" s="288"/>
      <c r="M545" s="288"/>
    </row>
    <row r="546" ht="31.5" customHeight="1">
      <c r="A546" s="873"/>
      <c r="B546" s="288"/>
      <c r="C546" s="872"/>
      <c r="D546" s="872"/>
      <c r="E546" s="872"/>
      <c r="F546" s="872"/>
      <c r="G546" s="872"/>
      <c r="H546" s="872"/>
      <c r="I546" s="872"/>
      <c r="J546" s="872"/>
      <c r="K546" s="288"/>
      <c r="L546" s="288"/>
      <c r="M546" s="288"/>
    </row>
    <row r="547" ht="31.5" customHeight="1">
      <c r="A547" s="873"/>
      <c r="B547" s="288"/>
      <c r="C547" s="872"/>
      <c r="D547" s="872"/>
      <c r="E547" s="872"/>
      <c r="F547" s="872"/>
      <c r="G547" s="872"/>
      <c r="H547" s="872"/>
      <c r="I547" s="872"/>
      <c r="J547" s="872"/>
      <c r="K547" s="288"/>
      <c r="L547" s="288"/>
      <c r="M547" s="288"/>
    </row>
    <row r="548" ht="31.5" customHeight="1">
      <c r="A548" s="873"/>
      <c r="B548" s="288"/>
      <c r="C548" s="872"/>
      <c r="D548" s="872"/>
      <c r="E548" s="872"/>
      <c r="F548" s="872"/>
      <c r="G548" s="872"/>
      <c r="H548" s="872"/>
      <c r="I548" s="872"/>
      <c r="J548" s="872"/>
      <c r="K548" s="288"/>
      <c r="L548" s="288"/>
      <c r="M548" s="288"/>
    </row>
    <row r="549" ht="31.5" customHeight="1">
      <c r="A549" s="873"/>
      <c r="B549" s="288"/>
      <c r="C549" s="872"/>
      <c r="D549" s="872"/>
      <c r="E549" s="872"/>
      <c r="F549" s="872"/>
      <c r="G549" s="872"/>
      <c r="H549" s="872"/>
      <c r="I549" s="872"/>
      <c r="J549" s="872"/>
      <c r="K549" s="288"/>
      <c r="L549" s="288"/>
      <c r="M549" s="288"/>
    </row>
    <row r="550" ht="31.5" customHeight="1">
      <c r="A550" s="873"/>
      <c r="B550" s="288"/>
      <c r="C550" s="872"/>
      <c r="D550" s="872"/>
      <c r="E550" s="872"/>
      <c r="F550" s="872"/>
      <c r="G550" s="872"/>
      <c r="H550" s="872"/>
      <c r="I550" s="872"/>
      <c r="J550" s="872"/>
      <c r="K550" s="288"/>
      <c r="L550" s="288"/>
      <c r="M550" s="288"/>
    </row>
    <row r="551" ht="31.5" customHeight="1">
      <c r="A551" s="873"/>
      <c r="B551" s="288"/>
      <c r="C551" s="872"/>
      <c r="D551" s="872"/>
      <c r="E551" s="872"/>
      <c r="F551" s="872"/>
      <c r="G551" s="872"/>
      <c r="H551" s="872"/>
      <c r="I551" s="872"/>
      <c r="J551" s="872"/>
      <c r="K551" s="288"/>
      <c r="L551" s="288"/>
      <c r="M551" s="288"/>
    </row>
    <row r="552" ht="31.5" customHeight="1">
      <c r="A552" s="873"/>
      <c r="B552" s="288"/>
      <c r="C552" s="872"/>
      <c r="D552" s="872"/>
      <c r="E552" s="872"/>
      <c r="F552" s="872"/>
      <c r="G552" s="872"/>
      <c r="H552" s="872"/>
      <c r="I552" s="872"/>
      <c r="J552" s="872"/>
      <c r="K552" s="288"/>
      <c r="L552" s="288"/>
      <c r="M552" s="288"/>
    </row>
    <row r="553" ht="31.5" customHeight="1">
      <c r="A553" s="873"/>
      <c r="B553" s="288"/>
      <c r="C553" s="872"/>
      <c r="D553" s="872"/>
      <c r="E553" s="872"/>
      <c r="F553" s="872"/>
      <c r="G553" s="872"/>
      <c r="H553" s="872"/>
      <c r="I553" s="872"/>
      <c r="J553" s="872"/>
      <c r="K553" s="288"/>
      <c r="L553" s="288"/>
      <c r="M553" s="288"/>
    </row>
    <row r="554" ht="31.5" customHeight="1">
      <c r="A554" s="873"/>
      <c r="B554" s="288"/>
      <c r="C554" s="872"/>
      <c r="D554" s="872"/>
      <c r="E554" s="872"/>
      <c r="F554" s="872"/>
      <c r="G554" s="872"/>
      <c r="H554" s="872"/>
      <c r="I554" s="872"/>
      <c r="J554" s="872"/>
      <c r="K554" s="288"/>
      <c r="L554" s="288"/>
      <c r="M554" s="288"/>
    </row>
    <row r="555" ht="31.5" customHeight="1">
      <c r="A555" s="873"/>
      <c r="B555" s="288"/>
      <c r="C555" s="872"/>
      <c r="D555" s="872"/>
      <c r="E555" s="872"/>
      <c r="F555" s="872"/>
      <c r="G555" s="872"/>
      <c r="H555" s="872"/>
      <c r="I555" s="872"/>
      <c r="J555" s="872"/>
      <c r="K555" s="288"/>
      <c r="L555" s="288"/>
      <c r="M555" s="288"/>
    </row>
    <row r="556" ht="31.5" customHeight="1">
      <c r="A556" s="873"/>
      <c r="B556" s="288"/>
      <c r="C556" s="872"/>
      <c r="D556" s="872"/>
      <c r="E556" s="872"/>
      <c r="F556" s="872"/>
      <c r="G556" s="872"/>
      <c r="H556" s="872"/>
      <c r="I556" s="872"/>
      <c r="J556" s="872"/>
      <c r="K556" s="288"/>
      <c r="L556" s="288"/>
      <c r="M556" s="288"/>
    </row>
    <row r="557" ht="31.5" customHeight="1">
      <c r="A557" s="873"/>
      <c r="B557" s="288"/>
      <c r="C557" s="872"/>
      <c r="D557" s="872"/>
      <c r="E557" s="872"/>
      <c r="F557" s="872"/>
      <c r="G557" s="872"/>
      <c r="H557" s="872"/>
      <c r="I557" s="872"/>
      <c r="J557" s="872"/>
      <c r="K557" s="288"/>
      <c r="L557" s="288"/>
      <c r="M557" s="288"/>
    </row>
    <row r="558" ht="31.5" customHeight="1">
      <c r="A558" s="873"/>
      <c r="B558" s="288"/>
      <c r="C558" s="872"/>
      <c r="D558" s="872"/>
      <c r="E558" s="872"/>
      <c r="F558" s="872"/>
      <c r="G558" s="872"/>
      <c r="H558" s="872"/>
      <c r="I558" s="872"/>
      <c r="J558" s="872"/>
      <c r="K558" s="288"/>
      <c r="L558" s="288"/>
      <c r="M558" s="288"/>
    </row>
    <row r="559" ht="31.5" customHeight="1">
      <c r="A559" s="873"/>
      <c r="B559" s="288"/>
      <c r="C559" s="872"/>
      <c r="D559" s="872"/>
      <c r="E559" s="872"/>
      <c r="F559" s="872"/>
      <c r="G559" s="872"/>
      <c r="H559" s="872"/>
      <c r="I559" s="872"/>
      <c r="J559" s="872"/>
      <c r="K559" s="288"/>
      <c r="L559" s="288"/>
      <c r="M559" s="288"/>
    </row>
    <row r="560" ht="31.5" customHeight="1">
      <c r="A560" s="873"/>
      <c r="B560" s="288"/>
      <c r="C560" s="872"/>
      <c r="D560" s="872"/>
      <c r="E560" s="872"/>
      <c r="F560" s="872"/>
      <c r="G560" s="872"/>
      <c r="H560" s="872"/>
      <c r="I560" s="872"/>
      <c r="J560" s="872"/>
      <c r="K560" s="288"/>
      <c r="L560" s="288"/>
      <c r="M560" s="288"/>
    </row>
    <row r="561" ht="31.5" customHeight="1">
      <c r="A561" s="873"/>
      <c r="B561" s="288"/>
      <c r="C561" s="872"/>
      <c r="D561" s="872"/>
      <c r="E561" s="872"/>
      <c r="F561" s="872"/>
      <c r="G561" s="872"/>
      <c r="H561" s="872"/>
      <c r="I561" s="872"/>
      <c r="J561" s="872"/>
      <c r="K561" s="288"/>
      <c r="L561" s="288"/>
      <c r="M561" s="288"/>
    </row>
    <row r="562" ht="31.5" customHeight="1">
      <c r="A562" s="873"/>
      <c r="B562" s="288"/>
      <c r="C562" s="872"/>
      <c r="D562" s="872"/>
      <c r="E562" s="872"/>
      <c r="F562" s="872"/>
      <c r="G562" s="872"/>
      <c r="H562" s="872"/>
      <c r="I562" s="872"/>
      <c r="J562" s="872"/>
      <c r="K562" s="288"/>
      <c r="L562" s="288"/>
      <c r="M562" s="288"/>
    </row>
    <row r="563" ht="31.5" customHeight="1">
      <c r="A563" s="873"/>
      <c r="B563" s="288"/>
      <c r="C563" s="872"/>
      <c r="D563" s="872"/>
      <c r="E563" s="872"/>
      <c r="F563" s="872"/>
      <c r="G563" s="872"/>
      <c r="H563" s="872"/>
      <c r="I563" s="872"/>
      <c r="J563" s="872"/>
      <c r="K563" s="288"/>
      <c r="L563" s="288"/>
      <c r="M563" s="288"/>
    </row>
    <row r="564" ht="31.5" customHeight="1">
      <c r="A564" s="873"/>
      <c r="B564" s="288"/>
      <c r="C564" s="872"/>
      <c r="D564" s="872"/>
      <c r="E564" s="872"/>
      <c r="F564" s="872"/>
      <c r="G564" s="872"/>
      <c r="H564" s="872"/>
      <c r="I564" s="872"/>
      <c r="J564" s="872"/>
      <c r="K564" s="288"/>
      <c r="L564" s="288"/>
      <c r="M564" s="288"/>
    </row>
    <row r="565" ht="31.5" customHeight="1">
      <c r="A565" s="873"/>
      <c r="B565" s="288"/>
      <c r="C565" s="872"/>
      <c r="D565" s="872"/>
      <c r="E565" s="872"/>
      <c r="F565" s="872"/>
      <c r="G565" s="872"/>
      <c r="H565" s="872"/>
      <c r="I565" s="872"/>
      <c r="J565" s="872"/>
      <c r="K565" s="288"/>
      <c r="L565" s="288"/>
      <c r="M565" s="288"/>
    </row>
    <row r="566" ht="31.5" customHeight="1">
      <c r="A566" s="873"/>
      <c r="B566" s="288"/>
      <c r="C566" s="872"/>
      <c r="D566" s="872"/>
      <c r="E566" s="872"/>
      <c r="F566" s="872"/>
      <c r="G566" s="872"/>
      <c r="H566" s="872"/>
      <c r="I566" s="872"/>
      <c r="J566" s="872"/>
      <c r="K566" s="288"/>
      <c r="L566" s="288"/>
      <c r="M566" s="288"/>
    </row>
    <row r="567" ht="31.5" customHeight="1">
      <c r="A567" s="873"/>
      <c r="B567" s="288"/>
      <c r="C567" s="872"/>
      <c r="D567" s="872"/>
      <c r="E567" s="872"/>
      <c r="F567" s="872"/>
      <c r="G567" s="872"/>
      <c r="H567" s="872"/>
      <c r="I567" s="872"/>
      <c r="J567" s="872"/>
      <c r="K567" s="288"/>
      <c r="L567" s="288"/>
      <c r="M567" s="288"/>
    </row>
    <row r="568" ht="31.5" customHeight="1">
      <c r="A568" s="873"/>
      <c r="B568" s="288"/>
      <c r="C568" s="872"/>
      <c r="D568" s="872"/>
      <c r="E568" s="872"/>
      <c r="F568" s="872"/>
      <c r="G568" s="872"/>
      <c r="H568" s="872"/>
      <c r="I568" s="872"/>
      <c r="J568" s="872"/>
      <c r="K568" s="288"/>
      <c r="L568" s="288"/>
      <c r="M568" s="288"/>
    </row>
    <row r="569" ht="31.5" customHeight="1">
      <c r="A569" s="873"/>
      <c r="B569" s="288"/>
      <c r="C569" s="872"/>
      <c r="D569" s="872"/>
      <c r="E569" s="872"/>
      <c r="F569" s="872"/>
      <c r="G569" s="872"/>
      <c r="H569" s="872"/>
      <c r="I569" s="872"/>
      <c r="J569" s="872"/>
      <c r="K569" s="288"/>
      <c r="L569" s="288"/>
      <c r="M569" s="288"/>
    </row>
    <row r="570" ht="31.5" customHeight="1">
      <c r="A570" s="873"/>
      <c r="B570" s="288"/>
      <c r="C570" s="872"/>
      <c r="D570" s="872"/>
      <c r="E570" s="872"/>
      <c r="F570" s="872"/>
      <c r="G570" s="872"/>
      <c r="H570" s="872"/>
      <c r="I570" s="872"/>
      <c r="J570" s="872"/>
      <c r="K570" s="288"/>
      <c r="L570" s="288"/>
      <c r="M570" s="288"/>
    </row>
    <row r="571" ht="31.5" customHeight="1">
      <c r="A571" s="873"/>
      <c r="B571" s="288"/>
      <c r="C571" s="872"/>
      <c r="D571" s="872"/>
      <c r="E571" s="872"/>
      <c r="F571" s="872"/>
      <c r="G571" s="872"/>
      <c r="H571" s="872"/>
      <c r="I571" s="872"/>
      <c r="J571" s="872"/>
      <c r="K571" s="288"/>
      <c r="L571" s="288"/>
      <c r="M571" s="288"/>
    </row>
    <row r="572" ht="31.5" customHeight="1">
      <c r="A572" s="873"/>
      <c r="B572" s="288"/>
      <c r="C572" s="872"/>
      <c r="D572" s="872"/>
      <c r="E572" s="872"/>
      <c r="F572" s="872"/>
      <c r="G572" s="872"/>
      <c r="H572" s="872"/>
      <c r="I572" s="872"/>
      <c r="J572" s="872"/>
      <c r="K572" s="288"/>
      <c r="L572" s="288"/>
      <c r="M572" s="288"/>
    </row>
    <row r="573" ht="31.5" customHeight="1">
      <c r="A573" s="873"/>
      <c r="B573" s="288"/>
      <c r="C573" s="872"/>
      <c r="D573" s="872"/>
      <c r="E573" s="872"/>
      <c r="F573" s="872"/>
      <c r="G573" s="872"/>
      <c r="H573" s="872"/>
      <c r="I573" s="872"/>
      <c r="J573" s="872"/>
      <c r="K573" s="288"/>
      <c r="L573" s="288"/>
      <c r="M573" s="288"/>
    </row>
    <row r="574" ht="31.5" customHeight="1">
      <c r="A574" s="873"/>
      <c r="B574" s="288"/>
      <c r="C574" s="872"/>
      <c r="D574" s="872"/>
      <c r="E574" s="872"/>
      <c r="F574" s="872"/>
      <c r="G574" s="872"/>
      <c r="H574" s="872"/>
      <c r="I574" s="872"/>
      <c r="J574" s="872"/>
      <c r="K574" s="288"/>
      <c r="L574" s="288"/>
      <c r="M574" s="288"/>
    </row>
    <row r="575" ht="31.5" customHeight="1">
      <c r="A575" s="873"/>
      <c r="B575" s="288"/>
      <c r="C575" s="872"/>
      <c r="D575" s="872"/>
      <c r="E575" s="872"/>
      <c r="F575" s="872"/>
      <c r="G575" s="872"/>
      <c r="H575" s="872"/>
      <c r="I575" s="872"/>
      <c r="J575" s="872"/>
      <c r="K575" s="288"/>
      <c r="L575" s="288"/>
      <c r="M575" s="288"/>
    </row>
    <row r="576" ht="31.5" customHeight="1">
      <c r="A576" s="873"/>
      <c r="B576" s="288"/>
      <c r="C576" s="872"/>
      <c r="D576" s="872"/>
      <c r="E576" s="872"/>
      <c r="F576" s="872"/>
      <c r="G576" s="872"/>
      <c r="H576" s="872"/>
      <c r="I576" s="872"/>
      <c r="J576" s="872"/>
      <c r="K576" s="288"/>
      <c r="L576" s="288"/>
      <c r="M576" s="288"/>
    </row>
    <row r="577" ht="31.5" customHeight="1">
      <c r="A577" s="873"/>
      <c r="B577" s="288"/>
      <c r="C577" s="872"/>
      <c r="D577" s="872"/>
      <c r="E577" s="872"/>
      <c r="F577" s="872"/>
      <c r="G577" s="872"/>
      <c r="H577" s="872"/>
      <c r="I577" s="872"/>
      <c r="J577" s="872"/>
      <c r="K577" s="288"/>
      <c r="L577" s="288"/>
      <c r="M577" s="288"/>
    </row>
    <row r="578" ht="31.5" customHeight="1">
      <c r="A578" s="873"/>
      <c r="B578" s="288"/>
      <c r="C578" s="872"/>
      <c r="D578" s="872"/>
      <c r="E578" s="872"/>
      <c r="F578" s="872"/>
      <c r="G578" s="872"/>
      <c r="H578" s="872"/>
      <c r="I578" s="872"/>
      <c r="J578" s="872"/>
      <c r="K578" s="288"/>
      <c r="L578" s="288"/>
      <c r="M578" s="288"/>
    </row>
    <row r="579" ht="31.5" customHeight="1">
      <c r="A579" s="873"/>
      <c r="B579" s="288"/>
      <c r="C579" s="872"/>
      <c r="D579" s="872"/>
      <c r="E579" s="872"/>
      <c r="F579" s="872"/>
      <c r="G579" s="872"/>
      <c r="H579" s="872"/>
      <c r="I579" s="872"/>
      <c r="J579" s="872"/>
      <c r="K579" s="288"/>
      <c r="L579" s="288"/>
      <c r="M579" s="288"/>
    </row>
    <row r="580" ht="31.5" customHeight="1">
      <c r="A580" s="873"/>
      <c r="B580" s="288"/>
      <c r="C580" s="872"/>
      <c r="D580" s="872"/>
      <c r="E580" s="872"/>
      <c r="F580" s="872"/>
      <c r="G580" s="872"/>
      <c r="H580" s="872"/>
      <c r="I580" s="872"/>
      <c r="J580" s="872"/>
      <c r="K580" s="288"/>
      <c r="L580" s="288"/>
      <c r="M580" s="288"/>
    </row>
    <row r="581" ht="31.5" customHeight="1">
      <c r="A581" s="873"/>
      <c r="B581" s="288"/>
      <c r="C581" s="872"/>
      <c r="D581" s="872"/>
      <c r="E581" s="872"/>
      <c r="F581" s="872"/>
      <c r="G581" s="872"/>
      <c r="H581" s="872"/>
      <c r="I581" s="872"/>
      <c r="J581" s="872"/>
      <c r="K581" s="288"/>
      <c r="L581" s="288"/>
      <c r="M581" s="288"/>
    </row>
    <row r="582" ht="31.5" customHeight="1">
      <c r="A582" s="873"/>
      <c r="B582" s="288"/>
      <c r="C582" s="872"/>
      <c r="D582" s="872"/>
      <c r="E582" s="872"/>
      <c r="F582" s="872"/>
      <c r="G582" s="872"/>
      <c r="H582" s="872"/>
      <c r="I582" s="872"/>
      <c r="J582" s="872"/>
      <c r="K582" s="288"/>
      <c r="L582" s="288"/>
      <c r="M582" s="288"/>
    </row>
    <row r="583" ht="31.5" customHeight="1">
      <c r="A583" s="873"/>
      <c r="B583" s="288"/>
      <c r="C583" s="872"/>
      <c r="D583" s="872"/>
      <c r="E583" s="872"/>
      <c r="F583" s="872"/>
      <c r="G583" s="872"/>
      <c r="H583" s="872"/>
      <c r="I583" s="872"/>
      <c r="J583" s="872"/>
      <c r="K583" s="288"/>
      <c r="L583" s="288"/>
      <c r="M583" s="288"/>
    </row>
    <row r="584" ht="31.5" customHeight="1">
      <c r="A584" s="873"/>
      <c r="B584" s="288"/>
      <c r="C584" s="872"/>
      <c r="D584" s="872"/>
      <c r="E584" s="872"/>
      <c r="F584" s="872"/>
      <c r="G584" s="872"/>
      <c r="H584" s="872"/>
      <c r="I584" s="872"/>
      <c r="J584" s="872"/>
      <c r="K584" s="288"/>
      <c r="L584" s="288"/>
      <c r="M584" s="288"/>
    </row>
    <row r="585" ht="31.5" customHeight="1">
      <c r="A585" s="873"/>
      <c r="B585" s="288"/>
      <c r="C585" s="872"/>
      <c r="D585" s="872"/>
      <c r="E585" s="872"/>
      <c r="F585" s="872"/>
      <c r="G585" s="872"/>
      <c r="H585" s="872"/>
      <c r="I585" s="872"/>
      <c r="J585" s="872"/>
      <c r="K585" s="288"/>
      <c r="L585" s="288"/>
      <c r="M585" s="288"/>
    </row>
    <row r="586" ht="31.5" customHeight="1">
      <c r="A586" s="873"/>
      <c r="B586" s="288"/>
      <c r="C586" s="872"/>
      <c r="D586" s="872"/>
      <c r="E586" s="872"/>
      <c r="F586" s="872"/>
      <c r="G586" s="872"/>
      <c r="H586" s="872"/>
      <c r="I586" s="872"/>
      <c r="J586" s="872"/>
      <c r="K586" s="288"/>
      <c r="L586" s="288"/>
      <c r="M586" s="288"/>
    </row>
    <row r="587" ht="31.5" customHeight="1">
      <c r="A587" s="873"/>
      <c r="B587" s="288"/>
      <c r="C587" s="872"/>
      <c r="D587" s="872"/>
      <c r="E587" s="872"/>
      <c r="F587" s="872"/>
      <c r="G587" s="872"/>
      <c r="H587" s="872"/>
      <c r="I587" s="872"/>
      <c r="J587" s="872"/>
      <c r="K587" s="288"/>
      <c r="L587" s="288"/>
      <c r="M587" s="288"/>
    </row>
    <row r="588" ht="31.5" customHeight="1">
      <c r="A588" s="873"/>
      <c r="B588" s="288"/>
      <c r="C588" s="872"/>
      <c r="D588" s="872"/>
      <c r="E588" s="872"/>
      <c r="F588" s="872"/>
      <c r="G588" s="872"/>
      <c r="H588" s="872"/>
      <c r="I588" s="872"/>
      <c r="J588" s="872"/>
      <c r="K588" s="288"/>
      <c r="L588" s="288"/>
      <c r="M588" s="288"/>
    </row>
    <row r="589" ht="31.5" customHeight="1">
      <c r="A589" s="873"/>
      <c r="B589" s="288"/>
      <c r="C589" s="872"/>
      <c r="D589" s="872"/>
      <c r="E589" s="872"/>
      <c r="F589" s="872"/>
      <c r="G589" s="872"/>
      <c r="H589" s="872"/>
      <c r="I589" s="872"/>
      <c r="J589" s="872"/>
      <c r="K589" s="288"/>
      <c r="L589" s="288"/>
      <c r="M589" s="288"/>
    </row>
    <row r="590" ht="31.5" customHeight="1">
      <c r="A590" s="873"/>
      <c r="B590" s="288"/>
      <c r="C590" s="872"/>
      <c r="D590" s="872"/>
      <c r="E590" s="872"/>
      <c r="F590" s="872"/>
      <c r="G590" s="872"/>
      <c r="H590" s="872"/>
      <c r="I590" s="872"/>
      <c r="J590" s="872"/>
      <c r="K590" s="288"/>
      <c r="L590" s="288"/>
      <c r="M590" s="288"/>
    </row>
    <row r="591" ht="31.5" customHeight="1">
      <c r="A591" s="873"/>
      <c r="B591" s="288"/>
      <c r="C591" s="872"/>
      <c r="D591" s="872"/>
      <c r="E591" s="872"/>
      <c r="F591" s="872"/>
      <c r="G591" s="872"/>
      <c r="H591" s="872"/>
      <c r="I591" s="872"/>
      <c r="J591" s="872"/>
      <c r="K591" s="288"/>
      <c r="L591" s="288"/>
      <c r="M591" s="288"/>
    </row>
    <row r="592" ht="31.5" customHeight="1">
      <c r="A592" s="873"/>
      <c r="B592" s="288"/>
      <c r="C592" s="872"/>
      <c r="D592" s="872"/>
      <c r="E592" s="872"/>
      <c r="F592" s="872"/>
      <c r="G592" s="872"/>
      <c r="H592" s="872"/>
      <c r="I592" s="872"/>
      <c r="J592" s="872"/>
      <c r="K592" s="288"/>
      <c r="L592" s="288"/>
      <c r="M592" s="288"/>
    </row>
    <row r="593" ht="31.5" customHeight="1">
      <c r="A593" s="873"/>
      <c r="B593" s="288"/>
      <c r="C593" s="872"/>
      <c r="D593" s="872"/>
      <c r="E593" s="872"/>
      <c r="F593" s="872"/>
      <c r="G593" s="872"/>
      <c r="H593" s="872"/>
      <c r="I593" s="872"/>
      <c r="J593" s="872"/>
      <c r="K593" s="288"/>
      <c r="L593" s="288"/>
      <c r="M593" s="288"/>
    </row>
    <row r="594" ht="31.5" customHeight="1">
      <c r="A594" s="873"/>
      <c r="B594" s="288"/>
      <c r="C594" s="872"/>
      <c r="D594" s="872"/>
      <c r="E594" s="872"/>
      <c r="F594" s="872"/>
      <c r="G594" s="872"/>
      <c r="H594" s="872"/>
      <c r="I594" s="872"/>
      <c r="J594" s="872"/>
      <c r="K594" s="288"/>
      <c r="L594" s="288"/>
      <c r="M594" s="288"/>
    </row>
    <row r="595" ht="31.5" customHeight="1">
      <c r="A595" s="873"/>
      <c r="B595" s="288"/>
      <c r="C595" s="872"/>
      <c r="D595" s="872"/>
      <c r="E595" s="872"/>
      <c r="F595" s="872"/>
      <c r="G595" s="872"/>
      <c r="H595" s="872"/>
      <c r="I595" s="872"/>
      <c r="J595" s="872"/>
      <c r="K595" s="288"/>
      <c r="L595" s="288"/>
      <c r="M595" s="288"/>
    </row>
    <row r="596" ht="31.5" customHeight="1">
      <c r="A596" s="873"/>
      <c r="B596" s="288"/>
      <c r="C596" s="872"/>
      <c r="D596" s="872"/>
      <c r="E596" s="872"/>
      <c r="F596" s="872"/>
      <c r="G596" s="872"/>
      <c r="H596" s="872"/>
      <c r="I596" s="872"/>
      <c r="J596" s="872"/>
      <c r="K596" s="288"/>
      <c r="L596" s="288"/>
      <c r="M596" s="288"/>
    </row>
    <row r="597" ht="31.5" customHeight="1">
      <c r="A597" s="873"/>
      <c r="B597" s="288"/>
      <c r="C597" s="872"/>
      <c r="D597" s="872"/>
      <c r="E597" s="872"/>
      <c r="F597" s="872"/>
      <c r="G597" s="872"/>
      <c r="H597" s="872"/>
      <c r="I597" s="872"/>
      <c r="J597" s="872"/>
      <c r="K597" s="288"/>
      <c r="L597" s="288"/>
      <c r="M597" s="288"/>
    </row>
    <row r="598" ht="31.5" customHeight="1">
      <c r="A598" s="873"/>
      <c r="B598" s="288"/>
      <c r="C598" s="872"/>
      <c r="D598" s="872"/>
      <c r="E598" s="872"/>
      <c r="F598" s="872"/>
      <c r="G598" s="872"/>
      <c r="H598" s="872"/>
      <c r="I598" s="872"/>
      <c r="J598" s="872"/>
      <c r="K598" s="288"/>
      <c r="L598" s="288"/>
      <c r="M598" s="288"/>
    </row>
    <row r="599" ht="31.5" customHeight="1">
      <c r="A599" s="873"/>
      <c r="B599" s="288"/>
      <c r="C599" s="872"/>
      <c r="D599" s="872"/>
      <c r="E599" s="872"/>
      <c r="F599" s="872"/>
      <c r="G599" s="872"/>
      <c r="H599" s="872"/>
      <c r="I599" s="872"/>
      <c r="J599" s="872"/>
      <c r="K599" s="288"/>
      <c r="L599" s="288"/>
      <c r="M599" s="288"/>
    </row>
    <row r="600" ht="31.5" customHeight="1">
      <c r="A600" s="873"/>
      <c r="B600" s="288"/>
      <c r="C600" s="872"/>
      <c r="D600" s="872"/>
      <c r="E600" s="872"/>
      <c r="F600" s="872"/>
      <c r="G600" s="872"/>
      <c r="H600" s="872"/>
      <c r="I600" s="872"/>
      <c r="J600" s="872"/>
      <c r="K600" s="288"/>
      <c r="L600" s="288"/>
      <c r="M600" s="288"/>
    </row>
    <row r="601" ht="31.5" customHeight="1">
      <c r="A601" s="873"/>
      <c r="B601" s="288"/>
      <c r="C601" s="872"/>
      <c r="D601" s="872"/>
      <c r="E601" s="872"/>
      <c r="F601" s="872"/>
      <c r="G601" s="872"/>
      <c r="H601" s="872"/>
      <c r="I601" s="872"/>
      <c r="J601" s="872"/>
      <c r="K601" s="288"/>
      <c r="L601" s="288"/>
      <c r="M601" s="288"/>
    </row>
    <row r="602" ht="31.5" customHeight="1">
      <c r="A602" s="873"/>
      <c r="B602" s="288"/>
      <c r="C602" s="872"/>
      <c r="D602" s="872"/>
      <c r="E602" s="872"/>
      <c r="F602" s="872"/>
      <c r="G602" s="872"/>
      <c r="H602" s="872"/>
      <c r="I602" s="872"/>
      <c r="J602" s="872"/>
      <c r="K602" s="288"/>
      <c r="L602" s="288"/>
      <c r="M602" s="288"/>
    </row>
    <row r="603" ht="31.5" customHeight="1">
      <c r="A603" s="873"/>
      <c r="B603" s="288"/>
      <c r="C603" s="872"/>
      <c r="D603" s="872"/>
      <c r="E603" s="872"/>
      <c r="F603" s="872"/>
      <c r="G603" s="872"/>
      <c r="H603" s="872"/>
      <c r="I603" s="872"/>
      <c r="J603" s="872"/>
      <c r="K603" s="288"/>
      <c r="L603" s="288"/>
      <c r="M603" s="288"/>
    </row>
    <row r="604" ht="31.5" customHeight="1">
      <c r="A604" s="873"/>
      <c r="B604" s="288"/>
      <c r="C604" s="872"/>
      <c r="D604" s="872"/>
      <c r="E604" s="872"/>
      <c r="F604" s="872"/>
      <c r="G604" s="872"/>
      <c r="H604" s="872"/>
      <c r="I604" s="872"/>
      <c r="J604" s="872"/>
      <c r="K604" s="288"/>
      <c r="L604" s="288"/>
      <c r="M604" s="288"/>
    </row>
    <row r="605" ht="31.5" customHeight="1">
      <c r="A605" s="873"/>
      <c r="B605" s="288"/>
      <c r="C605" s="872"/>
      <c r="D605" s="872"/>
      <c r="E605" s="872"/>
      <c r="F605" s="872"/>
      <c r="G605" s="872"/>
      <c r="H605" s="872"/>
      <c r="I605" s="872"/>
      <c r="J605" s="872"/>
      <c r="K605" s="288"/>
      <c r="L605" s="288"/>
      <c r="M605" s="288"/>
    </row>
    <row r="606" ht="31.5" customHeight="1">
      <c r="A606" s="873"/>
      <c r="B606" s="288"/>
      <c r="C606" s="872"/>
      <c r="D606" s="872"/>
      <c r="E606" s="872"/>
      <c r="F606" s="872"/>
      <c r="G606" s="872"/>
      <c r="H606" s="872"/>
      <c r="I606" s="872"/>
      <c r="J606" s="872"/>
      <c r="K606" s="288"/>
      <c r="L606" s="288"/>
      <c r="M606" s="288"/>
    </row>
    <row r="607" ht="31.5" customHeight="1">
      <c r="A607" s="873"/>
      <c r="B607" s="288"/>
      <c r="C607" s="872"/>
      <c r="D607" s="872"/>
      <c r="E607" s="872"/>
      <c r="F607" s="872"/>
      <c r="G607" s="872"/>
      <c r="H607" s="872"/>
      <c r="I607" s="872"/>
      <c r="J607" s="872"/>
      <c r="K607" s="288"/>
      <c r="L607" s="288"/>
      <c r="M607" s="288"/>
    </row>
    <row r="608" ht="31.5" customHeight="1">
      <c r="A608" s="873"/>
      <c r="B608" s="288"/>
      <c r="C608" s="872"/>
      <c r="D608" s="872"/>
      <c r="E608" s="872"/>
      <c r="F608" s="872"/>
      <c r="G608" s="872"/>
      <c r="H608" s="872"/>
      <c r="I608" s="872"/>
      <c r="J608" s="872"/>
      <c r="K608" s="288"/>
      <c r="L608" s="288"/>
      <c r="M608" s="288"/>
    </row>
    <row r="609" ht="31.5" customHeight="1">
      <c r="A609" s="873"/>
      <c r="B609" s="288"/>
      <c r="C609" s="872"/>
      <c r="D609" s="872"/>
      <c r="E609" s="872"/>
      <c r="F609" s="872"/>
      <c r="G609" s="872"/>
      <c r="H609" s="872"/>
      <c r="I609" s="872"/>
      <c r="J609" s="872"/>
      <c r="K609" s="288"/>
      <c r="L609" s="288"/>
      <c r="M609" s="288"/>
    </row>
    <row r="610" ht="31.5" customHeight="1">
      <c r="A610" s="873"/>
      <c r="B610" s="288"/>
      <c r="C610" s="872"/>
      <c r="D610" s="872"/>
      <c r="E610" s="872"/>
      <c r="F610" s="872"/>
      <c r="G610" s="872"/>
      <c r="H610" s="872"/>
      <c r="I610" s="872"/>
      <c r="J610" s="872"/>
      <c r="K610" s="288"/>
      <c r="L610" s="288"/>
      <c r="M610" s="288"/>
    </row>
    <row r="611" ht="31.5" customHeight="1">
      <c r="A611" s="873"/>
      <c r="B611" s="288"/>
      <c r="C611" s="872"/>
      <c r="D611" s="872"/>
      <c r="E611" s="872"/>
      <c r="F611" s="872"/>
      <c r="G611" s="872"/>
      <c r="H611" s="872"/>
      <c r="I611" s="872"/>
      <c r="J611" s="872"/>
      <c r="K611" s="288"/>
      <c r="L611" s="288"/>
      <c r="M611" s="288"/>
    </row>
    <row r="612" ht="31.5" customHeight="1">
      <c r="A612" s="873"/>
      <c r="B612" s="288"/>
      <c r="C612" s="872"/>
      <c r="D612" s="872"/>
      <c r="E612" s="872"/>
      <c r="F612" s="872"/>
      <c r="G612" s="872"/>
      <c r="H612" s="872"/>
      <c r="I612" s="872"/>
      <c r="J612" s="872"/>
      <c r="K612" s="288"/>
      <c r="L612" s="288"/>
      <c r="M612" s="288"/>
    </row>
    <row r="613" ht="31.5" customHeight="1">
      <c r="A613" s="873"/>
      <c r="B613" s="288"/>
      <c r="C613" s="872"/>
      <c r="D613" s="872"/>
      <c r="E613" s="872"/>
      <c r="F613" s="872"/>
      <c r="G613" s="872"/>
      <c r="H613" s="872"/>
      <c r="I613" s="872"/>
      <c r="J613" s="872"/>
      <c r="K613" s="288"/>
      <c r="L613" s="288"/>
      <c r="M613" s="288"/>
    </row>
    <row r="614" ht="31.5" customHeight="1">
      <c r="A614" s="873"/>
      <c r="B614" s="288"/>
      <c r="C614" s="872"/>
      <c r="D614" s="872"/>
      <c r="E614" s="872"/>
      <c r="F614" s="872"/>
      <c r="G614" s="872"/>
      <c r="H614" s="872"/>
      <c r="I614" s="872"/>
      <c r="J614" s="872"/>
      <c r="K614" s="288"/>
      <c r="L614" s="288"/>
      <c r="M614" s="288"/>
    </row>
    <row r="615" ht="31.5" customHeight="1">
      <c r="A615" s="873"/>
      <c r="B615" s="288"/>
      <c r="C615" s="872"/>
      <c r="D615" s="872"/>
      <c r="E615" s="872"/>
      <c r="F615" s="872"/>
      <c r="G615" s="872"/>
      <c r="H615" s="872"/>
      <c r="I615" s="872"/>
      <c r="J615" s="872"/>
      <c r="K615" s="288"/>
      <c r="L615" s="288"/>
      <c r="M615" s="288"/>
    </row>
    <row r="616" ht="31.5" customHeight="1">
      <c r="A616" s="873"/>
      <c r="B616" s="288"/>
      <c r="C616" s="872"/>
      <c r="D616" s="872"/>
      <c r="E616" s="872"/>
      <c r="F616" s="872"/>
      <c r="G616" s="872"/>
      <c r="H616" s="872"/>
      <c r="I616" s="872"/>
      <c r="J616" s="872"/>
      <c r="K616" s="288"/>
      <c r="L616" s="288"/>
      <c r="M616" s="288"/>
    </row>
    <row r="617" ht="31.5" customHeight="1">
      <c r="A617" s="873"/>
      <c r="B617" s="288"/>
      <c r="C617" s="872"/>
      <c r="D617" s="872"/>
      <c r="E617" s="872"/>
      <c r="F617" s="872"/>
      <c r="G617" s="872"/>
      <c r="H617" s="872"/>
      <c r="I617" s="872"/>
      <c r="J617" s="872"/>
      <c r="K617" s="288"/>
      <c r="L617" s="288"/>
      <c r="M617" s="288"/>
    </row>
    <row r="618" ht="31.5" customHeight="1">
      <c r="A618" s="873"/>
      <c r="B618" s="288"/>
      <c r="C618" s="872"/>
      <c r="D618" s="872"/>
      <c r="E618" s="872"/>
      <c r="F618" s="872"/>
      <c r="G618" s="872"/>
      <c r="H618" s="872"/>
      <c r="I618" s="872"/>
      <c r="J618" s="872"/>
      <c r="K618" s="288"/>
      <c r="L618" s="288"/>
      <c r="M618" s="288"/>
    </row>
    <row r="619" ht="31.5" customHeight="1">
      <c r="A619" s="873"/>
      <c r="B619" s="288"/>
      <c r="C619" s="872"/>
      <c r="D619" s="872"/>
      <c r="E619" s="872"/>
      <c r="F619" s="872"/>
      <c r="G619" s="872"/>
      <c r="H619" s="872"/>
      <c r="I619" s="872"/>
      <c r="J619" s="872"/>
      <c r="K619" s="288"/>
      <c r="L619" s="288"/>
      <c r="M619" s="288"/>
    </row>
    <row r="620" ht="31.5" customHeight="1">
      <c r="A620" s="873"/>
      <c r="B620" s="288"/>
      <c r="C620" s="872"/>
      <c r="D620" s="872"/>
      <c r="E620" s="872"/>
      <c r="F620" s="872"/>
      <c r="G620" s="872"/>
      <c r="H620" s="872"/>
      <c r="I620" s="872"/>
      <c r="J620" s="872"/>
      <c r="K620" s="288"/>
      <c r="L620" s="288"/>
      <c r="M620" s="288"/>
    </row>
    <row r="621" ht="31.5" customHeight="1">
      <c r="A621" s="873"/>
      <c r="B621" s="288"/>
      <c r="C621" s="872"/>
      <c r="D621" s="872"/>
      <c r="E621" s="872"/>
      <c r="F621" s="872"/>
      <c r="G621" s="872"/>
      <c r="H621" s="872"/>
      <c r="I621" s="872"/>
      <c r="J621" s="872"/>
      <c r="K621" s="288"/>
      <c r="L621" s="288"/>
      <c r="M621" s="288"/>
    </row>
    <row r="622" ht="31.5" customHeight="1">
      <c r="A622" s="873"/>
      <c r="B622" s="288"/>
      <c r="C622" s="872"/>
      <c r="D622" s="872"/>
      <c r="E622" s="872"/>
      <c r="F622" s="872"/>
      <c r="G622" s="872"/>
      <c r="H622" s="872"/>
      <c r="I622" s="872"/>
      <c r="J622" s="872"/>
      <c r="K622" s="288"/>
      <c r="L622" s="288"/>
      <c r="M622" s="288"/>
    </row>
    <row r="623" ht="31.5" customHeight="1">
      <c r="A623" s="873"/>
      <c r="B623" s="288"/>
      <c r="C623" s="872"/>
      <c r="D623" s="872"/>
      <c r="E623" s="872"/>
      <c r="F623" s="872"/>
      <c r="G623" s="872"/>
      <c r="H623" s="872"/>
      <c r="I623" s="872"/>
      <c r="J623" s="872"/>
      <c r="K623" s="288"/>
      <c r="L623" s="288"/>
      <c r="M623" s="288"/>
    </row>
    <row r="624" ht="31.5" customHeight="1">
      <c r="A624" s="873"/>
      <c r="B624" s="288"/>
      <c r="C624" s="872"/>
      <c r="D624" s="872"/>
      <c r="E624" s="872"/>
      <c r="F624" s="872"/>
      <c r="G624" s="872"/>
      <c r="H624" s="872"/>
      <c r="I624" s="872"/>
      <c r="J624" s="872"/>
      <c r="K624" s="288"/>
      <c r="L624" s="288"/>
      <c r="M624" s="288"/>
    </row>
    <row r="625" ht="31.5" customHeight="1">
      <c r="A625" s="873"/>
      <c r="B625" s="288"/>
      <c r="C625" s="872"/>
      <c r="D625" s="872"/>
      <c r="E625" s="872"/>
      <c r="F625" s="872"/>
      <c r="G625" s="872"/>
      <c r="H625" s="872"/>
      <c r="I625" s="872"/>
      <c r="J625" s="872"/>
      <c r="K625" s="288"/>
      <c r="L625" s="288"/>
      <c r="M625" s="288"/>
    </row>
    <row r="626" ht="31.5" customHeight="1">
      <c r="A626" s="873"/>
      <c r="B626" s="288"/>
      <c r="C626" s="872"/>
      <c r="D626" s="872"/>
      <c r="E626" s="872"/>
      <c r="F626" s="872"/>
      <c r="G626" s="872"/>
      <c r="H626" s="872"/>
      <c r="I626" s="872"/>
      <c r="J626" s="872"/>
      <c r="K626" s="288"/>
      <c r="L626" s="288"/>
      <c r="M626" s="288"/>
    </row>
    <row r="627" ht="31.5" customHeight="1">
      <c r="A627" s="873"/>
      <c r="B627" s="288"/>
      <c r="C627" s="872"/>
      <c r="D627" s="872"/>
      <c r="E627" s="872"/>
      <c r="F627" s="872"/>
      <c r="G627" s="872"/>
      <c r="H627" s="872"/>
      <c r="I627" s="872"/>
      <c r="J627" s="872"/>
      <c r="K627" s="288"/>
      <c r="L627" s="288"/>
      <c r="M627" s="288"/>
    </row>
    <row r="628" ht="31.5" customHeight="1">
      <c r="A628" s="873"/>
      <c r="B628" s="288"/>
      <c r="C628" s="872"/>
      <c r="D628" s="872"/>
      <c r="E628" s="872"/>
      <c r="F628" s="872"/>
      <c r="G628" s="872"/>
      <c r="H628" s="872"/>
      <c r="I628" s="872"/>
      <c r="J628" s="872"/>
      <c r="K628" s="288"/>
      <c r="L628" s="288"/>
      <c r="M628" s="288"/>
    </row>
    <row r="629" ht="31.5" customHeight="1">
      <c r="A629" s="873"/>
      <c r="B629" s="288"/>
      <c r="C629" s="872"/>
      <c r="D629" s="872"/>
      <c r="E629" s="872"/>
      <c r="F629" s="872"/>
      <c r="G629" s="872"/>
      <c r="H629" s="872"/>
      <c r="I629" s="872"/>
      <c r="J629" s="872"/>
      <c r="K629" s="288"/>
      <c r="L629" s="288"/>
      <c r="M629" s="288"/>
    </row>
    <row r="630" ht="31.5" customHeight="1">
      <c r="A630" s="873"/>
      <c r="B630" s="288"/>
      <c r="C630" s="872"/>
      <c r="D630" s="872"/>
      <c r="E630" s="872"/>
      <c r="F630" s="872"/>
      <c r="G630" s="872"/>
      <c r="H630" s="872"/>
      <c r="I630" s="872"/>
      <c r="J630" s="872"/>
      <c r="K630" s="288"/>
      <c r="L630" s="288"/>
      <c r="M630" s="288"/>
    </row>
    <row r="631" ht="31.5" customHeight="1">
      <c r="A631" s="873"/>
      <c r="B631" s="288"/>
      <c r="C631" s="872"/>
      <c r="D631" s="872"/>
      <c r="E631" s="872"/>
      <c r="F631" s="872"/>
      <c r="G631" s="872"/>
      <c r="H631" s="872"/>
      <c r="I631" s="872"/>
      <c r="J631" s="872"/>
      <c r="K631" s="288"/>
      <c r="L631" s="288"/>
      <c r="M631" s="288"/>
    </row>
    <row r="632" ht="31.5" customHeight="1">
      <c r="A632" s="873"/>
      <c r="B632" s="288"/>
      <c r="C632" s="872"/>
      <c r="D632" s="872"/>
      <c r="E632" s="872"/>
      <c r="F632" s="872"/>
      <c r="G632" s="872"/>
      <c r="H632" s="872"/>
      <c r="I632" s="872"/>
      <c r="J632" s="872"/>
      <c r="K632" s="288"/>
      <c r="L632" s="288"/>
      <c r="M632" s="288"/>
    </row>
    <row r="633" ht="31.5" customHeight="1">
      <c r="A633" s="873"/>
      <c r="B633" s="288"/>
      <c r="C633" s="872"/>
      <c r="D633" s="872"/>
      <c r="E633" s="872"/>
      <c r="F633" s="872"/>
      <c r="G633" s="872"/>
      <c r="H633" s="872"/>
      <c r="I633" s="872"/>
      <c r="J633" s="872"/>
      <c r="K633" s="288"/>
      <c r="L633" s="288"/>
      <c r="M633" s="288"/>
    </row>
    <row r="634" ht="31.5" customHeight="1">
      <c r="A634" s="873"/>
      <c r="B634" s="288"/>
      <c r="C634" s="872"/>
      <c r="D634" s="872"/>
      <c r="E634" s="872"/>
      <c r="F634" s="872"/>
      <c r="G634" s="872"/>
      <c r="H634" s="872"/>
      <c r="I634" s="872"/>
      <c r="J634" s="872"/>
      <c r="K634" s="288"/>
      <c r="L634" s="288"/>
      <c r="M634" s="288"/>
    </row>
    <row r="635" ht="31.5" customHeight="1">
      <c r="A635" s="873"/>
      <c r="B635" s="288"/>
      <c r="C635" s="872"/>
      <c r="D635" s="872"/>
      <c r="E635" s="872"/>
      <c r="F635" s="872"/>
      <c r="G635" s="872"/>
      <c r="H635" s="872"/>
      <c r="I635" s="872"/>
      <c r="J635" s="872"/>
      <c r="K635" s="288"/>
      <c r="L635" s="288"/>
      <c r="M635" s="288"/>
    </row>
    <row r="636" ht="31.5" customHeight="1">
      <c r="A636" s="873"/>
      <c r="B636" s="288"/>
      <c r="C636" s="872"/>
      <c r="D636" s="872"/>
      <c r="E636" s="872"/>
      <c r="F636" s="872"/>
      <c r="G636" s="872"/>
      <c r="H636" s="872"/>
      <c r="I636" s="872"/>
      <c r="J636" s="872"/>
      <c r="K636" s="288"/>
      <c r="L636" s="288"/>
      <c r="M636" s="288"/>
    </row>
    <row r="637" ht="31.5" customHeight="1">
      <c r="A637" s="873"/>
      <c r="B637" s="288"/>
      <c r="C637" s="872"/>
      <c r="D637" s="872"/>
      <c r="E637" s="872"/>
      <c r="F637" s="872"/>
      <c r="G637" s="872"/>
      <c r="H637" s="872"/>
      <c r="I637" s="872"/>
      <c r="J637" s="872"/>
      <c r="K637" s="288"/>
      <c r="L637" s="288"/>
      <c r="M637" s="288"/>
    </row>
    <row r="638" ht="31.5" customHeight="1">
      <c r="A638" s="873"/>
      <c r="B638" s="288"/>
      <c r="C638" s="872"/>
      <c r="D638" s="872"/>
      <c r="E638" s="872"/>
      <c r="F638" s="872"/>
      <c r="G638" s="872"/>
      <c r="H638" s="872"/>
      <c r="I638" s="872"/>
      <c r="J638" s="872"/>
      <c r="K638" s="288"/>
      <c r="L638" s="288"/>
      <c r="M638" s="288"/>
    </row>
    <row r="639" ht="31.5" customHeight="1">
      <c r="A639" s="873"/>
      <c r="B639" s="288"/>
      <c r="C639" s="872"/>
      <c r="D639" s="872"/>
      <c r="E639" s="872"/>
      <c r="F639" s="872"/>
      <c r="G639" s="872"/>
      <c r="H639" s="872"/>
      <c r="I639" s="872"/>
      <c r="J639" s="872"/>
      <c r="K639" s="288"/>
      <c r="L639" s="288"/>
      <c r="M639" s="288"/>
    </row>
    <row r="640" ht="31.5" customHeight="1">
      <c r="A640" s="873"/>
      <c r="B640" s="288"/>
      <c r="C640" s="872"/>
      <c r="D640" s="872"/>
      <c r="E640" s="872"/>
      <c r="F640" s="872"/>
      <c r="G640" s="872"/>
      <c r="H640" s="872"/>
      <c r="I640" s="872"/>
      <c r="J640" s="872"/>
      <c r="K640" s="288"/>
      <c r="L640" s="288"/>
      <c r="M640" s="288"/>
    </row>
    <row r="641" ht="31.5" customHeight="1">
      <c r="A641" s="873"/>
      <c r="B641" s="288"/>
      <c r="C641" s="872"/>
      <c r="D641" s="872"/>
      <c r="E641" s="872"/>
      <c r="F641" s="872"/>
      <c r="G641" s="872"/>
      <c r="H641" s="872"/>
      <c r="I641" s="872"/>
      <c r="J641" s="872"/>
      <c r="K641" s="288"/>
      <c r="L641" s="288"/>
      <c r="M641" s="288"/>
    </row>
    <row r="642" ht="31.5" customHeight="1">
      <c r="A642" s="873"/>
      <c r="B642" s="288"/>
      <c r="C642" s="872"/>
      <c r="D642" s="872"/>
      <c r="E642" s="872"/>
      <c r="F642" s="872"/>
      <c r="G642" s="872"/>
      <c r="H642" s="872"/>
      <c r="I642" s="872"/>
      <c r="J642" s="872"/>
      <c r="K642" s="288"/>
      <c r="L642" s="288"/>
      <c r="M642" s="288"/>
    </row>
    <row r="643" ht="31.5" customHeight="1">
      <c r="A643" s="873"/>
      <c r="B643" s="288"/>
      <c r="C643" s="872"/>
      <c r="D643" s="872"/>
      <c r="E643" s="872"/>
      <c r="F643" s="872"/>
      <c r="G643" s="872"/>
      <c r="H643" s="872"/>
      <c r="I643" s="872"/>
      <c r="J643" s="872"/>
      <c r="K643" s="288"/>
      <c r="L643" s="288"/>
      <c r="M643" s="288"/>
    </row>
    <row r="644" ht="31.5" customHeight="1">
      <c r="A644" s="873"/>
      <c r="B644" s="288"/>
      <c r="C644" s="872"/>
      <c r="D644" s="872"/>
      <c r="E644" s="872"/>
      <c r="F644" s="872"/>
      <c r="G644" s="872"/>
      <c r="H644" s="872"/>
      <c r="I644" s="872"/>
      <c r="J644" s="872"/>
      <c r="K644" s="288"/>
      <c r="L644" s="288"/>
      <c r="M644" s="288"/>
    </row>
    <row r="645" ht="31.5" customHeight="1">
      <c r="A645" s="873"/>
      <c r="B645" s="288"/>
      <c r="C645" s="872"/>
      <c r="D645" s="872"/>
      <c r="E645" s="872"/>
      <c r="F645" s="872"/>
      <c r="G645" s="872"/>
      <c r="H645" s="872"/>
      <c r="I645" s="872"/>
      <c r="J645" s="872"/>
      <c r="K645" s="288"/>
      <c r="L645" s="288"/>
      <c r="M645" s="288"/>
    </row>
    <row r="646" ht="31.5" customHeight="1">
      <c r="A646" s="873"/>
      <c r="B646" s="288"/>
      <c r="C646" s="872"/>
      <c r="D646" s="872"/>
      <c r="E646" s="872"/>
      <c r="F646" s="872"/>
      <c r="G646" s="872"/>
      <c r="H646" s="872"/>
      <c r="I646" s="872"/>
      <c r="J646" s="872"/>
      <c r="K646" s="288"/>
      <c r="L646" s="288"/>
      <c r="M646" s="288"/>
    </row>
    <row r="647" ht="31.5" customHeight="1">
      <c r="A647" s="873"/>
      <c r="B647" s="288"/>
      <c r="C647" s="872"/>
      <c r="D647" s="872"/>
      <c r="E647" s="872"/>
      <c r="F647" s="872"/>
      <c r="G647" s="872"/>
      <c r="H647" s="872"/>
      <c r="I647" s="872"/>
      <c r="J647" s="872"/>
      <c r="K647" s="288"/>
      <c r="L647" s="288"/>
      <c r="M647" s="288"/>
    </row>
    <row r="648" ht="31.5" customHeight="1">
      <c r="A648" s="873"/>
      <c r="B648" s="288"/>
      <c r="C648" s="872"/>
      <c r="D648" s="872"/>
      <c r="E648" s="872"/>
      <c r="F648" s="872"/>
      <c r="G648" s="872"/>
      <c r="H648" s="872"/>
      <c r="I648" s="872"/>
      <c r="J648" s="872"/>
      <c r="K648" s="288"/>
      <c r="L648" s="288"/>
      <c r="M648" s="288"/>
    </row>
    <row r="649" ht="31.5" customHeight="1">
      <c r="A649" s="873"/>
      <c r="B649" s="288"/>
      <c r="C649" s="872"/>
      <c r="D649" s="872"/>
      <c r="E649" s="872"/>
      <c r="F649" s="872"/>
      <c r="G649" s="872"/>
      <c r="H649" s="872"/>
      <c r="I649" s="872"/>
      <c r="J649" s="872"/>
      <c r="K649" s="288"/>
      <c r="L649" s="288"/>
      <c r="M649" s="288"/>
    </row>
    <row r="650" ht="31.5" customHeight="1">
      <c r="A650" s="873"/>
      <c r="B650" s="288"/>
      <c r="C650" s="872"/>
      <c r="D650" s="872"/>
      <c r="E650" s="872"/>
      <c r="F650" s="872"/>
      <c r="G650" s="872"/>
      <c r="H650" s="872"/>
      <c r="I650" s="872"/>
      <c r="J650" s="872"/>
      <c r="K650" s="288"/>
      <c r="L650" s="288"/>
      <c r="M650" s="288"/>
    </row>
    <row r="651" ht="31.5" customHeight="1">
      <c r="A651" s="873"/>
      <c r="B651" s="288"/>
      <c r="C651" s="872"/>
      <c r="D651" s="872"/>
      <c r="E651" s="872"/>
      <c r="F651" s="872"/>
      <c r="G651" s="872"/>
      <c r="H651" s="872"/>
      <c r="I651" s="872"/>
      <c r="J651" s="872"/>
      <c r="K651" s="288"/>
      <c r="L651" s="288"/>
      <c r="M651" s="288"/>
    </row>
    <row r="652" ht="31.5" customHeight="1">
      <c r="A652" s="873"/>
      <c r="B652" s="288"/>
      <c r="C652" s="872"/>
      <c r="D652" s="872"/>
      <c r="E652" s="872"/>
      <c r="F652" s="872"/>
      <c r="G652" s="872"/>
      <c r="H652" s="872"/>
      <c r="I652" s="872"/>
      <c r="J652" s="872"/>
      <c r="K652" s="288"/>
      <c r="L652" s="288"/>
      <c r="M652" s="288"/>
    </row>
    <row r="653" ht="31.5" customHeight="1">
      <c r="A653" s="873"/>
      <c r="B653" s="288"/>
      <c r="C653" s="872"/>
      <c r="D653" s="872"/>
      <c r="E653" s="872"/>
      <c r="F653" s="872"/>
      <c r="G653" s="872"/>
      <c r="H653" s="872"/>
      <c r="I653" s="872"/>
      <c r="J653" s="872"/>
      <c r="K653" s="288"/>
      <c r="L653" s="288"/>
      <c r="M653" s="288"/>
    </row>
    <row r="654" ht="31.5" customHeight="1">
      <c r="A654" s="873"/>
      <c r="B654" s="288"/>
      <c r="C654" s="872"/>
      <c r="D654" s="872"/>
      <c r="E654" s="872"/>
      <c r="F654" s="872"/>
      <c r="G654" s="872"/>
      <c r="H654" s="872"/>
      <c r="I654" s="872"/>
      <c r="J654" s="872"/>
      <c r="K654" s="288"/>
      <c r="L654" s="288"/>
      <c r="M654" s="288"/>
    </row>
    <row r="655" ht="31.5" customHeight="1">
      <c r="A655" s="873"/>
      <c r="B655" s="288"/>
      <c r="C655" s="872"/>
      <c r="D655" s="872"/>
      <c r="E655" s="872"/>
      <c r="F655" s="872"/>
      <c r="G655" s="872"/>
      <c r="H655" s="872"/>
      <c r="I655" s="872"/>
      <c r="J655" s="872"/>
      <c r="K655" s="288"/>
      <c r="L655" s="288"/>
      <c r="M655" s="288"/>
    </row>
    <row r="656" ht="31.5" customHeight="1">
      <c r="A656" s="873"/>
      <c r="B656" s="288"/>
      <c r="C656" s="872"/>
      <c r="D656" s="872"/>
      <c r="E656" s="872"/>
      <c r="F656" s="872"/>
      <c r="G656" s="872"/>
      <c r="H656" s="872"/>
      <c r="I656" s="872"/>
      <c r="J656" s="872"/>
      <c r="K656" s="288"/>
      <c r="L656" s="288"/>
      <c r="M656" s="288"/>
    </row>
    <row r="657" ht="31.5" customHeight="1">
      <c r="A657" s="873"/>
      <c r="B657" s="288"/>
      <c r="C657" s="872"/>
      <c r="D657" s="872"/>
      <c r="E657" s="872"/>
      <c r="F657" s="872"/>
      <c r="G657" s="872"/>
      <c r="H657" s="872"/>
      <c r="I657" s="872"/>
      <c r="J657" s="872"/>
      <c r="K657" s="288"/>
      <c r="L657" s="288"/>
      <c r="M657" s="288"/>
    </row>
    <row r="658" ht="31.5" customHeight="1">
      <c r="A658" s="873"/>
      <c r="B658" s="288"/>
      <c r="C658" s="872"/>
      <c r="D658" s="872"/>
      <c r="E658" s="872"/>
      <c r="F658" s="872"/>
      <c r="G658" s="872"/>
      <c r="H658" s="872"/>
      <c r="I658" s="872"/>
      <c r="J658" s="872"/>
      <c r="K658" s="288"/>
      <c r="L658" s="288"/>
      <c r="M658" s="288"/>
    </row>
    <row r="659" ht="31.5" customHeight="1">
      <c r="A659" s="873"/>
      <c r="B659" s="288"/>
      <c r="C659" s="872"/>
      <c r="D659" s="872"/>
      <c r="E659" s="872"/>
      <c r="F659" s="872"/>
      <c r="G659" s="872"/>
      <c r="H659" s="872"/>
      <c r="I659" s="872"/>
      <c r="J659" s="872"/>
      <c r="K659" s="288"/>
      <c r="L659" s="288"/>
      <c r="M659" s="288"/>
    </row>
    <row r="660" ht="31.5" customHeight="1">
      <c r="A660" s="873"/>
      <c r="B660" s="288"/>
      <c r="C660" s="872"/>
      <c r="D660" s="872"/>
      <c r="E660" s="872"/>
      <c r="F660" s="872"/>
      <c r="G660" s="872"/>
      <c r="H660" s="872"/>
      <c r="I660" s="872"/>
      <c r="J660" s="872"/>
      <c r="K660" s="288"/>
      <c r="L660" s="288"/>
      <c r="M660" s="288"/>
    </row>
    <row r="661" ht="31.5" customHeight="1">
      <c r="A661" s="873"/>
      <c r="B661" s="288"/>
      <c r="C661" s="872"/>
      <c r="D661" s="872"/>
      <c r="E661" s="872"/>
      <c r="F661" s="872"/>
      <c r="G661" s="872"/>
      <c r="H661" s="872"/>
      <c r="I661" s="872"/>
      <c r="J661" s="872"/>
      <c r="K661" s="288"/>
      <c r="L661" s="288"/>
      <c r="M661" s="288"/>
    </row>
    <row r="662" ht="31.5" customHeight="1">
      <c r="A662" s="873"/>
      <c r="B662" s="288"/>
      <c r="C662" s="872"/>
      <c r="D662" s="872"/>
      <c r="E662" s="872"/>
      <c r="F662" s="872"/>
      <c r="G662" s="872"/>
      <c r="H662" s="872"/>
      <c r="I662" s="872"/>
      <c r="J662" s="872"/>
      <c r="K662" s="288"/>
      <c r="L662" s="288"/>
      <c r="M662" s="288"/>
    </row>
    <row r="663" ht="31.5" customHeight="1">
      <c r="A663" s="873"/>
      <c r="B663" s="288"/>
      <c r="C663" s="872"/>
      <c r="D663" s="872"/>
      <c r="E663" s="872"/>
      <c r="F663" s="872"/>
      <c r="G663" s="872"/>
      <c r="H663" s="872"/>
      <c r="I663" s="872"/>
      <c r="J663" s="872"/>
      <c r="K663" s="288"/>
      <c r="L663" s="288"/>
      <c r="M663" s="288"/>
    </row>
    <row r="664" ht="31.5" customHeight="1">
      <c r="A664" s="873"/>
      <c r="B664" s="288"/>
      <c r="C664" s="872"/>
      <c r="D664" s="872"/>
      <c r="E664" s="872"/>
      <c r="F664" s="872"/>
      <c r="G664" s="872"/>
      <c r="H664" s="872"/>
      <c r="I664" s="872"/>
      <c r="J664" s="872"/>
      <c r="K664" s="288"/>
      <c r="L664" s="288"/>
      <c r="M664" s="288"/>
    </row>
    <row r="665" ht="31.5" customHeight="1">
      <c r="A665" s="873"/>
      <c r="B665" s="288"/>
      <c r="C665" s="872"/>
      <c r="D665" s="872"/>
      <c r="E665" s="872"/>
      <c r="F665" s="872"/>
      <c r="G665" s="872"/>
      <c r="H665" s="872"/>
      <c r="I665" s="872"/>
      <c r="J665" s="872"/>
      <c r="K665" s="288"/>
      <c r="L665" s="288"/>
      <c r="M665" s="288"/>
    </row>
    <row r="666" ht="31.5" customHeight="1">
      <c r="A666" s="873"/>
      <c r="B666" s="288"/>
      <c r="C666" s="872"/>
      <c r="D666" s="872"/>
      <c r="E666" s="872"/>
      <c r="F666" s="872"/>
      <c r="G666" s="872"/>
      <c r="H666" s="872"/>
      <c r="I666" s="872"/>
      <c r="J666" s="872"/>
      <c r="K666" s="288"/>
      <c r="L666" s="288"/>
      <c r="M666" s="288"/>
    </row>
    <row r="667" ht="31.5" customHeight="1">
      <c r="A667" s="873"/>
      <c r="B667" s="288"/>
      <c r="C667" s="872"/>
      <c r="D667" s="872"/>
      <c r="E667" s="872"/>
      <c r="F667" s="872"/>
      <c r="G667" s="872"/>
      <c r="H667" s="872"/>
      <c r="I667" s="872"/>
      <c r="J667" s="872"/>
      <c r="K667" s="288"/>
      <c r="L667" s="288"/>
      <c r="M667" s="288"/>
    </row>
    <row r="668" ht="31.5" customHeight="1">
      <c r="A668" s="873"/>
      <c r="B668" s="288"/>
      <c r="C668" s="872"/>
      <c r="D668" s="872"/>
      <c r="E668" s="872"/>
      <c r="F668" s="872"/>
      <c r="G668" s="872"/>
      <c r="H668" s="872"/>
      <c r="I668" s="872"/>
      <c r="J668" s="872"/>
      <c r="K668" s="288"/>
      <c r="L668" s="288"/>
      <c r="M668" s="288"/>
    </row>
    <row r="669" ht="31.5" customHeight="1">
      <c r="A669" s="873"/>
      <c r="B669" s="288"/>
      <c r="C669" s="872"/>
      <c r="D669" s="872"/>
      <c r="E669" s="872"/>
      <c r="F669" s="872"/>
      <c r="G669" s="872"/>
      <c r="H669" s="872"/>
      <c r="I669" s="872"/>
      <c r="J669" s="872"/>
      <c r="K669" s="288"/>
      <c r="L669" s="288"/>
      <c r="M669" s="288"/>
    </row>
    <row r="670" ht="31.5" customHeight="1">
      <c r="A670" s="873"/>
      <c r="B670" s="288"/>
      <c r="C670" s="872"/>
      <c r="D670" s="872"/>
      <c r="E670" s="872"/>
      <c r="F670" s="872"/>
      <c r="G670" s="872"/>
      <c r="H670" s="872"/>
      <c r="I670" s="872"/>
      <c r="J670" s="872"/>
      <c r="K670" s="288"/>
      <c r="L670" s="288"/>
      <c r="M670" s="288"/>
    </row>
    <row r="671" ht="31.5" customHeight="1">
      <c r="A671" s="873"/>
      <c r="B671" s="288"/>
      <c r="C671" s="872"/>
      <c r="D671" s="872"/>
      <c r="E671" s="872"/>
      <c r="F671" s="872"/>
      <c r="G671" s="872"/>
      <c r="H671" s="872"/>
      <c r="I671" s="872"/>
      <c r="J671" s="872"/>
      <c r="K671" s="288"/>
      <c r="L671" s="288"/>
      <c r="M671" s="288"/>
    </row>
    <row r="672" ht="31.5" customHeight="1">
      <c r="A672" s="873"/>
      <c r="B672" s="288"/>
      <c r="C672" s="872"/>
      <c r="D672" s="872"/>
      <c r="E672" s="872"/>
      <c r="F672" s="872"/>
      <c r="G672" s="872"/>
      <c r="H672" s="872"/>
      <c r="I672" s="872"/>
      <c r="J672" s="872"/>
      <c r="K672" s="288"/>
      <c r="L672" s="288"/>
      <c r="M672" s="288"/>
    </row>
    <row r="673" ht="31.5" customHeight="1">
      <c r="A673" s="873"/>
      <c r="B673" s="288"/>
      <c r="C673" s="872"/>
      <c r="D673" s="872"/>
      <c r="E673" s="872"/>
      <c r="F673" s="872"/>
      <c r="G673" s="872"/>
      <c r="H673" s="872"/>
      <c r="I673" s="872"/>
      <c r="J673" s="872"/>
      <c r="K673" s="288"/>
      <c r="L673" s="288"/>
      <c r="M673" s="288"/>
    </row>
    <row r="674" ht="31.5" customHeight="1">
      <c r="A674" s="873"/>
      <c r="B674" s="288"/>
      <c r="C674" s="872"/>
      <c r="D674" s="872"/>
      <c r="E674" s="872"/>
      <c r="F674" s="872"/>
      <c r="G674" s="872"/>
      <c r="H674" s="872"/>
      <c r="I674" s="872"/>
      <c r="J674" s="872"/>
      <c r="K674" s="288"/>
      <c r="L674" s="288"/>
      <c r="M674" s="288"/>
    </row>
    <row r="675" ht="31.5" customHeight="1">
      <c r="A675" s="873"/>
      <c r="B675" s="288"/>
      <c r="C675" s="872"/>
      <c r="D675" s="872"/>
      <c r="E675" s="872"/>
      <c r="F675" s="872"/>
      <c r="G675" s="872"/>
      <c r="H675" s="872"/>
      <c r="I675" s="872"/>
      <c r="J675" s="872"/>
      <c r="K675" s="288"/>
      <c r="L675" s="288"/>
      <c r="M675" s="288"/>
    </row>
    <row r="676" ht="31.5" customHeight="1">
      <c r="A676" s="873"/>
      <c r="B676" s="288"/>
      <c r="C676" s="872"/>
      <c r="D676" s="872"/>
      <c r="E676" s="872"/>
      <c r="F676" s="872"/>
      <c r="G676" s="872"/>
      <c r="H676" s="872"/>
      <c r="I676" s="872"/>
      <c r="J676" s="872"/>
      <c r="K676" s="288"/>
      <c r="L676" s="288"/>
      <c r="M676" s="288"/>
    </row>
    <row r="677" ht="31.5" customHeight="1">
      <c r="A677" s="873"/>
      <c r="B677" s="288"/>
      <c r="C677" s="872"/>
      <c r="D677" s="872"/>
      <c r="E677" s="872"/>
      <c r="F677" s="872"/>
      <c r="G677" s="872"/>
      <c r="H677" s="872"/>
      <c r="I677" s="872"/>
      <c r="J677" s="872"/>
      <c r="K677" s="288"/>
      <c r="L677" s="288"/>
      <c r="M677" s="288"/>
    </row>
    <row r="678" ht="31.5" customHeight="1">
      <c r="A678" s="873"/>
      <c r="B678" s="288"/>
      <c r="C678" s="872"/>
      <c r="D678" s="872"/>
      <c r="E678" s="872"/>
      <c r="F678" s="872"/>
      <c r="G678" s="872"/>
      <c r="H678" s="872"/>
      <c r="I678" s="872"/>
      <c r="J678" s="872"/>
      <c r="K678" s="288"/>
      <c r="L678" s="288"/>
      <c r="M678" s="288"/>
    </row>
    <row r="679" ht="31.5" customHeight="1">
      <c r="A679" s="873"/>
      <c r="B679" s="288"/>
      <c r="C679" s="872"/>
      <c r="D679" s="872"/>
      <c r="E679" s="872"/>
      <c r="F679" s="872"/>
      <c r="G679" s="872"/>
      <c r="H679" s="872"/>
      <c r="I679" s="872"/>
      <c r="J679" s="872"/>
      <c r="K679" s="288"/>
      <c r="L679" s="288"/>
      <c r="M679" s="288"/>
    </row>
    <row r="680" ht="31.5" customHeight="1">
      <c r="A680" s="873"/>
      <c r="B680" s="288"/>
      <c r="C680" s="872"/>
      <c r="D680" s="872"/>
      <c r="E680" s="872"/>
      <c r="F680" s="872"/>
      <c r="G680" s="872"/>
      <c r="H680" s="872"/>
      <c r="I680" s="872"/>
      <c r="J680" s="872"/>
      <c r="K680" s="288"/>
      <c r="L680" s="288"/>
      <c r="M680" s="288"/>
    </row>
    <row r="681" ht="31.5" customHeight="1">
      <c r="A681" s="873"/>
      <c r="B681" s="288"/>
      <c r="C681" s="872"/>
      <c r="D681" s="872"/>
      <c r="E681" s="872"/>
      <c r="F681" s="872"/>
      <c r="G681" s="872"/>
      <c r="H681" s="872"/>
      <c r="I681" s="872"/>
      <c r="J681" s="872"/>
      <c r="K681" s="288"/>
      <c r="L681" s="288"/>
      <c r="M681" s="288"/>
    </row>
    <row r="682" ht="31.5" customHeight="1">
      <c r="A682" s="873"/>
      <c r="B682" s="288"/>
      <c r="C682" s="872"/>
      <c r="D682" s="872"/>
      <c r="E682" s="872"/>
      <c r="F682" s="872"/>
      <c r="G682" s="872"/>
      <c r="H682" s="872"/>
      <c r="I682" s="872"/>
      <c r="J682" s="872"/>
      <c r="K682" s="288"/>
      <c r="L682" s="288"/>
      <c r="M682" s="288"/>
    </row>
    <row r="683" ht="31.5" customHeight="1">
      <c r="A683" s="873"/>
      <c r="B683" s="288"/>
      <c r="C683" s="872"/>
      <c r="D683" s="872"/>
      <c r="E683" s="872"/>
      <c r="F683" s="872"/>
      <c r="G683" s="872"/>
      <c r="H683" s="872"/>
      <c r="I683" s="872"/>
      <c r="J683" s="872"/>
      <c r="K683" s="288"/>
      <c r="L683" s="288"/>
      <c r="M683" s="288"/>
    </row>
    <row r="684" ht="31.5" customHeight="1">
      <c r="A684" s="873"/>
      <c r="B684" s="288"/>
      <c r="C684" s="872"/>
      <c r="D684" s="872"/>
      <c r="E684" s="872"/>
      <c r="F684" s="872"/>
      <c r="G684" s="872"/>
      <c r="H684" s="872"/>
      <c r="I684" s="872"/>
      <c r="J684" s="872"/>
      <c r="K684" s="288"/>
      <c r="L684" s="288"/>
      <c r="M684" s="288"/>
    </row>
    <row r="685" ht="31.5" customHeight="1">
      <c r="A685" s="873"/>
      <c r="B685" s="288"/>
      <c r="C685" s="872"/>
      <c r="D685" s="872"/>
      <c r="E685" s="872"/>
      <c r="F685" s="872"/>
      <c r="G685" s="872"/>
      <c r="H685" s="872"/>
      <c r="I685" s="872"/>
      <c r="J685" s="872"/>
      <c r="K685" s="288"/>
      <c r="L685" s="288"/>
      <c r="M685" s="288"/>
    </row>
    <row r="686" ht="31.5" customHeight="1">
      <c r="A686" s="873"/>
      <c r="B686" s="288"/>
      <c r="C686" s="872"/>
      <c r="D686" s="872"/>
      <c r="E686" s="872"/>
      <c r="F686" s="872"/>
      <c r="G686" s="872"/>
      <c r="H686" s="872"/>
      <c r="I686" s="872"/>
      <c r="J686" s="872"/>
      <c r="K686" s="288"/>
      <c r="L686" s="288"/>
      <c r="M686" s="288"/>
    </row>
    <row r="687" ht="31.5" customHeight="1">
      <c r="A687" s="873"/>
      <c r="B687" s="288"/>
      <c r="C687" s="872"/>
      <c r="D687" s="872"/>
      <c r="E687" s="872"/>
      <c r="F687" s="872"/>
      <c r="G687" s="872"/>
      <c r="H687" s="872"/>
      <c r="I687" s="872"/>
      <c r="J687" s="872"/>
      <c r="K687" s="288"/>
      <c r="L687" s="288"/>
      <c r="M687" s="288"/>
    </row>
    <row r="688" ht="31.5" customHeight="1">
      <c r="A688" s="873"/>
      <c r="B688" s="288"/>
      <c r="C688" s="872"/>
      <c r="D688" s="872"/>
      <c r="E688" s="872"/>
      <c r="F688" s="872"/>
      <c r="G688" s="872"/>
      <c r="H688" s="872"/>
      <c r="I688" s="872"/>
      <c r="J688" s="872"/>
      <c r="K688" s="288"/>
      <c r="L688" s="288"/>
      <c r="M688" s="288"/>
    </row>
    <row r="689" ht="31.5" customHeight="1">
      <c r="A689" s="873"/>
      <c r="B689" s="288"/>
      <c r="C689" s="872"/>
      <c r="D689" s="872"/>
      <c r="E689" s="872"/>
      <c r="F689" s="872"/>
      <c r="G689" s="872"/>
      <c r="H689" s="872"/>
      <c r="I689" s="872"/>
      <c r="J689" s="872"/>
      <c r="K689" s="288"/>
      <c r="L689" s="288"/>
      <c r="M689" s="288"/>
    </row>
    <row r="690" ht="31.5" customHeight="1">
      <c r="A690" s="873"/>
      <c r="B690" s="288"/>
      <c r="C690" s="872"/>
      <c r="D690" s="872"/>
      <c r="E690" s="872"/>
      <c r="F690" s="872"/>
      <c r="G690" s="872"/>
      <c r="H690" s="872"/>
      <c r="I690" s="872"/>
      <c r="J690" s="872"/>
      <c r="K690" s="288"/>
      <c r="L690" s="288"/>
      <c r="M690" s="288"/>
    </row>
    <row r="691" ht="31.5" customHeight="1">
      <c r="A691" s="873"/>
      <c r="B691" s="288"/>
      <c r="C691" s="872"/>
      <c r="D691" s="872"/>
      <c r="E691" s="872"/>
      <c r="F691" s="872"/>
      <c r="G691" s="872"/>
      <c r="H691" s="872"/>
      <c r="I691" s="872"/>
      <c r="J691" s="872"/>
      <c r="K691" s="288"/>
      <c r="L691" s="288"/>
      <c r="M691" s="288"/>
    </row>
    <row r="692" ht="31.5" customHeight="1">
      <c r="A692" s="873"/>
      <c r="B692" s="288"/>
      <c r="C692" s="872"/>
      <c r="D692" s="872"/>
      <c r="E692" s="872"/>
      <c r="F692" s="872"/>
      <c r="G692" s="872"/>
      <c r="H692" s="872"/>
      <c r="I692" s="872"/>
      <c r="J692" s="872"/>
      <c r="K692" s="288"/>
      <c r="L692" s="288"/>
      <c r="M692" s="288"/>
    </row>
    <row r="693" ht="31.5" customHeight="1">
      <c r="A693" s="873"/>
      <c r="B693" s="288"/>
      <c r="C693" s="872"/>
      <c r="D693" s="872"/>
      <c r="E693" s="872"/>
      <c r="F693" s="872"/>
      <c r="G693" s="872"/>
      <c r="H693" s="872"/>
      <c r="I693" s="872"/>
      <c r="J693" s="872"/>
      <c r="K693" s="288"/>
      <c r="L693" s="288"/>
      <c r="M693" s="288"/>
    </row>
    <row r="694" ht="31.5" customHeight="1">
      <c r="A694" s="873"/>
      <c r="B694" s="288"/>
      <c r="C694" s="872"/>
      <c r="D694" s="872"/>
      <c r="E694" s="872"/>
      <c r="F694" s="872"/>
      <c r="G694" s="872"/>
      <c r="H694" s="872"/>
      <c r="I694" s="872"/>
      <c r="J694" s="872"/>
      <c r="K694" s="288"/>
      <c r="L694" s="288"/>
      <c r="M694" s="288"/>
    </row>
    <row r="695" ht="31.5" customHeight="1">
      <c r="A695" s="873"/>
      <c r="B695" s="288"/>
      <c r="C695" s="872"/>
      <c r="D695" s="872"/>
      <c r="E695" s="872"/>
      <c r="F695" s="872"/>
      <c r="G695" s="872"/>
      <c r="H695" s="872"/>
      <c r="I695" s="872"/>
      <c r="J695" s="872"/>
      <c r="K695" s="288"/>
      <c r="L695" s="288"/>
      <c r="M695" s="288"/>
    </row>
    <row r="696" ht="31.5" customHeight="1">
      <c r="A696" s="873"/>
      <c r="B696" s="288"/>
      <c r="C696" s="872"/>
      <c r="D696" s="872"/>
      <c r="E696" s="872"/>
      <c r="F696" s="872"/>
      <c r="G696" s="872"/>
      <c r="H696" s="872"/>
      <c r="I696" s="872"/>
      <c r="J696" s="872"/>
      <c r="K696" s="288"/>
      <c r="L696" s="288"/>
      <c r="M696" s="288"/>
    </row>
    <row r="697" ht="31.5" customHeight="1">
      <c r="A697" s="873"/>
      <c r="B697" s="288"/>
      <c r="C697" s="872"/>
      <c r="D697" s="872"/>
      <c r="E697" s="872"/>
      <c r="F697" s="872"/>
      <c r="G697" s="872"/>
      <c r="H697" s="872"/>
      <c r="I697" s="872"/>
      <c r="J697" s="872"/>
      <c r="K697" s="288"/>
      <c r="L697" s="288"/>
      <c r="M697" s="288"/>
    </row>
    <row r="698" ht="31.5" customHeight="1">
      <c r="A698" s="873"/>
      <c r="B698" s="288"/>
      <c r="C698" s="872"/>
      <c r="D698" s="872"/>
      <c r="E698" s="872"/>
      <c r="F698" s="872"/>
      <c r="G698" s="872"/>
      <c r="H698" s="872"/>
      <c r="I698" s="872"/>
      <c r="J698" s="872"/>
      <c r="K698" s="288"/>
      <c r="L698" s="288"/>
      <c r="M698" s="288"/>
    </row>
    <row r="699" ht="31.5" customHeight="1">
      <c r="A699" s="873"/>
      <c r="B699" s="288"/>
      <c r="C699" s="872"/>
      <c r="D699" s="872"/>
      <c r="E699" s="872"/>
      <c r="F699" s="872"/>
      <c r="G699" s="872"/>
      <c r="H699" s="872"/>
      <c r="I699" s="872"/>
      <c r="J699" s="872"/>
      <c r="K699" s="288"/>
      <c r="L699" s="288"/>
      <c r="M699" s="288"/>
    </row>
    <row r="700" ht="31.5" customHeight="1">
      <c r="A700" s="873"/>
      <c r="B700" s="288"/>
      <c r="C700" s="872"/>
      <c r="D700" s="872"/>
      <c r="E700" s="872"/>
      <c r="F700" s="872"/>
      <c r="G700" s="872"/>
      <c r="H700" s="872"/>
      <c r="I700" s="872"/>
      <c r="J700" s="872"/>
      <c r="K700" s="288"/>
      <c r="L700" s="288"/>
      <c r="M700" s="288"/>
    </row>
    <row r="701" ht="31.5" customHeight="1">
      <c r="A701" s="873"/>
      <c r="B701" s="288"/>
      <c r="C701" s="872"/>
      <c r="D701" s="872"/>
      <c r="E701" s="872"/>
      <c r="F701" s="872"/>
      <c r="G701" s="872"/>
      <c r="H701" s="872"/>
      <c r="I701" s="872"/>
      <c r="J701" s="872"/>
      <c r="K701" s="288"/>
      <c r="L701" s="288"/>
      <c r="M701" s="288"/>
    </row>
    <row r="702" ht="31.5" customHeight="1">
      <c r="A702" s="873"/>
      <c r="B702" s="288"/>
      <c r="C702" s="872"/>
      <c r="D702" s="872"/>
      <c r="E702" s="872"/>
      <c r="F702" s="872"/>
      <c r="G702" s="872"/>
      <c r="H702" s="872"/>
      <c r="I702" s="872"/>
      <c r="J702" s="872"/>
      <c r="K702" s="288"/>
      <c r="L702" s="288"/>
      <c r="M702" s="288"/>
    </row>
    <row r="703" ht="31.5" customHeight="1">
      <c r="A703" s="873"/>
      <c r="B703" s="288"/>
      <c r="C703" s="872"/>
      <c r="D703" s="872"/>
      <c r="E703" s="872"/>
      <c r="F703" s="872"/>
      <c r="G703" s="872"/>
      <c r="H703" s="872"/>
      <c r="I703" s="872"/>
      <c r="J703" s="872"/>
      <c r="K703" s="288"/>
      <c r="L703" s="288"/>
      <c r="M703" s="288"/>
    </row>
    <row r="704" ht="31.5" customHeight="1">
      <c r="A704" s="873"/>
      <c r="B704" s="288"/>
      <c r="C704" s="872"/>
      <c r="D704" s="872"/>
      <c r="E704" s="872"/>
      <c r="F704" s="872"/>
      <c r="G704" s="872"/>
      <c r="H704" s="872"/>
      <c r="I704" s="872"/>
      <c r="J704" s="872"/>
      <c r="K704" s="288"/>
      <c r="L704" s="288"/>
      <c r="M704" s="288"/>
    </row>
    <row r="705" ht="31.5" customHeight="1">
      <c r="A705" s="873"/>
      <c r="B705" s="288"/>
      <c r="C705" s="872"/>
      <c r="D705" s="872"/>
      <c r="E705" s="872"/>
      <c r="F705" s="872"/>
      <c r="G705" s="872"/>
      <c r="H705" s="872"/>
      <c r="I705" s="872"/>
      <c r="J705" s="872"/>
      <c r="K705" s="288"/>
      <c r="L705" s="288"/>
      <c r="M705" s="288"/>
    </row>
    <row r="706" ht="31.5" customHeight="1">
      <c r="A706" s="873"/>
      <c r="B706" s="288"/>
      <c r="C706" s="872"/>
      <c r="D706" s="872"/>
      <c r="E706" s="872"/>
      <c r="F706" s="872"/>
      <c r="G706" s="872"/>
      <c r="H706" s="872"/>
      <c r="I706" s="872"/>
      <c r="J706" s="872"/>
      <c r="K706" s="288"/>
      <c r="L706" s="288"/>
      <c r="M706" s="288"/>
    </row>
    <row r="707" ht="31.5" customHeight="1">
      <c r="A707" s="873"/>
      <c r="B707" s="288"/>
      <c r="C707" s="872"/>
      <c r="D707" s="872"/>
      <c r="E707" s="872"/>
      <c r="F707" s="872"/>
      <c r="G707" s="872"/>
      <c r="H707" s="872"/>
      <c r="I707" s="872"/>
      <c r="J707" s="872"/>
      <c r="K707" s="288"/>
      <c r="L707" s="288"/>
      <c r="M707" s="288"/>
    </row>
    <row r="708" ht="31.5" customHeight="1">
      <c r="A708" s="873"/>
      <c r="B708" s="288"/>
      <c r="C708" s="872"/>
      <c r="D708" s="872"/>
      <c r="E708" s="872"/>
      <c r="F708" s="872"/>
      <c r="G708" s="872"/>
      <c r="H708" s="872"/>
      <c r="I708" s="872"/>
      <c r="J708" s="872"/>
      <c r="K708" s="288"/>
      <c r="L708" s="288"/>
      <c r="M708" s="288"/>
    </row>
    <row r="709" ht="31.5" customHeight="1">
      <c r="A709" s="873"/>
      <c r="B709" s="288"/>
      <c r="C709" s="872"/>
      <c r="D709" s="872"/>
      <c r="E709" s="872"/>
      <c r="F709" s="872"/>
      <c r="G709" s="872"/>
      <c r="H709" s="872"/>
      <c r="I709" s="872"/>
      <c r="J709" s="872"/>
      <c r="K709" s="288"/>
      <c r="L709" s="288"/>
      <c r="M709" s="288"/>
    </row>
    <row r="710" ht="31.5" customHeight="1">
      <c r="A710" s="873"/>
      <c r="B710" s="288"/>
      <c r="C710" s="872"/>
      <c r="D710" s="872"/>
      <c r="E710" s="872"/>
      <c r="F710" s="872"/>
      <c r="G710" s="872"/>
      <c r="H710" s="872"/>
      <c r="I710" s="872"/>
      <c r="J710" s="872"/>
      <c r="K710" s="288"/>
      <c r="L710" s="288"/>
      <c r="M710" s="288"/>
    </row>
    <row r="711" ht="31.5" customHeight="1">
      <c r="A711" s="873"/>
      <c r="B711" s="288"/>
      <c r="C711" s="872"/>
      <c r="D711" s="872"/>
      <c r="E711" s="872"/>
      <c r="F711" s="872"/>
      <c r="G711" s="872"/>
      <c r="H711" s="872"/>
      <c r="I711" s="872"/>
      <c r="J711" s="872"/>
      <c r="K711" s="288"/>
      <c r="L711" s="288"/>
      <c r="M711" s="288"/>
    </row>
    <row r="712" ht="31.5" customHeight="1">
      <c r="A712" s="873"/>
      <c r="B712" s="288"/>
      <c r="C712" s="872"/>
      <c r="D712" s="872"/>
      <c r="E712" s="872"/>
      <c r="F712" s="872"/>
      <c r="G712" s="872"/>
      <c r="H712" s="872"/>
      <c r="I712" s="872"/>
      <c r="J712" s="872"/>
      <c r="K712" s="288"/>
      <c r="L712" s="288"/>
      <c r="M712" s="288"/>
    </row>
    <row r="713" ht="31.5" customHeight="1">
      <c r="A713" s="873"/>
      <c r="B713" s="288"/>
      <c r="C713" s="872"/>
      <c r="D713" s="872"/>
      <c r="E713" s="872"/>
      <c r="F713" s="872"/>
      <c r="G713" s="872"/>
      <c r="H713" s="872"/>
      <c r="I713" s="872"/>
      <c r="J713" s="872"/>
      <c r="K713" s="288"/>
      <c r="L713" s="288"/>
      <c r="M713" s="288"/>
    </row>
    <row r="714" ht="31.5" customHeight="1">
      <c r="A714" s="873"/>
      <c r="B714" s="288"/>
      <c r="C714" s="872"/>
      <c r="D714" s="872"/>
      <c r="E714" s="872"/>
      <c r="F714" s="872"/>
      <c r="G714" s="872"/>
      <c r="H714" s="872"/>
      <c r="I714" s="872"/>
      <c r="J714" s="872"/>
      <c r="K714" s="288"/>
      <c r="L714" s="288"/>
      <c r="M714" s="288"/>
    </row>
    <row r="715" ht="31.5" customHeight="1">
      <c r="A715" s="873"/>
      <c r="B715" s="288"/>
      <c r="C715" s="872"/>
      <c r="D715" s="872"/>
      <c r="E715" s="872"/>
      <c r="F715" s="872"/>
      <c r="G715" s="872"/>
      <c r="H715" s="872"/>
      <c r="I715" s="872"/>
      <c r="J715" s="872"/>
      <c r="K715" s="288"/>
      <c r="L715" s="288"/>
      <c r="M715" s="288"/>
    </row>
    <row r="716" ht="31.5" customHeight="1">
      <c r="A716" s="873"/>
      <c r="B716" s="288"/>
      <c r="C716" s="872"/>
      <c r="D716" s="872"/>
      <c r="E716" s="872"/>
      <c r="F716" s="872"/>
      <c r="G716" s="872"/>
      <c r="H716" s="872"/>
      <c r="I716" s="872"/>
      <c r="J716" s="872"/>
      <c r="K716" s="288"/>
      <c r="L716" s="288"/>
      <c r="M716" s="288"/>
    </row>
    <row r="717" ht="31.5" customHeight="1">
      <c r="A717" s="873"/>
      <c r="B717" s="288"/>
      <c r="C717" s="872"/>
      <c r="D717" s="872"/>
      <c r="E717" s="872"/>
      <c r="F717" s="872"/>
      <c r="G717" s="872"/>
      <c r="H717" s="872"/>
      <c r="I717" s="872"/>
      <c r="J717" s="872"/>
      <c r="K717" s="288"/>
      <c r="L717" s="288"/>
      <c r="M717" s="288"/>
    </row>
    <row r="718" ht="31.5" customHeight="1">
      <c r="A718" s="873"/>
      <c r="B718" s="288"/>
      <c r="C718" s="872"/>
      <c r="D718" s="872"/>
      <c r="E718" s="872"/>
      <c r="F718" s="872"/>
      <c r="G718" s="872"/>
      <c r="H718" s="872"/>
      <c r="I718" s="872"/>
      <c r="J718" s="872"/>
      <c r="K718" s="288"/>
      <c r="L718" s="288"/>
      <c r="M718" s="288"/>
    </row>
    <row r="719" ht="31.5" customHeight="1">
      <c r="A719" s="873"/>
      <c r="B719" s="288"/>
      <c r="C719" s="872"/>
      <c r="D719" s="872"/>
      <c r="E719" s="872"/>
      <c r="F719" s="872"/>
      <c r="G719" s="872"/>
      <c r="H719" s="872"/>
      <c r="I719" s="872"/>
      <c r="J719" s="872"/>
      <c r="K719" s="288"/>
      <c r="L719" s="288"/>
      <c r="M719" s="288"/>
    </row>
    <row r="720" ht="31.5" customHeight="1">
      <c r="A720" s="873"/>
      <c r="B720" s="288"/>
      <c r="C720" s="872"/>
      <c r="D720" s="872"/>
      <c r="E720" s="872"/>
      <c r="F720" s="872"/>
      <c r="G720" s="872"/>
      <c r="H720" s="872"/>
      <c r="I720" s="872"/>
      <c r="J720" s="872"/>
      <c r="K720" s="288"/>
      <c r="L720" s="288"/>
      <c r="M720" s="288"/>
    </row>
    <row r="721" ht="31.5" customHeight="1">
      <c r="A721" s="873"/>
      <c r="B721" s="288"/>
      <c r="C721" s="872"/>
      <c r="D721" s="872"/>
      <c r="E721" s="872"/>
      <c r="F721" s="872"/>
      <c r="G721" s="872"/>
      <c r="H721" s="872"/>
      <c r="I721" s="872"/>
      <c r="J721" s="872"/>
      <c r="K721" s="288"/>
      <c r="L721" s="288"/>
      <c r="M721" s="288"/>
    </row>
    <row r="722" ht="31.5" customHeight="1">
      <c r="A722" s="873"/>
      <c r="B722" s="288"/>
      <c r="C722" s="872"/>
      <c r="D722" s="872"/>
      <c r="E722" s="872"/>
      <c r="F722" s="872"/>
      <c r="G722" s="872"/>
      <c r="H722" s="872"/>
      <c r="I722" s="872"/>
      <c r="J722" s="872"/>
      <c r="K722" s="288"/>
      <c r="L722" s="288"/>
      <c r="M722" s="288"/>
    </row>
    <row r="723" ht="31.5" customHeight="1">
      <c r="A723" s="873"/>
      <c r="B723" s="288"/>
      <c r="C723" s="872"/>
      <c r="D723" s="872"/>
      <c r="E723" s="872"/>
      <c r="F723" s="872"/>
      <c r="G723" s="872"/>
      <c r="H723" s="872"/>
      <c r="I723" s="872"/>
      <c r="J723" s="872"/>
      <c r="K723" s="288"/>
      <c r="L723" s="288"/>
      <c r="M723" s="288"/>
    </row>
    <row r="724" ht="31.5" customHeight="1">
      <c r="A724" s="873"/>
      <c r="B724" s="288"/>
      <c r="C724" s="872"/>
      <c r="D724" s="872"/>
      <c r="E724" s="872"/>
      <c r="F724" s="872"/>
      <c r="G724" s="872"/>
      <c r="H724" s="872"/>
      <c r="I724" s="872"/>
      <c r="J724" s="872"/>
      <c r="K724" s="288"/>
      <c r="L724" s="288"/>
      <c r="M724" s="288"/>
    </row>
    <row r="725" ht="31.5" customHeight="1">
      <c r="A725" s="873"/>
      <c r="B725" s="288"/>
      <c r="C725" s="872"/>
      <c r="D725" s="872"/>
      <c r="E725" s="872"/>
      <c r="F725" s="872"/>
      <c r="G725" s="872"/>
      <c r="H725" s="872"/>
      <c r="I725" s="872"/>
      <c r="J725" s="872"/>
      <c r="K725" s="288"/>
      <c r="L725" s="288"/>
      <c r="M725" s="288"/>
    </row>
    <row r="726" ht="31.5" customHeight="1">
      <c r="A726" s="873"/>
      <c r="B726" s="288"/>
      <c r="C726" s="872"/>
      <c r="D726" s="872"/>
      <c r="E726" s="872"/>
      <c r="F726" s="872"/>
      <c r="G726" s="872"/>
      <c r="H726" s="872"/>
      <c r="I726" s="872"/>
      <c r="J726" s="872"/>
      <c r="K726" s="288"/>
      <c r="L726" s="288"/>
      <c r="M726" s="288"/>
    </row>
    <row r="727" ht="31.5" customHeight="1">
      <c r="A727" s="873"/>
      <c r="B727" s="288"/>
      <c r="C727" s="872"/>
      <c r="D727" s="872"/>
      <c r="E727" s="872"/>
      <c r="F727" s="872"/>
      <c r="G727" s="872"/>
      <c r="H727" s="872"/>
      <c r="I727" s="872"/>
      <c r="J727" s="872"/>
      <c r="K727" s="288"/>
      <c r="L727" s="288"/>
      <c r="M727" s="288"/>
    </row>
    <row r="728" ht="31.5" customHeight="1">
      <c r="A728" s="873"/>
      <c r="B728" s="288"/>
      <c r="C728" s="872"/>
      <c r="D728" s="872"/>
      <c r="E728" s="872"/>
      <c r="F728" s="872"/>
      <c r="G728" s="872"/>
      <c r="H728" s="872"/>
      <c r="I728" s="872"/>
      <c r="J728" s="872"/>
      <c r="K728" s="288"/>
      <c r="L728" s="288"/>
      <c r="M728" s="288"/>
    </row>
    <row r="729" ht="31.5" customHeight="1">
      <c r="A729" s="873"/>
      <c r="B729" s="288"/>
      <c r="C729" s="872"/>
      <c r="D729" s="872"/>
      <c r="E729" s="872"/>
      <c r="F729" s="872"/>
      <c r="G729" s="872"/>
      <c r="H729" s="872"/>
      <c r="I729" s="872"/>
      <c r="J729" s="872"/>
      <c r="K729" s="288"/>
      <c r="L729" s="288"/>
      <c r="M729" s="288"/>
    </row>
    <row r="730" ht="31.5" customHeight="1">
      <c r="A730" s="873"/>
      <c r="B730" s="288"/>
      <c r="C730" s="872"/>
      <c r="D730" s="872"/>
      <c r="E730" s="872"/>
      <c r="F730" s="872"/>
      <c r="G730" s="872"/>
      <c r="H730" s="872"/>
      <c r="I730" s="872"/>
      <c r="J730" s="872"/>
      <c r="K730" s="288"/>
      <c r="L730" s="288"/>
      <c r="M730" s="288"/>
    </row>
    <row r="731" ht="31.5" customHeight="1">
      <c r="A731" s="873"/>
      <c r="B731" s="288"/>
      <c r="C731" s="872"/>
      <c r="D731" s="872"/>
      <c r="E731" s="872"/>
      <c r="F731" s="872"/>
      <c r="G731" s="872"/>
      <c r="H731" s="872"/>
      <c r="I731" s="872"/>
      <c r="J731" s="872"/>
      <c r="K731" s="288"/>
      <c r="L731" s="288"/>
      <c r="M731" s="288"/>
    </row>
    <row r="732" ht="31.5" customHeight="1">
      <c r="A732" s="873"/>
      <c r="B732" s="288"/>
      <c r="C732" s="872"/>
      <c r="D732" s="872"/>
      <c r="E732" s="872"/>
      <c r="F732" s="872"/>
      <c r="G732" s="872"/>
      <c r="H732" s="872"/>
      <c r="I732" s="872"/>
      <c r="J732" s="872"/>
      <c r="K732" s="288"/>
      <c r="L732" s="288"/>
      <c r="M732" s="288"/>
    </row>
    <row r="733" ht="31.5" customHeight="1">
      <c r="A733" s="873"/>
      <c r="B733" s="288"/>
      <c r="C733" s="872"/>
      <c r="D733" s="872"/>
      <c r="E733" s="872"/>
      <c r="F733" s="872"/>
      <c r="G733" s="872"/>
      <c r="H733" s="872"/>
      <c r="I733" s="872"/>
      <c r="J733" s="872"/>
      <c r="K733" s="288"/>
      <c r="L733" s="288"/>
      <c r="M733" s="288"/>
    </row>
    <row r="734" ht="31.5" customHeight="1">
      <c r="A734" s="873"/>
      <c r="B734" s="288"/>
      <c r="C734" s="872"/>
      <c r="D734" s="872"/>
      <c r="E734" s="872"/>
      <c r="F734" s="872"/>
      <c r="G734" s="872"/>
      <c r="H734" s="872"/>
      <c r="I734" s="872"/>
      <c r="J734" s="872"/>
      <c r="K734" s="288"/>
      <c r="L734" s="288"/>
      <c r="M734" s="288"/>
    </row>
    <row r="735" ht="31.5" customHeight="1">
      <c r="A735" s="873"/>
      <c r="B735" s="288"/>
      <c r="C735" s="872"/>
      <c r="D735" s="872"/>
      <c r="E735" s="872"/>
      <c r="F735" s="872"/>
      <c r="G735" s="872"/>
      <c r="H735" s="872"/>
      <c r="I735" s="872"/>
      <c r="J735" s="872"/>
      <c r="K735" s="288"/>
      <c r="L735" s="288"/>
      <c r="M735" s="288"/>
    </row>
    <row r="736" ht="31.5" customHeight="1">
      <c r="A736" s="873"/>
      <c r="B736" s="288"/>
      <c r="C736" s="872"/>
      <c r="D736" s="872"/>
      <c r="E736" s="872"/>
      <c r="F736" s="872"/>
      <c r="G736" s="872"/>
      <c r="H736" s="872"/>
      <c r="I736" s="872"/>
      <c r="J736" s="872"/>
      <c r="K736" s="288"/>
      <c r="L736" s="288"/>
      <c r="M736" s="288"/>
    </row>
    <row r="737" ht="31.5" customHeight="1">
      <c r="A737" s="873"/>
      <c r="B737" s="288"/>
      <c r="C737" s="872"/>
      <c r="D737" s="872"/>
      <c r="E737" s="872"/>
      <c r="F737" s="872"/>
      <c r="G737" s="872"/>
      <c r="H737" s="872"/>
      <c r="I737" s="872"/>
      <c r="J737" s="872"/>
      <c r="K737" s="288"/>
      <c r="L737" s="288"/>
      <c r="M737" s="288"/>
    </row>
    <row r="738" ht="31.5" customHeight="1">
      <c r="A738" s="873"/>
      <c r="B738" s="288"/>
      <c r="C738" s="872"/>
      <c r="D738" s="872"/>
      <c r="E738" s="872"/>
      <c r="F738" s="872"/>
      <c r="G738" s="872"/>
      <c r="H738" s="872"/>
      <c r="I738" s="872"/>
      <c r="J738" s="872"/>
      <c r="K738" s="288"/>
      <c r="L738" s="288"/>
      <c r="M738" s="288"/>
    </row>
    <row r="739" ht="31.5" customHeight="1">
      <c r="A739" s="873"/>
      <c r="B739" s="288"/>
      <c r="C739" s="872"/>
      <c r="D739" s="872"/>
      <c r="E739" s="872"/>
      <c r="F739" s="872"/>
      <c r="G739" s="872"/>
      <c r="H739" s="872"/>
      <c r="I739" s="872"/>
      <c r="J739" s="872"/>
      <c r="K739" s="288"/>
      <c r="L739" s="288"/>
      <c r="M739" s="288"/>
    </row>
    <row r="740" ht="31.5" customHeight="1">
      <c r="A740" s="873"/>
      <c r="B740" s="288"/>
      <c r="C740" s="872"/>
      <c r="D740" s="872"/>
      <c r="E740" s="872"/>
      <c r="F740" s="872"/>
      <c r="G740" s="872"/>
      <c r="H740" s="872"/>
      <c r="I740" s="872"/>
      <c r="J740" s="872"/>
      <c r="K740" s="288"/>
      <c r="L740" s="288"/>
      <c r="M740" s="288"/>
    </row>
    <row r="741" ht="31.5" customHeight="1">
      <c r="A741" s="873"/>
      <c r="B741" s="288"/>
      <c r="C741" s="872"/>
      <c r="D741" s="872"/>
      <c r="E741" s="872"/>
      <c r="F741" s="872"/>
      <c r="G741" s="872"/>
      <c r="H741" s="872"/>
      <c r="I741" s="872"/>
      <c r="J741" s="872"/>
      <c r="K741" s="288"/>
      <c r="L741" s="288"/>
      <c r="M741" s="288"/>
    </row>
    <row r="742" ht="31.5" customHeight="1">
      <c r="A742" s="873"/>
      <c r="B742" s="288"/>
      <c r="C742" s="872"/>
      <c r="D742" s="872"/>
      <c r="E742" s="872"/>
      <c r="F742" s="872"/>
      <c r="G742" s="872"/>
      <c r="H742" s="872"/>
      <c r="I742" s="872"/>
      <c r="J742" s="872"/>
      <c r="K742" s="288"/>
      <c r="L742" s="288"/>
      <c r="M742" s="288"/>
    </row>
    <row r="743" ht="31.5" customHeight="1">
      <c r="A743" s="873"/>
      <c r="B743" s="288"/>
      <c r="C743" s="872"/>
      <c r="D743" s="872"/>
      <c r="E743" s="872"/>
      <c r="F743" s="872"/>
      <c r="G743" s="872"/>
      <c r="H743" s="872"/>
      <c r="I743" s="872"/>
      <c r="J743" s="872"/>
      <c r="K743" s="288"/>
      <c r="L743" s="288"/>
      <c r="M743" s="288"/>
    </row>
    <row r="744" ht="31.5" customHeight="1">
      <c r="A744" s="873"/>
      <c r="B744" s="288"/>
      <c r="C744" s="872"/>
      <c r="D744" s="872"/>
      <c r="E744" s="872"/>
      <c r="F744" s="872"/>
      <c r="G744" s="872"/>
      <c r="H744" s="872"/>
      <c r="I744" s="872"/>
      <c r="J744" s="872"/>
      <c r="K744" s="288"/>
      <c r="L744" s="288"/>
      <c r="M744" s="288"/>
    </row>
    <row r="745" ht="31.5" customHeight="1">
      <c r="A745" s="873"/>
      <c r="B745" s="288"/>
      <c r="C745" s="872"/>
      <c r="D745" s="872"/>
      <c r="E745" s="872"/>
      <c r="F745" s="872"/>
      <c r="G745" s="872"/>
      <c r="H745" s="872"/>
      <c r="I745" s="872"/>
      <c r="J745" s="872"/>
      <c r="K745" s="288"/>
      <c r="L745" s="288"/>
      <c r="M745" s="288"/>
    </row>
    <row r="746" ht="31.5" customHeight="1">
      <c r="A746" s="873"/>
      <c r="B746" s="288"/>
      <c r="C746" s="872"/>
      <c r="D746" s="872"/>
      <c r="E746" s="872"/>
      <c r="F746" s="872"/>
      <c r="G746" s="872"/>
      <c r="H746" s="872"/>
      <c r="I746" s="872"/>
      <c r="J746" s="872"/>
      <c r="K746" s="288"/>
      <c r="L746" s="288"/>
      <c r="M746" s="288"/>
    </row>
    <row r="747" ht="31.5" customHeight="1">
      <c r="A747" s="873"/>
      <c r="B747" s="288"/>
      <c r="C747" s="872"/>
      <c r="D747" s="872"/>
      <c r="E747" s="872"/>
      <c r="F747" s="872"/>
      <c r="G747" s="872"/>
      <c r="H747" s="872"/>
      <c r="I747" s="872"/>
      <c r="J747" s="872"/>
      <c r="K747" s="288"/>
      <c r="L747" s="288"/>
      <c r="M747" s="288"/>
    </row>
    <row r="748" ht="31.5" customHeight="1">
      <c r="A748" s="873"/>
      <c r="B748" s="288"/>
      <c r="C748" s="872"/>
      <c r="D748" s="872"/>
      <c r="E748" s="872"/>
      <c r="F748" s="872"/>
      <c r="G748" s="872"/>
      <c r="H748" s="872"/>
      <c r="I748" s="872"/>
      <c r="J748" s="872"/>
      <c r="K748" s="288"/>
      <c r="L748" s="288"/>
      <c r="M748" s="288"/>
    </row>
    <row r="749" ht="31.5" customHeight="1">
      <c r="A749" s="873"/>
      <c r="B749" s="288"/>
      <c r="C749" s="872"/>
      <c r="D749" s="872"/>
      <c r="E749" s="872"/>
      <c r="F749" s="872"/>
      <c r="G749" s="872"/>
      <c r="H749" s="872"/>
      <c r="I749" s="872"/>
      <c r="J749" s="872"/>
      <c r="K749" s="288"/>
      <c r="L749" s="288"/>
      <c r="M749" s="288"/>
    </row>
    <row r="750" ht="31.5" customHeight="1">
      <c r="A750" s="873"/>
      <c r="B750" s="288"/>
      <c r="C750" s="872"/>
      <c r="D750" s="872"/>
      <c r="E750" s="872"/>
      <c r="F750" s="872"/>
      <c r="G750" s="872"/>
      <c r="H750" s="872"/>
      <c r="I750" s="872"/>
      <c r="J750" s="872"/>
      <c r="K750" s="288"/>
      <c r="L750" s="288"/>
      <c r="M750" s="288"/>
    </row>
    <row r="751" ht="31.5" customHeight="1">
      <c r="A751" s="873"/>
      <c r="B751" s="288"/>
      <c r="C751" s="872"/>
      <c r="D751" s="872"/>
      <c r="E751" s="872"/>
      <c r="F751" s="872"/>
      <c r="G751" s="872"/>
      <c r="H751" s="872"/>
      <c r="I751" s="872"/>
      <c r="J751" s="872"/>
      <c r="K751" s="288"/>
      <c r="L751" s="288"/>
      <c r="M751" s="288"/>
    </row>
    <row r="752" ht="31.5" customHeight="1">
      <c r="A752" s="873"/>
      <c r="B752" s="288"/>
      <c r="C752" s="872"/>
      <c r="D752" s="872"/>
      <c r="E752" s="872"/>
      <c r="F752" s="872"/>
      <c r="G752" s="872"/>
      <c r="H752" s="872"/>
      <c r="I752" s="872"/>
      <c r="J752" s="872"/>
      <c r="K752" s="288"/>
      <c r="L752" s="288"/>
      <c r="M752" s="288"/>
    </row>
    <row r="753" ht="31.5" customHeight="1">
      <c r="A753" s="873"/>
      <c r="B753" s="288"/>
      <c r="C753" s="872"/>
      <c r="D753" s="872"/>
      <c r="E753" s="872"/>
      <c r="F753" s="872"/>
      <c r="G753" s="872"/>
      <c r="H753" s="872"/>
      <c r="I753" s="872"/>
      <c r="J753" s="872"/>
      <c r="K753" s="288"/>
      <c r="L753" s="288"/>
      <c r="M753" s="288"/>
    </row>
    <row r="754" ht="31.5" customHeight="1">
      <c r="A754" s="873"/>
      <c r="B754" s="288"/>
      <c r="C754" s="872"/>
      <c r="D754" s="872"/>
      <c r="E754" s="872"/>
      <c r="F754" s="872"/>
      <c r="G754" s="872"/>
      <c r="H754" s="872"/>
      <c r="I754" s="872"/>
      <c r="J754" s="872"/>
      <c r="K754" s="288"/>
      <c r="L754" s="288"/>
      <c r="M754" s="288"/>
    </row>
    <row r="755" ht="31.5" customHeight="1">
      <c r="A755" s="873"/>
      <c r="B755" s="288"/>
      <c r="C755" s="872"/>
      <c r="D755" s="872"/>
      <c r="E755" s="872"/>
      <c r="F755" s="872"/>
      <c r="G755" s="872"/>
      <c r="H755" s="872"/>
      <c r="I755" s="872"/>
      <c r="J755" s="872"/>
      <c r="K755" s="288"/>
      <c r="L755" s="288"/>
      <c r="M755" s="288"/>
    </row>
    <row r="756" ht="31.5" customHeight="1">
      <c r="A756" s="873"/>
      <c r="B756" s="288"/>
      <c r="C756" s="872"/>
      <c r="D756" s="872"/>
      <c r="E756" s="872"/>
      <c r="F756" s="872"/>
      <c r="G756" s="872"/>
      <c r="H756" s="872"/>
      <c r="I756" s="872"/>
      <c r="J756" s="872"/>
      <c r="K756" s="288"/>
      <c r="L756" s="288"/>
      <c r="M756" s="288"/>
    </row>
    <row r="757" ht="31.5" customHeight="1">
      <c r="A757" s="873"/>
      <c r="B757" s="288"/>
      <c r="C757" s="872"/>
      <c r="D757" s="872"/>
      <c r="E757" s="872"/>
      <c r="F757" s="872"/>
      <c r="G757" s="872"/>
      <c r="H757" s="872"/>
      <c r="I757" s="872"/>
      <c r="J757" s="872"/>
      <c r="K757" s="288"/>
      <c r="L757" s="288"/>
      <c r="M757" s="288"/>
    </row>
    <row r="758" ht="31.5" customHeight="1">
      <c r="A758" s="873"/>
      <c r="B758" s="288"/>
      <c r="C758" s="872"/>
      <c r="D758" s="872"/>
      <c r="E758" s="872"/>
      <c r="F758" s="872"/>
      <c r="G758" s="872"/>
      <c r="H758" s="872"/>
      <c r="I758" s="872"/>
      <c r="J758" s="872"/>
      <c r="K758" s="288"/>
      <c r="L758" s="288"/>
      <c r="M758" s="288"/>
    </row>
    <row r="759" ht="31.5" customHeight="1">
      <c r="A759" s="873"/>
      <c r="B759" s="288"/>
      <c r="C759" s="872"/>
      <c r="D759" s="872"/>
      <c r="E759" s="872"/>
      <c r="F759" s="872"/>
      <c r="G759" s="872"/>
      <c r="H759" s="872"/>
      <c r="I759" s="872"/>
      <c r="J759" s="872"/>
      <c r="K759" s="288"/>
      <c r="L759" s="288"/>
      <c r="M759" s="288"/>
    </row>
    <row r="760" ht="31.5" customHeight="1">
      <c r="A760" s="873"/>
      <c r="B760" s="288"/>
      <c r="C760" s="872"/>
      <c r="D760" s="872"/>
      <c r="E760" s="872"/>
      <c r="F760" s="872"/>
      <c r="G760" s="872"/>
      <c r="H760" s="872"/>
      <c r="I760" s="872"/>
      <c r="J760" s="872"/>
      <c r="K760" s="288"/>
      <c r="L760" s="288"/>
      <c r="M760" s="288"/>
    </row>
    <row r="761" ht="31.5" customHeight="1">
      <c r="A761" s="873"/>
      <c r="B761" s="288"/>
      <c r="C761" s="872"/>
      <c r="D761" s="872"/>
      <c r="E761" s="872"/>
      <c r="F761" s="872"/>
      <c r="G761" s="872"/>
      <c r="H761" s="872"/>
      <c r="I761" s="872"/>
      <c r="J761" s="872"/>
      <c r="K761" s="288"/>
      <c r="L761" s="288"/>
      <c r="M761" s="288"/>
    </row>
    <row r="762" ht="31.5" customHeight="1">
      <c r="A762" s="873"/>
      <c r="B762" s="288"/>
      <c r="C762" s="872"/>
      <c r="D762" s="872"/>
      <c r="E762" s="872"/>
      <c r="F762" s="872"/>
      <c r="G762" s="872"/>
      <c r="H762" s="872"/>
      <c r="I762" s="872"/>
      <c r="J762" s="872"/>
      <c r="K762" s="288"/>
      <c r="L762" s="288"/>
      <c r="M762" s="288"/>
    </row>
    <row r="763" ht="31.5" customHeight="1">
      <c r="A763" s="873"/>
      <c r="B763" s="288"/>
      <c r="C763" s="872"/>
      <c r="D763" s="872"/>
      <c r="E763" s="872"/>
      <c r="F763" s="872"/>
      <c r="G763" s="872"/>
      <c r="H763" s="872"/>
      <c r="I763" s="872"/>
      <c r="J763" s="872"/>
      <c r="K763" s="288"/>
      <c r="L763" s="288"/>
      <c r="M763" s="288"/>
    </row>
    <row r="764" ht="31.5" customHeight="1">
      <c r="A764" s="873"/>
      <c r="B764" s="288"/>
      <c r="C764" s="872"/>
      <c r="D764" s="872"/>
      <c r="E764" s="872"/>
      <c r="F764" s="872"/>
      <c r="G764" s="872"/>
      <c r="H764" s="872"/>
      <c r="I764" s="872"/>
      <c r="J764" s="872"/>
      <c r="K764" s="288"/>
      <c r="L764" s="288"/>
      <c r="M764" s="288"/>
    </row>
    <row r="765" ht="31.5" customHeight="1">
      <c r="A765" s="873"/>
      <c r="B765" s="288"/>
      <c r="C765" s="872"/>
      <c r="D765" s="872"/>
      <c r="E765" s="872"/>
      <c r="F765" s="872"/>
      <c r="G765" s="872"/>
      <c r="H765" s="872"/>
      <c r="I765" s="872"/>
      <c r="J765" s="872"/>
      <c r="K765" s="288"/>
      <c r="L765" s="288"/>
      <c r="M765" s="288"/>
    </row>
    <row r="766" ht="31.5" customHeight="1">
      <c r="A766" s="873"/>
      <c r="B766" s="288"/>
      <c r="C766" s="872"/>
      <c r="D766" s="872"/>
      <c r="E766" s="872"/>
      <c r="F766" s="872"/>
      <c r="G766" s="872"/>
      <c r="H766" s="872"/>
      <c r="I766" s="872"/>
      <c r="J766" s="872"/>
      <c r="K766" s="288"/>
      <c r="L766" s="288"/>
      <c r="M766" s="288"/>
    </row>
    <row r="767" ht="31.5" customHeight="1">
      <c r="A767" s="873"/>
      <c r="B767" s="288"/>
      <c r="C767" s="872"/>
      <c r="D767" s="872"/>
      <c r="E767" s="872"/>
      <c r="F767" s="872"/>
      <c r="G767" s="872"/>
      <c r="H767" s="872"/>
      <c r="I767" s="872"/>
      <c r="J767" s="872"/>
      <c r="K767" s="288"/>
      <c r="L767" s="288"/>
      <c r="M767" s="288"/>
    </row>
    <row r="768" ht="31.5" customHeight="1">
      <c r="A768" s="873"/>
      <c r="B768" s="288"/>
      <c r="C768" s="872"/>
      <c r="D768" s="872"/>
      <c r="E768" s="872"/>
      <c r="F768" s="872"/>
      <c r="G768" s="872"/>
      <c r="H768" s="872"/>
      <c r="I768" s="872"/>
      <c r="J768" s="872"/>
      <c r="K768" s="288"/>
      <c r="L768" s="288"/>
      <c r="M768" s="288"/>
    </row>
    <row r="769" ht="31.5" customHeight="1">
      <c r="A769" s="873"/>
      <c r="B769" s="288"/>
      <c r="C769" s="872"/>
      <c r="D769" s="872"/>
      <c r="E769" s="872"/>
      <c r="F769" s="872"/>
      <c r="G769" s="872"/>
      <c r="H769" s="872"/>
      <c r="I769" s="872"/>
      <c r="J769" s="872"/>
      <c r="K769" s="288"/>
      <c r="L769" s="288"/>
      <c r="M769" s="288"/>
    </row>
    <row r="770" ht="31.5" customHeight="1">
      <c r="A770" s="873"/>
      <c r="B770" s="288"/>
      <c r="C770" s="872"/>
      <c r="D770" s="872"/>
      <c r="E770" s="872"/>
      <c r="F770" s="872"/>
      <c r="G770" s="872"/>
      <c r="H770" s="872"/>
      <c r="I770" s="872"/>
      <c r="J770" s="872"/>
      <c r="K770" s="288"/>
      <c r="L770" s="288"/>
      <c r="M770" s="288"/>
    </row>
    <row r="771" ht="31.5" customHeight="1">
      <c r="A771" s="873"/>
      <c r="B771" s="288"/>
      <c r="C771" s="872"/>
      <c r="D771" s="872"/>
      <c r="E771" s="872"/>
      <c r="F771" s="872"/>
      <c r="G771" s="872"/>
      <c r="H771" s="872"/>
      <c r="I771" s="872"/>
      <c r="J771" s="872"/>
      <c r="K771" s="288"/>
      <c r="L771" s="288"/>
      <c r="M771" s="288"/>
    </row>
    <row r="772" ht="31.5" customHeight="1">
      <c r="A772" s="873"/>
      <c r="B772" s="288"/>
      <c r="C772" s="872"/>
      <c r="D772" s="872"/>
      <c r="E772" s="872"/>
      <c r="F772" s="872"/>
      <c r="G772" s="872"/>
      <c r="H772" s="872"/>
      <c r="I772" s="872"/>
      <c r="J772" s="872"/>
      <c r="K772" s="288"/>
      <c r="L772" s="288"/>
      <c r="M772" s="288"/>
    </row>
    <row r="773" ht="31.5" customHeight="1">
      <c r="A773" s="873"/>
      <c r="B773" s="288"/>
      <c r="C773" s="872"/>
      <c r="D773" s="872"/>
      <c r="E773" s="872"/>
      <c r="F773" s="872"/>
      <c r="G773" s="872"/>
      <c r="H773" s="872"/>
      <c r="I773" s="872"/>
      <c r="J773" s="872"/>
      <c r="K773" s="288"/>
      <c r="L773" s="288"/>
      <c r="M773" s="288"/>
    </row>
    <row r="774" ht="31.5" customHeight="1">
      <c r="A774" s="873"/>
      <c r="B774" s="288"/>
      <c r="C774" s="872"/>
      <c r="D774" s="872"/>
      <c r="E774" s="872"/>
      <c r="F774" s="872"/>
      <c r="G774" s="872"/>
      <c r="H774" s="872"/>
      <c r="I774" s="872"/>
      <c r="J774" s="872"/>
      <c r="K774" s="288"/>
      <c r="L774" s="288"/>
      <c r="M774" s="288"/>
    </row>
    <row r="775" ht="31.5" customHeight="1">
      <c r="A775" s="873"/>
      <c r="B775" s="288"/>
      <c r="C775" s="872"/>
      <c r="D775" s="872"/>
      <c r="E775" s="872"/>
      <c r="F775" s="872"/>
      <c r="G775" s="872"/>
      <c r="H775" s="872"/>
      <c r="I775" s="872"/>
      <c r="J775" s="872"/>
      <c r="K775" s="288"/>
      <c r="L775" s="288"/>
      <c r="M775" s="288"/>
    </row>
    <row r="776" ht="31.5" customHeight="1">
      <c r="A776" s="873"/>
      <c r="B776" s="288"/>
      <c r="C776" s="872"/>
      <c r="D776" s="872"/>
      <c r="E776" s="872"/>
      <c r="F776" s="872"/>
      <c r="G776" s="872"/>
      <c r="H776" s="872"/>
      <c r="I776" s="872"/>
      <c r="J776" s="872"/>
      <c r="K776" s="288"/>
      <c r="L776" s="288"/>
      <c r="M776" s="288"/>
    </row>
    <row r="777" ht="31.5" customHeight="1">
      <c r="A777" s="873"/>
      <c r="B777" s="288"/>
      <c r="C777" s="872"/>
      <c r="D777" s="872"/>
      <c r="E777" s="872"/>
      <c r="F777" s="872"/>
      <c r="G777" s="872"/>
      <c r="H777" s="872"/>
      <c r="I777" s="872"/>
      <c r="J777" s="872"/>
      <c r="K777" s="288"/>
      <c r="L777" s="288"/>
      <c r="M777" s="288"/>
    </row>
    <row r="778" ht="31.5" customHeight="1">
      <c r="A778" s="873"/>
      <c r="B778" s="288"/>
      <c r="C778" s="872"/>
      <c r="D778" s="872"/>
      <c r="E778" s="872"/>
      <c r="F778" s="872"/>
      <c r="G778" s="872"/>
      <c r="H778" s="872"/>
      <c r="I778" s="872"/>
      <c r="J778" s="872"/>
      <c r="K778" s="288"/>
      <c r="L778" s="288"/>
      <c r="M778" s="288"/>
    </row>
    <row r="779" ht="31.5" customHeight="1">
      <c r="A779" s="873"/>
      <c r="B779" s="288"/>
      <c r="C779" s="872"/>
      <c r="D779" s="872"/>
      <c r="E779" s="872"/>
      <c r="F779" s="872"/>
      <c r="G779" s="872"/>
      <c r="H779" s="872"/>
      <c r="I779" s="872"/>
      <c r="J779" s="872"/>
      <c r="K779" s="288"/>
      <c r="L779" s="288"/>
      <c r="M779" s="288"/>
    </row>
    <row r="780" ht="31.5" customHeight="1">
      <c r="A780" s="873"/>
      <c r="B780" s="288"/>
      <c r="C780" s="872"/>
      <c r="D780" s="872"/>
      <c r="E780" s="872"/>
      <c r="F780" s="872"/>
      <c r="G780" s="872"/>
      <c r="H780" s="872"/>
      <c r="I780" s="872"/>
      <c r="J780" s="872"/>
      <c r="K780" s="288"/>
      <c r="L780" s="288"/>
      <c r="M780" s="288"/>
    </row>
    <row r="781" ht="31.5" customHeight="1">
      <c r="A781" s="873"/>
      <c r="B781" s="288"/>
      <c r="C781" s="872"/>
      <c r="D781" s="872"/>
      <c r="E781" s="872"/>
      <c r="F781" s="872"/>
      <c r="G781" s="872"/>
      <c r="H781" s="872"/>
      <c r="I781" s="872"/>
      <c r="J781" s="872"/>
      <c r="K781" s="288"/>
      <c r="L781" s="288"/>
      <c r="M781" s="288"/>
    </row>
    <row r="782" ht="31.5" customHeight="1">
      <c r="A782" s="873"/>
      <c r="B782" s="288"/>
      <c r="C782" s="872"/>
      <c r="D782" s="872"/>
      <c r="E782" s="872"/>
      <c r="F782" s="872"/>
      <c r="G782" s="872"/>
      <c r="H782" s="872"/>
      <c r="I782" s="872"/>
      <c r="J782" s="872"/>
      <c r="K782" s="288"/>
      <c r="L782" s="288"/>
      <c r="M782" s="288"/>
    </row>
    <row r="783" ht="31.5" customHeight="1">
      <c r="A783" s="873"/>
      <c r="B783" s="288"/>
      <c r="C783" s="872"/>
      <c r="D783" s="872"/>
      <c r="E783" s="872"/>
      <c r="F783" s="872"/>
      <c r="G783" s="872"/>
      <c r="H783" s="872"/>
      <c r="I783" s="872"/>
      <c r="J783" s="872"/>
      <c r="K783" s="288"/>
      <c r="L783" s="288"/>
      <c r="M783" s="288"/>
    </row>
    <row r="784" ht="31.5" customHeight="1">
      <c r="A784" s="873"/>
      <c r="B784" s="288"/>
      <c r="C784" s="872"/>
      <c r="D784" s="872"/>
      <c r="E784" s="872"/>
      <c r="F784" s="872"/>
      <c r="G784" s="872"/>
      <c r="H784" s="872"/>
      <c r="I784" s="872"/>
      <c r="J784" s="872"/>
      <c r="K784" s="288"/>
      <c r="L784" s="288"/>
      <c r="M784" s="288"/>
    </row>
    <row r="785" ht="31.5" customHeight="1">
      <c r="A785" s="873"/>
      <c r="B785" s="288"/>
      <c r="C785" s="872"/>
      <c r="D785" s="872"/>
      <c r="E785" s="872"/>
      <c r="F785" s="872"/>
      <c r="G785" s="872"/>
      <c r="H785" s="872"/>
      <c r="I785" s="872"/>
      <c r="J785" s="872"/>
      <c r="K785" s="288"/>
      <c r="L785" s="288"/>
      <c r="M785" s="288"/>
    </row>
    <row r="786" ht="31.5" customHeight="1">
      <c r="A786" s="873"/>
      <c r="B786" s="288"/>
      <c r="C786" s="872"/>
      <c r="D786" s="872"/>
      <c r="E786" s="872"/>
      <c r="F786" s="872"/>
      <c r="G786" s="872"/>
      <c r="H786" s="872"/>
      <c r="I786" s="872"/>
      <c r="J786" s="872"/>
      <c r="K786" s="288"/>
      <c r="L786" s="288"/>
      <c r="M786" s="288"/>
    </row>
    <row r="787" ht="31.5" customHeight="1">
      <c r="A787" s="873"/>
      <c r="B787" s="288"/>
      <c r="C787" s="872"/>
      <c r="D787" s="872"/>
      <c r="E787" s="872"/>
      <c r="F787" s="872"/>
      <c r="G787" s="872"/>
      <c r="H787" s="872"/>
      <c r="I787" s="872"/>
      <c r="J787" s="872"/>
      <c r="K787" s="288"/>
      <c r="L787" s="288"/>
      <c r="M787" s="288"/>
    </row>
    <row r="788" ht="31.5" customHeight="1">
      <c r="A788" s="873"/>
      <c r="B788" s="288"/>
      <c r="C788" s="872"/>
      <c r="D788" s="872"/>
      <c r="E788" s="872"/>
      <c r="F788" s="872"/>
      <c r="G788" s="872"/>
      <c r="H788" s="872"/>
      <c r="I788" s="872"/>
      <c r="J788" s="872"/>
      <c r="K788" s="288"/>
      <c r="L788" s="288"/>
      <c r="M788" s="288"/>
    </row>
    <row r="789" ht="31.5" customHeight="1">
      <c r="A789" s="873"/>
      <c r="B789" s="288"/>
      <c r="C789" s="872"/>
      <c r="D789" s="872"/>
      <c r="E789" s="872"/>
      <c r="F789" s="872"/>
      <c r="G789" s="872"/>
      <c r="H789" s="872"/>
      <c r="I789" s="872"/>
      <c r="J789" s="872"/>
      <c r="K789" s="288"/>
      <c r="L789" s="288"/>
      <c r="M789" s="288"/>
    </row>
    <row r="790" ht="31.5" customHeight="1">
      <c r="A790" s="873"/>
      <c r="B790" s="288"/>
      <c r="C790" s="872"/>
      <c r="D790" s="872"/>
      <c r="E790" s="872"/>
      <c r="F790" s="872"/>
      <c r="G790" s="872"/>
      <c r="H790" s="872"/>
      <c r="I790" s="872"/>
      <c r="J790" s="872"/>
      <c r="K790" s="288"/>
      <c r="L790" s="288"/>
      <c r="M790" s="288"/>
    </row>
    <row r="791" ht="31.5" customHeight="1">
      <c r="A791" s="873"/>
      <c r="B791" s="288"/>
      <c r="C791" s="872"/>
      <c r="D791" s="872"/>
      <c r="E791" s="872"/>
      <c r="F791" s="872"/>
      <c r="G791" s="872"/>
      <c r="H791" s="872"/>
      <c r="I791" s="872"/>
      <c r="J791" s="872"/>
      <c r="K791" s="288"/>
      <c r="L791" s="288"/>
      <c r="M791" s="288"/>
    </row>
    <row r="792" ht="31.5" customHeight="1">
      <c r="A792" s="873"/>
      <c r="B792" s="288"/>
      <c r="C792" s="872"/>
      <c r="D792" s="872"/>
      <c r="E792" s="872"/>
      <c r="F792" s="872"/>
      <c r="G792" s="872"/>
      <c r="H792" s="872"/>
      <c r="I792" s="872"/>
      <c r="J792" s="872"/>
      <c r="K792" s="288"/>
      <c r="L792" s="288"/>
      <c r="M792" s="288"/>
    </row>
    <row r="793" ht="31.5" customHeight="1">
      <c r="A793" s="873"/>
      <c r="B793" s="288"/>
      <c r="C793" s="872"/>
      <c r="D793" s="872"/>
      <c r="E793" s="872"/>
      <c r="F793" s="872"/>
      <c r="G793" s="872"/>
      <c r="H793" s="872"/>
      <c r="I793" s="872"/>
      <c r="J793" s="872"/>
      <c r="K793" s="288"/>
      <c r="L793" s="288"/>
      <c r="M793" s="288"/>
    </row>
    <row r="794" ht="31.5" customHeight="1">
      <c r="A794" s="873"/>
      <c r="B794" s="288"/>
      <c r="C794" s="872"/>
      <c r="D794" s="872"/>
      <c r="E794" s="872"/>
      <c r="F794" s="872"/>
      <c r="G794" s="872"/>
      <c r="H794" s="872"/>
      <c r="I794" s="872"/>
      <c r="J794" s="872"/>
      <c r="K794" s="288"/>
      <c r="L794" s="288"/>
      <c r="M794" s="288"/>
    </row>
    <row r="795" ht="31.5" customHeight="1">
      <c r="A795" s="873"/>
      <c r="B795" s="288"/>
      <c r="C795" s="872"/>
      <c r="D795" s="872"/>
      <c r="E795" s="872"/>
      <c r="F795" s="872"/>
      <c r="G795" s="872"/>
      <c r="H795" s="872"/>
      <c r="I795" s="872"/>
      <c r="J795" s="872"/>
      <c r="K795" s="288"/>
      <c r="L795" s="288"/>
      <c r="M795" s="288"/>
    </row>
    <row r="796" ht="31.5" customHeight="1">
      <c r="A796" s="873"/>
      <c r="B796" s="288"/>
      <c r="C796" s="872"/>
      <c r="D796" s="872"/>
      <c r="E796" s="872"/>
      <c r="F796" s="872"/>
      <c r="G796" s="872"/>
      <c r="H796" s="872"/>
      <c r="I796" s="872"/>
      <c r="J796" s="872"/>
      <c r="K796" s="288"/>
      <c r="L796" s="288"/>
      <c r="M796" s="288"/>
    </row>
    <row r="797" ht="31.5" customHeight="1">
      <c r="A797" s="873"/>
      <c r="B797" s="288"/>
      <c r="C797" s="872"/>
      <c r="D797" s="872"/>
      <c r="E797" s="872"/>
      <c r="F797" s="872"/>
      <c r="G797" s="872"/>
      <c r="H797" s="872"/>
      <c r="I797" s="872"/>
      <c r="J797" s="872"/>
      <c r="K797" s="288"/>
      <c r="L797" s="288"/>
      <c r="M797" s="288"/>
    </row>
    <row r="798" ht="31.5" customHeight="1">
      <c r="A798" s="873"/>
      <c r="B798" s="288"/>
      <c r="C798" s="872"/>
      <c r="D798" s="872"/>
      <c r="E798" s="872"/>
      <c r="F798" s="872"/>
      <c r="G798" s="872"/>
      <c r="H798" s="872"/>
      <c r="I798" s="872"/>
      <c r="J798" s="872"/>
      <c r="K798" s="288"/>
      <c r="L798" s="288"/>
      <c r="M798" s="288"/>
    </row>
    <row r="799" ht="31.5" customHeight="1">
      <c r="A799" s="873"/>
      <c r="B799" s="288"/>
      <c r="C799" s="872"/>
      <c r="D799" s="872"/>
      <c r="E799" s="872"/>
      <c r="F799" s="872"/>
      <c r="G799" s="872"/>
      <c r="H799" s="872"/>
      <c r="I799" s="872"/>
      <c r="J799" s="872"/>
      <c r="K799" s="288"/>
      <c r="L799" s="288"/>
      <c r="M799" s="288"/>
    </row>
    <row r="800" ht="31.5" customHeight="1">
      <c r="A800" s="873"/>
      <c r="B800" s="288"/>
      <c r="C800" s="872"/>
      <c r="D800" s="872"/>
      <c r="E800" s="872"/>
      <c r="F800" s="872"/>
      <c r="G800" s="872"/>
      <c r="H800" s="872"/>
      <c r="I800" s="872"/>
      <c r="J800" s="872"/>
      <c r="K800" s="288"/>
      <c r="L800" s="288"/>
      <c r="M800" s="288"/>
    </row>
    <row r="801" ht="31.5" customHeight="1">
      <c r="A801" s="873"/>
      <c r="B801" s="288"/>
      <c r="C801" s="872"/>
      <c r="D801" s="872"/>
      <c r="E801" s="872"/>
      <c r="F801" s="872"/>
      <c r="G801" s="872"/>
      <c r="H801" s="872"/>
      <c r="I801" s="872"/>
      <c r="J801" s="872"/>
      <c r="K801" s="288"/>
      <c r="L801" s="288"/>
      <c r="M801" s="288"/>
    </row>
    <row r="802" ht="31.5" customHeight="1">
      <c r="A802" s="873"/>
      <c r="B802" s="288"/>
      <c r="C802" s="872"/>
      <c r="D802" s="872"/>
      <c r="E802" s="872"/>
      <c r="F802" s="872"/>
      <c r="G802" s="872"/>
      <c r="H802" s="872"/>
      <c r="I802" s="872"/>
      <c r="J802" s="872"/>
      <c r="K802" s="288"/>
      <c r="L802" s="288"/>
      <c r="M802" s="288"/>
    </row>
    <row r="803" ht="31.5" customHeight="1">
      <c r="A803" s="873"/>
      <c r="B803" s="288"/>
      <c r="C803" s="872"/>
      <c r="D803" s="872"/>
      <c r="E803" s="872"/>
      <c r="F803" s="872"/>
      <c r="G803" s="872"/>
      <c r="H803" s="872"/>
      <c r="I803" s="872"/>
      <c r="J803" s="872"/>
      <c r="K803" s="288"/>
      <c r="L803" s="288"/>
      <c r="M803" s="288"/>
    </row>
    <row r="804" ht="31.5" customHeight="1">
      <c r="A804" s="873"/>
      <c r="B804" s="288"/>
      <c r="C804" s="872"/>
      <c r="D804" s="872"/>
      <c r="E804" s="872"/>
      <c r="F804" s="872"/>
      <c r="G804" s="872"/>
      <c r="H804" s="872"/>
      <c r="I804" s="872"/>
      <c r="J804" s="872"/>
      <c r="K804" s="288"/>
      <c r="L804" s="288"/>
      <c r="M804" s="288"/>
    </row>
    <row r="805" ht="31.5" customHeight="1">
      <c r="A805" s="873"/>
      <c r="B805" s="288"/>
      <c r="C805" s="872"/>
      <c r="D805" s="872"/>
      <c r="E805" s="872"/>
      <c r="F805" s="872"/>
      <c r="G805" s="872"/>
      <c r="H805" s="872"/>
      <c r="I805" s="872"/>
      <c r="J805" s="872"/>
      <c r="K805" s="288"/>
      <c r="L805" s="288"/>
      <c r="M805" s="288"/>
    </row>
    <row r="806" ht="31.5" customHeight="1">
      <c r="A806" s="873"/>
      <c r="B806" s="288"/>
      <c r="C806" s="872"/>
      <c r="D806" s="872"/>
      <c r="E806" s="872"/>
      <c r="F806" s="872"/>
      <c r="G806" s="872"/>
      <c r="H806" s="872"/>
      <c r="I806" s="872"/>
      <c r="J806" s="872"/>
      <c r="K806" s="288"/>
      <c r="L806" s="288"/>
      <c r="M806" s="288"/>
    </row>
    <row r="807" ht="31.5" customHeight="1">
      <c r="A807" s="873"/>
      <c r="B807" s="288"/>
      <c r="C807" s="872"/>
      <c r="D807" s="872"/>
      <c r="E807" s="872"/>
      <c r="F807" s="872"/>
      <c r="G807" s="872"/>
      <c r="H807" s="872"/>
      <c r="I807" s="872"/>
      <c r="J807" s="872"/>
      <c r="K807" s="288"/>
      <c r="L807" s="288"/>
      <c r="M807" s="288"/>
    </row>
    <row r="808" ht="31.5" customHeight="1">
      <c r="A808" s="873"/>
      <c r="B808" s="288"/>
      <c r="C808" s="872"/>
      <c r="D808" s="872"/>
      <c r="E808" s="872"/>
      <c r="F808" s="872"/>
      <c r="G808" s="872"/>
      <c r="H808" s="872"/>
      <c r="I808" s="872"/>
      <c r="J808" s="872"/>
      <c r="K808" s="288"/>
      <c r="L808" s="288"/>
      <c r="M808" s="288"/>
    </row>
    <row r="809" ht="31.5" customHeight="1">
      <c r="A809" s="873"/>
      <c r="B809" s="288"/>
      <c r="C809" s="872"/>
      <c r="D809" s="872"/>
      <c r="E809" s="872"/>
      <c r="F809" s="872"/>
      <c r="G809" s="872"/>
      <c r="H809" s="872"/>
      <c r="I809" s="872"/>
      <c r="J809" s="872"/>
      <c r="K809" s="288"/>
      <c r="L809" s="288"/>
      <c r="M809" s="288"/>
    </row>
    <row r="810" ht="31.5" customHeight="1">
      <c r="A810" s="873"/>
      <c r="B810" s="288"/>
      <c r="C810" s="872"/>
      <c r="D810" s="872"/>
      <c r="E810" s="872"/>
      <c r="F810" s="872"/>
      <c r="G810" s="872"/>
      <c r="H810" s="872"/>
      <c r="I810" s="872"/>
      <c r="J810" s="872"/>
      <c r="K810" s="288"/>
      <c r="L810" s="288"/>
      <c r="M810" s="288"/>
    </row>
    <row r="811" ht="31.5" customHeight="1">
      <c r="A811" s="873"/>
      <c r="B811" s="288"/>
      <c r="C811" s="872"/>
      <c r="D811" s="872"/>
      <c r="E811" s="872"/>
      <c r="F811" s="872"/>
      <c r="G811" s="872"/>
      <c r="H811" s="872"/>
      <c r="I811" s="872"/>
      <c r="J811" s="872"/>
      <c r="K811" s="288"/>
      <c r="L811" s="288"/>
      <c r="M811" s="288"/>
    </row>
    <row r="812" ht="31.5" customHeight="1">
      <c r="A812" s="873"/>
      <c r="B812" s="288"/>
      <c r="C812" s="872"/>
      <c r="D812" s="872"/>
      <c r="E812" s="872"/>
      <c r="F812" s="872"/>
      <c r="G812" s="872"/>
      <c r="H812" s="872"/>
      <c r="I812" s="872"/>
      <c r="J812" s="872"/>
      <c r="K812" s="288"/>
      <c r="L812" s="288"/>
      <c r="M812" s="288"/>
    </row>
    <row r="813" ht="31.5" customHeight="1">
      <c r="A813" s="873"/>
      <c r="B813" s="288"/>
      <c r="C813" s="872"/>
      <c r="D813" s="872"/>
      <c r="E813" s="872"/>
      <c r="F813" s="872"/>
      <c r="G813" s="872"/>
      <c r="H813" s="872"/>
      <c r="I813" s="872"/>
      <c r="J813" s="872"/>
      <c r="K813" s="288"/>
      <c r="L813" s="288"/>
      <c r="M813" s="288"/>
    </row>
    <row r="814" ht="31.5" customHeight="1">
      <c r="A814" s="873"/>
      <c r="B814" s="288"/>
      <c r="C814" s="872"/>
      <c r="D814" s="872"/>
      <c r="E814" s="872"/>
      <c r="F814" s="872"/>
      <c r="G814" s="872"/>
      <c r="H814" s="872"/>
      <c r="I814" s="872"/>
      <c r="J814" s="872"/>
      <c r="K814" s="288"/>
      <c r="L814" s="288"/>
      <c r="M814" s="288"/>
    </row>
    <row r="815" ht="31.5" customHeight="1">
      <c r="A815" s="873"/>
      <c r="B815" s="288"/>
      <c r="C815" s="872"/>
      <c r="D815" s="872"/>
      <c r="E815" s="872"/>
      <c r="F815" s="872"/>
      <c r="G815" s="872"/>
      <c r="H815" s="872"/>
      <c r="I815" s="872"/>
      <c r="J815" s="872"/>
      <c r="K815" s="288"/>
      <c r="L815" s="288"/>
      <c r="M815" s="288"/>
    </row>
    <row r="816" ht="31.5" customHeight="1">
      <c r="A816" s="873"/>
      <c r="B816" s="288"/>
      <c r="C816" s="872"/>
      <c r="D816" s="872"/>
      <c r="E816" s="872"/>
      <c r="F816" s="872"/>
      <c r="G816" s="872"/>
      <c r="H816" s="872"/>
      <c r="I816" s="872"/>
      <c r="J816" s="872"/>
      <c r="K816" s="288"/>
      <c r="L816" s="288"/>
      <c r="M816" s="288"/>
    </row>
    <row r="817" ht="31.5" customHeight="1">
      <c r="A817" s="873"/>
      <c r="B817" s="288"/>
      <c r="C817" s="872"/>
      <c r="D817" s="872"/>
      <c r="E817" s="872"/>
      <c r="F817" s="872"/>
      <c r="G817" s="872"/>
      <c r="H817" s="872"/>
      <c r="I817" s="872"/>
      <c r="J817" s="872"/>
      <c r="K817" s="288"/>
      <c r="L817" s="288"/>
      <c r="M817" s="288"/>
    </row>
    <row r="818" ht="31.5" customHeight="1">
      <c r="A818" s="873"/>
      <c r="B818" s="288"/>
      <c r="C818" s="872"/>
      <c r="D818" s="872"/>
      <c r="E818" s="872"/>
      <c r="F818" s="872"/>
      <c r="G818" s="872"/>
      <c r="H818" s="872"/>
      <c r="I818" s="872"/>
      <c r="J818" s="872"/>
      <c r="K818" s="288"/>
      <c r="L818" s="288"/>
      <c r="M818" s="288"/>
    </row>
    <row r="819" ht="31.5" customHeight="1">
      <c r="A819" s="873"/>
      <c r="B819" s="288"/>
      <c r="C819" s="872"/>
      <c r="D819" s="872"/>
      <c r="E819" s="872"/>
      <c r="F819" s="872"/>
      <c r="G819" s="872"/>
      <c r="H819" s="872"/>
      <c r="I819" s="872"/>
      <c r="J819" s="872"/>
      <c r="K819" s="288"/>
      <c r="L819" s="288"/>
      <c r="M819" s="288"/>
    </row>
    <row r="820" ht="31.5" customHeight="1">
      <c r="A820" s="873"/>
      <c r="B820" s="288"/>
      <c r="C820" s="872"/>
      <c r="D820" s="872"/>
      <c r="E820" s="872"/>
      <c r="F820" s="872"/>
      <c r="G820" s="872"/>
      <c r="H820" s="872"/>
      <c r="I820" s="872"/>
      <c r="J820" s="872"/>
      <c r="K820" s="288"/>
      <c r="L820" s="288"/>
      <c r="M820" s="288"/>
    </row>
    <row r="821" ht="31.5" customHeight="1">
      <c r="A821" s="873"/>
      <c r="B821" s="288"/>
      <c r="C821" s="872"/>
      <c r="D821" s="872"/>
      <c r="E821" s="872"/>
      <c r="F821" s="872"/>
      <c r="G821" s="872"/>
      <c r="H821" s="872"/>
      <c r="I821" s="872"/>
      <c r="J821" s="872"/>
      <c r="K821" s="288"/>
      <c r="L821" s="288"/>
      <c r="M821" s="288"/>
    </row>
    <row r="822" ht="31.5" customHeight="1">
      <c r="A822" s="873"/>
      <c r="B822" s="288"/>
      <c r="C822" s="872"/>
      <c r="D822" s="872"/>
      <c r="E822" s="872"/>
      <c r="F822" s="872"/>
      <c r="G822" s="872"/>
      <c r="H822" s="872"/>
      <c r="I822" s="872"/>
      <c r="J822" s="872"/>
      <c r="K822" s="288"/>
      <c r="L822" s="288"/>
      <c r="M822" s="288"/>
    </row>
    <row r="823" ht="31.5" customHeight="1">
      <c r="A823" s="873"/>
      <c r="B823" s="288"/>
      <c r="C823" s="872"/>
      <c r="D823" s="872"/>
      <c r="E823" s="872"/>
      <c r="F823" s="872"/>
      <c r="G823" s="872"/>
      <c r="H823" s="872"/>
      <c r="I823" s="872"/>
      <c r="J823" s="872"/>
      <c r="K823" s="288"/>
      <c r="L823" s="288"/>
      <c r="M823" s="288"/>
    </row>
    <row r="824" ht="31.5" customHeight="1">
      <c r="A824" s="873"/>
      <c r="B824" s="288"/>
      <c r="C824" s="872"/>
      <c r="D824" s="872"/>
      <c r="E824" s="872"/>
      <c r="F824" s="872"/>
      <c r="G824" s="872"/>
      <c r="H824" s="872"/>
      <c r="I824" s="872"/>
      <c r="J824" s="872"/>
      <c r="K824" s="288"/>
      <c r="L824" s="288"/>
      <c r="M824" s="288"/>
    </row>
    <row r="825" ht="31.5" customHeight="1">
      <c r="A825" s="873"/>
      <c r="B825" s="288"/>
      <c r="C825" s="872"/>
      <c r="D825" s="872"/>
      <c r="E825" s="872"/>
      <c r="F825" s="872"/>
      <c r="G825" s="872"/>
      <c r="H825" s="872"/>
      <c r="I825" s="872"/>
      <c r="J825" s="872"/>
      <c r="K825" s="288"/>
      <c r="L825" s="288"/>
      <c r="M825" s="288"/>
    </row>
    <row r="826" ht="31.5" customHeight="1">
      <c r="A826" s="873"/>
      <c r="B826" s="288"/>
      <c r="C826" s="872"/>
      <c r="D826" s="872"/>
      <c r="E826" s="872"/>
      <c r="F826" s="872"/>
      <c r="G826" s="872"/>
      <c r="H826" s="872"/>
      <c r="I826" s="872"/>
      <c r="J826" s="872"/>
      <c r="K826" s="288"/>
      <c r="L826" s="288"/>
      <c r="M826" s="288"/>
    </row>
    <row r="827" ht="31.5" customHeight="1">
      <c r="A827" s="873"/>
      <c r="B827" s="288"/>
      <c r="C827" s="872"/>
      <c r="D827" s="872"/>
      <c r="E827" s="872"/>
      <c r="F827" s="872"/>
      <c r="G827" s="872"/>
      <c r="H827" s="872"/>
      <c r="I827" s="872"/>
      <c r="J827" s="872"/>
      <c r="K827" s="288"/>
      <c r="L827" s="288"/>
      <c r="M827" s="288"/>
    </row>
    <row r="828" ht="31.5" customHeight="1">
      <c r="A828" s="873"/>
      <c r="B828" s="288"/>
      <c r="C828" s="872"/>
      <c r="D828" s="872"/>
      <c r="E828" s="872"/>
      <c r="F828" s="872"/>
      <c r="G828" s="872"/>
      <c r="H828" s="872"/>
      <c r="I828" s="872"/>
      <c r="J828" s="872"/>
      <c r="K828" s="288"/>
      <c r="L828" s="288"/>
      <c r="M828" s="288"/>
    </row>
    <row r="829" ht="31.5" customHeight="1">
      <c r="A829" s="873"/>
      <c r="B829" s="288"/>
      <c r="C829" s="872"/>
      <c r="D829" s="872"/>
      <c r="E829" s="872"/>
      <c r="F829" s="872"/>
      <c r="G829" s="872"/>
      <c r="H829" s="872"/>
      <c r="I829" s="872"/>
      <c r="J829" s="872"/>
      <c r="K829" s="288"/>
      <c r="L829" s="288"/>
      <c r="M829" s="288"/>
    </row>
    <row r="830" ht="31.5" customHeight="1">
      <c r="A830" s="873"/>
      <c r="B830" s="288"/>
      <c r="C830" s="872"/>
      <c r="D830" s="872"/>
      <c r="E830" s="872"/>
      <c r="F830" s="872"/>
      <c r="G830" s="872"/>
      <c r="H830" s="872"/>
      <c r="I830" s="872"/>
      <c r="J830" s="872"/>
      <c r="K830" s="288"/>
      <c r="L830" s="288"/>
      <c r="M830" s="288"/>
    </row>
    <row r="831" ht="31.5" customHeight="1">
      <c r="A831" s="873"/>
      <c r="B831" s="288"/>
      <c r="C831" s="872"/>
      <c r="D831" s="872"/>
      <c r="E831" s="872"/>
      <c r="F831" s="872"/>
      <c r="G831" s="872"/>
      <c r="H831" s="872"/>
      <c r="I831" s="872"/>
      <c r="J831" s="872"/>
      <c r="K831" s="288"/>
      <c r="L831" s="288"/>
      <c r="M831" s="288"/>
    </row>
    <row r="832" ht="31.5" customHeight="1">
      <c r="A832" s="873"/>
      <c r="B832" s="288"/>
      <c r="C832" s="872"/>
      <c r="D832" s="872"/>
      <c r="E832" s="872"/>
      <c r="F832" s="872"/>
      <c r="G832" s="872"/>
      <c r="H832" s="872"/>
      <c r="I832" s="872"/>
      <c r="J832" s="872"/>
      <c r="K832" s="288"/>
      <c r="L832" s="288"/>
      <c r="M832" s="288"/>
    </row>
    <row r="833" ht="31.5" customHeight="1">
      <c r="A833" s="873"/>
      <c r="B833" s="288"/>
      <c r="C833" s="872"/>
      <c r="D833" s="872"/>
      <c r="E833" s="872"/>
      <c r="F833" s="872"/>
      <c r="G833" s="872"/>
      <c r="H833" s="872"/>
      <c r="I833" s="872"/>
      <c r="J833" s="872"/>
      <c r="K833" s="288"/>
      <c r="L833" s="288"/>
      <c r="M833" s="288"/>
    </row>
    <row r="834" ht="31.5" customHeight="1">
      <c r="A834" s="873"/>
      <c r="B834" s="288"/>
      <c r="C834" s="872"/>
      <c r="D834" s="872"/>
      <c r="E834" s="872"/>
      <c r="F834" s="872"/>
      <c r="G834" s="872"/>
      <c r="H834" s="872"/>
      <c r="I834" s="872"/>
      <c r="J834" s="872"/>
      <c r="K834" s="288"/>
      <c r="L834" s="288"/>
      <c r="M834" s="288"/>
    </row>
    <row r="835" ht="31.5" customHeight="1">
      <c r="A835" s="873"/>
      <c r="B835" s="288"/>
      <c r="C835" s="872"/>
      <c r="D835" s="872"/>
      <c r="E835" s="872"/>
      <c r="F835" s="872"/>
      <c r="G835" s="872"/>
      <c r="H835" s="872"/>
      <c r="I835" s="872"/>
      <c r="J835" s="872"/>
      <c r="K835" s="288"/>
      <c r="L835" s="288"/>
      <c r="M835" s="288"/>
    </row>
    <row r="836" ht="31.5" customHeight="1">
      <c r="A836" s="873"/>
      <c r="B836" s="288"/>
      <c r="C836" s="872"/>
      <c r="D836" s="872"/>
      <c r="E836" s="872"/>
      <c r="F836" s="872"/>
      <c r="G836" s="872"/>
      <c r="H836" s="872"/>
      <c r="I836" s="872"/>
      <c r="J836" s="872"/>
      <c r="K836" s="288"/>
      <c r="L836" s="288"/>
      <c r="M836" s="288"/>
    </row>
    <row r="837" ht="31.5" customHeight="1">
      <c r="A837" s="873"/>
      <c r="B837" s="288"/>
      <c r="C837" s="872"/>
      <c r="D837" s="872"/>
      <c r="E837" s="872"/>
      <c r="F837" s="872"/>
      <c r="G837" s="872"/>
      <c r="H837" s="872"/>
      <c r="I837" s="872"/>
      <c r="J837" s="872"/>
      <c r="K837" s="288"/>
      <c r="L837" s="288"/>
      <c r="M837" s="288"/>
    </row>
    <row r="838" ht="31.5" customHeight="1">
      <c r="A838" s="873"/>
      <c r="B838" s="288"/>
      <c r="C838" s="872"/>
      <c r="D838" s="872"/>
      <c r="E838" s="872"/>
      <c r="F838" s="872"/>
      <c r="G838" s="872"/>
      <c r="H838" s="872"/>
      <c r="I838" s="872"/>
      <c r="J838" s="872"/>
      <c r="K838" s="288"/>
      <c r="L838" s="288"/>
      <c r="M838" s="288"/>
    </row>
    <row r="839" ht="31.5" customHeight="1">
      <c r="A839" s="873"/>
      <c r="B839" s="288"/>
      <c r="C839" s="872"/>
      <c r="D839" s="872"/>
      <c r="E839" s="872"/>
      <c r="F839" s="872"/>
      <c r="G839" s="872"/>
      <c r="H839" s="872"/>
      <c r="I839" s="872"/>
      <c r="J839" s="872"/>
      <c r="K839" s="288"/>
      <c r="L839" s="288"/>
      <c r="M839" s="288"/>
    </row>
    <row r="840" ht="31.5" customHeight="1">
      <c r="A840" s="873"/>
      <c r="B840" s="288"/>
      <c r="C840" s="872"/>
      <c r="D840" s="872"/>
      <c r="E840" s="872"/>
      <c r="F840" s="872"/>
      <c r="G840" s="872"/>
      <c r="H840" s="872"/>
      <c r="I840" s="872"/>
      <c r="J840" s="872"/>
      <c r="K840" s="288"/>
      <c r="L840" s="288"/>
      <c r="M840" s="288"/>
    </row>
    <row r="841" ht="31.5" customHeight="1">
      <c r="A841" s="873"/>
      <c r="B841" s="288"/>
      <c r="C841" s="872"/>
      <c r="D841" s="872"/>
      <c r="E841" s="872"/>
      <c r="F841" s="872"/>
      <c r="G841" s="872"/>
      <c r="H841" s="872"/>
      <c r="I841" s="872"/>
      <c r="J841" s="872"/>
      <c r="K841" s="288"/>
      <c r="L841" s="288"/>
      <c r="M841" s="288"/>
    </row>
    <row r="842" ht="31.5" customHeight="1">
      <c r="A842" s="873"/>
      <c r="B842" s="288"/>
      <c r="C842" s="872"/>
      <c r="D842" s="872"/>
      <c r="E842" s="872"/>
      <c r="F842" s="872"/>
      <c r="G842" s="872"/>
      <c r="H842" s="872"/>
      <c r="I842" s="872"/>
      <c r="J842" s="872"/>
      <c r="K842" s="288"/>
      <c r="L842" s="288"/>
      <c r="M842" s="288"/>
    </row>
    <row r="843" ht="31.5" customHeight="1">
      <c r="A843" s="873"/>
      <c r="B843" s="288"/>
      <c r="C843" s="872"/>
      <c r="D843" s="872"/>
      <c r="E843" s="872"/>
      <c r="F843" s="872"/>
      <c r="G843" s="872"/>
      <c r="H843" s="872"/>
      <c r="I843" s="872"/>
      <c r="J843" s="872"/>
      <c r="K843" s="288"/>
      <c r="L843" s="288"/>
      <c r="M843" s="288"/>
    </row>
    <row r="844" ht="31.5" customHeight="1">
      <c r="A844" s="873"/>
      <c r="B844" s="288"/>
      <c r="C844" s="872"/>
      <c r="D844" s="872"/>
      <c r="E844" s="872"/>
      <c r="F844" s="872"/>
      <c r="G844" s="872"/>
      <c r="H844" s="872"/>
      <c r="I844" s="872"/>
      <c r="J844" s="872"/>
      <c r="K844" s="288"/>
      <c r="L844" s="288"/>
      <c r="M844" s="288"/>
    </row>
    <row r="845" ht="31.5" customHeight="1">
      <c r="A845" s="873"/>
      <c r="B845" s="288"/>
      <c r="C845" s="872"/>
      <c r="D845" s="872"/>
      <c r="E845" s="872"/>
      <c r="F845" s="872"/>
      <c r="G845" s="872"/>
      <c r="H845" s="872"/>
      <c r="I845" s="872"/>
      <c r="J845" s="872"/>
      <c r="K845" s="288"/>
      <c r="L845" s="288"/>
      <c r="M845" s="288"/>
    </row>
    <row r="846" ht="31.5" customHeight="1">
      <c r="A846" s="873"/>
      <c r="B846" s="288"/>
      <c r="C846" s="872"/>
      <c r="D846" s="872"/>
      <c r="E846" s="872"/>
      <c r="F846" s="872"/>
      <c r="G846" s="872"/>
      <c r="H846" s="872"/>
      <c r="I846" s="872"/>
      <c r="J846" s="872"/>
      <c r="K846" s="288"/>
      <c r="L846" s="288"/>
      <c r="M846" s="288"/>
    </row>
    <row r="847" ht="31.5" customHeight="1">
      <c r="A847" s="873"/>
      <c r="B847" s="288"/>
      <c r="C847" s="872"/>
      <c r="D847" s="872"/>
      <c r="E847" s="872"/>
      <c r="F847" s="872"/>
      <c r="G847" s="872"/>
      <c r="H847" s="872"/>
      <c r="I847" s="872"/>
      <c r="J847" s="872"/>
      <c r="K847" s="288"/>
      <c r="L847" s="288"/>
      <c r="M847" s="288"/>
    </row>
    <row r="848" ht="31.5" customHeight="1">
      <c r="A848" s="873"/>
      <c r="B848" s="288"/>
      <c r="C848" s="872"/>
      <c r="D848" s="872"/>
      <c r="E848" s="872"/>
      <c r="F848" s="872"/>
      <c r="G848" s="872"/>
      <c r="H848" s="872"/>
      <c r="I848" s="872"/>
      <c r="J848" s="872"/>
      <c r="K848" s="288"/>
      <c r="L848" s="288"/>
      <c r="M848" s="288"/>
    </row>
    <row r="849" ht="31.5" customHeight="1">
      <c r="A849" s="873"/>
      <c r="B849" s="288"/>
      <c r="C849" s="872"/>
      <c r="D849" s="872"/>
      <c r="E849" s="872"/>
      <c r="F849" s="872"/>
      <c r="G849" s="872"/>
      <c r="H849" s="872"/>
      <c r="I849" s="872"/>
      <c r="J849" s="872"/>
      <c r="K849" s="288"/>
      <c r="L849" s="288"/>
      <c r="M849" s="288"/>
    </row>
    <row r="850" ht="31.5" customHeight="1">
      <c r="A850" s="873"/>
      <c r="B850" s="288"/>
      <c r="C850" s="872"/>
      <c r="D850" s="872"/>
      <c r="E850" s="872"/>
      <c r="F850" s="872"/>
      <c r="G850" s="872"/>
      <c r="H850" s="872"/>
      <c r="I850" s="872"/>
      <c r="J850" s="872"/>
      <c r="K850" s="288"/>
      <c r="L850" s="288"/>
      <c r="M850" s="288"/>
    </row>
    <row r="851" ht="31.5" customHeight="1">
      <c r="A851" s="873"/>
      <c r="B851" s="288"/>
      <c r="C851" s="872"/>
      <c r="D851" s="872"/>
      <c r="E851" s="872"/>
      <c r="F851" s="872"/>
      <c r="G851" s="872"/>
      <c r="H851" s="872"/>
      <c r="I851" s="872"/>
      <c r="J851" s="872"/>
      <c r="K851" s="288"/>
      <c r="L851" s="288"/>
      <c r="M851" s="288"/>
    </row>
    <row r="852" ht="31.5" customHeight="1">
      <c r="A852" s="873"/>
      <c r="B852" s="288"/>
      <c r="C852" s="872"/>
      <c r="D852" s="872"/>
      <c r="E852" s="872"/>
      <c r="F852" s="872"/>
      <c r="G852" s="872"/>
      <c r="H852" s="872"/>
      <c r="I852" s="872"/>
      <c r="J852" s="872"/>
      <c r="K852" s="288"/>
      <c r="L852" s="288"/>
      <c r="M852" s="288"/>
    </row>
    <row r="853" ht="31.5" customHeight="1">
      <c r="A853" s="873"/>
      <c r="B853" s="288"/>
      <c r="C853" s="872"/>
      <c r="D853" s="872"/>
      <c r="E853" s="872"/>
      <c r="F853" s="872"/>
      <c r="G853" s="872"/>
      <c r="H853" s="872"/>
      <c r="I853" s="872"/>
      <c r="J853" s="872"/>
      <c r="K853" s="288"/>
      <c r="L853" s="288"/>
      <c r="M853" s="288"/>
    </row>
    <row r="854" ht="31.5" customHeight="1">
      <c r="A854" s="873"/>
      <c r="B854" s="288"/>
      <c r="C854" s="872"/>
      <c r="D854" s="872"/>
      <c r="E854" s="872"/>
      <c r="F854" s="872"/>
      <c r="G854" s="872"/>
      <c r="H854" s="872"/>
      <c r="I854" s="872"/>
      <c r="J854" s="872"/>
      <c r="K854" s="288"/>
      <c r="L854" s="288"/>
      <c r="M854" s="288"/>
    </row>
    <row r="855" ht="31.5" customHeight="1">
      <c r="A855" s="873"/>
      <c r="B855" s="288"/>
      <c r="C855" s="872"/>
      <c r="D855" s="872"/>
      <c r="E855" s="872"/>
      <c r="F855" s="872"/>
      <c r="G855" s="872"/>
      <c r="H855" s="872"/>
      <c r="I855" s="872"/>
      <c r="J855" s="872"/>
      <c r="K855" s="288"/>
      <c r="L855" s="288"/>
      <c r="M855" s="288"/>
    </row>
    <row r="856" ht="31.5" customHeight="1">
      <c r="A856" s="873"/>
      <c r="B856" s="288"/>
      <c r="C856" s="872"/>
      <c r="D856" s="872"/>
      <c r="E856" s="872"/>
      <c r="F856" s="872"/>
      <c r="G856" s="872"/>
      <c r="H856" s="872"/>
      <c r="I856" s="872"/>
      <c r="J856" s="872"/>
      <c r="K856" s="288"/>
      <c r="L856" s="288"/>
      <c r="M856" s="288"/>
    </row>
    <row r="857" ht="31.5" customHeight="1">
      <c r="A857" s="873"/>
      <c r="B857" s="288"/>
      <c r="C857" s="872"/>
      <c r="D857" s="872"/>
      <c r="E857" s="872"/>
      <c r="F857" s="872"/>
      <c r="G857" s="872"/>
      <c r="H857" s="872"/>
      <c r="I857" s="872"/>
      <c r="J857" s="872"/>
      <c r="K857" s="288"/>
      <c r="L857" s="288"/>
      <c r="M857" s="288"/>
    </row>
    <row r="858" ht="31.5" customHeight="1">
      <c r="A858" s="873"/>
      <c r="B858" s="288"/>
      <c r="C858" s="872"/>
      <c r="D858" s="872"/>
      <c r="E858" s="872"/>
      <c r="F858" s="872"/>
      <c r="G858" s="872"/>
      <c r="H858" s="872"/>
      <c r="I858" s="872"/>
      <c r="J858" s="872"/>
      <c r="K858" s="288"/>
      <c r="L858" s="288"/>
      <c r="M858" s="288"/>
    </row>
    <row r="859" ht="31.5" customHeight="1">
      <c r="A859" s="873"/>
      <c r="B859" s="288"/>
      <c r="C859" s="872"/>
      <c r="D859" s="872"/>
      <c r="E859" s="872"/>
      <c r="F859" s="872"/>
      <c r="G859" s="872"/>
      <c r="H859" s="872"/>
      <c r="I859" s="872"/>
      <c r="J859" s="872"/>
      <c r="K859" s="288"/>
      <c r="L859" s="288"/>
      <c r="M859" s="288"/>
    </row>
    <row r="860" ht="31.5" customHeight="1">
      <c r="A860" s="873"/>
      <c r="B860" s="288"/>
      <c r="C860" s="872"/>
      <c r="D860" s="872"/>
      <c r="E860" s="872"/>
      <c r="F860" s="872"/>
      <c r="G860" s="872"/>
      <c r="H860" s="872"/>
      <c r="I860" s="872"/>
      <c r="J860" s="872"/>
      <c r="K860" s="288"/>
      <c r="L860" s="288"/>
      <c r="M860" s="288"/>
    </row>
    <row r="861" ht="31.5" customHeight="1">
      <c r="A861" s="873"/>
      <c r="B861" s="288"/>
      <c r="C861" s="872"/>
      <c r="D861" s="872"/>
      <c r="E861" s="872"/>
      <c r="F861" s="872"/>
      <c r="G861" s="872"/>
      <c r="H861" s="872"/>
      <c r="I861" s="872"/>
      <c r="J861" s="872"/>
      <c r="K861" s="288"/>
      <c r="L861" s="288"/>
      <c r="M861" s="288"/>
    </row>
    <row r="862" ht="31.5" customHeight="1">
      <c r="A862" s="873"/>
      <c r="B862" s="288"/>
      <c r="C862" s="872"/>
      <c r="D862" s="872"/>
      <c r="E862" s="872"/>
      <c r="F862" s="872"/>
      <c r="G862" s="872"/>
      <c r="H862" s="872"/>
      <c r="I862" s="872"/>
      <c r="J862" s="872"/>
      <c r="K862" s="288"/>
      <c r="L862" s="288"/>
      <c r="M862" s="288"/>
    </row>
    <row r="863" ht="31.5" customHeight="1">
      <c r="A863" s="873"/>
      <c r="B863" s="288"/>
      <c r="C863" s="872"/>
      <c r="D863" s="872"/>
      <c r="E863" s="872"/>
      <c r="F863" s="872"/>
      <c r="G863" s="872"/>
      <c r="H863" s="872"/>
      <c r="I863" s="872"/>
      <c r="J863" s="872"/>
      <c r="K863" s="288"/>
      <c r="L863" s="288"/>
      <c r="M863" s="288"/>
    </row>
    <row r="864" ht="31.5" customHeight="1">
      <c r="A864" s="873"/>
      <c r="B864" s="288"/>
      <c r="C864" s="872"/>
      <c r="D864" s="872"/>
      <c r="E864" s="872"/>
      <c r="F864" s="872"/>
      <c r="G864" s="872"/>
      <c r="H864" s="872"/>
      <c r="I864" s="872"/>
      <c r="J864" s="872"/>
      <c r="K864" s="288"/>
      <c r="L864" s="288"/>
      <c r="M864" s="288"/>
    </row>
    <row r="865" ht="31.5" customHeight="1">
      <c r="A865" s="873"/>
      <c r="B865" s="288"/>
      <c r="C865" s="872"/>
      <c r="D865" s="872"/>
      <c r="E865" s="872"/>
      <c r="F865" s="872"/>
      <c r="G865" s="872"/>
      <c r="H865" s="872"/>
      <c r="I865" s="872"/>
      <c r="J865" s="872"/>
      <c r="K865" s="288"/>
      <c r="L865" s="288"/>
      <c r="M865" s="288"/>
    </row>
    <row r="866" ht="31.5" customHeight="1">
      <c r="A866" s="873"/>
      <c r="B866" s="288"/>
      <c r="C866" s="872"/>
      <c r="D866" s="872"/>
      <c r="E866" s="872"/>
      <c r="F866" s="872"/>
      <c r="G866" s="872"/>
      <c r="H866" s="872"/>
      <c r="I866" s="872"/>
      <c r="J866" s="872"/>
      <c r="K866" s="288"/>
      <c r="L866" s="288"/>
      <c r="M866" s="288"/>
    </row>
    <row r="867" ht="31.5" customHeight="1">
      <c r="A867" s="873"/>
      <c r="B867" s="288"/>
      <c r="C867" s="872"/>
      <c r="D867" s="872"/>
      <c r="E867" s="872"/>
      <c r="F867" s="872"/>
      <c r="G867" s="872"/>
      <c r="H867" s="872"/>
      <c r="I867" s="872"/>
      <c r="J867" s="872"/>
      <c r="K867" s="288"/>
      <c r="L867" s="288"/>
      <c r="M867" s="288"/>
    </row>
    <row r="868" ht="31.5" customHeight="1">
      <c r="A868" s="873"/>
      <c r="B868" s="288"/>
      <c r="C868" s="872"/>
      <c r="D868" s="872"/>
      <c r="E868" s="872"/>
      <c r="F868" s="872"/>
      <c r="G868" s="872"/>
      <c r="H868" s="872"/>
      <c r="I868" s="872"/>
      <c r="J868" s="872"/>
      <c r="K868" s="288"/>
      <c r="L868" s="288"/>
      <c r="M868" s="288"/>
    </row>
    <row r="869" ht="31.5" customHeight="1">
      <c r="A869" s="873"/>
      <c r="B869" s="288"/>
      <c r="C869" s="872"/>
      <c r="D869" s="872"/>
      <c r="E869" s="872"/>
      <c r="F869" s="872"/>
      <c r="G869" s="872"/>
      <c r="H869" s="872"/>
      <c r="I869" s="872"/>
      <c r="J869" s="872"/>
      <c r="K869" s="288"/>
      <c r="L869" s="288"/>
      <c r="M869" s="288"/>
    </row>
    <row r="870" ht="31.5" customHeight="1">
      <c r="A870" s="873"/>
      <c r="B870" s="288"/>
      <c r="C870" s="872"/>
      <c r="D870" s="872"/>
      <c r="E870" s="872"/>
      <c r="F870" s="872"/>
      <c r="G870" s="872"/>
      <c r="H870" s="872"/>
      <c r="I870" s="872"/>
      <c r="J870" s="872"/>
      <c r="K870" s="288"/>
      <c r="L870" s="288"/>
      <c r="M870" s="288"/>
    </row>
    <row r="871" ht="31.5" customHeight="1">
      <c r="A871" s="873"/>
      <c r="B871" s="288"/>
      <c r="C871" s="872"/>
      <c r="D871" s="872"/>
      <c r="E871" s="872"/>
      <c r="F871" s="872"/>
      <c r="G871" s="872"/>
      <c r="H871" s="872"/>
      <c r="I871" s="872"/>
      <c r="J871" s="872"/>
      <c r="K871" s="288"/>
      <c r="L871" s="288"/>
      <c r="M871" s="288"/>
    </row>
    <row r="872" ht="31.5" customHeight="1">
      <c r="A872" s="873"/>
      <c r="B872" s="288"/>
      <c r="C872" s="872"/>
      <c r="D872" s="872"/>
      <c r="E872" s="872"/>
      <c r="F872" s="872"/>
      <c r="G872" s="872"/>
      <c r="H872" s="872"/>
      <c r="I872" s="872"/>
      <c r="J872" s="872"/>
      <c r="K872" s="288"/>
      <c r="L872" s="288"/>
      <c r="M872" s="288"/>
    </row>
    <row r="873" ht="31.5" customHeight="1">
      <c r="A873" s="873"/>
      <c r="B873" s="288"/>
      <c r="C873" s="872"/>
      <c r="D873" s="872"/>
      <c r="E873" s="872"/>
      <c r="F873" s="872"/>
      <c r="G873" s="872"/>
      <c r="H873" s="872"/>
      <c r="I873" s="872"/>
      <c r="J873" s="872"/>
      <c r="K873" s="288"/>
      <c r="L873" s="288"/>
      <c r="M873" s="288"/>
    </row>
    <row r="874" ht="31.5" customHeight="1">
      <c r="A874" s="873"/>
      <c r="B874" s="288"/>
      <c r="C874" s="872"/>
      <c r="D874" s="872"/>
      <c r="E874" s="872"/>
      <c r="F874" s="872"/>
      <c r="G874" s="872"/>
      <c r="H874" s="872"/>
      <c r="I874" s="872"/>
      <c r="J874" s="872"/>
      <c r="K874" s="288"/>
      <c r="L874" s="288"/>
      <c r="M874" s="288"/>
    </row>
    <row r="875" ht="31.5" customHeight="1">
      <c r="A875" s="873"/>
      <c r="B875" s="288"/>
      <c r="C875" s="872"/>
      <c r="D875" s="872"/>
      <c r="E875" s="872"/>
      <c r="F875" s="872"/>
      <c r="G875" s="872"/>
      <c r="H875" s="872"/>
      <c r="I875" s="872"/>
      <c r="J875" s="872"/>
      <c r="K875" s="288"/>
      <c r="L875" s="288"/>
      <c r="M875" s="288"/>
    </row>
    <row r="876" ht="31.5" customHeight="1">
      <c r="A876" s="873"/>
      <c r="B876" s="288"/>
      <c r="C876" s="872"/>
      <c r="D876" s="872"/>
      <c r="E876" s="872"/>
      <c r="F876" s="872"/>
      <c r="G876" s="872"/>
      <c r="H876" s="872"/>
      <c r="I876" s="872"/>
      <c r="J876" s="872"/>
      <c r="K876" s="288"/>
      <c r="L876" s="288"/>
      <c r="M876" s="288"/>
    </row>
    <row r="877" ht="31.5" customHeight="1">
      <c r="A877" s="873"/>
      <c r="B877" s="288"/>
      <c r="C877" s="872"/>
      <c r="D877" s="872"/>
      <c r="E877" s="872"/>
      <c r="F877" s="872"/>
      <c r="G877" s="872"/>
      <c r="H877" s="872"/>
      <c r="I877" s="872"/>
      <c r="J877" s="872"/>
      <c r="K877" s="288"/>
      <c r="L877" s="288"/>
      <c r="M877" s="288"/>
    </row>
    <row r="878" ht="31.5" customHeight="1">
      <c r="A878" s="873"/>
      <c r="B878" s="288"/>
      <c r="C878" s="872"/>
      <c r="D878" s="872"/>
      <c r="E878" s="872"/>
      <c r="F878" s="872"/>
      <c r="G878" s="872"/>
      <c r="H878" s="872"/>
      <c r="I878" s="872"/>
      <c r="J878" s="872"/>
      <c r="K878" s="288"/>
      <c r="L878" s="288"/>
      <c r="M878" s="288"/>
    </row>
    <row r="879" ht="31.5" customHeight="1">
      <c r="A879" s="873"/>
      <c r="B879" s="288"/>
      <c r="C879" s="872"/>
      <c r="D879" s="872"/>
      <c r="E879" s="872"/>
      <c r="F879" s="872"/>
      <c r="G879" s="872"/>
      <c r="H879" s="872"/>
      <c r="I879" s="872"/>
      <c r="J879" s="872"/>
      <c r="K879" s="288"/>
      <c r="L879" s="288"/>
      <c r="M879" s="288"/>
    </row>
    <row r="880" ht="31.5" customHeight="1">
      <c r="A880" s="873"/>
      <c r="B880" s="288"/>
      <c r="C880" s="872"/>
      <c r="D880" s="872"/>
      <c r="E880" s="872"/>
      <c r="F880" s="872"/>
      <c r="G880" s="872"/>
      <c r="H880" s="872"/>
      <c r="I880" s="872"/>
      <c r="J880" s="872"/>
      <c r="K880" s="288"/>
      <c r="L880" s="288"/>
      <c r="M880" s="288"/>
    </row>
    <row r="881" ht="31.5" customHeight="1">
      <c r="A881" s="873"/>
      <c r="B881" s="288"/>
      <c r="C881" s="872"/>
      <c r="D881" s="872"/>
      <c r="E881" s="872"/>
      <c r="F881" s="872"/>
      <c r="G881" s="872"/>
      <c r="H881" s="872"/>
      <c r="I881" s="872"/>
      <c r="J881" s="872"/>
      <c r="K881" s="288"/>
      <c r="L881" s="288"/>
      <c r="M881" s="288"/>
    </row>
    <row r="882" ht="31.5" customHeight="1">
      <c r="A882" s="873"/>
      <c r="B882" s="288"/>
      <c r="C882" s="872"/>
      <c r="D882" s="872"/>
      <c r="E882" s="872"/>
      <c r="F882" s="872"/>
      <c r="G882" s="872"/>
      <c r="H882" s="872"/>
      <c r="I882" s="872"/>
      <c r="J882" s="872"/>
      <c r="K882" s="288"/>
      <c r="L882" s="288"/>
      <c r="M882" s="288"/>
    </row>
    <row r="883" ht="31.5" customHeight="1">
      <c r="A883" s="873"/>
      <c r="B883" s="288"/>
      <c r="C883" s="872"/>
      <c r="D883" s="872"/>
      <c r="E883" s="872"/>
      <c r="F883" s="872"/>
      <c r="G883" s="872"/>
      <c r="H883" s="872"/>
      <c r="I883" s="872"/>
      <c r="J883" s="872"/>
      <c r="K883" s="288"/>
      <c r="L883" s="288"/>
      <c r="M883" s="288"/>
    </row>
    <row r="884" ht="31.5" customHeight="1">
      <c r="A884" s="873"/>
      <c r="B884" s="288"/>
      <c r="C884" s="872"/>
      <c r="D884" s="872"/>
      <c r="E884" s="872"/>
      <c r="F884" s="872"/>
      <c r="G884" s="872"/>
      <c r="H884" s="872"/>
      <c r="I884" s="872"/>
      <c r="J884" s="872"/>
      <c r="K884" s="288"/>
      <c r="L884" s="288"/>
      <c r="M884" s="288"/>
    </row>
    <row r="885" ht="31.5" customHeight="1">
      <c r="A885" s="873"/>
      <c r="B885" s="288"/>
      <c r="C885" s="872"/>
      <c r="D885" s="872"/>
      <c r="E885" s="872"/>
      <c r="F885" s="872"/>
      <c r="G885" s="872"/>
      <c r="H885" s="872"/>
      <c r="I885" s="872"/>
      <c r="J885" s="872"/>
      <c r="K885" s="288"/>
      <c r="L885" s="288"/>
      <c r="M885" s="288"/>
    </row>
    <row r="886" ht="31.5" customHeight="1">
      <c r="A886" s="873"/>
      <c r="B886" s="288"/>
      <c r="C886" s="872"/>
      <c r="D886" s="872"/>
      <c r="E886" s="872"/>
      <c r="F886" s="872"/>
      <c r="G886" s="872"/>
      <c r="H886" s="872"/>
      <c r="I886" s="872"/>
      <c r="J886" s="872"/>
      <c r="K886" s="288"/>
      <c r="L886" s="288"/>
      <c r="M886" s="288"/>
    </row>
    <row r="887" ht="31.5" customHeight="1">
      <c r="A887" s="873"/>
      <c r="B887" s="288"/>
      <c r="C887" s="872"/>
      <c r="D887" s="872"/>
      <c r="E887" s="872"/>
      <c r="F887" s="872"/>
      <c r="G887" s="872"/>
      <c r="H887" s="872"/>
      <c r="I887" s="872"/>
      <c r="J887" s="872"/>
      <c r="K887" s="288"/>
      <c r="L887" s="288"/>
      <c r="M887" s="288"/>
    </row>
    <row r="888" ht="31.5" customHeight="1">
      <c r="A888" s="873"/>
      <c r="B888" s="288"/>
      <c r="C888" s="872"/>
      <c r="D888" s="872"/>
      <c r="E888" s="872"/>
      <c r="F888" s="872"/>
      <c r="G888" s="872"/>
      <c r="H888" s="872"/>
      <c r="I888" s="872"/>
      <c r="J888" s="872"/>
      <c r="K888" s="288"/>
      <c r="L888" s="288"/>
      <c r="M888" s="288"/>
    </row>
    <row r="889" ht="31.5" customHeight="1">
      <c r="A889" s="873"/>
      <c r="B889" s="288"/>
      <c r="C889" s="872"/>
      <c r="D889" s="872"/>
      <c r="E889" s="872"/>
      <c r="F889" s="872"/>
      <c r="G889" s="872"/>
      <c r="H889" s="872"/>
      <c r="I889" s="872"/>
      <c r="J889" s="872"/>
      <c r="K889" s="288"/>
      <c r="L889" s="288"/>
      <c r="M889" s="288"/>
    </row>
    <row r="890" ht="31.5" customHeight="1">
      <c r="A890" s="873"/>
      <c r="B890" s="288"/>
      <c r="C890" s="872"/>
      <c r="D890" s="872"/>
      <c r="E890" s="872"/>
      <c r="F890" s="872"/>
      <c r="G890" s="872"/>
      <c r="H890" s="872"/>
      <c r="I890" s="872"/>
      <c r="J890" s="872"/>
      <c r="K890" s="288"/>
      <c r="L890" s="288"/>
      <c r="M890" s="288"/>
    </row>
    <row r="891" ht="31.5" customHeight="1">
      <c r="A891" s="873"/>
      <c r="B891" s="288"/>
      <c r="C891" s="872"/>
      <c r="D891" s="872"/>
      <c r="E891" s="872"/>
      <c r="F891" s="872"/>
      <c r="G891" s="872"/>
      <c r="H891" s="872"/>
      <c r="I891" s="872"/>
      <c r="J891" s="872"/>
      <c r="K891" s="288"/>
      <c r="L891" s="288"/>
      <c r="M891" s="288"/>
    </row>
    <row r="892" ht="31.5" customHeight="1">
      <c r="A892" s="873"/>
      <c r="B892" s="288"/>
      <c r="C892" s="872"/>
      <c r="D892" s="872"/>
      <c r="E892" s="872"/>
      <c r="F892" s="872"/>
      <c r="G892" s="872"/>
      <c r="H892" s="872"/>
      <c r="I892" s="872"/>
      <c r="J892" s="872"/>
      <c r="K892" s="288"/>
      <c r="L892" s="288"/>
      <c r="M892" s="288"/>
    </row>
    <row r="893" ht="31.5" customHeight="1">
      <c r="A893" s="873"/>
      <c r="B893" s="288"/>
      <c r="C893" s="872"/>
      <c r="D893" s="872"/>
      <c r="E893" s="872"/>
      <c r="F893" s="872"/>
      <c r="G893" s="872"/>
      <c r="H893" s="872"/>
      <c r="I893" s="872"/>
      <c r="J893" s="872"/>
      <c r="K893" s="288"/>
      <c r="L893" s="288"/>
      <c r="M893" s="288"/>
    </row>
    <row r="894" ht="31.5" customHeight="1">
      <c r="A894" s="873"/>
      <c r="B894" s="288"/>
      <c r="C894" s="872"/>
      <c r="D894" s="872"/>
      <c r="E894" s="872"/>
      <c r="F894" s="872"/>
      <c r="G894" s="872"/>
      <c r="H894" s="872"/>
      <c r="I894" s="872"/>
      <c r="J894" s="872"/>
      <c r="K894" s="288"/>
      <c r="L894" s="288"/>
      <c r="M894" s="288"/>
    </row>
    <row r="895" ht="31.5" customHeight="1">
      <c r="A895" s="873"/>
      <c r="B895" s="288"/>
      <c r="C895" s="872"/>
      <c r="D895" s="872"/>
      <c r="E895" s="872"/>
      <c r="F895" s="872"/>
      <c r="G895" s="872"/>
      <c r="H895" s="872"/>
      <c r="I895" s="872"/>
      <c r="J895" s="872"/>
      <c r="K895" s="288"/>
      <c r="L895" s="288"/>
      <c r="M895" s="288"/>
    </row>
    <row r="896" ht="31.5" customHeight="1">
      <c r="A896" s="873"/>
      <c r="B896" s="288"/>
      <c r="C896" s="872"/>
      <c r="D896" s="872"/>
      <c r="E896" s="872"/>
      <c r="F896" s="872"/>
      <c r="G896" s="872"/>
      <c r="H896" s="872"/>
      <c r="I896" s="872"/>
      <c r="J896" s="872"/>
      <c r="K896" s="288"/>
      <c r="L896" s="288"/>
      <c r="M896" s="288"/>
    </row>
    <row r="897" ht="31.5" customHeight="1">
      <c r="A897" s="873"/>
      <c r="B897" s="288"/>
      <c r="C897" s="872"/>
      <c r="D897" s="872"/>
      <c r="E897" s="872"/>
      <c r="F897" s="872"/>
      <c r="G897" s="872"/>
      <c r="H897" s="872"/>
      <c r="I897" s="872"/>
      <c r="J897" s="872"/>
      <c r="K897" s="288"/>
      <c r="L897" s="288"/>
      <c r="M897" s="288"/>
    </row>
    <row r="898" ht="31.5" customHeight="1">
      <c r="A898" s="873"/>
      <c r="B898" s="288"/>
      <c r="C898" s="872"/>
      <c r="D898" s="872"/>
      <c r="E898" s="872"/>
      <c r="F898" s="872"/>
      <c r="G898" s="872"/>
      <c r="H898" s="872"/>
      <c r="I898" s="872"/>
      <c r="J898" s="872"/>
      <c r="K898" s="288"/>
      <c r="L898" s="288"/>
      <c r="M898" s="288"/>
    </row>
    <row r="899" ht="31.5" customHeight="1">
      <c r="A899" s="873"/>
      <c r="B899" s="288"/>
      <c r="C899" s="872"/>
      <c r="D899" s="872"/>
      <c r="E899" s="872"/>
      <c r="F899" s="872"/>
      <c r="G899" s="872"/>
      <c r="H899" s="872"/>
      <c r="I899" s="872"/>
      <c r="J899" s="872"/>
      <c r="K899" s="288"/>
      <c r="L899" s="288"/>
      <c r="M899" s="288"/>
    </row>
    <row r="900" ht="31.5" customHeight="1">
      <c r="A900" s="873"/>
      <c r="B900" s="288"/>
      <c r="C900" s="872"/>
      <c r="D900" s="872"/>
      <c r="E900" s="872"/>
      <c r="F900" s="872"/>
      <c r="G900" s="872"/>
      <c r="H900" s="872"/>
      <c r="I900" s="872"/>
      <c r="J900" s="872"/>
      <c r="K900" s="288"/>
      <c r="L900" s="288"/>
      <c r="M900" s="288"/>
    </row>
    <row r="901" ht="31.5" customHeight="1">
      <c r="A901" s="873"/>
      <c r="B901" s="288"/>
      <c r="C901" s="872"/>
      <c r="D901" s="872"/>
      <c r="E901" s="872"/>
      <c r="F901" s="872"/>
      <c r="G901" s="872"/>
      <c r="H901" s="872"/>
      <c r="I901" s="872"/>
      <c r="J901" s="872"/>
      <c r="K901" s="288"/>
      <c r="L901" s="288"/>
      <c r="M901" s="288"/>
    </row>
    <row r="902" ht="31.5" customHeight="1">
      <c r="A902" s="873"/>
      <c r="B902" s="288"/>
      <c r="C902" s="872"/>
      <c r="D902" s="872"/>
      <c r="E902" s="872"/>
      <c r="F902" s="872"/>
      <c r="G902" s="872"/>
      <c r="H902" s="872"/>
      <c r="I902" s="872"/>
      <c r="J902" s="872"/>
      <c r="K902" s="288"/>
      <c r="L902" s="288"/>
      <c r="M902" s="288"/>
    </row>
    <row r="903" ht="31.5" customHeight="1">
      <c r="A903" s="873"/>
      <c r="B903" s="288"/>
      <c r="C903" s="872"/>
      <c r="D903" s="872"/>
      <c r="E903" s="872"/>
      <c r="F903" s="872"/>
      <c r="G903" s="872"/>
      <c r="H903" s="872"/>
      <c r="I903" s="872"/>
      <c r="J903" s="872"/>
      <c r="K903" s="288"/>
      <c r="L903" s="288"/>
      <c r="M903" s="288"/>
    </row>
    <row r="904" ht="31.5" customHeight="1">
      <c r="A904" s="873"/>
      <c r="B904" s="288"/>
      <c r="C904" s="872"/>
      <c r="D904" s="872"/>
      <c r="E904" s="872"/>
      <c r="F904" s="872"/>
      <c r="G904" s="872"/>
      <c r="H904" s="872"/>
      <c r="I904" s="872"/>
      <c r="J904" s="872"/>
      <c r="K904" s="288"/>
      <c r="L904" s="288"/>
      <c r="M904" s="288"/>
    </row>
    <row r="905" ht="31.5" customHeight="1">
      <c r="A905" s="873"/>
      <c r="B905" s="288"/>
      <c r="C905" s="872"/>
      <c r="D905" s="872"/>
      <c r="E905" s="872"/>
      <c r="F905" s="872"/>
      <c r="G905" s="872"/>
      <c r="H905" s="872"/>
      <c r="I905" s="872"/>
      <c r="J905" s="872"/>
      <c r="K905" s="288"/>
      <c r="L905" s="288"/>
      <c r="M905" s="288"/>
    </row>
    <row r="906" ht="31.5" customHeight="1">
      <c r="A906" s="873"/>
      <c r="B906" s="288"/>
      <c r="C906" s="872"/>
      <c r="D906" s="872"/>
      <c r="E906" s="872"/>
      <c r="F906" s="872"/>
      <c r="G906" s="872"/>
      <c r="H906" s="872"/>
      <c r="I906" s="872"/>
      <c r="J906" s="872"/>
      <c r="K906" s="288"/>
      <c r="L906" s="288"/>
      <c r="M906" s="288"/>
    </row>
    <row r="907" ht="31.5" customHeight="1">
      <c r="A907" s="873"/>
      <c r="B907" s="288"/>
      <c r="C907" s="872"/>
      <c r="D907" s="872"/>
      <c r="E907" s="872"/>
      <c r="F907" s="872"/>
      <c r="G907" s="872"/>
      <c r="H907" s="872"/>
      <c r="I907" s="872"/>
      <c r="J907" s="872"/>
      <c r="K907" s="288"/>
      <c r="L907" s="288"/>
      <c r="M907" s="288"/>
    </row>
    <row r="908" ht="31.5" customHeight="1">
      <c r="A908" s="873"/>
      <c r="B908" s="288"/>
      <c r="C908" s="872"/>
      <c r="D908" s="872"/>
      <c r="E908" s="872"/>
      <c r="F908" s="872"/>
      <c r="G908" s="872"/>
      <c r="H908" s="872"/>
      <c r="I908" s="872"/>
      <c r="J908" s="872"/>
      <c r="K908" s="288"/>
      <c r="L908" s="288"/>
      <c r="M908" s="288"/>
    </row>
    <row r="909" ht="31.5" customHeight="1">
      <c r="A909" s="873"/>
      <c r="B909" s="288"/>
      <c r="C909" s="872"/>
      <c r="D909" s="872"/>
      <c r="E909" s="872"/>
      <c r="F909" s="872"/>
      <c r="G909" s="872"/>
      <c r="H909" s="872"/>
      <c r="I909" s="872"/>
      <c r="J909" s="872"/>
      <c r="K909" s="288"/>
      <c r="L909" s="288"/>
      <c r="M909" s="288"/>
    </row>
    <row r="910" ht="31.5" customHeight="1">
      <c r="A910" s="873"/>
      <c r="B910" s="288"/>
      <c r="C910" s="872"/>
      <c r="D910" s="872"/>
      <c r="E910" s="872"/>
      <c r="F910" s="872"/>
      <c r="G910" s="872"/>
      <c r="H910" s="872"/>
      <c r="I910" s="872"/>
      <c r="J910" s="872"/>
      <c r="K910" s="288"/>
      <c r="L910" s="288"/>
      <c r="M910" s="288"/>
    </row>
    <row r="911" ht="31.5" customHeight="1">
      <c r="A911" s="873"/>
      <c r="B911" s="288"/>
      <c r="C911" s="872"/>
      <c r="D911" s="872"/>
      <c r="E911" s="872"/>
      <c r="F911" s="872"/>
      <c r="G911" s="872"/>
      <c r="H911" s="872"/>
      <c r="I911" s="872"/>
      <c r="J911" s="872"/>
      <c r="K911" s="288"/>
      <c r="L911" s="288"/>
      <c r="M911" s="288"/>
    </row>
    <row r="912" ht="31.5" customHeight="1">
      <c r="A912" s="873"/>
      <c r="B912" s="288"/>
      <c r="C912" s="872"/>
      <c r="D912" s="872"/>
      <c r="E912" s="872"/>
      <c r="F912" s="872"/>
      <c r="G912" s="872"/>
      <c r="H912" s="872"/>
      <c r="I912" s="872"/>
      <c r="J912" s="872"/>
      <c r="K912" s="288"/>
      <c r="L912" s="288"/>
      <c r="M912" s="288"/>
    </row>
    <row r="913" ht="31.5" customHeight="1">
      <c r="A913" s="873"/>
      <c r="B913" s="288"/>
      <c r="C913" s="872"/>
      <c r="D913" s="872"/>
      <c r="E913" s="872"/>
      <c r="F913" s="872"/>
      <c r="G913" s="872"/>
      <c r="H913" s="872"/>
      <c r="I913" s="872"/>
      <c r="J913" s="872"/>
      <c r="K913" s="288"/>
      <c r="L913" s="288"/>
      <c r="M913" s="288"/>
    </row>
    <row r="914" ht="31.5" customHeight="1">
      <c r="A914" s="873"/>
      <c r="B914" s="288"/>
      <c r="C914" s="872"/>
      <c r="D914" s="872"/>
      <c r="E914" s="872"/>
      <c r="F914" s="872"/>
      <c r="G914" s="872"/>
      <c r="H914" s="872"/>
      <c r="I914" s="872"/>
      <c r="J914" s="872"/>
      <c r="K914" s="288"/>
      <c r="L914" s="288"/>
      <c r="M914" s="288"/>
    </row>
    <row r="915" ht="31.5" customHeight="1">
      <c r="A915" s="873"/>
      <c r="B915" s="288"/>
      <c r="C915" s="872"/>
      <c r="D915" s="872"/>
      <c r="E915" s="872"/>
      <c r="F915" s="872"/>
      <c r="G915" s="872"/>
      <c r="H915" s="872"/>
      <c r="I915" s="872"/>
      <c r="J915" s="872"/>
      <c r="K915" s="288"/>
      <c r="L915" s="288"/>
      <c r="M915" s="288"/>
    </row>
    <row r="916" ht="31.5" customHeight="1">
      <c r="A916" s="873"/>
      <c r="B916" s="288"/>
      <c r="C916" s="872"/>
      <c r="D916" s="872"/>
      <c r="E916" s="872"/>
      <c r="F916" s="872"/>
      <c r="G916" s="872"/>
      <c r="H916" s="872"/>
      <c r="I916" s="872"/>
      <c r="J916" s="872"/>
      <c r="K916" s="288"/>
      <c r="L916" s="288"/>
      <c r="M916" s="288"/>
    </row>
    <row r="917" ht="31.5" customHeight="1">
      <c r="A917" s="873"/>
      <c r="B917" s="288"/>
      <c r="C917" s="872"/>
      <c r="D917" s="872"/>
      <c r="E917" s="872"/>
      <c r="F917" s="872"/>
      <c r="G917" s="872"/>
      <c r="H917" s="872"/>
      <c r="I917" s="872"/>
      <c r="J917" s="872"/>
      <c r="K917" s="288"/>
      <c r="L917" s="288"/>
      <c r="M917" s="288"/>
    </row>
    <row r="918" ht="31.5" customHeight="1">
      <c r="A918" s="873"/>
      <c r="B918" s="288"/>
      <c r="C918" s="872"/>
      <c r="D918" s="872"/>
      <c r="E918" s="872"/>
      <c r="F918" s="872"/>
      <c r="G918" s="872"/>
      <c r="H918" s="872"/>
      <c r="I918" s="872"/>
      <c r="J918" s="872"/>
      <c r="K918" s="288"/>
      <c r="L918" s="288"/>
      <c r="M918" s="288"/>
    </row>
    <row r="919" ht="31.5" customHeight="1">
      <c r="A919" s="873"/>
      <c r="B919" s="288"/>
      <c r="C919" s="872"/>
      <c r="D919" s="872"/>
      <c r="E919" s="872"/>
      <c r="F919" s="872"/>
      <c r="G919" s="872"/>
      <c r="H919" s="872"/>
      <c r="I919" s="872"/>
      <c r="J919" s="872"/>
      <c r="K919" s="288"/>
      <c r="L919" s="288"/>
      <c r="M919" s="288"/>
    </row>
    <row r="920" ht="31.5" customHeight="1">
      <c r="A920" s="873"/>
      <c r="B920" s="288"/>
      <c r="C920" s="872"/>
      <c r="D920" s="872"/>
      <c r="E920" s="872"/>
      <c r="F920" s="872"/>
      <c r="G920" s="872"/>
      <c r="H920" s="872"/>
      <c r="I920" s="872"/>
      <c r="J920" s="872"/>
      <c r="K920" s="288"/>
      <c r="L920" s="288"/>
      <c r="M920" s="288"/>
    </row>
    <row r="921" ht="31.5" customHeight="1">
      <c r="A921" s="873"/>
      <c r="B921" s="288"/>
      <c r="C921" s="872"/>
      <c r="D921" s="872"/>
      <c r="E921" s="872"/>
      <c r="F921" s="872"/>
      <c r="G921" s="872"/>
      <c r="H921" s="872"/>
      <c r="I921" s="872"/>
      <c r="J921" s="872"/>
      <c r="K921" s="288"/>
      <c r="L921" s="288"/>
      <c r="M921" s="288"/>
    </row>
    <row r="922" ht="31.5" customHeight="1">
      <c r="A922" s="873"/>
      <c r="B922" s="288"/>
      <c r="C922" s="872"/>
      <c r="D922" s="872"/>
      <c r="E922" s="872"/>
      <c r="F922" s="872"/>
      <c r="G922" s="872"/>
      <c r="H922" s="872"/>
      <c r="I922" s="872"/>
      <c r="J922" s="872"/>
      <c r="K922" s="288"/>
      <c r="L922" s="288"/>
      <c r="M922" s="288"/>
    </row>
    <row r="923" ht="31.5" customHeight="1">
      <c r="A923" s="873"/>
      <c r="B923" s="288"/>
      <c r="C923" s="872"/>
      <c r="D923" s="872"/>
      <c r="E923" s="872"/>
      <c r="F923" s="872"/>
      <c r="G923" s="872"/>
      <c r="H923" s="872"/>
      <c r="I923" s="872"/>
      <c r="J923" s="872"/>
      <c r="K923" s="288"/>
      <c r="L923" s="288"/>
      <c r="M923" s="288"/>
    </row>
    <row r="924" ht="31.5" customHeight="1">
      <c r="A924" s="873"/>
      <c r="B924" s="288"/>
      <c r="C924" s="872"/>
      <c r="D924" s="872"/>
      <c r="E924" s="872"/>
      <c r="F924" s="872"/>
      <c r="G924" s="872"/>
      <c r="H924" s="872"/>
      <c r="I924" s="872"/>
      <c r="J924" s="872"/>
      <c r="K924" s="288"/>
      <c r="L924" s="288"/>
      <c r="M924" s="288"/>
    </row>
    <row r="925" ht="31.5" customHeight="1">
      <c r="A925" s="873"/>
      <c r="B925" s="288"/>
      <c r="C925" s="872"/>
      <c r="D925" s="872"/>
      <c r="E925" s="872"/>
      <c r="F925" s="872"/>
      <c r="G925" s="872"/>
      <c r="H925" s="872"/>
      <c r="I925" s="872"/>
      <c r="J925" s="872"/>
      <c r="K925" s="288"/>
      <c r="L925" s="288"/>
      <c r="M925" s="288"/>
    </row>
    <row r="926" ht="31.5" customHeight="1">
      <c r="A926" s="873"/>
      <c r="B926" s="288"/>
      <c r="C926" s="872"/>
      <c r="D926" s="872"/>
      <c r="E926" s="872"/>
      <c r="F926" s="872"/>
      <c r="G926" s="872"/>
      <c r="H926" s="872"/>
      <c r="I926" s="872"/>
      <c r="J926" s="872"/>
      <c r="K926" s="288"/>
      <c r="L926" s="288"/>
      <c r="M926" s="288"/>
    </row>
    <row r="927" ht="31.5" customHeight="1">
      <c r="A927" s="873"/>
      <c r="B927" s="288"/>
      <c r="C927" s="872"/>
      <c r="D927" s="872"/>
      <c r="E927" s="872"/>
      <c r="F927" s="872"/>
      <c r="G927" s="872"/>
      <c r="H927" s="872"/>
      <c r="I927" s="872"/>
      <c r="J927" s="872"/>
      <c r="K927" s="288"/>
      <c r="L927" s="288"/>
      <c r="M927" s="288"/>
    </row>
    <row r="928" ht="31.5" customHeight="1">
      <c r="A928" s="873"/>
      <c r="B928" s="288"/>
      <c r="C928" s="872"/>
      <c r="D928" s="872"/>
      <c r="E928" s="872"/>
      <c r="F928" s="872"/>
      <c r="G928" s="872"/>
      <c r="H928" s="872"/>
      <c r="I928" s="872"/>
      <c r="J928" s="872"/>
      <c r="K928" s="288"/>
      <c r="L928" s="288"/>
      <c r="M928" s="288"/>
    </row>
    <row r="929" ht="31.5" customHeight="1">
      <c r="A929" s="873"/>
      <c r="B929" s="288"/>
      <c r="C929" s="872"/>
      <c r="D929" s="872"/>
      <c r="E929" s="872"/>
      <c r="F929" s="872"/>
      <c r="G929" s="872"/>
      <c r="H929" s="872"/>
      <c r="I929" s="872"/>
      <c r="J929" s="872"/>
      <c r="K929" s="288"/>
      <c r="L929" s="288"/>
      <c r="M929" s="288"/>
    </row>
    <row r="930" ht="31.5" customHeight="1">
      <c r="A930" s="873"/>
      <c r="B930" s="288"/>
      <c r="C930" s="872"/>
      <c r="D930" s="872"/>
      <c r="E930" s="872"/>
      <c r="F930" s="872"/>
      <c r="G930" s="872"/>
      <c r="H930" s="872"/>
      <c r="I930" s="872"/>
      <c r="J930" s="872"/>
      <c r="K930" s="288"/>
      <c r="L930" s="288"/>
      <c r="M930" s="288"/>
    </row>
    <row r="931" ht="31.5" customHeight="1">
      <c r="A931" s="873"/>
      <c r="B931" s="288"/>
      <c r="C931" s="872"/>
      <c r="D931" s="872"/>
      <c r="E931" s="872"/>
      <c r="F931" s="872"/>
      <c r="G931" s="872"/>
      <c r="H931" s="872"/>
      <c r="I931" s="872"/>
      <c r="J931" s="872"/>
      <c r="K931" s="288"/>
      <c r="L931" s="288"/>
      <c r="M931" s="288"/>
    </row>
    <row r="932" ht="31.5" customHeight="1">
      <c r="A932" s="873"/>
      <c r="B932" s="288"/>
      <c r="C932" s="872"/>
      <c r="D932" s="872"/>
      <c r="E932" s="872"/>
      <c r="F932" s="872"/>
      <c r="G932" s="872"/>
      <c r="H932" s="872"/>
      <c r="I932" s="872"/>
      <c r="J932" s="872"/>
      <c r="K932" s="288"/>
      <c r="L932" s="288"/>
      <c r="M932" s="288"/>
    </row>
    <row r="933" ht="31.5" customHeight="1">
      <c r="A933" s="873"/>
      <c r="B933" s="288"/>
      <c r="C933" s="872"/>
      <c r="D933" s="872"/>
      <c r="E933" s="872"/>
      <c r="F933" s="872"/>
      <c r="G933" s="872"/>
      <c r="H933" s="872"/>
      <c r="I933" s="872"/>
      <c r="J933" s="872"/>
      <c r="K933" s="288"/>
      <c r="L933" s="288"/>
      <c r="M933" s="288"/>
    </row>
    <row r="934" ht="31.5" customHeight="1">
      <c r="A934" s="873"/>
      <c r="B934" s="288"/>
      <c r="C934" s="872"/>
      <c r="D934" s="872"/>
      <c r="E934" s="872"/>
      <c r="F934" s="872"/>
      <c r="G934" s="872"/>
      <c r="H934" s="872"/>
      <c r="I934" s="872"/>
      <c r="J934" s="872"/>
      <c r="K934" s="288"/>
      <c r="L934" s="288"/>
      <c r="M934" s="288"/>
    </row>
    <row r="935" ht="31.5" customHeight="1">
      <c r="A935" s="873"/>
      <c r="B935" s="288"/>
      <c r="C935" s="872"/>
      <c r="D935" s="872"/>
      <c r="E935" s="872"/>
      <c r="F935" s="872"/>
      <c r="G935" s="872"/>
      <c r="H935" s="872"/>
      <c r="I935" s="872"/>
      <c r="J935" s="872"/>
      <c r="K935" s="288"/>
      <c r="L935" s="288"/>
      <c r="M935" s="288"/>
    </row>
    <row r="936" ht="31.5" customHeight="1">
      <c r="A936" s="873"/>
      <c r="B936" s="288"/>
      <c r="C936" s="872"/>
      <c r="D936" s="872"/>
      <c r="E936" s="872"/>
      <c r="F936" s="872"/>
      <c r="G936" s="872"/>
      <c r="H936" s="872"/>
      <c r="I936" s="872"/>
      <c r="J936" s="872"/>
      <c r="K936" s="288"/>
      <c r="L936" s="288"/>
      <c r="M936" s="288"/>
    </row>
    <row r="937" ht="31.5" customHeight="1">
      <c r="A937" s="873"/>
      <c r="B937" s="288"/>
      <c r="C937" s="872"/>
      <c r="D937" s="872"/>
      <c r="E937" s="872"/>
      <c r="F937" s="872"/>
      <c r="G937" s="872"/>
      <c r="H937" s="872"/>
      <c r="I937" s="872"/>
      <c r="J937" s="872"/>
      <c r="K937" s="288"/>
      <c r="L937" s="288"/>
      <c r="M937" s="288"/>
    </row>
    <row r="938" ht="31.5" customHeight="1">
      <c r="A938" s="873"/>
      <c r="B938" s="288"/>
      <c r="C938" s="872"/>
      <c r="D938" s="872"/>
      <c r="E938" s="872"/>
      <c r="F938" s="872"/>
      <c r="G938" s="872"/>
      <c r="H938" s="872"/>
      <c r="I938" s="872"/>
      <c r="J938" s="872"/>
      <c r="K938" s="288"/>
      <c r="L938" s="288"/>
      <c r="M938" s="288"/>
    </row>
    <row r="939" ht="31.5" customHeight="1">
      <c r="A939" s="873"/>
      <c r="B939" s="288"/>
      <c r="C939" s="872"/>
      <c r="D939" s="872"/>
      <c r="E939" s="872"/>
      <c r="F939" s="872"/>
      <c r="G939" s="872"/>
      <c r="H939" s="872"/>
      <c r="I939" s="872"/>
      <c r="J939" s="872"/>
      <c r="K939" s="288"/>
      <c r="L939" s="288"/>
      <c r="M939" s="288"/>
    </row>
    <row r="940" ht="31.5" customHeight="1">
      <c r="A940" s="873"/>
      <c r="B940" s="288"/>
      <c r="C940" s="872"/>
      <c r="D940" s="872"/>
      <c r="E940" s="872"/>
      <c r="F940" s="872"/>
      <c r="G940" s="872"/>
      <c r="H940" s="872"/>
      <c r="I940" s="872"/>
      <c r="J940" s="872"/>
      <c r="K940" s="288"/>
      <c r="L940" s="288"/>
      <c r="M940" s="288"/>
    </row>
    <row r="941" ht="31.5" customHeight="1">
      <c r="A941" s="873"/>
      <c r="B941" s="288"/>
      <c r="C941" s="872"/>
      <c r="D941" s="872"/>
      <c r="E941" s="872"/>
      <c r="F941" s="872"/>
      <c r="G941" s="872"/>
      <c r="H941" s="872"/>
      <c r="I941" s="872"/>
      <c r="J941" s="872"/>
      <c r="K941" s="288"/>
      <c r="L941" s="288"/>
      <c r="M941" s="288"/>
    </row>
    <row r="942" ht="31.5" customHeight="1">
      <c r="A942" s="873"/>
      <c r="B942" s="288"/>
      <c r="C942" s="872"/>
      <c r="D942" s="872"/>
      <c r="E942" s="872"/>
      <c r="F942" s="872"/>
      <c r="G942" s="872"/>
      <c r="H942" s="872"/>
      <c r="I942" s="872"/>
      <c r="J942" s="872"/>
      <c r="K942" s="288"/>
      <c r="L942" s="288"/>
      <c r="M942" s="288"/>
    </row>
    <row r="943" ht="31.5" customHeight="1">
      <c r="A943" s="873"/>
      <c r="B943" s="288"/>
      <c r="C943" s="872"/>
      <c r="D943" s="872"/>
      <c r="E943" s="872"/>
      <c r="F943" s="872"/>
      <c r="G943" s="872"/>
      <c r="H943" s="872"/>
      <c r="I943" s="872"/>
      <c r="J943" s="872"/>
      <c r="K943" s="288"/>
      <c r="L943" s="288"/>
      <c r="M943" s="288"/>
    </row>
    <row r="944" ht="31.5" customHeight="1">
      <c r="A944" s="873"/>
      <c r="B944" s="288"/>
      <c r="C944" s="872"/>
      <c r="D944" s="872"/>
      <c r="E944" s="872"/>
      <c r="F944" s="872"/>
      <c r="G944" s="872"/>
      <c r="H944" s="872"/>
      <c r="I944" s="872"/>
      <c r="J944" s="872"/>
      <c r="K944" s="288"/>
      <c r="L944" s="288"/>
      <c r="M944" s="288"/>
    </row>
    <row r="945" ht="31.5" customHeight="1">
      <c r="A945" s="873"/>
      <c r="B945" s="288"/>
      <c r="C945" s="872"/>
      <c r="D945" s="872"/>
      <c r="E945" s="872"/>
      <c r="F945" s="872"/>
      <c r="G945" s="872"/>
      <c r="H945" s="872"/>
      <c r="I945" s="872"/>
      <c r="J945" s="872"/>
      <c r="K945" s="288"/>
      <c r="L945" s="288"/>
      <c r="M945" s="288"/>
    </row>
    <row r="946" ht="31.5" customHeight="1">
      <c r="A946" s="873"/>
      <c r="B946" s="288"/>
      <c r="C946" s="872"/>
      <c r="D946" s="872"/>
      <c r="E946" s="872"/>
      <c r="F946" s="872"/>
      <c r="G946" s="872"/>
      <c r="H946" s="872"/>
      <c r="I946" s="872"/>
      <c r="J946" s="872"/>
      <c r="K946" s="288"/>
      <c r="L946" s="288"/>
      <c r="M946" s="288"/>
    </row>
    <row r="947" ht="31.5" customHeight="1">
      <c r="A947" s="873"/>
      <c r="B947" s="288"/>
      <c r="C947" s="872"/>
      <c r="D947" s="872"/>
      <c r="E947" s="872"/>
      <c r="F947" s="872"/>
      <c r="G947" s="872"/>
      <c r="H947" s="872"/>
      <c r="I947" s="872"/>
      <c r="J947" s="872"/>
      <c r="K947" s="288"/>
      <c r="L947" s="288"/>
      <c r="M947" s="288"/>
    </row>
    <row r="948" ht="31.5" customHeight="1">
      <c r="A948" s="873"/>
      <c r="B948" s="288"/>
      <c r="C948" s="872"/>
      <c r="D948" s="872"/>
      <c r="E948" s="872"/>
      <c r="F948" s="872"/>
      <c r="G948" s="872"/>
      <c r="H948" s="872"/>
      <c r="I948" s="872"/>
      <c r="J948" s="872"/>
      <c r="K948" s="288"/>
      <c r="L948" s="288"/>
      <c r="M948" s="288"/>
    </row>
    <row r="949" ht="31.5" customHeight="1">
      <c r="A949" s="873"/>
      <c r="B949" s="288"/>
      <c r="C949" s="872"/>
      <c r="D949" s="872"/>
      <c r="E949" s="872"/>
      <c r="F949" s="872"/>
      <c r="G949" s="872"/>
      <c r="H949" s="872"/>
      <c r="I949" s="872"/>
      <c r="J949" s="872"/>
      <c r="K949" s="288"/>
      <c r="L949" s="288"/>
      <c r="M949" s="288"/>
    </row>
    <row r="950" ht="31.5" customHeight="1">
      <c r="A950" s="873"/>
      <c r="B950" s="288"/>
      <c r="C950" s="872"/>
      <c r="D950" s="872"/>
      <c r="E950" s="872"/>
      <c r="F950" s="872"/>
      <c r="G950" s="872"/>
      <c r="H950" s="872"/>
      <c r="I950" s="872"/>
      <c r="J950" s="872"/>
      <c r="K950" s="288"/>
      <c r="L950" s="288"/>
      <c r="M950" s="288"/>
    </row>
    <row r="951" ht="31.5" customHeight="1">
      <c r="A951" s="873"/>
      <c r="B951" s="288"/>
      <c r="C951" s="872"/>
      <c r="D951" s="872"/>
      <c r="E951" s="872"/>
      <c r="F951" s="872"/>
      <c r="G951" s="872"/>
      <c r="H951" s="872"/>
      <c r="I951" s="872"/>
      <c r="J951" s="872"/>
      <c r="K951" s="288"/>
      <c r="L951" s="288"/>
      <c r="M951" s="288"/>
    </row>
    <row r="952" ht="31.5" customHeight="1">
      <c r="A952" s="873"/>
      <c r="B952" s="288"/>
      <c r="C952" s="872"/>
      <c r="D952" s="872"/>
      <c r="E952" s="872"/>
      <c r="F952" s="872"/>
      <c r="G952" s="872"/>
      <c r="H952" s="872"/>
      <c r="I952" s="872"/>
      <c r="J952" s="872"/>
      <c r="K952" s="288"/>
      <c r="L952" s="288"/>
      <c r="M952" s="288"/>
    </row>
    <row r="953" ht="31.5" customHeight="1">
      <c r="A953" s="873"/>
      <c r="B953" s="288"/>
      <c r="C953" s="872"/>
      <c r="D953" s="872"/>
      <c r="E953" s="872"/>
      <c r="F953" s="872"/>
      <c r="G953" s="872"/>
      <c r="H953" s="872"/>
      <c r="I953" s="872"/>
      <c r="J953" s="872"/>
      <c r="K953" s="288"/>
      <c r="L953" s="288"/>
      <c r="M953" s="288"/>
    </row>
  </sheetData>
  <autoFilter ref="$A$1:$M$953">
    <sortState ref="A1:M953">
      <sortCondition ref="B1:B953"/>
      <sortCondition ref="H1:H953"/>
      <sortCondition ref="G1:G953"/>
      <sortCondition ref="A1:A953"/>
      <sortCondition ref="F1:F953"/>
      <sortCondition ref="E1:E953"/>
    </sortState>
  </autoFil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0.86"/>
    <col customWidth="1" min="2" max="2" width="25.0"/>
    <col customWidth="1" min="3" max="3" width="65.0"/>
    <col customWidth="1" min="4" max="4" width="52.57"/>
  </cols>
  <sheetData>
    <row r="1">
      <c r="A1" s="874" t="s">
        <v>4120</v>
      </c>
      <c r="B1" s="875" t="s">
        <v>4121</v>
      </c>
      <c r="C1" s="876" t="s">
        <v>4</v>
      </c>
      <c r="D1" s="877" t="s">
        <v>4122</v>
      </c>
      <c r="E1" s="878" t="s">
        <v>4123</v>
      </c>
    </row>
    <row r="2">
      <c r="A2" s="719" t="s">
        <v>4124</v>
      </c>
      <c r="B2" s="878" t="s">
        <v>4121</v>
      </c>
    </row>
    <row r="3">
      <c r="A3" s="719" t="s">
        <v>4125</v>
      </c>
      <c r="B3" s="879" t="s">
        <v>4121</v>
      </c>
    </row>
    <row r="4">
      <c r="A4" s="719" t="s">
        <v>4126</v>
      </c>
      <c r="B4" s="879" t="s">
        <v>4121</v>
      </c>
    </row>
    <row r="5">
      <c r="A5" s="719" t="s">
        <v>4127</v>
      </c>
      <c r="B5" s="879" t="s">
        <v>4121</v>
      </c>
    </row>
    <row r="6">
      <c r="A6" s="719" t="s">
        <v>4128</v>
      </c>
      <c r="B6" s="8" t="s">
        <v>4129</v>
      </c>
    </row>
    <row r="7">
      <c r="A7" s="719" t="s">
        <v>4130</v>
      </c>
      <c r="B7" s="8" t="s">
        <v>4129</v>
      </c>
    </row>
    <row r="8">
      <c r="A8" s="719" t="s">
        <v>278</v>
      </c>
      <c r="B8" s="879" t="s">
        <v>4121</v>
      </c>
    </row>
    <row r="9">
      <c r="A9" s="719" t="s">
        <v>4131</v>
      </c>
      <c r="B9" s="8" t="s">
        <v>4129</v>
      </c>
    </row>
    <row r="10">
      <c r="A10" s="719" t="s">
        <v>4132</v>
      </c>
      <c r="B10" s="8" t="s">
        <v>4129</v>
      </c>
    </row>
    <row r="11">
      <c r="A11" s="719" t="s">
        <v>4133</v>
      </c>
      <c r="B11" s="8" t="s">
        <v>4129</v>
      </c>
    </row>
    <row r="12">
      <c r="A12" s="719" t="s">
        <v>4134</v>
      </c>
      <c r="B12" s="8" t="s">
        <v>4129</v>
      </c>
    </row>
    <row r="13">
      <c r="A13" s="719" t="s">
        <v>4135</v>
      </c>
      <c r="B13" s="8" t="s">
        <v>4129</v>
      </c>
    </row>
    <row r="14">
      <c r="A14" s="719" t="s">
        <v>4136</v>
      </c>
      <c r="B14" s="8" t="s">
        <v>4129</v>
      </c>
    </row>
    <row r="15">
      <c r="A15" s="719" t="s">
        <v>4137</v>
      </c>
      <c r="B15" s="879" t="s">
        <v>4121</v>
      </c>
      <c r="C15" s="8" t="s">
        <v>4138</v>
      </c>
    </row>
    <row r="16">
      <c r="A16" s="719" t="s">
        <v>4139</v>
      </c>
      <c r="B16" s="879" t="s">
        <v>4121</v>
      </c>
      <c r="C16" s="8" t="s">
        <v>4140</v>
      </c>
    </row>
    <row r="17">
      <c r="A17" s="719" t="s">
        <v>4141</v>
      </c>
      <c r="B17" s="879" t="s">
        <v>4121</v>
      </c>
    </row>
    <row r="18">
      <c r="A18" s="719" t="s">
        <v>4142</v>
      </c>
      <c r="B18" s="879" t="s">
        <v>4121</v>
      </c>
    </row>
    <row r="19">
      <c r="A19" s="719" t="s">
        <v>4143</v>
      </c>
      <c r="B19" s="878" t="s">
        <v>4121</v>
      </c>
    </row>
    <row r="20">
      <c r="A20" s="719" t="s">
        <v>4144</v>
      </c>
    </row>
    <row r="21">
      <c r="A21" s="719" t="s">
        <v>4145</v>
      </c>
    </row>
    <row r="22">
      <c r="A22" s="719" t="s">
        <v>4146</v>
      </c>
      <c r="B22" s="879" t="s">
        <v>4121</v>
      </c>
    </row>
    <row r="23">
      <c r="A23" s="719" t="s">
        <v>4147</v>
      </c>
    </row>
    <row r="24">
      <c r="A24" s="719" t="s">
        <v>4148</v>
      </c>
    </row>
    <row r="25">
      <c r="A25" s="719" t="s">
        <v>4149</v>
      </c>
      <c r="B25" s="880" t="s">
        <v>4121</v>
      </c>
    </row>
    <row r="26">
      <c r="A26" s="719" t="s">
        <v>4150</v>
      </c>
    </row>
    <row r="27">
      <c r="A27" s="719" t="s">
        <v>4151</v>
      </c>
    </row>
    <row r="28">
      <c r="A28" s="719" t="s">
        <v>4152</v>
      </c>
    </row>
    <row r="29">
      <c r="A29" s="719" t="s">
        <v>280</v>
      </c>
      <c r="B29" s="881" t="s">
        <v>4121</v>
      </c>
      <c r="C29" s="882" t="s">
        <v>4153</v>
      </c>
    </row>
    <row r="30">
      <c r="A30" s="719" t="s">
        <v>282</v>
      </c>
    </row>
    <row r="31">
      <c r="A31" s="719" t="s">
        <v>284</v>
      </c>
      <c r="B31" s="883" t="s">
        <v>4121</v>
      </c>
    </row>
    <row r="32">
      <c r="A32" s="719" t="s">
        <v>4154</v>
      </c>
    </row>
    <row r="33">
      <c r="A33" s="719" t="s">
        <v>4155</v>
      </c>
    </row>
    <row r="34">
      <c r="A34" s="719" t="s">
        <v>4156</v>
      </c>
    </row>
    <row r="35">
      <c r="A35" s="719" t="s">
        <v>4157</v>
      </c>
    </row>
    <row r="36">
      <c r="A36" s="719" t="s">
        <v>4158</v>
      </c>
    </row>
    <row r="37">
      <c r="A37" s="719" t="s">
        <v>4159</v>
      </c>
    </row>
    <row r="38">
      <c r="A38" s="719" t="s">
        <v>4160</v>
      </c>
      <c r="B38" s="883" t="s">
        <v>4121</v>
      </c>
    </row>
    <row r="39">
      <c r="A39" s="719" t="s">
        <v>4161</v>
      </c>
    </row>
    <row r="40">
      <c r="A40" s="719" t="s">
        <v>286</v>
      </c>
    </row>
    <row r="41">
      <c r="A41" s="719" t="s">
        <v>4162</v>
      </c>
    </row>
    <row r="42">
      <c r="A42" s="719" t="s">
        <v>4163</v>
      </c>
    </row>
    <row r="43">
      <c r="A43" s="719" t="s">
        <v>4164</v>
      </c>
    </row>
  </sheetData>
  <hyperlinks>
    <hyperlink r:id="rId1" ref="E1"/>
    <hyperlink r:id="rId2" location="bookmark=id.kyedcqe5dv13" ref="B2"/>
    <hyperlink r:id="rId3" location="bookmark=id.vkj4cp8dfasz" ref="B3"/>
    <hyperlink r:id="rId4" location="bookmark=id.7dpd7by9fpfx" ref="B4"/>
    <hyperlink r:id="rId5" location="bookmark=id.58am1wyvebdx" ref="B5"/>
    <hyperlink r:id="rId6" location="bookmark=id.9qy9d4sb9asc" ref="B8"/>
    <hyperlink r:id="rId7" location="bookmark=id.p0t8oumxjl81" ref="B15"/>
    <hyperlink r:id="rId8" location="bookmark=id.l3qhbsdwxj0h" ref="B16"/>
    <hyperlink r:id="rId9" location="bookmark=id.236jy3ppcdth" ref="B17"/>
    <hyperlink r:id="rId10" location="bookmark=id.236jy3ppcdth" ref="B18"/>
    <hyperlink r:id="rId11" location="bookmark=id.5ojzgzjxxs0z" ref="B19"/>
    <hyperlink r:id="rId12" location="bookmark=id.5ojzgzjxxs0z" ref="B22"/>
    <hyperlink r:id="rId13" location="bookmark=id.5ojzgzjxxs0z" ref="B29"/>
    <hyperlink r:id="rId14" location="bookmark=kix.x6h5tljslhvp" ref="C29"/>
    <hyperlink r:id="rId15" location="bookmark=kix.d7sm0xs9ryau" ref="B31"/>
    <hyperlink r:id="rId16" location="bookmark=kix.d7sm0xs9ryau" ref="B38"/>
  </hyperlinks>
  <drawing r:id="rId17"/>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5.0"/>
    <col customWidth="1" min="2" max="2" width="38.0"/>
    <col customWidth="1" min="3" max="3" width="89.29"/>
    <col customWidth="1" min="4" max="4" width="90.43"/>
    <col customWidth="1" min="6" max="6" width="17.29"/>
    <col customWidth="1" min="7" max="7" width="21.0"/>
    <col customWidth="1" min="8" max="8" width="74.29"/>
    <col customWidth="1" min="10" max="10" width="23.43"/>
    <col customWidth="1" min="11" max="11" width="30.86"/>
    <col customWidth="1" min="12" max="12" width="40.86"/>
    <col customWidth="1" min="13" max="13" width="94.43"/>
    <col customWidth="1" min="18" max="18" width="20.29"/>
    <col customWidth="1" min="23" max="23" width="55.14"/>
    <col customWidth="1" min="24" max="24" width="71.14"/>
    <col customWidth="1" min="25" max="25" width="77.43"/>
    <col customWidth="1" min="26" max="26" width="34.71"/>
  </cols>
  <sheetData>
    <row r="1">
      <c r="A1" s="884"/>
      <c r="B1" s="885"/>
      <c r="C1" s="885"/>
      <c r="D1" s="885"/>
      <c r="E1" s="885"/>
      <c r="F1" s="886"/>
      <c r="G1" s="886"/>
      <c r="H1" s="886"/>
      <c r="J1" s="8" t="s">
        <v>4165</v>
      </c>
    </row>
    <row r="2">
      <c r="A2" s="798" t="s">
        <v>4166</v>
      </c>
      <c r="F2" s="887" t="s">
        <v>4167</v>
      </c>
      <c r="G2" s="42"/>
      <c r="H2" s="31"/>
      <c r="J2" s="888" t="s">
        <v>4168</v>
      </c>
      <c r="K2" s="42"/>
      <c r="L2" s="42"/>
      <c r="M2" s="31"/>
      <c r="N2" s="889" t="s">
        <v>4169</v>
      </c>
      <c r="O2" s="890" t="s">
        <v>4170</v>
      </c>
      <c r="P2" s="42"/>
      <c r="Q2" s="42"/>
      <c r="R2" s="31"/>
    </row>
    <row r="3">
      <c r="F3" s="891"/>
      <c r="G3" s="892" t="s">
        <v>4171</v>
      </c>
      <c r="H3" s="892" t="s">
        <v>4172</v>
      </c>
      <c r="J3" s="893" t="s">
        <v>1429</v>
      </c>
      <c r="K3" s="893" t="s">
        <v>1431</v>
      </c>
      <c r="L3" s="893" t="s">
        <v>1432</v>
      </c>
      <c r="M3" s="893" t="s">
        <v>4173</v>
      </c>
      <c r="N3" s="28"/>
      <c r="O3" s="894" t="s">
        <v>1587</v>
      </c>
      <c r="P3" s="894" t="s">
        <v>1588</v>
      </c>
      <c r="Q3" s="894" t="s">
        <v>435</v>
      </c>
      <c r="R3" s="894" t="s">
        <v>4174</v>
      </c>
      <c r="V3" s="895"/>
      <c r="W3" s="896"/>
      <c r="X3" s="897"/>
      <c r="Y3" s="897"/>
      <c r="Z3" s="898"/>
    </row>
    <row r="4">
      <c r="F4" s="899" t="s">
        <v>4175</v>
      </c>
      <c r="G4" s="892" t="s">
        <v>4176</v>
      </c>
      <c r="H4" s="892" t="s">
        <v>4177</v>
      </c>
      <c r="J4" s="459"/>
      <c r="K4" s="459"/>
      <c r="L4" s="459"/>
      <c r="M4" s="459"/>
      <c r="N4" s="459"/>
      <c r="O4" s="459"/>
      <c r="P4" s="459"/>
      <c r="Q4" s="459"/>
      <c r="R4" s="459"/>
      <c r="V4" s="745"/>
      <c r="W4" s="900"/>
      <c r="X4" s="900"/>
      <c r="Y4" s="900"/>
      <c r="Z4" s="900"/>
    </row>
    <row r="5">
      <c r="A5" s="901" t="s">
        <v>4178</v>
      </c>
      <c r="B5" s="902"/>
      <c r="C5" s="902"/>
      <c r="D5" s="902"/>
      <c r="F5" s="26"/>
      <c r="G5" s="892" t="s">
        <v>4179</v>
      </c>
      <c r="H5" s="892" t="s">
        <v>4180</v>
      </c>
      <c r="J5" s="459"/>
      <c r="K5" s="459"/>
      <c r="L5" s="459"/>
      <c r="M5" s="459"/>
      <c r="N5" s="459"/>
      <c r="O5" s="459"/>
      <c r="P5" s="459"/>
      <c r="Q5" s="459"/>
      <c r="R5" s="459"/>
      <c r="V5" s="900"/>
      <c r="W5" s="903"/>
      <c r="X5" s="904"/>
      <c r="Y5" s="904"/>
      <c r="Z5" s="904"/>
    </row>
    <row r="6">
      <c r="A6" s="905" t="s">
        <v>1537</v>
      </c>
      <c r="B6" s="905" t="s">
        <v>585</v>
      </c>
      <c r="C6" s="905" t="s">
        <v>1538</v>
      </c>
      <c r="D6" s="905" t="s">
        <v>4181</v>
      </c>
      <c r="F6" s="26"/>
      <c r="G6" s="892" t="s">
        <v>4182</v>
      </c>
      <c r="H6" s="892" t="s">
        <v>4183</v>
      </c>
      <c r="J6" s="459"/>
      <c r="K6" s="459"/>
      <c r="L6" s="459"/>
      <c r="M6" s="459"/>
      <c r="N6" s="459"/>
      <c r="O6" s="459"/>
      <c r="P6" s="459"/>
      <c r="Q6" s="459"/>
      <c r="R6" s="459"/>
      <c r="W6" s="906" t="s">
        <v>4184</v>
      </c>
      <c r="Z6" s="25"/>
    </row>
    <row r="7">
      <c r="A7" s="907" t="s">
        <v>4185</v>
      </c>
      <c r="B7" s="907" t="s">
        <v>4186</v>
      </c>
      <c r="C7" s="908" t="s">
        <v>4187</v>
      </c>
      <c r="D7" s="506" t="s">
        <v>4188</v>
      </c>
      <c r="F7" s="26"/>
      <c r="G7" s="892" t="s">
        <v>4189</v>
      </c>
      <c r="H7" s="892" t="s">
        <v>4190</v>
      </c>
      <c r="J7" s="459"/>
      <c r="K7" s="459"/>
      <c r="L7" s="459"/>
      <c r="M7" s="459"/>
      <c r="N7" s="459"/>
      <c r="O7" s="459"/>
      <c r="P7" s="459"/>
      <c r="Q7" s="459"/>
      <c r="R7" s="459"/>
      <c r="W7" s="909" t="s">
        <v>4191</v>
      </c>
      <c r="Z7" s="25"/>
    </row>
    <row r="8">
      <c r="A8" s="907" t="s">
        <v>4192</v>
      </c>
      <c r="B8" s="907" t="s">
        <v>4193</v>
      </c>
      <c r="C8" s="907" t="s">
        <v>4194</v>
      </c>
      <c r="D8" s="506" t="s">
        <v>4195</v>
      </c>
      <c r="F8" s="26"/>
      <c r="G8" s="892" t="s">
        <v>4196</v>
      </c>
      <c r="H8" s="892" t="s">
        <v>4197</v>
      </c>
      <c r="J8" s="459"/>
      <c r="K8" s="459"/>
      <c r="L8" s="459"/>
      <c r="M8" s="459"/>
      <c r="N8" s="459"/>
      <c r="O8" s="459"/>
      <c r="P8" s="459"/>
      <c r="Q8" s="459"/>
      <c r="R8" s="459"/>
      <c r="W8" s="910" t="s">
        <v>4198</v>
      </c>
      <c r="X8" s="225"/>
      <c r="Y8" s="225"/>
      <c r="Z8" s="18"/>
    </row>
    <row r="9">
      <c r="A9" s="907" t="s">
        <v>1007</v>
      </c>
      <c r="B9" s="907" t="s">
        <v>4199</v>
      </c>
      <c r="C9" s="907" t="s">
        <v>4200</v>
      </c>
      <c r="D9" s="454" t="s">
        <v>4201</v>
      </c>
      <c r="F9" s="26"/>
      <c r="G9" s="892" t="s">
        <v>4202</v>
      </c>
      <c r="H9" s="892" t="s">
        <v>4203</v>
      </c>
      <c r="J9" s="459"/>
      <c r="K9" s="459"/>
      <c r="L9" s="459"/>
      <c r="M9" s="459"/>
      <c r="N9" s="459"/>
      <c r="O9" s="459"/>
      <c r="P9" s="459"/>
      <c r="Q9" s="459"/>
      <c r="R9" s="459"/>
      <c r="W9" s="911"/>
      <c r="X9" s="225"/>
      <c r="Y9" s="225"/>
      <c r="Z9" s="225"/>
    </row>
    <row r="10">
      <c r="A10" s="907" t="s">
        <v>4204</v>
      </c>
      <c r="B10" s="907" t="s">
        <v>4205</v>
      </c>
      <c r="C10" s="907" t="s">
        <v>4206</v>
      </c>
      <c r="D10" s="506" t="s">
        <v>4207</v>
      </c>
      <c r="F10" s="26"/>
      <c r="G10" s="892" t="s">
        <v>4208</v>
      </c>
      <c r="H10" s="892" t="s">
        <v>4209</v>
      </c>
      <c r="J10" s="459"/>
      <c r="K10" s="459"/>
      <c r="L10" s="459"/>
      <c r="M10" s="459"/>
      <c r="N10" s="459"/>
      <c r="O10" s="459"/>
      <c r="P10" s="459"/>
      <c r="Q10" s="459"/>
      <c r="R10" s="459"/>
      <c r="W10" s="912" t="s">
        <v>4210</v>
      </c>
      <c r="X10" s="42"/>
      <c r="Y10" s="42"/>
      <c r="Z10" s="31"/>
    </row>
    <row r="11">
      <c r="A11" s="907" t="s">
        <v>795</v>
      </c>
      <c r="B11" s="907" t="s">
        <v>4211</v>
      </c>
      <c r="C11" s="907" t="s">
        <v>4212</v>
      </c>
      <c r="D11" s="506" t="s">
        <v>4213</v>
      </c>
      <c r="F11" s="26"/>
      <c r="G11" s="892" t="s">
        <v>4214</v>
      </c>
      <c r="H11" s="892" t="s">
        <v>4215</v>
      </c>
      <c r="J11" s="459"/>
      <c r="K11" s="459"/>
      <c r="L11" s="459"/>
      <c r="M11" s="459"/>
      <c r="N11" s="459"/>
      <c r="O11" s="459"/>
      <c r="P11" s="459"/>
      <c r="Q11" s="459"/>
      <c r="R11" s="459"/>
      <c r="W11" s="913" t="s">
        <v>4216</v>
      </c>
      <c r="X11" s="914" t="s">
        <v>4217</v>
      </c>
      <c r="Y11" s="42"/>
      <c r="Z11" s="31"/>
    </row>
    <row r="12">
      <c r="A12" s="907" t="s">
        <v>4218</v>
      </c>
      <c r="B12" s="907" t="s">
        <v>4219</v>
      </c>
      <c r="C12" s="907" t="s">
        <v>4220</v>
      </c>
      <c r="D12" s="506" t="s">
        <v>4221</v>
      </c>
      <c r="F12" s="26"/>
      <c r="G12" s="892" t="s">
        <v>4222</v>
      </c>
      <c r="H12" s="892" t="s">
        <v>4223</v>
      </c>
      <c r="J12" s="459"/>
      <c r="K12" s="459"/>
      <c r="L12" s="459"/>
      <c r="M12" s="459"/>
      <c r="N12" s="459"/>
      <c r="O12" s="459"/>
      <c r="P12" s="459"/>
      <c r="Q12" s="459"/>
      <c r="R12" s="459"/>
      <c r="W12" s="913" t="s">
        <v>4224</v>
      </c>
      <c r="X12" s="914" t="s">
        <v>4225</v>
      </c>
      <c r="Y12" s="42"/>
      <c r="Z12" s="31"/>
    </row>
    <row r="13">
      <c r="A13" s="907" t="s">
        <v>4226</v>
      </c>
      <c r="B13" s="907" t="s">
        <v>4227</v>
      </c>
      <c r="C13" s="907" t="s">
        <v>4228</v>
      </c>
      <c r="D13" s="506" t="s">
        <v>4229</v>
      </c>
      <c r="F13" s="26"/>
      <c r="G13" s="892" t="s">
        <v>4230</v>
      </c>
      <c r="H13" s="892" t="s">
        <v>4231</v>
      </c>
      <c r="J13" s="459"/>
      <c r="K13" s="459"/>
      <c r="L13" s="459"/>
      <c r="M13" s="459"/>
      <c r="N13" s="459"/>
      <c r="O13" s="459"/>
      <c r="P13" s="459"/>
      <c r="Q13" s="459"/>
      <c r="R13" s="459"/>
      <c r="W13" s="913" t="s">
        <v>4232</v>
      </c>
      <c r="X13" s="915" t="s">
        <v>4233</v>
      </c>
      <c r="Y13" s="42"/>
      <c r="Z13" s="31"/>
    </row>
    <row r="14">
      <c r="A14" s="916" t="s">
        <v>4234</v>
      </c>
      <c r="B14" s="907" t="s">
        <v>4235</v>
      </c>
      <c r="C14" s="907" t="s">
        <v>4236</v>
      </c>
      <c r="D14" s="507"/>
      <c r="F14" s="26"/>
      <c r="G14" s="892" t="s">
        <v>4237</v>
      </c>
      <c r="H14" s="892" t="s">
        <v>4238</v>
      </c>
      <c r="J14" s="459"/>
      <c r="K14" s="459"/>
      <c r="L14" s="459"/>
      <c r="M14" s="459"/>
      <c r="N14" s="459"/>
      <c r="O14" s="459"/>
      <c r="P14" s="459"/>
      <c r="Q14" s="459"/>
      <c r="R14" s="459"/>
      <c r="W14" s="913" t="s">
        <v>4239</v>
      </c>
      <c r="X14" s="915" t="s">
        <v>4240</v>
      </c>
      <c r="Y14" s="42"/>
      <c r="Z14" s="31"/>
    </row>
    <row r="15">
      <c r="A15" s="26"/>
      <c r="B15" s="907" t="s">
        <v>4241</v>
      </c>
      <c r="C15" s="907" t="s">
        <v>4242</v>
      </c>
      <c r="D15" s="507"/>
      <c r="F15" s="26"/>
      <c r="G15" s="917" t="s">
        <v>4243</v>
      </c>
      <c r="H15" s="917" t="s">
        <v>4244</v>
      </c>
      <c r="J15" s="459"/>
      <c r="K15" s="459"/>
      <c r="L15" s="459"/>
      <c r="M15" s="459"/>
      <c r="N15" s="459"/>
      <c r="O15" s="459"/>
      <c r="P15" s="459"/>
      <c r="Q15" s="459"/>
      <c r="R15" s="459"/>
      <c r="W15" s="913" t="s">
        <v>4245</v>
      </c>
      <c r="X15" s="915" t="s">
        <v>4246</v>
      </c>
      <c r="Y15" s="42"/>
      <c r="Z15" s="31"/>
    </row>
    <row r="16">
      <c r="A16" s="26"/>
      <c r="B16" s="907" t="s">
        <v>4247</v>
      </c>
      <c r="C16" s="907" t="s">
        <v>4248</v>
      </c>
      <c r="D16" s="507"/>
      <c r="F16" s="26"/>
      <c r="G16" s="917" t="s">
        <v>4249</v>
      </c>
      <c r="H16" s="917" t="s">
        <v>4250</v>
      </c>
      <c r="J16" s="459"/>
      <c r="K16" s="459"/>
      <c r="L16" s="459"/>
      <c r="M16" s="459"/>
      <c r="N16" s="459"/>
      <c r="O16" s="459"/>
      <c r="P16" s="459"/>
      <c r="Q16" s="459"/>
      <c r="R16" s="459"/>
      <c r="W16" s="913" t="s">
        <v>4251</v>
      </c>
      <c r="X16" s="915" t="s">
        <v>4252</v>
      </c>
      <c r="Y16" s="42"/>
      <c r="Z16" s="31"/>
    </row>
    <row r="17">
      <c r="A17" s="26"/>
      <c r="B17" s="907" t="s">
        <v>4253</v>
      </c>
      <c r="C17" s="907" t="s">
        <v>4254</v>
      </c>
      <c r="D17" s="507"/>
      <c r="F17" s="26"/>
      <c r="G17" s="917" t="s">
        <v>4255</v>
      </c>
      <c r="H17" s="917" t="s">
        <v>4256</v>
      </c>
      <c r="J17" s="459"/>
      <c r="K17" s="459"/>
      <c r="L17" s="459"/>
      <c r="M17" s="459"/>
      <c r="N17" s="459"/>
      <c r="O17" s="459"/>
      <c r="P17" s="459"/>
      <c r="Q17" s="459"/>
      <c r="R17" s="459"/>
      <c r="W17" s="911"/>
      <c r="X17" s="225"/>
      <c r="Y17" s="225"/>
      <c r="Z17" s="225"/>
    </row>
    <row r="18">
      <c r="A18" s="26"/>
      <c r="B18" s="907" t="s">
        <v>4257</v>
      </c>
      <c r="C18" s="907" t="s">
        <v>4258</v>
      </c>
      <c r="D18" s="507"/>
      <c r="F18" s="26"/>
      <c r="G18" s="917" t="s">
        <v>4259</v>
      </c>
      <c r="H18" s="917" t="s">
        <v>4260</v>
      </c>
      <c r="J18" s="459"/>
      <c r="K18" s="459"/>
      <c r="L18" s="459"/>
      <c r="M18" s="459"/>
      <c r="N18" s="459"/>
      <c r="O18" s="459"/>
      <c r="P18" s="459"/>
      <c r="Q18" s="459"/>
      <c r="R18" s="459"/>
      <c r="W18" s="918" t="s">
        <v>4261</v>
      </c>
      <c r="X18" s="42"/>
      <c r="Y18" s="42"/>
      <c r="Z18" s="31"/>
    </row>
    <row r="19">
      <c r="A19" s="26"/>
      <c r="B19" s="907" t="s">
        <v>4262</v>
      </c>
      <c r="C19" s="907" t="s">
        <v>4263</v>
      </c>
      <c r="D19" s="507"/>
      <c r="F19" s="26"/>
      <c r="G19" s="917" t="s">
        <v>4264</v>
      </c>
      <c r="H19" s="917" t="s">
        <v>4265</v>
      </c>
      <c r="J19" s="459"/>
      <c r="K19" s="459"/>
      <c r="L19" s="459"/>
      <c r="M19" s="459"/>
      <c r="N19" s="459"/>
      <c r="O19" s="459"/>
      <c r="P19" s="459"/>
      <c r="Q19" s="459"/>
      <c r="R19" s="459"/>
      <c r="W19" s="913" t="s">
        <v>4266</v>
      </c>
      <c r="X19" s="913" t="s">
        <v>4267</v>
      </c>
      <c r="Y19" s="913" t="s">
        <v>4117</v>
      </c>
      <c r="Z19" s="913" t="s">
        <v>4268</v>
      </c>
    </row>
    <row r="20">
      <c r="A20" s="26"/>
      <c r="B20" s="907" t="s">
        <v>4269</v>
      </c>
      <c r="C20" s="907" t="s">
        <v>4270</v>
      </c>
      <c r="D20" s="507"/>
      <c r="F20" s="26"/>
      <c r="G20" s="917" t="s">
        <v>4271</v>
      </c>
      <c r="H20" s="917" t="s">
        <v>4272</v>
      </c>
      <c r="J20" s="459"/>
      <c r="K20" s="459"/>
      <c r="L20" s="459"/>
      <c r="M20" s="459"/>
      <c r="N20" s="459"/>
      <c r="O20" s="459"/>
      <c r="P20" s="459"/>
      <c r="Q20" s="459"/>
      <c r="R20" s="459"/>
      <c r="W20" s="919" t="s">
        <v>4273</v>
      </c>
      <c r="X20" s="919" t="s">
        <v>4274</v>
      </c>
      <c r="Y20" s="919" t="s">
        <v>4275</v>
      </c>
      <c r="Z20" s="920"/>
    </row>
    <row r="21">
      <c r="A21" s="26"/>
      <c r="B21" s="907" t="s">
        <v>4276</v>
      </c>
      <c r="C21" s="907" t="s">
        <v>4277</v>
      </c>
      <c r="D21" s="507"/>
      <c r="F21" s="26"/>
      <c r="G21" s="917" t="s">
        <v>4278</v>
      </c>
      <c r="H21" s="917" t="s">
        <v>1552</v>
      </c>
      <c r="J21" s="459"/>
      <c r="K21" s="459"/>
      <c r="L21" s="459"/>
      <c r="M21" s="459"/>
      <c r="N21" s="459"/>
      <c r="O21" s="459"/>
      <c r="P21" s="459"/>
      <c r="Q21" s="459"/>
      <c r="R21" s="459"/>
      <c r="W21" s="920"/>
      <c r="X21" s="921" t="s">
        <v>4279</v>
      </c>
      <c r="Y21" s="921" t="s">
        <v>4280</v>
      </c>
      <c r="Z21" s="921" t="s">
        <v>4281</v>
      </c>
    </row>
    <row r="22">
      <c r="A22" s="26"/>
      <c r="B22" s="907" t="s">
        <v>4282</v>
      </c>
      <c r="C22" s="907" t="s">
        <v>1566</v>
      </c>
      <c r="D22" s="507"/>
      <c r="F22" s="26"/>
      <c r="G22" s="917" t="s">
        <v>4283</v>
      </c>
      <c r="H22" s="917" t="s">
        <v>4284</v>
      </c>
      <c r="J22" s="459"/>
      <c r="K22" s="459"/>
      <c r="L22" s="459"/>
      <c r="M22" s="459"/>
      <c r="N22" s="459"/>
      <c r="O22" s="459"/>
      <c r="P22" s="459"/>
      <c r="Q22" s="459"/>
      <c r="R22" s="459"/>
      <c r="W22" s="920"/>
      <c r="X22" s="921" t="s">
        <v>4285</v>
      </c>
      <c r="Y22" s="921" t="s">
        <v>4286</v>
      </c>
      <c r="Z22" s="920"/>
    </row>
    <row r="23">
      <c r="A23" s="26"/>
      <c r="B23" s="922" t="s">
        <v>4287</v>
      </c>
      <c r="C23" s="907" t="s">
        <v>4288</v>
      </c>
      <c r="D23" s="507"/>
      <c r="F23" s="26"/>
      <c r="G23" s="917" t="s">
        <v>4289</v>
      </c>
      <c r="H23" s="917" t="s">
        <v>4290</v>
      </c>
      <c r="J23" s="459"/>
      <c r="K23" s="459"/>
      <c r="L23" s="459"/>
      <c r="M23" s="459"/>
      <c r="N23" s="459"/>
      <c r="O23" s="459"/>
      <c r="P23" s="459"/>
      <c r="Q23" s="459"/>
      <c r="R23" s="459"/>
      <c r="W23" s="920"/>
      <c r="X23" s="921" t="s">
        <v>4291</v>
      </c>
      <c r="Y23" s="921" t="s">
        <v>4292</v>
      </c>
      <c r="Z23" s="920"/>
    </row>
    <row r="24">
      <c r="A24" s="26"/>
      <c r="B24" s="907" t="s">
        <v>4293</v>
      </c>
      <c r="C24" s="907" t="s">
        <v>4294</v>
      </c>
      <c r="D24" s="507"/>
      <c r="F24" s="26"/>
      <c r="G24" s="917" t="s">
        <v>4295</v>
      </c>
      <c r="H24" s="917" t="s">
        <v>1577</v>
      </c>
      <c r="J24" s="459"/>
      <c r="K24" s="459"/>
      <c r="L24" s="459"/>
      <c r="M24" s="459"/>
      <c r="N24" s="459"/>
      <c r="O24" s="459"/>
      <c r="P24" s="459"/>
      <c r="Q24" s="459"/>
      <c r="R24" s="459"/>
      <c r="W24" s="920"/>
      <c r="X24" s="919" t="s">
        <v>424</v>
      </c>
      <c r="Y24" s="919" t="s">
        <v>424</v>
      </c>
      <c r="Z24" s="920"/>
    </row>
    <row r="25">
      <c r="A25" s="26"/>
      <c r="B25" s="907" t="s">
        <v>4296</v>
      </c>
      <c r="C25" s="907" t="s">
        <v>4297</v>
      </c>
      <c r="D25" s="507"/>
      <c r="F25" s="26"/>
      <c r="G25" s="917" t="s">
        <v>4298</v>
      </c>
      <c r="H25" s="917" t="s">
        <v>4299</v>
      </c>
      <c r="J25" s="459"/>
      <c r="K25" s="459"/>
      <c r="L25" s="459"/>
      <c r="M25" s="459"/>
      <c r="N25" s="459"/>
      <c r="O25" s="459"/>
      <c r="P25" s="459"/>
      <c r="Q25" s="459"/>
      <c r="R25" s="459"/>
      <c r="W25" s="920"/>
      <c r="X25" s="920"/>
      <c r="Y25" s="920"/>
      <c r="Z25" s="920"/>
    </row>
    <row r="26">
      <c r="A26" s="26"/>
      <c r="B26" s="907" t="s">
        <v>4300</v>
      </c>
      <c r="C26" s="907" t="s">
        <v>4301</v>
      </c>
      <c r="D26" s="507"/>
      <c r="F26" s="26"/>
      <c r="G26" s="917" t="s">
        <v>4302</v>
      </c>
      <c r="H26" s="917" t="s">
        <v>4303</v>
      </c>
      <c r="J26" s="459"/>
      <c r="K26" s="459"/>
      <c r="L26" s="459"/>
      <c r="M26" s="459"/>
      <c r="N26" s="459"/>
      <c r="O26" s="459"/>
      <c r="P26" s="459"/>
      <c r="Q26" s="459"/>
      <c r="R26" s="459"/>
      <c r="W26" s="920"/>
      <c r="X26" s="920"/>
      <c r="Y26" s="920"/>
      <c r="Z26" s="920"/>
    </row>
    <row r="27">
      <c r="A27" s="26"/>
      <c r="B27" s="907" t="s">
        <v>4304</v>
      </c>
      <c r="C27" s="907" t="s">
        <v>4305</v>
      </c>
      <c r="D27" s="507"/>
      <c r="F27" s="28"/>
      <c r="G27" s="917" t="s">
        <v>4306</v>
      </c>
      <c r="H27" s="917" t="s">
        <v>4307</v>
      </c>
      <c r="J27" s="459"/>
      <c r="K27" s="459"/>
      <c r="L27" s="459"/>
      <c r="M27" s="459"/>
      <c r="N27" s="459"/>
      <c r="O27" s="459"/>
      <c r="P27" s="459"/>
      <c r="Q27" s="459"/>
      <c r="R27" s="459"/>
      <c r="W27" s="921" t="s">
        <v>4308</v>
      </c>
      <c r="X27" s="921" t="s">
        <v>4274</v>
      </c>
      <c r="Y27" s="920"/>
      <c r="Z27" s="920"/>
    </row>
    <row r="28">
      <c r="A28" s="26"/>
      <c r="B28" s="907" t="s">
        <v>4309</v>
      </c>
      <c r="C28" s="907" t="s">
        <v>4310</v>
      </c>
      <c r="D28" s="507"/>
      <c r="F28" s="899" t="s">
        <v>4311</v>
      </c>
      <c r="G28" s="917" t="s">
        <v>4312</v>
      </c>
      <c r="H28" s="917" t="s">
        <v>4313</v>
      </c>
      <c r="J28" s="459"/>
      <c r="K28" s="459"/>
      <c r="L28" s="459"/>
      <c r="M28" s="459"/>
      <c r="N28" s="459"/>
      <c r="O28" s="459"/>
      <c r="P28" s="459"/>
      <c r="Q28" s="459"/>
      <c r="R28" s="459"/>
      <c r="W28" s="920"/>
      <c r="X28" s="921" t="s">
        <v>4314</v>
      </c>
      <c r="Y28" s="921" t="s">
        <v>4315</v>
      </c>
      <c r="Z28" s="920"/>
    </row>
    <row r="29">
      <c r="A29" s="26"/>
      <c r="B29" s="907" t="s">
        <v>1472</v>
      </c>
      <c r="C29" s="907" t="s">
        <v>4316</v>
      </c>
      <c r="D29" s="507"/>
      <c r="F29" s="26"/>
      <c r="G29" s="917" t="s">
        <v>4317</v>
      </c>
      <c r="H29" s="917" t="s">
        <v>4318</v>
      </c>
      <c r="W29" s="920"/>
      <c r="X29" s="921" t="s">
        <v>4319</v>
      </c>
      <c r="Y29" s="921" t="s">
        <v>4320</v>
      </c>
      <c r="Z29" s="920"/>
    </row>
    <row r="30">
      <c r="A30" s="26"/>
      <c r="B30" s="907" t="s">
        <v>4321</v>
      </c>
      <c r="C30" s="907" t="s">
        <v>4322</v>
      </c>
      <c r="D30" s="507"/>
      <c r="F30" s="26"/>
      <c r="G30" s="917" t="s">
        <v>4323</v>
      </c>
      <c r="H30" s="917" t="s">
        <v>4324</v>
      </c>
      <c r="J30" s="8" t="s">
        <v>4325</v>
      </c>
      <c r="W30" s="920"/>
      <c r="X30" s="921" t="s">
        <v>4326</v>
      </c>
      <c r="Y30" s="920"/>
      <c r="Z30" s="920"/>
    </row>
    <row r="31">
      <c r="A31" s="26"/>
      <c r="B31" s="907" t="s">
        <v>4327</v>
      </c>
      <c r="C31" s="907" t="s">
        <v>4328</v>
      </c>
      <c r="D31" s="507"/>
      <c r="F31" s="26"/>
      <c r="G31" s="917" t="s">
        <v>4329</v>
      </c>
      <c r="H31" s="917" t="s">
        <v>4330</v>
      </c>
      <c r="J31" s="923" t="s">
        <v>4331</v>
      </c>
      <c r="N31" s="924" t="s">
        <v>4332</v>
      </c>
      <c r="W31" s="920"/>
      <c r="X31" s="921" t="s">
        <v>4333</v>
      </c>
      <c r="Y31" s="920"/>
      <c r="Z31" s="920"/>
    </row>
    <row r="32">
      <c r="A32" s="26"/>
      <c r="B32" s="922" t="s">
        <v>4334</v>
      </c>
      <c r="C32" s="907" t="s">
        <v>4335</v>
      </c>
      <c r="D32" s="507"/>
      <c r="F32" s="26"/>
      <c r="G32" s="917" t="s">
        <v>4336</v>
      </c>
      <c r="H32" s="917" t="s">
        <v>4337</v>
      </c>
      <c r="W32" s="920"/>
      <c r="X32" s="919" t="s">
        <v>424</v>
      </c>
      <c r="Y32" s="920"/>
      <c r="Z32" s="920"/>
    </row>
    <row r="33">
      <c r="A33" s="26"/>
      <c r="B33" s="907" t="s">
        <v>4338</v>
      </c>
      <c r="C33" s="907" t="s">
        <v>4339</v>
      </c>
      <c r="D33" s="507"/>
      <c r="F33" s="26"/>
      <c r="G33" s="917" t="s">
        <v>4340</v>
      </c>
      <c r="H33" s="917" t="s">
        <v>4341</v>
      </c>
      <c r="J33" s="925" t="s">
        <v>4342</v>
      </c>
      <c r="K33" s="42"/>
      <c r="L33" s="42"/>
      <c r="M33" s="31"/>
      <c r="N33" s="926" t="s">
        <v>4343</v>
      </c>
      <c r="O33" s="42"/>
      <c r="P33" s="42"/>
      <c r="Q33" s="42"/>
      <c r="R33" s="42"/>
      <c r="S33" s="31"/>
      <c r="W33" s="920"/>
      <c r="X33" s="927"/>
      <c r="Y33" s="920"/>
      <c r="Z33" s="920"/>
    </row>
    <row r="34">
      <c r="A34" s="28"/>
      <c r="B34" s="907" t="s">
        <v>4344</v>
      </c>
      <c r="C34" s="907" t="s">
        <v>4345</v>
      </c>
      <c r="D34" s="507"/>
      <c r="F34" s="26"/>
      <c r="G34" s="917" t="s">
        <v>4346</v>
      </c>
      <c r="H34" s="917" t="s">
        <v>4347</v>
      </c>
      <c r="J34" s="822" t="s">
        <v>4348</v>
      </c>
      <c r="K34" s="42"/>
      <c r="L34" s="42"/>
      <c r="M34" s="31"/>
      <c r="N34" s="928" t="s">
        <v>4349</v>
      </c>
      <c r="O34" s="42"/>
      <c r="P34" s="42"/>
      <c r="Q34" s="42"/>
      <c r="R34" s="42"/>
      <c r="S34" s="31"/>
      <c r="W34" s="919" t="s">
        <v>424</v>
      </c>
      <c r="X34" s="920"/>
      <c r="Y34" s="919" t="s">
        <v>424</v>
      </c>
      <c r="Z34" s="920"/>
    </row>
    <row r="35">
      <c r="A35" s="929" t="s">
        <v>4350</v>
      </c>
      <c r="B35" s="929" t="s">
        <v>4351</v>
      </c>
      <c r="C35" s="929" t="s">
        <v>4352</v>
      </c>
      <c r="D35" s="930"/>
      <c r="F35" s="26"/>
      <c r="G35" s="917" t="s">
        <v>4353</v>
      </c>
      <c r="H35" s="917" t="s">
        <v>4354</v>
      </c>
      <c r="J35" s="925" t="s">
        <v>4355</v>
      </c>
      <c r="K35" s="42"/>
      <c r="L35" s="42"/>
      <c r="M35" s="31"/>
      <c r="N35" s="926" t="s">
        <v>4356</v>
      </c>
      <c r="O35" s="42"/>
      <c r="P35" s="42"/>
      <c r="Q35" s="42"/>
      <c r="R35" s="42"/>
      <c r="S35" s="31"/>
      <c r="W35" s="911"/>
      <c r="X35" s="225"/>
      <c r="Y35" s="225"/>
      <c r="Z35" s="225"/>
    </row>
    <row r="36">
      <c r="F36" s="26"/>
      <c r="G36" s="917" t="s">
        <v>4357</v>
      </c>
      <c r="H36" s="917" t="s">
        <v>4358</v>
      </c>
      <c r="J36" s="822" t="s">
        <v>4359</v>
      </c>
      <c r="K36" s="42"/>
      <c r="L36" s="42"/>
      <c r="M36" s="31"/>
      <c r="N36" s="928" t="s">
        <v>4360</v>
      </c>
      <c r="O36" s="42"/>
      <c r="P36" s="42"/>
      <c r="Q36" s="42"/>
      <c r="R36" s="42"/>
      <c r="S36" s="31"/>
      <c r="W36" s="918" t="s">
        <v>4361</v>
      </c>
      <c r="X36" s="42"/>
      <c r="Y36" s="31"/>
      <c r="Z36" s="931"/>
    </row>
    <row r="37">
      <c r="F37" s="26"/>
      <c r="G37" s="917" t="s">
        <v>4362</v>
      </c>
      <c r="H37" s="917" t="s">
        <v>4363</v>
      </c>
      <c r="J37" s="925" t="s">
        <v>4364</v>
      </c>
      <c r="K37" s="42"/>
      <c r="L37" s="42"/>
      <c r="M37" s="31"/>
      <c r="N37" s="926" t="s">
        <v>4365</v>
      </c>
      <c r="O37" s="42"/>
      <c r="P37" s="42"/>
      <c r="Q37" s="42"/>
      <c r="R37" s="42"/>
      <c r="S37" s="31"/>
      <c r="W37" s="913" t="s">
        <v>585</v>
      </c>
      <c r="X37" s="913" t="s">
        <v>4117</v>
      </c>
      <c r="Y37" s="913" t="s">
        <v>4268</v>
      </c>
      <c r="Z37" s="931"/>
    </row>
    <row r="38">
      <c r="F38" s="26"/>
      <c r="G38" s="917" t="s">
        <v>4366</v>
      </c>
      <c r="H38" s="917" t="s">
        <v>4367</v>
      </c>
      <c r="J38" s="822" t="s">
        <v>4368</v>
      </c>
      <c r="K38" s="42"/>
      <c r="L38" s="42"/>
      <c r="M38" s="31"/>
      <c r="N38" s="928" t="s">
        <v>4369</v>
      </c>
      <c r="O38" s="42"/>
      <c r="P38" s="42"/>
      <c r="Q38" s="42"/>
      <c r="R38" s="42"/>
      <c r="S38" s="31"/>
      <c r="W38" s="919" t="s">
        <v>4370</v>
      </c>
      <c r="X38" s="919" t="s">
        <v>4371</v>
      </c>
      <c r="Y38" s="920"/>
      <c r="Z38" s="900"/>
    </row>
    <row r="39">
      <c r="F39" s="26"/>
      <c r="G39" s="917" t="s">
        <v>4372</v>
      </c>
      <c r="H39" s="917" t="s">
        <v>4373</v>
      </c>
      <c r="J39" s="925" t="s">
        <v>4374</v>
      </c>
      <c r="K39" s="42"/>
      <c r="L39" s="42"/>
      <c r="M39" s="31"/>
      <c r="N39" s="926" t="s">
        <v>4375</v>
      </c>
      <c r="O39" s="42"/>
      <c r="P39" s="42"/>
      <c r="Q39" s="42"/>
      <c r="R39" s="42"/>
      <c r="S39" s="31"/>
      <c r="W39" s="921" t="s">
        <v>4376</v>
      </c>
      <c r="X39" s="921" t="s">
        <v>4377</v>
      </c>
      <c r="Y39" s="920"/>
      <c r="Z39" s="900"/>
    </row>
    <row r="40">
      <c r="F40" s="26"/>
      <c r="G40" s="917" t="s">
        <v>4378</v>
      </c>
      <c r="H40" s="917" t="s">
        <v>4379</v>
      </c>
      <c r="J40" s="822" t="s">
        <v>4380</v>
      </c>
      <c r="K40" s="42"/>
      <c r="L40" s="42"/>
      <c r="M40" s="31"/>
      <c r="N40" s="928" t="s">
        <v>4381</v>
      </c>
      <c r="O40" s="42"/>
      <c r="P40" s="42"/>
      <c r="Q40" s="42"/>
      <c r="R40" s="42"/>
      <c r="S40" s="31"/>
      <c r="W40" s="921" t="s">
        <v>4382</v>
      </c>
      <c r="X40" s="921" t="s">
        <v>4383</v>
      </c>
      <c r="Y40" s="920"/>
      <c r="Z40" s="900"/>
    </row>
    <row r="41">
      <c r="F41" s="26"/>
      <c r="G41" s="917" t="s">
        <v>4384</v>
      </c>
      <c r="H41" s="917" t="s">
        <v>4385</v>
      </c>
      <c r="W41" s="921" t="s">
        <v>4386</v>
      </c>
      <c r="X41" s="921" t="s">
        <v>4387</v>
      </c>
      <c r="Y41" s="920"/>
      <c r="Z41" s="900"/>
    </row>
    <row r="42">
      <c r="F42" s="26"/>
      <c r="G42" s="917" t="s">
        <v>4388</v>
      </c>
      <c r="H42" s="917" t="s">
        <v>4389</v>
      </c>
      <c r="W42" s="919" t="s">
        <v>4390</v>
      </c>
      <c r="X42" s="932" t="s">
        <v>4391</v>
      </c>
      <c r="Y42" s="920"/>
      <c r="Z42" s="900"/>
    </row>
    <row r="43">
      <c r="F43" s="26"/>
      <c r="G43" s="917" t="s">
        <v>4392</v>
      </c>
      <c r="H43" s="917" t="s">
        <v>4393</v>
      </c>
      <c r="W43" s="919" t="s">
        <v>424</v>
      </c>
      <c r="X43" s="919" t="s">
        <v>424</v>
      </c>
      <c r="Y43" s="920"/>
      <c r="Z43" s="900"/>
    </row>
    <row r="44">
      <c r="F44" s="26"/>
      <c r="G44" s="917" t="s">
        <v>4394</v>
      </c>
      <c r="H44" s="917" t="s">
        <v>4395</v>
      </c>
      <c r="W44" s="920"/>
      <c r="X44" s="920"/>
      <c r="Y44" s="920"/>
      <c r="Z44" s="900"/>
    </row>
    <row r="45">
      <c r="F45" s="26"/>
      <c r="G45" s="917" t="s">
        <v>4396</v>
      </c>
      <c r="H45" s="917" t="s">
        <v>4397</v>
      </c>
      <c r="W45" s="920"/>
      <c r="X45" s="920"/>
      <c r="Y45" s="920"/>
      <c r="Z45" s="900"/>
    </row>
    <row r="46">
      <c r="F46" s="26"/>
      <c r="G46" s="917" t="s">
        <v>4398</v>
      </c>
      <c r="H46" s="917" t="s">
        <v>4399</v>
      </c>
      <c r="W46" s="920"/>
      <c r="X46" s="920"/>
      <c r="Y46" s="920"/>
      <c r="Z46" s="900"/>
    </row>
    <row r="47">
      <c r="A47" s="933" t="s">
        <v>4400</v>
      </c>
      <c r="F47" s="26"/>
      <c r="G47" s="917" t="s">
        <v>4401</v>
      </c>
      <c r="H47" s="917" t="s">
        <v>4402</v>
      </c>
      <c r="W47" s="900"/>
      <c r="X47" s="900"/>
      <c r="Y47" s="900"/>
      <c r="Z47" s="900"/>
    </row>
    <row r="48">
      <c r="F48" s="26"/>
      <c r="G48" s="917" t="s">
        <v>4403</v>
      </c>
      <c r="H48" s="917" t="s">
        <v>4404</v>
      </c>
      <c r="W48" s="900"/>
      <c r="X48" s="900"/>
      <c r="Y48" s="900"/>
      <c r="Z48" s="900"/>
    </row>
    <row r="49">
      <c r="A49" s="934" t="s">
        <v>4405</v>
      </c>
      <c r="B49" s="935" t="s">
        <v>4406</v>
      </c>
      <c r="C49" s="936" t="s">
        <v>4407</v>
      </c>
      <c r="F49" s="26"/>
      <c r="G49" s="917" t="s">
        <v>4408</v>
      </c>
      <c r="H49" s="917" t="s">
        <v>4409</v>
      </c>
      <c r="W49" s="900"/>
      <c r="X49" s="900"/>
      <c r="Y49" s="900"/>
      <c r="Z49" s="900"/>
    </row>
    <row r="50">
      <c r="A50" s="26"/>
      <c r="B50" s="937" t="s">
        <v>4410</v>
      </c>
      <c r="C50" s="936" t="s">
        <v>4411</v>
      </c>
      <c r="F50" s="26"/>
      <c r="G50" s="917" t="s">
        <v>4412</v>
      </c>
      <c r="H50" s="917" t="s">
        <v>4413</v>
      </c>
      <c r="W50" s="900"/>
      <c r="X50" s="900"/>
      <c r="Y50" s="900"/>
      <c r="Z50" s="900"/>
    </row>
    <row r="51">
      <c r="A51" s="26"/>
      <c r="B51" s="938" t="s">
        <v>4414</v>
      </c>
      <c r="C51" s="939" t="s">
        <v>4415</v>
      </c>
      <c r="F51" s="26"/>
      <c r="G51" s="917" t="s">
        <v>4416</v>
      </c>
      <c r="H51" s="917" t="s">
        <v>4417</v>
      </c>
      <c r="W51" s="900"/>
      <c r="X51" s="900"/>
      <c r="Y51" s="900"/>
      <c r="Z51" s="900"/>
    </row>
    <row r="52">
      <c r="A52" s="26"/>
      <c r="B52" s="940" t="s">
        <v>4418</v>
      </c>
      <c r="C52" s="939" t="s">
        <v>4419</v>
      </c>
      <c r="F52" s="26"/>
      <c r="G52" s="917" t="s">
        <v>4420</v>
      </c>
      <c r="H52" s="917" t="s">
        <v>4421</v>
      </c>
      <c r="W52" s="900"/>
      <c r="X52" s="900"/>
      <c r="Y52" s="900"/>
      <c r="Z52" s="900"/>
    </row>
    <row r="53">
      <c r="A53" s="28"/>
      <c r="B53" s="941" t="s">
        <v>4422</v>
      </c>
      <c r="C53" s="939" t="s">
        <v>4423</v>
      </c>
      <c r="F53" s="26"/>
      <c r="G53" s="917" t="s">
        <v>4424</v>
      </c>
      <c r="H53" s="917" t="s">
        <v>4425</v>
      </c>
      <c r="W53" s="900"/>
      <c r="X53" s="900"/>
      <c r="Y53" s="900"/>
      <c r="Z53" s="900"/>
    </row>
    <row r="54">
      <c r="F54" s="26"/>
      <c r="G54" s="917" t="s">
        <v>4426</v>
      </c>
      <c r="H54" s="917" t="s">
        <v>4427</v>
      </c>
      <c r="W54" s="900"/>
      <c r="X54" s="900"/>
      <c r="Y54" s="900"/>
      <c r="Z54" s="900"/>
    </row>
    <row r="55">
      <c r="F55" s="26"/>
      <c r="G55" s="917" t="s">
        <v>4428</v>
      </c>
      <c r="H55" s="917" t="s">
        <v>4429</v>
      </c>
      <c r="W55" s="900"/>
      <c r="X55" s="900"/>
      <c r="Y55" s="900"/>
      <c r="Z55" s="900"/>
    </row>
    <row r="56">
      <c r="F56" s="26"/>
      <c r="G56" s="917" t="s">
        <v>4430</v>
      </c>
      <c r="H56" s="942" t="s">
        <v>4431</v>
      </c>
      <c r="W56" s="900"/>
      <c r="X56" s="900"/>
      <c r="Y56" s="900"/>
      <c r="Z56" s="900"/>
    </row>
    <row r="57">
      <c r="A57" s="923" t="s">
        <v>4432</v>
      </c>
      <c r="F57" s="26"/>
      <c r="G57" s="917" t="s">
        <v>4433</v>
      </c>
      <c r="H57" s="942" t="s">
        <v>4434</v>
      </c>
      <c r="W57" s="900"/>
      <c r="X57" s="900"/>
      <c r="Y57" s="900"/>
      <c r="Z57" s="900"/>
    </row>
    <row r="58">
      <c r="F58" s="26"/>
      <c r="G58" s="917" t="s">
        <v>4435</v>
      </c>
      <c r="H58" s="917" t="s">
        <v>4436</v>
      </c>
      <c r="W58" s="900"/>
      <c r="X58" s="900"/>
      <c r="Y58" s="900"/>
      <c r="Z58" s="900"/>
    </row>
    <row r="59">
      <c r="A59" s="943" t="s">
        <v>4437</v>
      </c>
      <c r="B59" s="31"/>
      <c r="C59" s="481" t="s">
        <v>4438</v>
      </c>
      <c r="F59" s="26"/>
      <c r="G59" s="917" t="s">
        <v>4439</v>
      </c>
      <c r="H59" s="917" t="s">
        <v>4440</v>
      </c>
      <c r="W59" s="900"/>
      <c r="X59" s="900"/>
      <c r="Y59" s="900"/>
      <c r="Z59" s="900"/>
    </row>
    <row r="60">
      <c r="A60" s="944" t="s">
        <v>4441</v>
      </c>
      <c r="B60" s="31"/>
      <c r="C60" s="26"/>
      <c r="F60" s="26"/>
      <c r="G60" s="917" t="s">
        <v>4442</v>
      </c>
      <c r="H60" s="917" t="s">
        <v>4443</v>
      </c>
      <c r="W60" s="900"/>
      <c r="X60" s="900"/>
      <c r="Y60" s="900"/>
      <c r="Z60" s="900"/>
    </row>
    <row r="61">
      <c r="A61" s="944" t="s">
        <v>4444</v>
      </c>
      <c r="B61" s="31"/>
      <c r="C61" s="26"/>
      <c r="F61" s="26"/>
      <c r="G61" s="917" t="s">
        <v>4445</v>
      </c>
      <c r="H61" s="917" t="s">
        <v>4446</v>
      </c>
      <c r="W61" s="900"/>
      <c r="X61" s="900"/>
      <c r="Y61" s="900"/>
      <c r="Z61" s="900"/>
    </row>
    <row r="62">
      <c r="A62" s="944" t="s">
        <v>4447</v>
      </c>
      <c r="B62" s="31"/>
      <c r="C62" s="26"/>
      <c r="F62" s="26"/>
      <c r="G62" s="917" t="s">
        <v>4448</v>
      </c>
      <c r="H62" s="917" t="s">
        <v>4449</v>
      </c>
      <c r="W62" s="900"/>
      <c r="X62" s="900"/>
      <c r="Y62" s="900"/>
      <c r="Z62" s="900"/>
    </row>
    <row r="63">
      <c r="A63" s="945" t="s">
        <v>4450</v>
      </c>
      <c r="B63" s="31"/>
      <c r="C63" s="28"/>
      <c r="F63" s="26"/>
      <c r="G63" s="917" t="s">
        <v>4451</v>
      </c>
      <c r="H63" s="917" t="s">
        <v>4452</v>
      </c>
      <c r="W63" s="900"/>
      <c r="X63" s="900"/>
      <c r="Y63" s="900"/>
      <c r="Z63" s="900"/>
    </row>
    <row r="64">
      <c r="F64" s="26"/>
      <c r="G64" s="917" t="s">
        <v>4453</v>
      </c>
      <c r="H64" s="917" t="s">
        <v>4454</v>
      </c>
      <c r="W64" s="900"/>
      <c r="X64" s="900"/>
      <c r="Y64" s="900"/>
      <c r="Z64" s="900"/>
    </row>
    <row r="65">
      <c r="F65" s="26"/>
      <c r="G65" s="917" t="s">
        <v>4237</v>
      </c>
      <c r="H65" s="917" t="s">
        <v>4455</v>
      </c>
      <c r="W65" s="900"/>
      <c r="X65" s="900"/>
      <c r="Y65" s="900"/>
      <c r="Z65" s="900"/>
    </row>
    <row r="66">
      <c r="A66" s="946" t="s">
        <v>4456</v>
      </c>
      <c r="F66" s="26"/>
      <c r="G66" s="917" t="s">
        <v>4457</v>
      </c>
      <c r="H66" s="917" t="s">
        <v>4458</v>
      </c>
      <c r="W66" s="900"/>
      <c r="X66" s="900"/>
      <c r="Y66" s="900"/>
      <c r="Z66" s="900"/>
    </row>
    <row r="67">
      <c r="F67" s="28"/>
      <c r="G67" s="917" t="s">
        <v>4459</v>
      </c>
      <c r="H67" s="917" t="s">
        <v>4460</v>
      </c>
      <c r="W67" s="900"/>
      <c r="X67" s="900"/>
      <c r="Y67" s="900"/>
      <c r="Z67" s="900"/>
    </row>
    <row r="68">
      <c r="F68" s="899" t="s">
        <v>4461</v>
      </c>
      <c r="G68" s="917" t="s">
        <v>4462</v>
      </c>
      <c r="H68" s="947" t="s">
        <v>4463</v>
      </c>
      <c r="W68" s="900"/>
      <c r="X68" s="900"/>
      <c r="Y68" s="900"/>
      <c r="Z68" s="900"/>
    </row>
    <row r="69">
      <c r="F69" s="26"/>
      <c r="G69" s="917" t="s">
        <v>4464</v>
      </c>
      <c r="H69" s="942" t="s">
        <v>4465</v>
      </c>
      <c r="W69" s="900"/>
      <c r="X69" s="900"/>
      <c r="Y69" s="900"/>
      <c r="Z69" s="900"/>
    </row>
    <row r="70">
      <c r="F70" s="26"/>
      <c r="G70" s="917" t="s">
        <v>4466</v>
      </c>
      <c r="H70" s="917" t="s">
        <v>4467</v>
      </c>
      <c r="W70" s="900"/>
      <c r="X70" s="900"/>
      <c r="Y70" s="900"/>
      <c r="Z70" s="900"/>
    </row>
    <row r="71">
      <c r="F71" s="26"/>
      <c r="G71" s="917" t="s">
        <v>4468</v>
      </c>
      <c r="H71" s="917" t="s">
        <v>4469</v>
      </c>
      <c r="W71" s="900"/>
      <c r="X71" s="900"/>
      <c r="Y71" s="900"/>
      <c r="Z71" s="900"/>
    </row>
    <row r="72">
      <c r="F72" s="28"/>
      <c r="G72" s="917" t="s">
        <v>4470</v>
      </c>
      <c r="H72" s="942" t="s">
        <v>4471</v>
      </c>
      <c r="W72" s="900"/>
      <c r="X72" s="900"/>
      <c r="Y72" s="900"/>
      <c r="Z72" s="900"/>
    </row>
    <row r="73">
      <c r="W73" s="900"/>
      <c r="X73" s="900"/>
      <c r="Y73" s="900"/>
      <c r="Z73" s="900"/>
    </row>
    <row r="74">
      <c r="W74" s="900"/>
      <c r="X74" s="900"/>
      <c r="Y74" s="900"/>
      <c r="Z74" s="900"/>
    </row>
    <row r="75">
      <c r="W75" s="900"/>
      <c r="X75" s="900"/>
      <c r="Y75" s="900"/>
      <c r="Z75" s="900"/>
    </row>
    <row r="76">
      <c r="W76" s="900"/>
      <c r="X76" s="900"/>
      <c r="Y76" s="900"/>
      <c r="Z76" s="900"/>
    </row>
    <row r="77">
      <c r="W77" s="900"/>
      <c r="X77" s="900"/>
      <c r="Y77" s="900"/>
      <c r="Z77" s="900"/>
    </row>
    <row r="78">
      <c r="W78" s="900"/>
      <c r="X78" s="900"/>
      <c r="Y78" s="900"/>
      <c r="Z78" s="900"/>
    </row>
    <row r="79">
      <c r="W79" s="900"/>
      <c r="X79" s="900"/>
      <c r="Y79" s="900"/>
      <c r="Z79" s="900"/>
    </row>
    <row r="80">
      <c r="W80" s="900"/>
      <c r="X80" s="900"/>
      <c r="Y80" s="900"/>
      <c r="Z80" s="900"/>
    </row>
    <row r="81">
      <c r="W81" s="900"/>
      <c r="X81" s="900"/>
      <c r="Y81" s="900"/>
      <c r="Z81" s="900"/>
    </row>
    <row r="82">
      <c r="W82" s="900"/>
      <c r="X82" s="900"/>
      <c r="Y82" s="900"/>
      <c r="Z82" s="900"/>
    </row>
    <row r="83">
      <c r="W83" s="900"/>
      <c r="X83" s="900"/>
      <c r="Y83" s="900"/>
      <c r="Z83" s="900"/>
    </row>
    <row r="84">
      <c r="W84" s="900"/>
      <c r="X84" s="900"/>
      <c r="Y84" s="900"/>
      <c r="Z84" s="900"/>
    </row>
    <row r="85">
      <c r="B85" s="812" t="s">
        <v>436</v>
      </c>
      <c r="C85" s="813"/>
      <c r="W85" s="900"/>
      <c r="X85" s="900"/>
      <c r="Y85" s="900"/>
      <c r="Z85" s="900"/>
    </row>
    <row r="86">
      <c r="B86" s="91" t="s">
        <v>3318</v>
      </c>
      <c r="C86" s="817" t="s">
        <v>3232</v>
      </c>
      <c r="W86" s="900"/>
      <c r="X86" s="900"/>
      <c r="Y86" s="900"/>
      <c r="Z86" s="900"/>
    </row>
    <row r="87">
      <c r="B87" s="812" t="s">
        <v>2581</v>
      </c>
      <c r="C87" s="813"/>
      <c r="W87" s="900"/>
      <c r="X87" s="900"/>
      <c r="Y87" s="900"/>
      <c r="Z87" s="900"/>
    </row>
    <row r="88">
      <c r="B88" s="91" t="s">
        <v>3344</v>
      </c>
      <c r="C88" s="817" t="s">
        <v>3232</v>
      </c>
      <c r="W88" s="900"/>
      <c r="X88" s="900"/>
      <c r="Y88" s="900"/>
      <c r="Z88" s="900"/>
    </row>
    <row r="89">
      <c r="B89" s="812" t="s">
        <v>435</v>
      </c>
      <c r="C89" s="813"/>
    </row>
    <row r="90">
      <c r="B90" s="91" t="s">
        <v>3348</v>
      </c>
      <c r="C90" s="817" t="s">
        <v>3232</v>
      </c>
    </row>
    <row r="91">
      <c r="B91" s="91" t="s">
        <v>3349</v>
      </c>
      <c r="C91" s="817" t="s">
        <v>3232</v>
      </c>
    </row>
    <row r="92">
      <c r="B92" s="91" t="s">
        <v>2819</v>
      </c>
      <c r="C92" s="817" t="s">
        <v>3232</v>
      </c>
    </row>
    <row r="93">
      <c r="B93" s="812" t="s">
        <v>434</v>
      </c>
      <c r="C93" s="813"/>
    </row>
    <row r="94">
      <c r="B94" s="91" t="s">
        <v>3361</v>
      </c>
      <c r="C94" s="825" t="s">
        <v>3362</v>
      </c>
    </row>
    <row r="100">
      <c r="B100" s="948" t="s">
        <v>4472</v>
      </c>
      <c r="C100" s="949" t="s">
        <v>266</v>
      </c>
    </row>
    <row r="101">
      <c r="B101" s="948" t="s">
        <v>4473</v>
      </c>
      <c r="C101" s="949" t="s">
        <v>266</v>
      </c>
    </row>
    <row r="102">
      <c r="B102" s="948" t="s">
        <v>1978</v>
      </c>
      <c r="C102" s="949" t="s">
        <v>266</v>
      </c>
    </row>
    <row r="103">
      <c r="B103" s="948" t="s">
        <v>1283</v>
      </c>
      <c r="C103" s="949" t="s">
        <v>266</v>
      </c>
    </row>
    <row r="104">
      <c r="B104" s="948" t="s">
        <v>4474</v>
      </c>
      <c r="C104" s="949" t="s">
        <v>266</v>
      </c>
    </row>
    <row r="105">
      <c r="B105" s="948" t="s">
        <v>4475</v>
      </c>
      <c r="C105" s="949" t="s">
        <v>266</v>
      </c>
    </row>
    <row r="106">
      <c r="B106" s="948" t="s">
        <v>4476</v>
      </c>
      <c r="C106" s="949" t="s">
        <v>266</v>
      </c>
    </row>
    <row r="107">
      <c r="B107" s="948" t="s">
        <v>4477</v>
      </c>
      <c r="C107" s="949" t="s">
        <v>266</v>
      </c>
    </row>
    <row r="108">
      <c r="B108" s="948" t="s">
        <v>4478</v>
      </c>
      <c r="C108" s="949" t="s">
        <v>266</v>
      </c>
    </row>
    <row r="109">
      <c r="B109" s="948" t="s">
        <v>4479</v>
      </c>
      <c r="C109" s="949" t="s">
        <v>266</v>
      </c>
    </row>
    <row r="110">
      <c r="B110" s="948" t="s">
        <v>4480</v>
      </c>
      <c r="C110" s="949" t="s">
        <v>266</v>
      </c>
    </row>
    <row r="111">
      <c r="B111" s="948" t="s">
        <v>4481</v>
      </c>
      <c r="C111" s="949" t="s">
        <v>266</v>
      </c>
    </row>
    <row r="112">
      <c r="B112" s="948" t="s">
        <v>4482</v>
      </c>
      <c r="C112" s="949" t="s">
        <v>266</v>
      </c>
    </row>
    <row r="113">
      <c r="B113" s="948" t="s">
        <v>4483</v>
      </c>
      <c r="C113" s="949" t="s">
        <v>266</v>
      </c>
    </row>
    <row r="114">
      <c r="B114" s="948" t="s">
        <v>4484</v>
      </c>
      <c r="C114" s="949" t="s">
        <v>266</v>
      </c>
    </row>
    <row r="115">
      <c r="B115" s="948" t="s">
        <v>4485</v>
      </c>
    </row>
    <row r="116">
      <c r="B116" s="948" t="s">
        <v>4486</v>
      </c>
    </row>
    <row r="117">
      <c r="B117" s="950" t="s">
        <v>4487</v>
      </c>
    </row>
    <row r="118">
      <c r="B118" s="950" t="s">
        <v>4488</v>
      </c>
    </row>
  </sheetData>
  <mergeCells count="51">
    <mergeCell ref="W7:Z7"/>
    <mergeCell ref="W8:Z8"/>
    <mergeCell ref="W9:Z9"/>
    <mergeCell ref="W10:Z10"/>
    <mergeCell ref="X11:Z11"/>
    <mergeCell ref="X12:Z12"/>
    <mergeCell ref="X14:Z14"/>
    <mergeCell ref="X15:Z15"/>
    <mergeCell ref="X16:Z16"/>
    <mergeCell ref="W17:Z17"/>
    <mergeCell ref="F2:H2"/>
    <mergeCell ref="F28:F67"/>
    <mergeCell ref="F68:F72"/>
    <mergeCell ref="A59:B59"/>
    <mergeCell ref="C59:C63"/>
    <mergeCell ref="A60:B60"/>
    <mergeCell ref="A61:B61"/>
    <mergeCell ref="A62:B62"/>
    <mergeCell ref="A63:B63"/>
    <mergeCell ref="F4:F27"/>
    <mergeCell ref="A14:A34"/>
    <mergeCell ref="J40:M40"/>
    <mergeCell ref="N40:S40"/>
    <mergeCell ref="A47:C48"/>
    <mergeCell ref="A49:A53"/>
    <mergeCell ref="A57:B58"/>
    <mergeCell ref="W35:Z35"/>
    <mergeCell ref="J36:M36"/>
    <mergeCell ref="N36:S36"/>
    <mergeCell ref="W36:Y36"/>
    <mergeCell ref="J2:M2"/>
    <mergeCell ref="N2:N3"/>
    <mergeCell ref="O2:R2"/>
    <mergeCell ref="V5:V88"/>
    <mergeCell ref="W6:Z6"/>
    <mergeCell ref="X13:Z13"/>
    <mergeCell ref="W18:Z18"/>
    <mergeCell ref="J31:K32"/>
    <mergeCell ref="N31:O32"/>
    <mergeCell ref="J33:M33"/>
    <mergeCell ref="N33:S33"/>
    <mergeCell ref="J34:M34"/>
    <mergeCell ref="N34:S34"/>
    <mergeCell ref="J35:M35"/>
    <mergeCell ref="N35:S35"/>
    <mergeCell ref="J37:M37"/>
    <mergeCell ref="N37:S37"/>
    <mergeCell ref="J38:M38"/>
    <mergeCell ref="N38:S38"/>
    <mergeCell ref="J39:M39"/>
    <mergeCell ref="N39:S39"/>
  </mergeCells>
  <hyperlinks>
    <hyperlink r:id="rId1" ref="A2"/>
    <hyperlink r:id="rId2" ref="W8"/>
    <hyperlink r:id="rId3" ref="H56"/>
    <hyperlink r:id="rId4" ref="H57"/>
    <hyperlink r:id="rId5" ref="A66"/>
    <hyperlink r:id="rId6" ref="H68"/>
    <hyperlink r:id="rId7" ref="H69"/>
    <hyperlink r:id="rId8" ref="H72"/>
  </hyperlinks>
  <drawing r:id="rId9"/>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4.43"/>
    <col customWidth="1" min="2" max="2" width="27.0"/>
    <col customWidth="1" min="3" max="3" width="77.57"/>
    <col customWidth="1" min="4" max="4" width="47.57"/>
    <col customWidth="1" min="6" max="6" width="17.0"/>
    <col customWidth="1" min="7" max="7" width="27.0"/>
    <col customWidth="1" min="8" max="8" width="77.57"/>
    <col customWidth="1" min="9" max="9" width="47.57"/>
  </cols>
  <sheetData>
    <row r="1">
      <c r="A1" s="951" t="s">
        <v>1537</v>
      </c>
      <c r="B1" s="951" t="s">
        <v>585</v>
      </c>
      <c r="C1" s="951" t="s">
        <v>1538</v>
      </c>
      <c r="F1" s="952"/>
      <c r="G1" s="953" t="s">
        <v>4171</v>
      </c>
      <c r="H1" s="953" t="s">
        <v>4172</v>
      </c>
    </row>
    <row r="2">
      <c r="A2" s="465" t="s">
        <v>4185</v>
      </c>
      <c r="B2" s="465" t="s">
        <v>4186</v>
      </c>
      <c r="C2" s="471" t="s">
        <v>4187</v>
      </c>
      <c r="D2" s="8" t="s">
        <v>4489</v>
      </c>
      <c r="F2" s="954" t="s">
        <v>4175</v>
      </c>
      <c r="G2" s="955" t="s">
        <v>4176</v>
      </c>
      <c r="H2" s="955" t="s">
        <v>4177</v>
      </c>
    </row>
    <row r="3">
      <c r="A3" s="465" t="s">
        <v>4192</v>
      </c>
      <c r="B3" s="465" t="s">
        <v>4193</v>
      </c>
      <c r="C3" s="465" t="s">
        <v>4194</v>
      </c>
      <c r="D3" s="8" t="s">
        <v>1540</v>
      </c>
      <c r="F3" s="26"/>
      <c r="G3" s="955" t="s">
        <v>4179</v>
      </c>
      <c r="H3" s="955" t="s">
        <v>4180</v>
      </c>
    </row>
    <row r="4">
      <c r="A4" s="465" t="s">
        <v>1007</v>
      </c>
      <c r="B4" s="465" t="s">
        <v>4199</v>
      </c>
      <c r="C4" s="465" t="s">
        <v>4200</v>
      </c>
      <c r="D4" s="8" t="s">
        <v>1543</v>
      </c>
      <c r="F4" s="26"/>
      <c r="G4" s="955" t="s">
        <v>4182</v>
      </c>
      <c r="H4" s="955" t="s">
        <v>4183</v>
      </c>
    </row>
    <row r="5">
      <c r="A5" s="465" t="s">
        <v>4204</v>
      </c>
      <c r="B5" s="465" t="s">
        <v>4205</v>
      </c>
      <c r="C5" s="465" t="s">
        <v>4206</v>
      </c>
      <c r="D5" s="8" t="s">
        <v>1546</v>
      </c>
      <c r="F5" s="26"/>
      <c r="G5" s="955" t="s">
        <v>4189</v>
      </c>
      <c r="H5" s="955" t="s">
        <v>4190</v>
      </c>
    </row>
    <row r="6">
      <c r="A6" s="465" t="s">
        <v>795</v>
      </c>
      <c r="B6" s="465" t="s">
        <v>4211</v>
      </c>
      <c r="C6" s="465"/>
      <c r="D6" s="8" t="s">
        <v>1549</v>
      </c>
      <c r="F6" s="26"/>
      <c r="G6" s="955" t="s">
        <v>4196</v>
      </c>
      <c r="H6" s="955" t="s">
        <v>4197</v>
      </c>
    </row>
    <row r="7">
      <c r="A7" s="465" t="s">
        <v>4218</v>
      </c>
      <c r="B7" s="465" t="s">
        <v>4219</v>
      </c>
      <c r="C7" s="465"/>
      <c r="D7" s="8" t="s">
        <v>1553</v>
      </c>
      <c r="F7" s="26"/>
      <c r="G7" s="955" t="s">
        <v>4202</v>
      </c>
      <c r="H7" s="955" t="s">
        <v>4203</v>
      </c>
    </row>
    <row r="8">
      <c r="A8" s="465" t="s">
        <v>4226</v>
      </c>
      <c r="B8" s="465" t="s">
        <v>4262</v>
      </c>
      <c r="C8" s="471" t="s">
        <v>4263</v>
      </c>
      <c r="D8" s="8" t="s">
        <v>1556</v>
      </c>
      <c r="F8" s="26"/>
      <c r="G8" s="955" t="s">
        <v>4208</v>
      </c>
      <c r="H8" s="955" t="s">
        <v>4209</v>
      </c>
    </row>
    <row r="9">
      <c r="A9" s="956" t="s">
        <v>4234</v>
      </c>
      <c r="B9" s="465" t="s">
        <v>4235</v>
      </c>
      <c r="C9" s="465" t="s">
        <v>4236</v>
      </c>
      <c r="D9" s="8" t="s">
        <v>1560</v>
      </c>
      <c r="F9" s="26"/>
      <c r="G9" s="955" t="s">
        <v>4214</v>
      </c>
      <c r="H9" s="955" t="s">
        <v>4215</v>
      </c>
    </row>
    <row r="10">
      <c r="A10" s="26"/>
      <c r="B10" s="465" t="s">
        <v>4241</v>
      </c>
      <c r="C10" s="471" t="s">
        <v>4242</v>
      </c>
      <c r="D10" s="8" t="s">
        <v>1563</v>
      </c>
      <c r="F10" s="26"/>
      <c r="G10" s="955" t="s">
        <v>4222</v>
      </c>
      <c r="H10" s="955" t="s">
        <v>4223</v>
      </c>
    </row>
    <row r="11">
      <c r="A11" s="26"/>
      <c r="B11" s="465" t="s">
        <v>4247</v>
      </c>
      <c r="C11" s="465" t="s">
        <v>4248</v>
      </c>
      <c r="D11" s="8" t="s">
        <v>4490</v>
      </c>
      <c r="F11" s="26"/>
      <c r="G11" s="955" t="s">
        <v>4230</v>
      </c>
      <c r="H11" s="955" t="s">
        <v>4231</v>
      </c>
    </row>
    <row r="12">
      <c r="A12" s="26"/>
      <c r="B12" s="465" t="s">
        <v>4253</v>
      </c>
      <c r="C12" s="471" t="s">
        <v>4254</v>
      </c>
      <c r="D12" s="8" t="s">
        <v>1570</v>
      </c>
      <c r="F12" s="26"/>
      <c r="G12" s="955" t="s">
        <v>4237</v>
      </c>
      <c r="H12" s="955" t="s">
        <v>4238</v>
      </c>
    </row>
    <row r="13">
      <c r="A13" s="26"/>
      <c r="B13" s="465"/>
      <c r="C13" s="465"/>
      <c r="D13" s="8" t="s">
        <v>1574</v>
      </c>
      <c r="F13" s="26"/>
      <c r="G13" s="470" t="s">
        <v>4243</v>
      </c>
      <c r="H13" s="470" t="s">
        <v>4244</v>
      </c>
    </row>
    <row r="14">
      <c r="A14" s="26"/>
      <c r="B14" s="465"/>
      <c r="C14" s="465"/>
      <c r="D14" s="8" t="s">
        <v>1578</v>
      </c>
      <c r="F14" s="26"/>
      <c r="G14" s="470" t="s">
        <v>4249</v>
      </c>
      <c r="H14" s="470" t="s">
        <v>4250</v>
      </c>
    </row>
    <row r="15">
      <c r="A15" s="26"/>
      <c r="B15" s="465" t="s">
        <v>4269</v>
      </c>
      <c r="C15" s="465" t="s">
        <v>4270</v>
      </c>
      <c r="D15" s="8" t="s">
        <v>1582</v>
      </c>
      <c r="F15" s="26"/>
      <c r="G15" s="470" t="s">
        <v>4255</v>
      </c>
      <c r="H15" s="470" t="s">
        <v>4256</v>
      </c>
    </row>
    <row r="16">
      <c r="A16" s="26"/>
      <c r="B16" s="465" t="s">
        <v>4276</v>
      </c>
      <c r="C16" s="465" t="s">
        <v>4277</v>
      </c>
      <c r="D16" s="8" t="s">
        <v>1583</v>
      </c>
      <c r="F16" s="26"/>
      <c r="G16" s="470" t="s">
        <v>4259</v>
      </c>
      <c r="H16" s="470" t="s">
        <v>4260</v>
      </c>
    </row>
    <row r="17">
      <c r="A17" s="26"/>
      <c r="B17" s="465" t="s">
        <v>4282</v>
      </c>
      <c r="C17" s="471" t="s">
        <v>1566</v>
      </c>
      <c r="D17" s="8" t="s">
        <v>1584</v>
      </c>
      <c r="F17" s="26"/>
      <c r="G17" s="470" t="s">
        <v>4264</v>
      </c>
      <c r="H17" s="470" t="s">
        <v>4265</v>
      </c>
    </row>
    <row r="18">
      <c r="A18" s="26"/>
      <c r="B18" s="465" t="s">
        <v>4287</v>
      </c>
      <c r="C18" s="471" t="s">
        <v>4288</v>
      </c>
      <c r="F18" s="26"/>
      <c r="G18" s="470" t="s">
        <v>4271</v>
      </c>
      <c r="H18" s="470" t="s">
        <v>4272</v>
      </c>
    </row>
    <row r="19">
      <c r="A19" s="26"/>
      <c r="B19" s="465"/>
      <c r="C19" s="471"/>
      <c r="F19" s="26"/>
      <c r="G19" s="470" t="s">
        <v>4278</v>
      </c>
      <c r="H19" s="470" t="s">
        <v>1552</v>
      </c>
    </row>
    <row r="20">
      <c r="A20" s="26"/>
      <c r="B20" s="465" t="s">
        <v>4296</v>
      </c>
      <c r="C20" s="471" t="s">
        <v>4491</v>
      </c>
      <c r="F20" s="26"/>
      <c r="G20" s="470" t="s">
        <v>4283</v>
      </c>
      <c r="H20" s="470" t="s">
        <v>4284</v>
      </c>
    </row>
    <row r="21">
      <c r="A21" s="26"/>
      <c r="B21" s="465" t="s">
        <v>4300</v>
      </c>
      <c r="C21" s="465" t="s">
        <v>4301</v>
      </c>
      <c r="F21" s="26"/>
      <c r="G21" s="470" t="s">
        <v>4289</v>
      </c>
      <c r="H21" s="470" t="s">
        <v>4290</v>
      </c>
    </row>
    <row r="22">
      <c r="A22" s="26"/>
      <c r="B22" s="465" t="s">
        <v>4304</v>
      </c>
      <c r="C22" s="465" t="s">
        <v>4305</v>
      </c>
      <c r="F22" s="26"/>
      <c r="G22" s="470" t="s">
        <v>4295</v>
      </c>
      <c r="H22" s="470" t="s">
        <v>1577</v>
      </c>
    </row>
    <row r="23">
      <c r="A23" s="26"/>
      <c r="B23" s="465" t="s">
        <v>4309</v>
      </c>
      <c r="C23" s="465" t="s">
        <v>4310</v>
      </c>
      <c r="F23" s="26"/>
      <c r="G23" s="470" t="s">
        <v>4298</v>
      </c>
      <c r="H23" s="470" t="s">
        <v>4299</v>
      </c>
    </row>
    <row r="24">
      <c r="A24" s="26"/>
      <c r="B24" s="465" t="s">
        <v>1472</v>
      </c>
      <c r="C24" s="465" t="s">
        <v>4316</v>
      </c>
      <c r="F24" s="26"/>
      <c r="G24" s="470" t="s">
        <v>4302</v>
      </c>
      <c r="H24" s="470" t="s">
        <v>4303</v>
      </c>
    </row>
    <row r="25">
      <c r="A25" s="26"/>
      <c r="B25" s="465" t="s">
        <v>4321</v>
      </c>
      <c r="C25" s="465" t="s">
        <v>4322</v>
      </c>
      <c r="F25" s="28"/>
      <c r="G25" s="470" t="s">
        <v>4306</v>
      </c>
      <c r="H25" s="470" t="s">
        <v>4307</v>
      </c>
    </row>
    <row r="26">
      <c r="A26" s="26"/>
      <c r="B26" s="465" t="s">
        <v>4327</v>
      </c>
      <c r="C26" s="471" t="s">
        <v>4328</v>
      </c>
      <c r="F26" s="957" t="s">
        <v>4311</v>
      </c>
      <c r="G26" s="470" t="s">
        <v>4312</v>
      </c>
      <c r="H26" s="470" t="s">
        <v>4313</v>
      </c>
    </row>
    <row r="27">
      <c r="A27" s="26"/>
      <c r="B27" s="465" t="s">
        <v>4334</v>
      </c>
      <c r="C27" s="465" t="s">
        <v>4335</v>
      </c>
      <c r="F27" s="26"/>
      <c r="G27" s="470" t="s">
        <v>4317</v>
      </c>
      <c r="H27" s="470" t="s">
        <v>4318</v>
      </c>
    </row>
    <row r="28">
      <c r="A28" s="26"/>
      <c r="B28" s="465" t="s">
        <v>4338</v>
      </c>
      <c r="C28" s="465" t="s">
        <v>4339</v>
      </c>
      <c r="F28" s="26"/>
      <c r="G28" s="470" t="s">
        <v>4323</v>
      </c>
      <c r="H28" s="470" t="s">
        <v>4324</v>
      </c>
    </row>
    <row r="29">
      <c r="A29" s="28"/>
      <c r="B29" s="465" t="s">
        <v>4344</v>
      </c>
      <c r="C29" s="465" t="s">
        <v>4345</v>
      </c>
      <c r="F29" s="26"/>
      <c r="G29" s="470" t="s">
        <v>4329</v>
      </c>
      <c r="H29" s="470" t="s">
        <v>4330</v>
      </c>
    </row>
    <row r="30">
      <c r="A30" s="8" t="s">
        <v>4492</v>
      </c>
      <c r="F30" s="26"/>
      <c r="G30" s="470" t="s">
        <v>4336</v>
      </c>
      <c r="H30" s="470" t="s">
        <v>4337</v>
      </c>
    </row>
    <row r="31">
      <c r="A31" s="8" t="s">
        <v>4493</v>
      </c>
      <c r="F31" s="26"/>
      <c r="G31" s="470" t="s">
        <v>4340</v>
      </c>
      <c r="H31" s="470" t="s">
        <v>4341</v>
      </c>
    </row>
    <row r="32">
      <c r="A32" s="8" t="s">
        <v>4494</v>
      </c>
      <c r="F32" s="26"/>
      <c r="G32" s="470" t="s">
        <v>4346</v>
      </c>
      <c r="H32" s="470" t="s">
        <v>4347</v>
      </c>
    </row>
    <row r="33">
      <c r="A33" s="8" t="s">
        <v>4495</v>
      </c>
      <c r="F33" s="26"/>
      <c r="G33" s="470" t="s">
        <v>4353</v>
      </c>
      <c r="H33" s="470" t="s">
        <v>4354</v>
      </c>
    </row>
    <row r="34">
      <c r="A34" s="8" t="s">
        <v>4496</v>
      </c>
      <c r="F34" s="26"/>
      <c r="G34" s="470" t="s">
        <v>4357</v>
      </c>
      <c r="H34" s="470" t="s">
        <v>4358</v>
      </c>
    </row>
    <row r="35">
      <c r="A35" s="8" t="s">
        <v>4497</v>
      </c>
      <c r="F35" s="26"/>
      <c r="G35" s="470" t="s">
        <v>4362</v>
      </c>
      <c r="H35" s="470" t="s">
        <v>4363</v>
      </c>
    </row>
    <row r="36">
      <c r="A36" s="8" t="s">
        <v>4498</v>
      </c>
      <c r="F36" s="26"/>
      <c r="G36" s="470" t="s">
        <v>4366</v>
      </c>
      <c r="H36" s="470" t="s">
        <v>4367</v>
      </c>
    </row>
    <row r="37">
      <c r="A37" s="8" t="s">
        <v>4499</v>
      </c>
      <c r="F37" s="26"/>
      <c r="G37" s="470" t="s">
        <v>4372</v>
      </c>
      <c r="H37" s="470" t="s">
        <v>4373</v>
      </c>
    </row>
    <row r="38">
      <c r="A38" s="8" t="s">
        <v>4500</v>
      </c>
      <c r="B38" s="8" t="s">
        <v>4501</v>
      </c>
      <c r="F38" s="26"/>
      <c r="G38" s="470" t="s">
        <v>4378</v>
      </c>
      <c r="H38" s="470" t="s">
        <v>4379</v>
      </c>
    </row>
    <row r="39">
      <c r="F39" s="26"/>
      <c r="G39" s="470" t="s">
        <v>4384</v>
      </c>
      <c r="H39" s="470" t="s">
        <v>4385</v>
      </c>
    </row>
    <row r="40">
      <c r="F40" s="26"/>
      <c r="G40" s="470" t="s">
        <v>4388</v>
      </c>
      <c r="H40" s="470" t="s">
        <v>4389</v>
      </c>
    </row>
    <row r="41">
      <c r="F41" s="26"/>
      <c r="G41" s="470" t="s">
        <v>4392</v>
      </c>
      <c r="H41" s="470" t="s">
        <v>4393</v>
      </c>
    </row>
    <row r="42">
      <c r="F42" s="26"/>
      <c r="G42" s="470" t="s">
        <v>4394</v>
      </c>
      <c r="H42" s="470" t="s">
        <v>4395</v>
      </c>
    </row>
    <row r="43">
      <c r="F43" s="26"/>
      <c r="G43" s="470" t="s">
        <v>4396</v>
      </c>
      <c r="H43" s="470" t="s">
        <v>4397</v>
      </c>
    </row>
    <row r="44">
      <c r="F44" s="26"/>
      <c r="G44" s="470" t="s">
        <v>4398</v>
      </c>
      <c r="H44" s="470" t="s">
        <v>4399</v>
      </c>
    </row>
    <row r="45">
      <c r="F45" s="26"/>
      <c r="G45" s="470" t="s">
        <v>4401</v>
      </c>
      <c r="H45" s="470"/>
    </row>
    <row r="46">
      <c r="F46" s="26"/>
      <c r="G46" s="470" t="s">
        <v>4403</v>
      </c>
      <c r="H46" s="470" t="s">
        <v>4404</v>
      </c>
    </row>
    <row r="47">
      <c r="F47" s="26"/>
      <c r="G47" s="470" t="s">
        <v>4408</v>
      </c>
      <c r="H47" s="470" t="s">
        <v>4409</v>
      </c>
    </row>
    <row r="48">
      <c r="F48" s="26"/>
      <c r="G48" s="470" t="s">
        <v>4412</v>
      </c>
      <c r="H48" s="470" t="s">
        <v>4413</v>
      </c>
    </row>
    <row r="49">
      <c r="F49" s="26"/>
      <c r="G49" s="470" t="s">
        <v>4416</v>
      </c>
      <c r="H49" s="470" t="s">
        <v>4417</v>
      </c>
    </row>
    <row r="50">
      <c r="F50" s="26"/>
      <c r="G50" s="470" t="s">
        <v>4420</v>
      </c>
      <c r="H50" s="470" t="s">
        <v>4421</v>
      </c>
    </row>
    <row r="51">
      <c r="F51" s="26"/>
      <c r="G51" s="470" t="s">
        <v>4424</v>
      </c>
      <c r="H51" s="470" t="s">
        <v>4425</v>
      </c>
    </row>
    <row r="52">
      <c r="F52" s="26"/>
      <c r="G52" s="470" t="s">
        <v>4426</v>
      </c>
      <c r="H52" s="470" t="s">
        <v>4427</v>
      </c>
    </row>
    <row r="53">
      <c r="F53" s="26"/>
      <c r="G53" s="470" t="s">
        <v>4428</v>
      </c>
      <c r="H53" s="470" t="s">
        <v>4429</v>
      </c>
    </row>
    <row r="54">
      <c r="F54" s="26"/>
      <c r="G54" s="470" t="s">
        <v>4430</v>
      </c>
      <c r="H54" s="958" t="s">
        <v>4431</v>
      </c>
    </row>
    <row r="55">
      <c r="F55" s="26"/>
      <c r="G55" s="470" t="s">
        <v>4433</v>
      </c>
      <c r="H55" s="958" t="s">
        <v>4434</v>
      </c>
    </row>
    <row r="56">
      <c r="F56" s="26"/>
      <c r="G56" s="470" t="s">
        <v>4435</v>
      </c>
      <c r="H56" s="470" t="s">
        <v>4436</v>
      </c>
    </row>
    <row r="57">
      <c r="F57" s="26"/>
      <c r="G57" s="470" t="s">
        <v>4439</v>
      </c>
      <c r="H57" s="470" t="s">
        <v>4440</v>
      </c>
    </row>
    <row r="58">
      <c r="F58" s="26"/>
      <c r="G58" s="470" t="s">
        <v>4442</v>
      </c>
      <c r="H58" s="470" t="s">
        <v>4443</v>
      </c>
    </row>
    <row r="59">
      <c r="F59" s="26"/>
      <c r="G59" s="470" t="s">
        <v>4445</v>
      </c>
      <c r="H59" s="470" t="s">
        <v>4446</v>
      </c>
    </row>
    <row r="60">
      <c r="F60" s="26"/>
      <c r="G60" s="470" t="s">
        <v>4448</v>
      </c>
      <c r="H60" s="470" t="s">
        <v>4449</v>
      </c>
    </row>
    <row r="61">
      <c r="F61" s="26"/>
      <c r="G61" s="470" t="s">
        <v>4451</v>
      </c>
      <c r="H61" s="470" t="s">
        <v>4452</v>
      </c>
    </row>
    <row r="62">
      <c r="F62" s="26"/>
      <c r="G62" s="470" t="s">
        <v>4453</v>
      </c>
      <c r="H62" s="470" t="s">
        <v>4454</v>
      </c>
    </row>
    <row r="63">
      <c r="F63" s="26"/>
      <c r="G63" s="470" t="s">
        <v>4237</v>
      </c>
      <c r="H63" s="470" t="s">
        <v>4455</v>
      </c>
    </row>
    <row r="64">
      <c r="F64" s="26"/>
      <c r="G64" s="470" t="s">
        <v>4457</v>
      </c>
      <c r="H64" s="470" t="s">
        <v>4458</v>
      </c>
    </row>
    <row r="65">
      <c r="F65" s="28"/>
      <c r="G65" s="470" t="s">
        <v>4459</v>
      </c>
      <c r="H65" s="470" t="s">
        <v>4460</v>
      </c>
    </row>
    <row r="66">
      <c r="F66" s="957" t="s">
        <v>4461</v>
      </c>
      <c r="G66" s="470" t="s">
        <v>4462</v>
      </c>
      <c r="H66" s="959" t="s">
        <v>4502</v>
      </c>
    </row>
    <row r="67">
      <c r="F67" s="26"/>
      <c r="G67" s="470" t="s">
        <v>4464</v>
      </c>
      <c r="H67" s="958" t="s">
        <v>4465</v>
      </c>
    </row>
    <row r="68">
      <c r="F68" s="26"/>
      <c r="G68" s="470" t="s">
        <v>4466</v>
      </c>
      <c r="H68" s="470" t="s">
        <v>4467</v>
      </c>
    </row>
    <row r="69">
      <c r="F69" s="26"/>
      <c r="G69" s="470" t="s">
        <v>4468</v>
      </c>
      <c r="H69" s="470" t="s">
        <v>4469</v>
      </c>
    </row>
    <row r="70">
      <c r="F70" s="28"/>
      <c r="G70" s="470" t="s">
        <v>4470</v>
      </c>
      <c r="H70" s="958" t="s">
        <v>4471</v>
      </c>
    </row>
    <row r="72">
      <c r="A72" s="8" t="s">
        <v>4503</v>
      </c>
    </row>
    <row r="90">
      <c r="A90" s="8" t="s">
        <v>4504</v>
      </c>
    </row>
  </sheetData>
  <mergeCells count="4">
    <mergeCell ref="F2:F25"/>
    <mergeCell ref="A9:A29"/>
    <mergeCell ref="F26:F65"/>
    <mergeCell ref="F66:F70"/>
  </mergeCells>
  <hyperlinks>
    <hyperlink r:id="rId1" ref="H54"/>
    <hyperlink r:id="rId2" ref="H55"/>
    <hyperlink r:id="rId3" ref="H66"/>
    <hyperlink r:id="rId4" ref="H67"/>
    <hyperlink r:id="rId5" ref="H70"/>
  </hyperlinks>
  <drawing r:id="rId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15.29"/>
    <col customWidth="1" min="3" max="4" width="17.29"/>
    <col customWidth="1" min="5" max="5" width="15.29"/>
    <col customWidth="1" min="8" max="8" width="27.57"/>
    <col customWidth="1" min="9" max="9" width="50.14"/>
  </cols>
  <sheetData>
    <row r="1">
      <c r="B1" s="960"/>
      <c r="C1" s="960"/>
      <c r="D1" s="960"/>
      <c r="E1" s="960"/>
      <c r="J1" s="8"/>
    </row>
    <row r="2">
      <c r="A2" s="8" t="s">
        <v>4505</v>
      </c>
    </row>
    <row r="3">
      <c r="A3" s="8" t="s">
        <v>4506</v>
      </c>
    </row>
    <row r="4">
      <c r="A4" s="8" t="s">
        <v>4507</v>
      </c>
    </row>
    <row r="5">
      <c r="A5" s="8" t="s">
        <v>4508</v>
      </c>
    </row>
    <row r="6">
      <c r="A6" s="8" t="s">
        <v>4509</v>
      </c>
    </row>
    <row r="7">
      <c r="A7" s="8" t="s">
        <v>4510</v>
      </c>
    </row>
    <row r="8">
      <c r="A8" s="8" t="s">
        <v>4511</v>
      </c>
    </row>
    <row r="9">
      <c r="A9" s="8" t="s">
        <v>4512</v>
      </c>
    </row>
    <row r="10">
      <c r="A10" s="8" t="s">
        <v>4513</v>
      </c>
      <c r="J10" s="8" t="s">
        <v>397</v>
      </c>
    </row>
    <row r="11">
      <c r="A11" s="8" t="s">
        <v>4514</v>
      </c>
      <c r="D11" s="8" t="s">
        <v>1605</v>
      </c>
    </row>
    <row r="12">
      <c r="A12" s="8" t="s">
        <v>4515</v>
      </c>
    </row>
    <row r="13">
      <c r="A13" s="8" t="s">
        <v>4516</v>
      </c>
    </row>
    <row r="14">
      <c r="A14" s="8" t="s">
        <v>4517</v>
      </c>
    </row>
    <row r="16">
      <c r="C16" s="961" t="s">
        <v>3237</v>
      </c>
    </row>
    <row r="17">
      <c r="C17" s="8" t="s">
        <v>1463</v>
      </c>
    </row>
    <row r="18">
      <c r="C18" s="8" t="s">
        <v>4518</v>
      </c>
    </row>
    <row r="19">
      <c r="C19" s="8" t="s">
        <v>4519</v>
      </c>
    </row>
    <row r="20">
      <c r="C20" s="8" t="s">
        <v>4520</v>
      </c>
    </row>
    <row r="21">
      <c r="C21" s="8" t="s">
        <v>4521</v>
      </c>
    </row>
    <row r="22">
      <c r="C22" s="8" t="s">
        <v>4522</v>
      </c>
    </row>
    <row r="23">
      <c r="C23" s="8" t="s">
        <v>4523</v>
      </c>
    </row>
    <row r="25">
      <c r="C25" s="8" t="s">
        <v>759</v>
      </c>
    </row>
    <row r="26">
      <c r="C26" s="8" t="s">
        <v>4524</v>
      </c>
    </row>
    <row r="27">
      <c r="C27" s="8" t="s">
        <v>4525</v>
      </c>
    </row>
    <row r="28">
      <c r="C28" s="8" t="s">
        <v>4526</v>
      </c>
    </row>
    <row r="29">
      <c r="C29" s="8" t="s">
        <v>4527</v>
      </c>
    </row>
    <row r="30">
      <c r="C30" s="8" t="s">
        <v>4528</v>
      </c>
    </row>
    <row r="32">
      <c r="C32" s="8" t="s">
        <v>4529</v>
      </c>
    </row>
    <row r="33">
      <c r="C33" s="8" t="s">
        <v>4530</v>
      </c>
    </row>
    <row r="34">
      <c r="C34" s="8" t="s">
        <v>4531</v>
      </c>
    </row>
    <row r="35">
      <c r="C35" s="8" t="s">
        <v>4532</v>
      </c>
    </row>
    <row r="36">
      <c r="C36" s="8" t="s">
        <v>4533</v>
      </c>
    </row>
    <row r="38">
      <c r="C38" s="8" t="s">
        <v>3285</v>
      </c>
    </row>
    <row r="39">
      <c r="C39" s="8" t="s">
        <v>4534</v>
      </c>
    </row>
    <row r="40">
      <c r="C40" s="8" t="s">
        <v>4535</v>
      </c>
    </row>
    <row r="42">
      <c r="C42" s="8" t="s">
        <v>4536</v>
      </c>
    </row>
    <row r="43">
      <c r="C43" s="8" t="s">
        <v>4537</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outlineLevelCol="1"/>
  <cols>
    <col customWidth="1" min="1" max="1" width="42.86" outlineLevel="1"/>
    <col customWidth="1" min="2" max="2" width="82.71"/>
    <col customWidth="1" min="3" max="3" width="120.14"/>
    <col customWidth="1" min="4" max="4" width="30.57"/>
    <col customWidth="1" min="5" max="5" width="38.14"/>
    <col customWidth="1" min="6" max="6" width="20.29"/>
    <col customWidth="1" min="7" max="7" width="22.14"/>
    <col customWidth="1" min="8" max="8" width="50.86"/>
    <col customWidth="1" min="9" max="9" width="26.14"/>
    <col customWidth="1" min="11" max="11" width="31.0"/>
    <col customWidth="1" min="13" max="13" width="16.71"/>
    <col customWidth="1" min="15" max="15" width="8.29"/>
    <col customWidth="1" min="16" max="16" width="33.43"/>
    <col customWidth="1" min="17" max="17" width="28.29"/>
  </cols>
  <sheetData>
    <row r="1">
      <c r="A1" s="962" t="s">
        <v>655</v>
      </c>
    </row>
    <row r="2">
      <c r="A2" s="91" t="s">
        <v>1463</v>
      </c>
      <c r="D2" s="963" t="s">
        <v>4538</v>
      </c>
      <c r="E2" s="964"/>
      <c r="F2" s="964"/>
      <c r="G2" s="964"/>
      <c r="H2" s="964"/>
    </row>
    <row r="3">
      <c r="A3" s="91" t="s">
        <v>4539</v>
      </c>
      <c r="B3" s="8"/>
      <c r="D3" s="822" t="s">
        <v>750</v>
      </c>
      <c r="E3" s="965" t="s">
        <v>4540</v>
      </c>
      <c r="F3" s="966"/>
      <c r="G3" s="966"/>
      <c r="H3" s="966"/>
    </row>
    <row r="4">
      <c r="A4" s="91" t="s">
        <v>3305</v>
      </c>
      <c r="D4" s="822" t="s">
        <v>4541</v>
      </c>
    </row>
    <row r="5">
      <c r="D5" s="822" t="s">
        <v>4542</v>
      </c>
      <c r="E5" s="965" t="s">
        <v>4543</v>
      </c>
      <c r="F5" s="966"/>
      <c r="G5" s="966"/>
      <c r="H5" s="966"/>
    </row>
    <row r="6">
      <c r="D6" s="822" t="s">
        <v>4544</v>
      </c>
      <c r="E6" s="965" t="s">
        <v>4545</v>
      </c>
      <c r="F6" s="966"/>
      <c r="G6" s="966"/>
      <c r="H6" s="966"/>
    </row>
    <row r="7">
      <c r="A7" s="91" t="s">
        <v>4546</v>
      </c>
      <c r="D7" s="822" t="s">
        <v>4547</v>
      </c>
      <c r="E7" s="965" t="s">
        <v>4548</v>
      </c>
      <c r="F7" s="966"/>
      <c r="G7" s="966"/>
      <c r="H7" s="966"/>
    </row>
    <row r="8">
      <c r="A8" s="91" t="s">
        <v>4549</v>
      </c>
      <c r="D8" s="822" t="s">
        <v>1587</v>
      </c>
      <c r="E8" s="967" t="s">
        <v>4550</v>
      </c>
      <c r="F8" s="968"/>
      <c r="G8" s="968"/>
      <c r="H8" s="968"/>
    </row>
    <row r="9">
      <c r="A9" s="91" t="s">
        <v>4551</v>
      </c>
    </row>
    <row r="10">
      <c r="A10" s="91" t="s">
        <v>4552</v>
      </c>
      <c r="C10" s="969" t="s">
        <v>1502</v>
      </c>
      <c r="F10" s="885"/>
      <c r="G10" s="885"/>
      <c r="H10" s="885"/>
    </row>
    <row r="11">
      <c r="A11" s="91" t="s">
        <v>4553</v>
      </c>
      <c r="C11" s="965" t="s">
        <v>4554</v>
      </c>
      <c r="D11" s="970"/>
      <c r="E11" s="361" t="s">
        <v>3320</v>
      </c>
      <c r="F11" s="971" t="s">
        <v>3237</v>
      </c>
      <c r="G11" s="972" t="s">
        <v>4555</v>
      </c>
      <c r="H11" s="885"/>
    </row>
    <row r="12">
      <c r="A12" s="91" t="s">
        <v>4556</v>
      </c>
      <c r="C12" s="965" t="s">
        <v>4557</v>
      </c>
      <c r="D12" s="970"/>
      <c r="E12" s="973" t="s">
        <v>4558</v>
      </c>
      <c r="F12" s="974" t="s">
        <v>3237</v>
      </c>
      <c r="G12" s="972" t="s">
        <v>1018</v>
      </c>
      <c r="H12" s="885"/>
    </row>
    <row r="13">
      <c r="A13" s="91" t="s">
        <v>4559</v>
      </c>
      <c r="C13" s="965" t="s">
        <v>4560</v>
      </c>
      <c r="D13" s="970"/>
      <c r="E13" s="975" t="s">
        <v>3333</v>
      </c>
      <c r="F13" s="971" t="s">
        <v>3237</v>
      </c>
      <c r="G13" s="972" t="s">
        <v>4561</v>
      </c>
      <c r="H13" s="885"/>
    </row>
    <row r="14">
      <c r="A14" s="91" t="s">
        <v>4562</v>
      </c>
      <c r="C14" s="965" t="s">
        <v>4563</v>
      </c>
      <c r="D14" s="970"/>
      <c r="E14" s="91" t="s">
        <v>4564</v>
      </c>
      <c r="F14" s="974" t="s">
        <v>3237</v>
      </c>
      <c r="G14" s="972" t="s">
        <v>843</v>
      </c>
      <c r="H14" s="885"/>
    </row>
    <row r="15">
      <c r="A15" s="72"/>
      <c r="C15" s="965" t="s">
        <v>4565</v>
      </c>
      <c r="D15" s="970"/>
      <c r="E15" s="361" t="s">
        <v>3345</v>
      </c>
      <c r="F15" s="971" t="s">
        <v>3237</v>
      </c>
      <c r="G15" s="885"/>
      <c r="H15" s="885"/>
    </row>
    <row r="16">
      <c r="A16" s="91" t="s">
        <v>4566</v>
      </c>
      <c r="C16" s="965" t="s">
        <v>4567</v>
      </c>
      <c r="D16" s="970"/>
      <c r="E16" s="361" t="s">
        <v>4568</v>
      </c>
      <c r="F16" s="971" t="s">
        <v>3237</v>
      </c>
      <c r="G16" s="972" t="s">
        <v>4569</v>
      </c>
      <c r="H16" s="885"/>
    </row>
    <row r="17">
      <c r="A17" s="91" t="s">
        <v>4570</v>
      </c>
      <c r="C17" s="965" t="s">
        <v>4571</v>
      </c>
      <c r="D17" s="970"/>
      <c r="E17" s="361" t="s">
        <v>3359</v>
      </c>
      <c r="F17" s="971" t="s">
        <v>3237</v>
      </c>
      <c r="G17" s="885"/>
      <c r="H17" s="885"/>
    </row>
    <row r="18">
      <c r="C18" s="965" t="s">
        <v>4572</v>
      </c>
      <c r="D18" s="970"/>
      <c r="E18" s="361" t="s">
        <v>3361</v>
      </c>
      <c r="F18" s="976" t="s">
        <v>3362</v>
      </c>
      <c r="G18" s="885"/>
      <c r="H18" s="885"/>
    </row>
    <row r="19">
      <c r="C19" s="965" t="s">
        <v>4573</v>
      </c>
      <c r="D19" s="970"/>
    </row>
    <row r="21">
      <c r="C21" s="977" t="s">
        <v>1007</v>
      </c>
      <c r="E21" s="775"/>
      <c r="F21" s="775"/>
      <c r="G21" s="775"/>
    </row>
    <row r="22">
      <c r="C22" s="978" t="s">
        <v>4574</v>
      </c>
      <c r="E22" s="775"/>
      <c r="F22" s="775"/>
      <c r="G22" s="775"/>
    </row>
    <row r="23">
      <c r="C23" s="979" t="s">
        <v>4575</v>
      </c>
      <c r="E23" s="775"/>
      <c r="F23" s="775"/>
      <c r="G23" s="775"/>
    </row>
    <row r="24">
      <c r="C24" s="980" t="s">
        <v>4576</v>
      </c>
      <c r="E24" s="775"/>
      <c r="F24" s="775"/>
      <c r="G24" s="775"/>
    </row>
    <row r="25">
      <c r="C25" s="979" t="s">
        <v>4577</v>
      </c>
      <c r="D25" s="981" t="s">
        <v>4578</v>
      </c>
      <c r="E25" s="982" t="s">
        <v>436</v>
      </c>
      <c r="F25" s="982" t="s">
        <v>436</v>
      </c>
      <c r="G25" s="982" t="s">
        <v>436</v>
      </c>
      <c r="H25" s="981" t="s">
        <v>436</v>
      </c>
      <c r="I25" s="981" t="s">
        <v>435</v>
      </c>
      <c r="J25" s="981" t="s">
        <v>4579</v>
      </c>
      <c r="K25" s="981" t="s">
        <v>4580</v>
      </c>
      <c r="L25" s="8" t="s">
        <v>4581</v>
      </c>
    </row>
    <row r="26">
      <c r="C26" s="979" t="s">
        <v>4532</v>
      </c>
      <c r="D26" s="983" t="s">
        <v>742</v>
      </c>
      <c r="E26" s="983" t="s">
        <v>1007</v>
      </c>
      <c r="F26" s="984" t="s">
        <v>4582</v>
      </c>
      <c r="G26" s="985"/>
      <c r="H26" s="983" t="s">
        <v>4583</v>
      </c>
      <c r="I26" s="983" t="s">
        <v>4584</v>
      </c>
      <c r="J26" s="986" t="s">
        <v>4585</v>
      </c>
    </row>
    <row r="27" ht="6.75" customHeight="1">
      <c r="C27" s="979" t="s">
        <v>4586</v>
      </c>
      <c r="D27" s="987" t="s">
        <v>4587</v>
      </c>
      <c r="E27" s="988" t="s">
        <v>1007</v>
      </c>
      <c r="F27" s="989" t="s">
        <v>4588</v>
      </c>
      <c r="G27" s="988" t="s">
        <v>3322</v>
      </c>
      <c r="H27" s="988" t="s">
        <v>4589</v>
      </c>
      <c r="I27" s="990" t="s">
        <v>4590</v>
      </c>
      <c r="J27" s="8" t="s">
        <v>4591</v>
      </c>
      <c r="K27" s="8" t="s">
        <v>4484</v>
      </c>
      <c r="L27" s="8" t="s">
        <v>3345</v>
      </c>
    </row>
    <row r="28" ht="11.25" customHeight="1">
      <c r="C28" s="979" t="s">
        <v>4592</v>
      </c>
      <c r="D28" s="991" t="s">
        <v>749</v>
      </c>
      <c r="E28" s="824" t="s">
        <v>4593</v>
      </c>
      <c r="F28" s="992" t="s">
        <v>3301</v>
      </c>
      <c r="G28" s="992" t="s">
        <v>3325</v>
      </c>
      <c r="H28" s="824" t="s">
        <v>3337</v>
      </c>
      <c r="I28" s="824" t="s">
        <v>4594</v>
      </c>
    </row>
    <row r="29" ht="21.0" customHeight="1">
      <c r="A29" s="993" t="s">
        <v>4595</v>
      </c>
      <c r="B29" s="994" t="s">
        <v>4596</v>
      </c>
      <c r="D29" s="991" t="s">
        <v>822</v>
      </c>
      <c r="E29" s="991" t="s">
        <v>2093</v>
      </c>
      <c r="F29" s="992" t="s">
        <v>3304</v>
      </c>
      <c r="G29" s="992" t="s">
        <v>3328</v>
      </c>
      <c r="H29" s="991" t="s">
        <v>4597</v>
      </c>
      <c r="I29" s="995" t="s">
        <v>4598</v>
      </c>
    </row>
    <row r="30">
      <c r="A30" s="996" t="s">
        <v>226</v>
      </c>
      <c r="B30" s="112" t="s">
        <v>3241</v>
      </c>
      <c r="D30" s="995" t="s">
        <v>1922</v>
      </c>
      <c r="E30" s="991" t="s">
        <v>268</v>
      </c>
      <c r="F30" s="973" t="s">
        <v>3308</v>
      </c>
      <c r="G30" s="973" t="s">
        <v>3331</v>
      </c>
      <c r="H30" s="991" t="s">
        <v>4599</v>
      </c>
      <c r="I30" s="824" t="s">
        <v>4600</v>
      </c>
    </row>
    <row r="31">
      <c r="A31" s="91" t="s">
        <v>4601</v>
      </c>
      <c r="B31" s="112" t="s">
        <v>4602</v>
      </c>
      <c r="D31" s="990" t="s">
        <v>4603</v>
      </c>
      <c r="E31" s="995" t="s">
        <v>3841</v>
      </c>
      <c r="H31" s="997" t="s">
        <v>2737</v>
      </c>
      <c r="I31" s="806" t="s">
        <v>4604</v>
      </c>
    </row>
    <row r="32">
      <c r="A32" s="91" t="s">
        <v>4605</v>
      </c>
      <c r="B32" s="112" t="s">
        <v>4606</v>
      </c>
      <c r="D32" s="824" t="s">
        <v>749</v>
      </c>
      <c r="E32" s="824" t="s">
        <v>4607</v>
      </c>
      <c r="F32" s="998"/>
      <c r="H32" s="824" t="s">
        <v>4608</v>
      </c>
      <c r="I32" s="991" t="s">
        <v>3182</v>
      </c>
    </row>
    <row r="33">
      <c r="A33" s="91" t="s">
        <v>4609</v>
      </c>
      <c r="B33" s="112" t="s">
        <v>4610</v>
      </c>
      <c r="D33" s="991" t="s">
        <v>822</v>
      </c>
      <c r="E33" s="991" t="s">
        <v>4611</v>
      </c>
      <c r="H33" s="999" t="s">
        <v>4612</v>
      </c>
      <c r="I33" s="91" t="s">
        <v>4613</v>
      </c>
    </row>
    <row r="34">
      <c r="A34" s="91" t="s">
        <v>4614</v>
      </c>
      <c r="B34" s="112" t="s">
        <v>4615</v>
      </c>
      <c r="D34" s="991" t="s">
        <v>1922</v>
      </c>
      <c r="E34" s="991" t="s">
        <v>4616</v>
      </c>
      <c r="H34" s="991" t="s">
        <v>2230</v>
      </c>
    </row>
    <row r="35">
      <c r="D35" s="991" t="s">
        <v>4617</v>
      </c>
      <c r="E35" s="804" t="s">
        <v>4618</v>
      </c>
      <c r="H35" s="995" t="s">
        <v>4613</v>
      </c>
    </row>
    <row r="36">
      <c r="A36" s="1000" t="s">
        <v>4619</v>
      </c>
      <c r="B36" s="112" t="s">
        <v>4620</v>
      </c>
      <c r="D36" s="991" t="s">
        <v>4621</v>
      </c>
      <c r="E36" s="1001" t="s">
        <v>531</v>
      </c>
    </row>
    <row r="37">
      <c r="D37" s="995" t="s">
        <v>4622</v>
      </c>
      <c r="E37" s="995" t="s">
        <v>2113</v>
      </c>
    </row>
    <row r="38">
      <c r="A38" s="1002" t="s">
        <v>4623</v>
      </c>
      <c r="B38" s="112" t="s">
        <v>4624</v>
      </c>
    </row>
    <row r="39">
      <c r="F39" s="8"/>
    </row>
    <row r="40">
      <c r="A40" s="8" t="s">
        <v>4625</v>
      </c>
      <c r="B40" s="8"/>
    </row>
    <row r="41">
      <c r="F41" s="8"/>
    </row>
    <row r="43">
      <c r="C43" s="8"/>
      <c r="D43" s="8"/>
      <c r="E43" s="8"/>
      <c r="F43" s="8"/>
    </row>
    <row r="47">
      <c r="B47" s="1003"/>
    </row>
    <row r="53">
      <c r="K53" s="8" t="s">
        <v>1046</v>
      </c>
      <c r="AE53" s="8" t="s">
        <v>4626</v>
      </c>
      <c r="AX53" s="8" t="s">
        <v>1606</v>
      </c>
      <c r="BK53" s="8" t="s">
        <v>1616</v>
      </c>
      <c r="BL53" s="8" t="s">
        <v>1606</v>
      </c>
      <c r="BM53" s="8" t="s">
        <v>434</v>
      </c>
      <c r="BQ53" s="8" t="s">
        <v>434</v>
      </c>
    </row>
    <row r="54">
      <c r="K54" s="1004" t="s">
        <v>1618</v>
      </c>
      <c r="L54" s="1005" t="s">
        <v>1619</v>
      </c>
      <c r="M54" s="1005" t="s">
        <v>1620</v>
      </c>
      <c r="N54" s="1006" t="s">
        <v>4627</v>
      </c>
      <c r="O54" s="1007" t="s">
        <v>1622</v>
      </c>
      <c r="P54" s="1008" t="s">
        <v>265</v>
      </c>
      <c r="Q54" s="1009" t="s">
        <v>4628</v>
      </c>
      <c r="R54" s="1010" t="s">
        <v>4629</v>
      </c>
      <c r="S54" s="637"/>
      <c r="T54" s="637"/>
      <c r="U54" s="637"/>
      <c r="V54" s="638" t="s">
        <v>1625</v>
      </c>
      <c r="W54" s="638" t="s">
        <v>1625</v>
      </c>
      <c r="X54" s="638" t="s">
        <v>1625</v>
      </c>
      <c r="Y54" s="637"/>
      <c r="Z54" s="638" t="s">
        <v>1625</v>
      </c>
      <c r="AA54" s="1011"/>
      <c r="AB54" s="1011"/>
      <c r="AC54" s="1011"/>
      <c r="AD54" s="1011"/>
      <c r="AE54" s="1004" t="s">
        <v>1618</v>
      </c>
      <c r="AF54" s="1005" t="s">
        <v>1619</v>
      </c>
      <c r="AG54" s="1005" t="s">
        <v>1620</v>
      </c>
      <c r="AH54" s="1006" t="s">
        <v>4627</v>
      </c>
      <c r="AI54" s="1007" t="s">
        <v>1622</v>
      </c>
      <c r="AJ54" s="1008" t="s">
        <v>265</v>
      </c>
      <c r="AK54" s="1009" t="s">
        <v>4628</v>
      </c>
      <c r="AL54" s="1010" t="s">
        <v>4630</v>
      </c>
      <c r="AM54" s="637"/>
      <c r="AN54" s="637"/>
      <c r="AO54" s="637"/>
      <c r="AP54" s="638" t="s">
        <v>1625</v>
      </c>
      <c r="AQ54" s="638" t="s">
        <v>1625</v>
      </c>
      <c r="AR54" s="638" t="s">
        <v>1625</v>
      </c>
      <c r="AS54" s="637"/>
      <c r="AT54" s="637"/>
      <c r="AU54" s="1011"/>
      <c r="AV54" s="1011"/>
      <c r="AW54" s="1011"/>
      <c r="AX54" s="1004" t="s">
        <v>1618</v>
      </c>
      <c r="AY54" s="1005" t="s">
        <v>1619</v>
      </c>
      <c r="AZ54" s="1005" t="s">
        <v>1620</v>
      </c>
      <c r="BA54" s="1006" t="s">
        <v>4627</v>
      </c>
      <c r="BB54" s="1007" t="s">
        <v>1622</v>
      </c>
      <c r="BC54" s="1008" t="s">
        <v>265</v>
      </c>
      <c r="BD54" s="1009" t="s">
        <v>4628</v>
      </c>
      <c r="BE54" s="1010" t="s">
        <v>4631</v>
      </c>
      <c r="BF54" s="637"/>
      <c r="BG54" s="637"/>
      <c r="BH54" s="637"/>
      <c r="BI54" s="638" t="s">
        <v>1625</v>
      </c>
      <c r="BJ54" s="638" t="s">
        <v>1625</v>
      </c>
      <c r="BK54" s="638" t="s">
        <v>1625</v>
      </c>
      <c r="BL54" s="637"/>
      <c r="BM54" s="637"/>
      <c r="BN54" s="1011"/>
      <c r="BO54" s="1011"/>
      <c r="BP54" s="1011"/>
      <c r="BQ54" s="1012" t="s">
        <v>1730</v>
      </c>
      <c r="BR54" s="1005" t="s">
        <v>1717</v>
      </c>
      <c r="BS54" s="1005" t="s">
        <v>1718</v>
      </c>
      <c r="BT54" s="1013" t="s">
        <v>4632</v>
      </c>
      <c r="BU54" s="1007" t="s">
        <v>1720</v>
      </c>
      <c r="BV54" s="1008" t="s">
        <v>265</v>
      </c>
      <c r="BW54" s="1009" t="s">
        <v>1721</v>
      </c>
      <c r="BX54" s="1009" t="s">
        <v>1722</v>
      </c>
      <c r="BY54" s="1009" t="s">
        <v>1723</v>
      </c>
      <c r="BZ54" s="637"/>
      <c r="CA54" s="637"/>
      <c r="CB54" s="637"/>
      <c r="CC54" s="637"/>
      <c r="CD54" s="637"/>
      <c r="CE54" s="637"/>
      <c r="CF54" s="638" t="s">
        <v>1625</v>
      </c>
      <c r="CG54" s="408"/>
      <c r="CH54" s="408"/>
      <c r="CI54" s="408"/>
      <c r="CJ54" s="408"/>
      <c r="CK54" s="408"/>
      <c r="CL54" s="408"/>
      <c r="CM54" s="408"/>
      <c r="CN54" s="408"/>
      <c r="CO54" s="408"/>
      <c r="CP54" s="408"/>
      <c r="CQ54" s="408"/>
      <c r="CR54" s="408"/>
      <c r="CS54" s="408"/>
      <c r="CT54" s="408"/>
      <c r="CU54" s="408"/>
      <c r="CV54" s="408"/>
      <c r="CW54" s="408"/>
      <c r="CX54" s="408"/>
      <c r="CY54" s="408"/>
    </row>
    <row r="55">
      <c r="K55" s="1014" t="s">
        <v>1626</v>
      </c>
      <c r="L55" s="1015" t="s">
        <v>1619</v>
      </c>
      <c r="M55" s="1015" t="s">
        <v>1620</v>
      </c>
      <c r="N55" s="1016" t="s">
        <v>4633</v>
      </c>
      <c r="O55" s="1017" t="s">
        <v>1628</v>
      </c>
      <c r="P55" s="1018" t="s">
        <v>265</v>
      </c>
      <c r="Q55" s="1019" t="s">
        <v>1639</v>
      </c>
      <c r="R55" s="1020" t="s">
        <v>4634</v>
      </c>
      <c r="S55" s="409"/>
      <c r="T55" s="409"/>
      <c r="U55" s="409"/>
      <c r="V55" s="647" t="s">
        <v>1625</v>
      </c>
      <c r="W55" s="647" t="s">
        <v>1625</v>
      </c>
      <c r="X55" s="647" t="s">
        <v>1625</v>
      </c>
      <c r="Y55" s="409"/>
      <c r="Z55" s="647" t="s">
        <v>1625</v>
      </c>
      <c r="AA55" s="408"/>
      <c r="AB55" s="408"/>
      <c r="AC55" s="408"/>
      <c r="AD55" s="408"/>
      <c r="AE55" s="1014" t="s">
        <v>1626</v>
      </c>
      <c r="AF55" s="1015" t="s">
        <v>1619</v>
      </c>
      <c r="AG55" s="1015" t="s">
        <v>1620</v>
      </c>
      <c r="AH55" s="1016" t="s">
        <v>4633</v>
      </c>
      <c r="AI55" s="1017" t="s">
        <v>1628</v>
      </c>
      <c r="AJ55" s="1018" t="s">
        <v>265</v>
      </c>
      <c r="AK55" s="1019" t="s">
        <v>1639</v>
      </c>
      <c r="AL55" s="1020" t="s">
        <v>4635</v>
      </c>
      <c r="AM55" s="409"/>
      <c r="AN55" s="409"/>
      <c r="AO55" s="409"/>
      <c r="AP55" s="647" t="s">
        <v>1625</v>
      </c>
      <c r="AQ55" s="647" t="s">
        <v>1625</v>
      </c>
      <c r="AR55" s="647" t="s">
        <v>1625</v>
      </c>
      <c r="AS55" s="409"/>
      <c r="AT55" s="409"/>
      <c r="AU55" s="408"/>
      <c r="AV55" s="408"/>
      <c r="AW55" s="408"/>
      <c r="AX55" s="1014" t="s">
        <v>1626</v>
      </c>
      <c r="AY55" s="1015" t="s">
        <v>1619</v>
      </c>
      <c r="AZ55" s="1015" t="s">
        <v>1620</v>
      </c>
      <c r="BA55" s="1016" t="s">
        <v>4633</v>
      </c>
      <c r="BB55" s="1017" t="s">
        <v>1628</v>
      </c>
      <c r="BC55" s="1018" t="s">
        <v>265</v>
      </c>
      <c r="BD55" s="1019" t="s">
        <v>1639</v>
      </c>
      <c r="BE55" s="1020" t="s">
        <v>4636</v>
      </c>
      <c r="BF55" s="409"/>
      <c r="BG55" s="409"/>
      <c r="BH55" s="409"/>
      <c r="BI55" s="647" t="s">
        <v>1625</v>
      </c>
      <c r="BJ55" s="647" t="s">
        <v>1625</v>
      </c>
      <c r="BK55" s="647" t="s">
        <v>1625</v>
      </c>
      <c r="BL55" s="409"/>
      <c r="BM55" s="409"/>
      <c r="BN55" s="408"/>
      <c r="BO55" s="408"/>
      <c r="BP55" s="408"/>
      <c r="BQ55" s="1014" t="s">
        <v>1735</v>
      </c>
      <c r="BR55" s="1015" t="s">
        <v>1717</v>
      </c>
      <c r="BS55" s="1015" t="s">
        <v>1718</v>
      </c>
      <c r="BT55" s="1021" t="s">
        <v>4637</v>
      </c>
      <c r="BU55" s="1017" t="s">
        <v>1726</v>
      </c>
      <c r="BV55" s="1018" t="s">
        <v>265</v>
      </c>
      <c r="BW55" s="1019" t="s">
        <v>1727</v>
      </c>
      <c r="BX55" s="1019" t="s">
        <v>4638</v>
      </c>
      <c r="BY55" s="1019" t="s">
        <v>1729</v>
      </c>
      <c r="BZ55" s="409"/>
      <c r="CA55" s="409"/>
      <c r="CB55" s="409"/>
      <c r="CC55" s="409"/>
      <c r="CD55" s="409"/>
      <c r="CE55" s="409"/>
      <c r="CF55" s="647" t="s">
        <v>1625</v>
      </c>
      <c r="CG55" s="408"/>
      <c r="CH55" s="408"/>
      <c r="CI55" s="408"/>
      <c r="CJ55" s="408"/>
      <c r="CK55" s="408"/>
      <c r="CL55" s="408"/>
      <c r="CM55" s="408"/>
      <c r="CN55" s="408"/>
      <c r="CO55" s="408"/>
      <c r="CP55" s="408"/>
      <c r="CQ55" s="408"/>
      <c r="CR55" s="408"/>
      <c r="CS55" s="408"/>
      <c r="CT55" s="408"/>
      <c r="CU55" s="408"/>
      <c r="CV55" s="408"/>
      <c r="CW55" s="408"/>
      <c r="CX55" s="408"/>
      <c r="CY55" s="408"/>
    </row>
    <row r="56">
      <c r="K56" s="1012" t="s">
        <v>1641</v>
      </c>
      <c r="L56" s="1005" t="s">
        <v>1619</v>
      </c>
      <c r="M56" s="1005" t="s">
        <v>1620</v>
      </c>
      <c r="N56" s="1006" t="s">
        <v>4639</v>
      </c>
      <c r="O56" s="1007" t="s">
        <v>749</v>
      </c>
      <c r="P56" s="1008" t="s">
        <v>265</v>
      </c>
      <c r="Q56" s="1009" t="s">
        <v>4640</v>
      </c>
      <c r="R56" s="1009" t="s">
        <v>4641</v>
      </c>
      <c r="S56" s="637"/>
      <c r="T56" s="637"/>
      <c r="U56" s="637"/>
      <c r="V56" s="638" t="s">
        <v>1625</v>
      </c>
      <c r="W56" s="638" t="s">
        <v>1625</v>
      </c>
      <c r="X56" s="637"/>
      <c r="Y56" s="637"/>
      <c r="Z56" s="637"/>
      <c r="AA56" s="408"/>
      <c r="AB56" s="408"/>
      <c r="AC56" s="408"/>
      <c r="AD56" s="408"/>
      <c r="AE56" s="1012" t="s">
        <v>1641</v>
      </c>
      <c r="AF56" s="1005" t="s">
        <v>1619</v>
      </c>
      <c r="AG56" s="1005" t="s">
        <v>1620</v>
      </c>
      <c r="AH56" s="1006" t="s">
        <v>4639</v>
      </c>
      <c r="AI56" s="1007" t="s">
        <v>749</v>
      </c>
      <c r="AJ56" s="1008" t="s">
        <v>265</v>
      </c>
      <c r="AK56" s="1009" t="s">
        <v>4640</v>
      </c>
      <c r="AL56" s="1009" t="s">
        <v>4642</v>
      </c>
      <c r="AM56" s="637"/>
      <c r="AN56" s="637"/>
      <c r="AO56" s="637"/>
      <c r="AP56" s="638" t="s">
        <v>1625</v>
      </c>
      <c r="AQ56" s="638" t="s">
        <v>1625</v>
      </c>
      <c r="AR56" s="637"/>
      <c r="AS56" s="637"/>
      <c r="AT56" s="637"/>
      <c r="AU56" s="408"/>
      <c r="AV56" s="408"/>
      <c r="AW56" s="408"/>
      <c r="AX56" s="1012" t="s">
        <v>1676</v>
      </c>
      <c r="AY56" s="1005" t="s">
        <v>1646</v>
      </c>
      <c r="AZ56" s="1005" t="s">
        <v>760</v>
      </c>
      <c r="BA56" s="1022" t="s">
        <v>4643</v>
      </c>
      <c r="BB56" s="1007" t="s">
        <v>759</v>
      </c>
      <c r="BC56" s="1008" t="s">
        <v>265</v>
      </c>
      <c r="BD56" s="1009" t="s">
        <v>1678</v>
      </c>
      <c r="BE56" s="1009" t="s">
        <v>4644</v>
      </c>
      <c r="BF56" s="637"/>
      <c r="BG56" s="637"/>
      <c r="BH56" s="637"/>
      <c r="BI56" s="638" t="s">
        <v>1625</v>
      </c>
      <c r="BJ56" s="638" t="s">
        <v>1625</v>
      </c>
      <c r="BK56" s="638" t="s">
        <v>1625</v>
      </c>
      <c r="BL56" s="637"/>
      <c r="BM56" s="637"/>
      <c r="BN56" s="408"/>
      <c r="BO56" s="408"/>
      <c r="BP56" s="408"/>
      <c r="BQ56" s="1014" t="s">
        <v>1740</v>
      </c>
      <c r="BR56" s="1015" t="s">
        <v>1717</v>
      </c>
      <c r="BS56" s="1015" t="s">
        <v>1718</v>
      </c>
      <c r="BT56" s="1021" t="s">
        <v>4645</v>
      </c>
      <c r="BU56" s="1017" t="s">
        <v>1732</v>
      </c>
      <c r="BV56" s="1018" t="s">
        <v>265</v>
      </c>
      <c r="BW56" s="1019" t="s">
        <v>1733</v>
      </c>
      <c r="BX56" s="1019" t="s">
        <v>1734</v>
      </c>
      <c r="BY56" s="1019" t="s">
        <v>1723</v>
      </c>
      <c r="BZ56" s="409"/>
      <c r="CA56" s="409"/>
      <c r="CB56" s="409"/>
      <c r="CC56" s="409"/>
      <c r="CD56" s="409"/>
      <c r="CE56" s="409"/>
      <c r="CF56" s="647" t="s">
        <v>1625</v>
      </c>
      <c r="CG56" s="408"/>
      <c r="CH56" s="408"/>
      <c r="CI56" s="408"/>
      <c r="CJ56" s="408"/>
      <c r="CK56" s="408"/>
      <c r="CL56" s="408"/>
      <c r="CM56" s="408"/>
      <c r="CN56" s="408"/>
      <c r="CO56" s="408"/>
      <c r="CP56" s="408"/>
      <c r="CQ56" s="408"/>
      <c r="CR56" s="408"/>
      <c r="CS56" s="408"/>
      <c r="CT56" s="408"/>
      <c r="CU56" s="408"/>
      <c r="CV56" s="408"/>
      <c r="CW56" s="408"/>
      <c r="CX56" s="408"/>
      <c r="CY56" s="408"/>
    </row>
    <row r="57">
      <c r="C57" s="8"/>
      <c r="D57" s="8" t="s">
        <v>4646</v>
      </c>
      <c r="K57" s="1014" t="s">
        <v>1645</v>
      </c>
      <c r="L57" s="1015" t="s">
        <v>1646</v>
      </c>
      <c r="M57" s="1015" t="s">
        <v>760</v>
      </c>
      <c r="N57" s="1023" t="s">
        <v>4647</v>
      </c>
      <c r="O57" s="1017" t="s">
        <v>1648</v>
      </c>
      <c r="P57" s="1018" t="s">
        <v>265</v>
      </c>
      <c r="Q57" s="1019" t="s">
        <v>1649</v>
      </c>
      <c r="R57" s="1019" t="s">
        <v>4648</v>
      </c>
      <c r="S57" s="409"/>
      <c r="T57" s="409"/>
      <c r="U57" s="409"/>
      <c r="V57" s="647" t="s">
        <v>1625</v>
      </c>
      <c r="W57" s="647" t="s">
        <v>1625</v>
      </c>
      <c r="X57" s="409"/>
      <c r="Y57" s="409"/>
      <c r="Z57" s="409"/>
      <c r="AA57" s="408"/>
      <c r="AB57" s="408"/>
      <c r="AC57" s="408"/>
      <c r="AD57" s="408"/>
      <c r="AE57" s="1014" t="s">
        <v>1645</v>
      </c>
      <c r="AF57" s="1015" t="s">
        <v>1646</v>
      </c>
      <c r="AG57" s="1015" t="s">
        <v>760</v>
      </c>
      <c r="AH57" s="1023" t="s">
        <v>4647</v>
      </c>
      <c r="AI57" s="1017" t="s">
        <v>1648</v>
      </c>
      <c r="AJ57" s="1018" t="s">
        <v>265</v>
      </c>
      <c r="AK57" s="1019" t="s">
        <v>1649</v>
      </c>
      <c r="AL57" s="1019" t="s">
        <v>4649</v>
      </c>
      <c r="AM57" s="409"/>
      <c r="AN57" s="409"/>
      <c r="AO57" s="409"/>
      <c r="AP57" s="647" t="s">
        <v>1625</v>
      </c>
      <c r="AQ57" s="647" t="s">
        <v>1625</v>
      </c>
      <c r="AR57" s="409"/>
      <c r="AS57" s="409"/>
      <c r="AT57" s="409"/>
      <c r="AU57" s="408"/>
      <c r="AV57" s="408"/>
      <c r="AW57" s="408"/>
      <c r="AX57" s="1014" t="s">
        <v>1680</v>
      </c>
      <c r="AY57" s="1015" t="s">
        <v>1646</v>
      </c>
      <c r="AZ57" s="1015" t="s">
        <v>760</v>
      </c>
      <c r="BA57" s="1024" t="s">
        <v>4650</v>
      </c>
      <c r="BB57" s="1017" t="s">
        <v>1682</v>
      </c>
      <c r="BC57" s="1018" t="s">
        <v>265</v>
      </c>
      <c r="BD57" s="1019" t="s">
        <v>1683</v>
      </c>
      <c r="BE57" s="1019" t="s">
        <v>4651</v>
      </c>
      <c r="BF57" s="409"/>
      <c r="BG57" s="409"/>
      <c r="BH57" s="409"/>
      <c r="BI57" s="647" t="s">
        <v>1625</v>
      </c>
      <c r="BJ57" s="647" t="s">
        <v>1625</v>
      </c>
      <c r="BK57" s="647" t="s">
        <v>1625</v>
      </c>
      <c r="BL57" s="409"/>
      <c r="BM57" s="409"/>
      <c r="BN57" s="408"/>
      <c r="BO57" s="408"/>
      <c r="BP57" s="408"/>
      <c r="BQ57" s="1014" t="s">
        <v>1747</v>
      </c>
      <c r="BR57" s="1015" t="s">
        <v>1717</v>
      </c>
      <c r="BS57" s="1015" t="s">
        <v>1718</v>
      </c>
      <c r="BT57" s="1021" t="s">
        <v>4652</v>
      </c>
      <c r="BU57" s="1017" t="s">
        <v>1737</v>
      </c>
      <c r="BV57" s="1018" t="s">
        <v>265</v>
      </c>
      <c r="BW57" s="1019" t="s">
        <v>1738</v>
      </c>
      <c r="BX57" s="1019" t="s">
        <v>4653</v>
      </c>
      <c r="BY57" s="1019" t="s">
        <v>1723</v>
      </c>
      <c r="BZ57" s="409"/>
      <c r="CA57" s="409"/>
      <c r="CB57" s="409"/>
      <c r="CC57" s="409"/>
      <c r="CD57" s="409"/>
      <c r="CE57" s="409"/>
      <c r="CF57" s="647" t="s">
        <v>1625</v>
      </c>
      <c r="CG57" s="408"/>
      <c r="CH57" s="408"/>
      <c r="CI57" s="408"/>
      <c r="CJ57" s="408"/>
      <c r="CK57" s="408"/>
      <c r="CL57" s="408"/>
      <c r="CM57" s="408"/>
      <c r="CN57" s="408"/>
      <c r="CO57" s="408"/>
      <c r="CP57" s="408"/>
      <c r="CQ57" s="408"/>
      <c r="CR57" s="408"/>
      <c r="CS57" s="408"/>
      <c r="CT57" s="408"/>
      <c r="CU57" s="408"/>
      <c r="CV57" s="408"/>
      <c r="CW57" s="408"/>
      <c r="CX57" s="408"/>
      <c r="CY57" s="408"/>
    </row>
    <row r="58">
      <c r="K58" s="1014" t="s">
        <v>1651</v>
      </c>
      <c r="L58" s="1015" t="s">
        <v>1646</v>
      </c>
      <c r="M58" s="1015" t="s">
        <v>760</v>
      </c>
      <c r="N58" s="1023" t="s">
        <v>4654</v>
      </c>
      <c r="O58" s="1017" t="s">
        <v>1653</v>
      </c>
      <c r="P58" s="1018" t="s">
        <v>265</v>
      </c>
      <c r="Q58" s="1019" t="s">
        <v>4655</v>
      </c>
      <c r="R58" s="1019" t="s">
        <v>4656</v>
      </c>
      <c r="S58" s="409"/>
      <c r="T58" s="409"/>
      <c r="U58" s="409"/>
      <c r="V58" s="647" t="s">
        <v>1625</v>
      </c>
      <c r="W58" s="647" t="s">
        <v>1625</v>
      </c>
      <c r="X58" s="409"/>
      <c r="Y58" s="409"/>
      <c r="Z58" s="409"/>
      <c r="AA58" s="408"/>
      <c r="AB58" s="408"/>
      <c r="AC58" s="408"/>
      <c r="AD58" s="408"/>
      <c r="AE58" s="1014" t="s">
        <v>1651</v>
      </c>
      <c r="AF58" s="1015" t="s">
        <v>1646</v>
      </c>
      <c r="AG58" s="1015" t="s">
        <v>760</v>
      </c>
      <c r="AH58" s="1023" t="s">
        <v>4654</v>
      </c>
      <c r="AI58" s="1017" t="s">
        <v>1653</v>
      </c>
      <c r="AJ58" s="1018" t="s">
        <v>265</v>
      </c>
      <c r="AK58" s="1019" t="s">
        <v>4657</v>
      </c>
      <c r="AL58" s="1019" t="s">
        <v>4658</v>
      </c>
      <c r="AM58" s="409"/>
      <c r="AN58" s="409"/>
      <c r="AO58" s="409"/>
      <c r="AP58" s="647" t="s">
        <v>1625</v>
      </c>
      <c r="AQ58" s="647" t="s">
        <v>1625</v>
      </c>
      <c r="AR58" s="409"/>
      <c r="AS58" s="409"/>
      <c r="AT58" s="409"/>
      <c r="AU58" s="408"/>
      <c r="AV58" s="408"/>
      <c r="AW58" s="408"/>
      <c r="AX58" s="1014" t="s">
        <v>1685</v>
      </c>
      <c r="AY58" s="1015" t="s">
        <v>1646</v>
      </c>
      <c r="AZ58" s="1015" t="s">
        <v>760</v>
      </c>
      <c r="BA58" s="1024" t="s">
        <v>4659</v>
      </c>
      <c r="BB58" s="1017" t="s">
        <v>1687</v>
      </c>
      <c r="BC58" s="1018" t="s">
        <v>265</v>
      </c>
      <c r="BD58" s="1019" t="s">
        <v>4660</v>
      </c>
      <c r="BE58" s="1019" t="s">
        <v>4661</v>
      </c>
      <c r="BF58" s="1019" t="s">
        <v>1690</v>
      </c>
      <c r="BG58" s="409"/>
      <c r="BH58" s="409"/>
      <c r="BI58" s="647" t="s">
        <v>1625</v>
      </c>
      <c r="BJ58" s="647" t="s">
        <v>1625</v>
      </c>
      <c r="BK58" s="647" t="s">
        <v>1625</v>
      </c>
      <c r="BL58" s="409"/>
      <c r="BM58" s="409"/>
      <c r="BN58" s="408"/>
      <c r="BO58" s="408"/>
      <c r="BP58" s="408"/>
      <c r="BQ58" s="1012" t="s">
        <v>1762</v>
      </c>
      <c r="BR58" s="1005" t="s">
        <v>1748</v>
      </c>
      <c r="BS58" s="1005" t="s">
        <v>523</v>
      </c>
      <c r="BT58" s="1025" t="s">
        <v>4662</v>
      </c>
      <c r="BU58" s="1007" t="s">
        <v>523</v>
      </c>
      <c r="BV58" s="1026" t="s">
        <v>267</v>
      </c>
      <c r="BW58" s="1009" t="s">
        <v>1750</v>
      </c>
      <c r="BX58" s="1009" t="s">
        <v>1751</v>
      </c>
      <c r="BY58" s="637"/>
      <c r="BZ58" s="637"/>
      <c r="CA58" s="637"/>
      <c r="CB58" s="637"/>
      <c r="CC58" s="637"/>
      <c r="CD58" s="637"/>
      <c r="CE58" s="637"/>
      <c r="CF58" s="638" t="s">
        <v>1625</v>
      </c>
      <c r="CG58" s="408"/>
      <c r="CH58" s="408"/>
      <c r="CI58" s="408"/>
      <c r="CJ58" s="408"/>
      <c r="CK58" s="408"/>
      <c r="CL58" s="408"/>
      <c r="CM58" s="408"/>
      <c r="CN58" s="408"/>
      <c r="CO58" s="408"/>
      <c r="CP58" s="408"/>
      <c r="CQ58" s="408"/>
      <c r="CR58" s="408"/>
      <c r="CS58" s="408"/>
      <c r="CT58" s="408"/>
      <c r="CU58" s="408"/>
      <c r="CV58" s="408"/>
      <c r="CW58" s="408"/>
      <c r="CX58" s="408"/>
      <c r="CY58" s="408"/>
    </row>
    <row r="59">
      <c r="K59" s="1014" t="s">
        <v>1656</v>
      </c>
      <c r="L59" s="1015" t="s">
        <v>1646</v>
      </c>
      <c r="M59" s="1015" t="s">
        <v>760</v>
      </c>
      <c r="N59" s="1023" t="s">
        <v>4663</v>
      </c>
      <c r="O59" s="1017" t="s">
        <v>1658</v>
      </c>
      <c r="P59" s="1018" t="s">
        <v>265</v>
      </c>
      <c r="Q59" s="1019" t="s">
        <v>4664</v>
      </c>
      <c r="R59" s="1019" t="s">
        <v>1660</v>
      </c>
      <c r="S59" s="409"/>
      <c r="T59" s="409"/>
      <c r="U59" s="409"/>
      <c r="V59" s="647" t="s">
        <v>1625</v>
      </c>
      <c r="W59" s="647" t="s">
        <v>1625</v>
      </c>
      <c r="X59" s="409"/>
      <c r="Y59" s="409"/>
      <c r="Z59" s="409"/>
      <c r="AA59" s="408"/>
      <c r="AB59" s="408"/>
      <c r="AC59" s="408"/>
      <c r="AD59" s="408"/>
      <c r="AE59" s="1014" t="s">
        <v>1656</v>
      </c>
      <c r="AF59" s="1015" t="s">
        <v>1646</v>
      </c>
      <c r="AG59" s="1015" t="s">
        <v>760</v>
      </c>
      <c r="AH59" s="1023" t="s">
        <v>4663</v>
      </c>
      <c r="AI59" s="1017" t="s">
        <v>1658</v>
      </c>
      <c r="AJ59" s="1018" t="s">
        <v>265</v>
      </c>
      <c r="AK59" s="1019" t="s">
        <v>4665</v>
      </c>
      <c r="AL59" s="1019" t="s">
        <v>1660</v>
      </c>
      <c r="AM59" s="409"/>
      <c r="AN59" s="409"/>
      <c r="AO59" s="409"/>
      <c r="AP59" s="647" t="s">
        <v>1625</v>
      </c>
      <c r="AQ59" s="647" t="s">
        <v>1625</v>
      </c>
      <c r="AR59" s="409"/>
      <c r="AS59" s="409"/>
      <c r="AT59" s="409"/>
      <c r="AU59" s="408"/>
      <c r="AV59" s="408"/>
      <c r="AW59" s="408"/>
      <c r="AX59" s="1014" t="s">
        <v>1691</v>
      </c>
      <c r="AY59" s="1015" t="s">
        <v>1646</v>
      </c>
      <c r="AZ59" s="1015" t="s">
        <v>760</v>
      </c>
      <c r="BA59" s="1027" t="s">
        <v>4666</v>
      </c>
      <c r="BB59" s="1017" t="s">
        <v>4667</v>
      </c>
      <c r="BC59" s="1018" t="s">
        <v>265</v>
      </c>
      <c r="BD59" s="1019" t="s">
        <v>4668</v>
      </c>
      <c r="BE59" s="1019" t="s">
        <v>4669</v>
      </c>
      <c r="BF59" s="409"/>
      <c r="BG59" s="409"/>
      <c r="BH59" s="409"/>
      <c r="BI59" s="647" t="s">
        <v>1625</v>
      </c>
      <c r="BJ59" s="647" t="s">
        <v>1625</v>
      </c>
      <c r="BK59" s="647" t="s">
        <v>1625</v>
      </c>
      <c r="BL59" s="409"/>
      <c r="BM59" s="409"/>
      <c r="BN59" s="408"/>
      <c r="BO59" s="408"/>
      <c r="BP59" s="408"/>
      <c r="BQ59" s="1014" t="s">
        <v>1767</v>
      </c>
      <c r="BR59" s="1015" t="s">
        <v>1748</v>
      </c>
      <c r="BS59" s="1015" t="s">
        <v>523</v>
      </c>
      <c r="BT59" s="1028" t="s">
        <v>4670</v>
      </c>
      <c r="BU59" s="1017" t="s">
        <v>1754</v>
      </c>
      <c r="BV59" s="1029" t="s">
        <v>267</v>
      </c>
      <c r="BW59" s="1019" t="s">
        <v>1755</v>
      </c>
      <c r="BX59" s="1019" t="s">
        <v>1756</v>
      </c>
      <c r="BY59" s="409"/>
      <c r="BZ59" s="409"/>
      <c r="CA59" s="409"/>
      <c r="CB59" s="409"/>
      <c r="CC59" s="409"/>
      <c r="CD59" s="409"/>
      <c r="CE59" s="409"/>
      <c r="CF59" s="647" t="s">
        <v>1625</v>
      </c>
      <c r="CG59" s="408"/>
      <c r="CH59" s="408"/>
      <c r="CI59" s="408"/>
      <c r="CJ59" s="408"/>
      <c r="CK59" s="408"/>
      <c r="CL59" s="408"/>
      <c r="CM59" s="408"/>
      <c r="CN59" s="408"/>
      <c r="CO59" s="408"/>
      <c r="CP59" s="408"/>
      <c r="CQ59" s="408"/>
      <c r="CR59" s="408"/>
      <c r="CS59" s="408"/>
      <c r="CT59" s="408"/>
      <c r="CU59" s="408"/>
      <c r="CV59" s="408"/>
      <c r="CW59" s="408"/>
      <c r="CX59" s="408"/>
      <c r="CY59" s="408"/>
    </row>
    <row r="60">
      <c r="K60" s="1014" t="s">
        <v>1661</v>
      </c>
      <c r="L60" s="1015" t="s">
        <v>1646</v>
      </c>
      <c r="M60" s="1015" t="s">
        <v>760</v>
      </c>
      <c r="N60" s="1023" t="s">
        <v>4671</v>
      </c>
      <c r="O60" s="1017" t="s">
        <v>1663</v>
      </c>
      <c r="P60" s="1018" t="s">
        <v>265</v>
      </c>
      <c r="Q60" s="1019" t="s">
        <v>4672</v>
      </c>
      <c r="R60" s="1019" t="s">
        <v>4673</v>
      </c>
      <c r="S60" s="409"/>
      <c r="T60" s="409"/>
      <c r="U60" s="409"/>
      <c r="V60" s="647" t="s">
        <v>1625</v>
      </c>
      <c r="W60" s="647" t="s">
        <v>1625</v>
      </c>
      <c r="X60" s="409"/>
      <c r="Y60" s="409"/>
      <c r="Z60" s="409"/>
      <c r="AA60" s="408"/>
      <c r="AB60" s="408"/>
      <c r="AC60" s="408"/>
      <c r="AD60" s="408"/>
      <c r="AE60" s="1014" t="s">
        <v>1661</v>
      </c>
      <c r="AF60" s="1015" t="s">
        <v>1646</v>
      </c>
      <c r="AG60" s="1015" t="s">
        <v>760</v>
      </c>
      <c r="AH60" s="1023" t="s">
        <v>4671</v>
      </c>
      <c r="AI60" s="1017" t="s">
        <v>1663</v>
      </c>
      <c r="AJ60" s="1018" t="s">
        <v>265</v>
      </c>
      <c r="AK60" s="1019" t="s">
        <v>4672</v>
      </c>
      <c r="AL60" s="1019" t="s">
        <v>4674</v>
      </c>
      <c r="AM60" s="409"/>
      <c r="AN60" s="409"/>
      <c r="AO60" s="409"/>
      <c r="AP60" s="647" t="s">
        <v>1625</v>
      </c>
      <c r="AQ60" s="647" t="s">
        <v>1625</v>
      </c>
      <c r="AR60" s="409"/>
      <c r="AS60" s="409"/>
      <c r="AT60" s="409"/>
      <c r="AU60" s="408"/>
      <c r="AV60" s="408"/>
      <c r="AW60" s="408"/>
      <c r="AX60" s="1014" t="s">
        <v>1696</v>
      </c>
      <c r="AY60" s="1015" t="s">
        <v>1646</v>
      </c>
      <c r="AZ60" s="1015" t="s">
        <v>760</v>
      </c>
      <c r="BA60" s="1027" t="s">
        <v>4675</v>
      </c>
      <c r="BB60" s="1017" t="s">
        <v>4676</v>
      </c>
      <c r="BC60" s="1018" t="s">
        <v>265</v>
      </c>
      <c r="BD60" s="1019" t="s">
        <v>4677</v>
      </c>
      <c r="BE60" s="1019" t="s">
        <v>4678</v>
      </c>
      <c r="BF60" s="409"/>
      <c r="BG60" s="409"/>
      <c r="BH60" s="409"/>
      <c r="BI60" s="647" t="s">
        <v>1625</v>
      </c>
      <c r="BJ60" s="647" t="s">
        <v>1625</v>
      </c>
      <c r="BK60" s="647" t="s">
        <v>1625</v>
      </c>
      <c r="BL60" s="409"/>
      <c r="BM60" s="409"/>
      <c r="BN60" s="408"/>
      <c r="BO60" s="408"/>
      <c r="BP60" s="408"/>
      <c r="BQ60" s="1014" t="s">
        <v>1772</v>
      </c>
      <c r="BR60" s="1015" t="s">
        <v>1748</v>
      </c>
      <c r="BS60" s="1015" t="s">
        <v>523</v>
      </c>
      <c r="BT60" s="1028" t="s">
        <v>4679</v>
      </c>
      <c r="BU60" s="1017" t="s">
        <v>1759</v>
      </c>
      <c r="BV60" s="1029" t="s">
        <v>267</v>
      </c>
      <c r="BW60" s="1019" t="s">
        <v>1760</v>
      </c>
      <c r="BX60" s="1019" t="s">
        <v>1761</v>
      </c>
      <c r="BY60" s="409"/>
      <c r="BZ60" s="409"/>
      <c r="CA60" s="409"/>
      <c r="CB60" s="409"/>
      <c r="CC60" s="409"/>
      <c r="CD60" s="409"/>
      <c r="CE60" s="409"/>
      <c r="CF60" s="409"/>
      <c r="CG60" s="408"/>
      <c r="CH60" s="408"/>
      <c r="CI60" s="408"/>
      <c r="CJ60" s="408"/>
      <c r="CK60" s="408"/>
      <c r="CL60" s="408"/>
      <c r="CM60" s="408"/>
      <c r="CN60" s="408"/>
      <c r="CO60" s="408"/>
      <c r="CP60" s="408"/>
      <c r="CQ60" s="408"/>
      <c r="CR60" s="408"/>
      <c r="CS60" s="408"/>
      <c r="CT60" s="408"/>
      <c r="CU60" s="408"/>
      <c r="CV60" s="408"/>
      <c r="CW60" s="408"/>
      <c r="CX60" s="408"/>
      <c r="CY60" s="408"/>
    </row>
    <row r="61">
      <c r="K61" s="1014" t="s">
        <v>1666</v>
      </c>
      <c r="L61" s="1015" t="s">
        <v>1646</v>
      </c>
      <c r="M61" s="1015" t="s">
        <v>760</v>
      </c>
      <c r="N61" s="1023" t="s">
        <v>4680</v>
      </c>
      <c r="O61" s="1017" t="s">
        <v>1668</v>
      </c>
      <c r="P61" s="1018" t="s">
        <v>265</v>
      </c>
      <c r="Q61" s="1019" t="s">
        <v>1669</v>
      </c>
      <c r="R61" s="1019" t="s">
        <v>4681</v>
      </c>
      <c r="S61" s="409"/>
      <c r="T61" s="409"/>
      <c r="U61" s="409"/>
      <c r="V61" s="647" t="s">
        <v>1625</v>
      </c>
      <c r="W61" s="647" t="s">
        <v>1625</v>
      </c>
      <c r="X61" s="409"/>
      <c r="Y61" s="409"/>
      <c r="Z61" s="409"/>
      <c r="AA61" s="408"/>
      <c r="AB61" s="408"/>
      <c r="AC61" s="408"/>
      <c r="AD61" s="408"/>
      <c r="AE61" s="1014" t="s">
        <v>1666</v>
      </c>
      <c r="AF61" s="1015" t="s">
        <v>1646</v>
      </c>
      <c r="AG61" s="1015" t="s">
        <v>760</v>
      </c>
      <c r="AH61" s="1023" t="s">
        <v>4680</v>
      </c>
      <c r="AI61" s="1017" t="s">
        <v>1668</v>
      </c>
      <c r="AJ61" s="1018" t="s">
        <v>265</v>
      </c>
      <c r="AK61" s="1019" t="s">
        <v>1669</v>
      </c>
      <c r="AL61" s="1019" t="s">
        <v>4682</v>
      </c>
      <c r="AM61" s="409"/>
      <c r="AN61" s="409"/>
      <c r="AO61" s="409"/>
      <c r="AP61" s="647" t="s">
        <v>1625</v>
      </c>
      <c r="AQ61" s="647" t="s">
        <v>1625</v>
      </c>
      <c r="AR61" s="409"/>
      <c r="AS61" s="409"/>
      <c r="AT61" s="409"/>
      <c r="AU61" s="408"/>
      <c r="AV61" s="408"/>
      <c r="AW61" s="408"/>
      <c r="AX61" s="1014" t="s">
        <v>1701</v>
      </c>
      <c r="AY61" s="1015" t="s">
        <v>1646</v>
      </c>
      <c r="AZ61" s="1015" t="s">
        <v>760</v>
      </c>
      <c r="BA61" s="1027" t="s">
        <v>4683</v>
      </c>
      <c r="BB61" s="1017" t="s">
        <v>4684</v>
      </c>
      <c r="BC61" s="1018" t="s">
        <v>265</v>
      </c>
      <c r="BD61" s="1019" t="s">
        <v>4685</v>
      </c>
      <c r="BE61" s="1019" t="s">
        <v>4686</v>
      </c>
      <c r="BF61" s="409"/>
      <c r="BG61" s="409"/>
      <c r="BH61" s="409"/>
      <c r="BI61" s="647" t="s">
        <v>1625</v>
      </c>
      <c r="BJ61" s="647" t="s">
        <v>1625</v>
      </c>
      <c r="BK61" s="647" t="s">
        <v>1625</v>
      </c>
      <c r="BL61" s="409"/>
      <c r="BM61" s="409"/>
      <c r="BN61" s="408"/>
      <c r="BO61" s="408"/>
      <c r="BP61" s="408"/>
      <c r="BQ61" s="1014" t="s">
        <v>1777</v>
      </c>
      <c r="BR61" s="1015" t="s">
        <v>1748</v>
      </c>
      <c r="BS61" s="1015" t="s">
        <v>523</v>
      </c>
      <c r="BT61" s="1028" t="s">
        <v>4687</v>
      </c>
      <c r="BU61" s="1017" t="s">
        <v>1764</v>
      </c>
      <c r="BV61" s="1029" t="s">
        <v>267</v>
      </c>
      <c r="BW61" s="1020" t="s">
        <v>4688</v>
      </c>
      <c r="BX61" s="1019" t="s">
        <v>1766</v>
      </c>
      <c r="BY61" s="409"/>
      <c r="BZ61" s="409"/>
      <c r="CA61" s="409"/>
      <c r="CB61" s="409"/>
      <c r="CC61" s="409"/>
      <c r="CD61" s="409"/>
      <c r="CE61" s="409"/>
      <c r="CF61" s="647" t="s">
        <v>1625</v>
      </c>
      <c r="CG61" s="408"/>
      <c r="CH61" s="408"/>
      <c r="CI61" s="408"/>
      <c r="CJ61" s="408"/>
      <c r="CK61" s="408"/>
      <c r="CL61" s="408"/>
      <c r="CM61" s="408"/>
      <c r="CN61" s="408"/>
      <c r="CO61" s="408"/>
      <c r="CP61" s="408"/>
      <c r="CQ61" s="408"/>
      <c r="CR61" s="408"/>
      <c r="CS61" s="408"/>
      <c r="CT61" s="408"/>
      <c r="CU61" s="408"/>
      <c r="CV61" s="408"/>
      <c r="CW61" s="408"/>
      <c r="CX61" s="408"/>
      <c r="CY61" s="408"/>
    </row>
    <row r="62">
      <c r="K62" s="1014" t="s">
        <v>1671</v>
      </c>
      <c r="L62" s="1015" t="s">
        <v>1646</v>
      </c>
      <c r="M62" s="1015" t="s">
        <v>760</v>
      </c>
      <c r="N62" s="1023" t="s">
        <v>4689</v>
      </c>
      <c r="O62" s="1017" t="s">
        <v>1673</v>
      </c>
      <c r="P62" s="1018" t="s">
        <v>265</v>
      </c>
      <c r="Q62" s="1019" t="s">
        <v>1674</v>
      </c>
      <c r="R62" s="1019" t="s">
        <v>4690</v>
      </c>
      <c r="S62" s="409"/>
      <c r="T62" s="409"/>
      <c r="U62" s="409"/>
      <c r="V62" s="647" t="s">
        <v>1625</v>
      </c>
      <c r="W62" s="647" t="s">
        <v>1625</v>
      </c>
      <c r="X62" s="409"/>
      <c r="Y62" s="409"/>
      <c r="Z62" s="409"/>
      <c r="AA62" s="408"/>
      <c r="AB62" s="408"/>
      <c r="AC62" s="408"/>
      <c r="AD62" s="408"/>
      <c r="AE62" s="1014" t="s">
        <v>1671</v>
      </c>
      <c r="AF62" s="1015" t="s">
        <v>1646</v>
      </c>
      <c r="AG62" s="1015" t="s">
        <v>760</v>
      </c>
      <c r="AH62" s="1023" t="s">
        <v>4689</v>
      </c>
      <c r="AI62" s="1017" t="s">
        <v>1673</v>
      </c>
      <c r="AJ62" s="1018" t="s">
        <v>265</v>
      </c>
      <c r="AK62" s="1019" t="s">
        <v>1674</v>
      </c>
      <c r="AL62" s="1019" t="s">
        <v>4691</v>
      </c>
      <c r="AM62" s="409"/>
      <c r="AN62" s="409"/>
      <c r="AO62" s="409"/>
      <c r="AP62" s="647" t="s">
        <v>1625</v>
      </c>
      <c r="AQ62" s="647" t="s">
        <v>1625</v>
      </c>
      <c r="AR62" s="409"/>
      <c r="AS62" s="409"/>
      <c r="AT62" s="409"/>
      <c r="AU62" s="408"/>
      <c r="AV62" s="408"/>
      <c r="AW62" s="408"/>
      <c r="AX62" s="1014" t="s">
        <v>1706</v>
      </c>
      <c r="AY62" s="1015" t="s">
        <v>1646</v>
      </c>
      <c r="AZ62" s="1015" t="s">
        <v>760</v>
      </c>
      <c r="BA62" s="1027" t="s">
        <v>4692</v>
      </c>
      <c r="BB62" s="1017" t="s">
        <v>4693</v>
      </c>
      <c r="BC62" s="1018" t="s">
        <v>265</v>
      </c>
      <c r="BD62" s="1019" t="s">
        <v>4694</v>
      </c>
      <c r="BE62" s="1019" t="s">
        <v>4695</v>
      </c>
      <c r="BF62" s="409"/>
      <c r="BG62" s="409"/>
      <c r="BH62" s="409"/>
      <c r="BI62" s="647" t="s">
        <v>1625</v>
      </c>
      <c r="BJ62" s="647" t="s">
        <v>1625</v>
      </c>
      <c r="BK62" s="647" t="s">
        <v>1625</v>
      </c>
      <c r="BL62" s="409"/>
      <c r="BM62" s="409"/>
      <c r="BN62" s="408"/>
      <c r="BO62" s="408"/>
      <c r="BP62" s="408"/>
      <c r="BQ62" s="1014" t="s">
        <v>1783</v>
      </c>
      <c r="BR62" s="1015" t="s">
        <v>1748</v>
      </c>
      <c r="BS62" s="1015" t="s">
        <v>523</v>
      </c>
      <c r="BT62" s="1028" t="s">
        <v>4696</v>
      </c>
      <c r="BU62" s="1017" t="s">
        <v>1769</v>
      </c>
      <c r="BV62" s="1029" t="s">
        <v>267</v>
      </c>
      <c r="BW62" s="1019" t="s">
        <v>4697</v>
      </c>
      <c r="BX62" s="1019" t="s">
        <v>4698</v>
      </c>
      <c r="BY62" s="409"/>
      <c r="BZ62" s="409"/>
      <c r="CA62" s="409"/>
      <c r="CB62" s="409"/>
      <c r="CC62" s="409"/>
      <c r="CD62" s="409"/>
      <c r="CE62" s="409"/>
      <c r="CF62" s="647" t="s">
        <v>1625</v>
      </c>
      <c r="CG62" s="408"/>
      <c r="CH62" s="408"/>
      <c r="CI62" s="408"/>
      <c r="CJ62" s="408"/>
      <c r="CK62" s="408"/>
      <c r="CL62" s="408"/>
      <c r="CM62" s="408"/>
      <c r="CN62" s="408"/>
      <c r="CO62" s="408"/>
      <c r="CP62" s="408"/>
      <c r="CQ62" s="408"/>
      <c r="CR62" s="408"/>
      <c r="CS62" s="408"/>
      <c r="CT62" s="408"/>
      <c r="CU62" s="408"/>
      <c r="CV62" s="408"/>
      <c r="CW62" s="408"/>
      <c r="CX62" s="408"/>
      <c r="CY62" s="408"/>
    </row>
    <row r="63">
      <c r="A63" s="1030" t="s">
        <v>4699</v>
      </c>
      <c r="K63" s="1014" t="s">
        <v>1676</v>
      </c>
      <c r="L63" s="1015" t="s">
        <v>1646</v>
      </c>
      <c r="M63" s="1015" t="s">
        <v>760</v>
      </c>
      <c r="N63" s="1031" t="s">
        <v>4643</v>
      </c>
      <c r="O63" s="1017" t="s">
        <v>759</v>
      </c>
      <c r="P63" s="1018" t="s">
        <v>265</v>
      </c>
      <c r="Q63" s="1019" t="s">
        <v>1678</v>
      </c>
      <c r="R63" s="1019" t="s">
        <v>4700</v>
      </c>
      <c r="S63" s="409"/>
      <c r="T63" s="409"/>
      <c r="U63" s="409"/>
      <c r="V63" s="647" t="s">
        <v>1625</v>
      </c>
      <c r="W63" s="647" t="s">
        <v>1625</v>
      </c>
      <c r="X63" s="647" t="s">
        <v>1625</v>
      </c>
      <c r="Y63" s="409"/>
      <c r="Z63" s="409"/>
      <c r="AA63" s="408"/>
      <c r="AB63" s="408"/>
      <c r="AC63" s="408"/>
      <c r="AD63" s="408"/>
      <c r="AE63" s="1014" t="s">
        <v>1676</v>
      </c>
      <c r="AF63" s="1015" t="s">
        <v>1646</v>
      </c>
      <c r="AG63" s="1015" t="s">
        <v>760</v>
      </c>
      <c r="AH63" s="1031" t="s">
        <v>4643</v>
      </c>
      <c r="AI63" s="1017" t="s">
        <v>759</v>
      </c>
      <c r="AJ63" s="1018" t="s">
        <v>265</v>
      </c>
      <c r="AK63" s="1019" t="s">
        <v>1678</v>
      </c>
      <c r="AL63" s="1019" t="s">
        <v>4701</v>
      </c>
      <c r="AM63" s="409"/>
      <c r="AN63" s="409"/>
      <c r="AO63" s="409"/>
      <c r="AP63" s="647" t="s">
        <v>1625</v>
      </c>
      <c r="AQ63" s="647" t="s">
        <v>1625</v>
      </c>
      <c r="AR63" s="647" t="s">
        <v>1625</v>
      </c>
      <c r="AS63" s="409"/>
      <c r="AT63" s="409"/>
      <c r="AU63" s="408"/>
      <c r="AV63" s="408"/>
      <c r="AW63" s="408"/>
      <c r="AX63" s="1014" t="s">
        <v>1711</v>
      </c>
      <c r="AY63" s="1015" t="s">
        <v>1646</v>
      </c>
      <c r="AZ63" s="1015" t="s">
        <v>760</v>
      </c>
      <c r="BA63" s="1027" t="s">
        <v>4702</v>
      </c>
      <c r="BB63" s="1017" t="s">
        <v>4703</v>
      </c>
      <c r="BC63" s="1018" t="s">
        <v>265</v>
      </c>
      <c r="BD63" s="1019" t="s">
        <v>1714</v>
      </c>
      <c r="BE63" s="1019" t="s">
        <v>4704</v>
      </c>
      <c r="BF63" s="409"/>
      <c r="BG63" s="409"/>
      <c r="BH63" s="409"/>
      <c r="BI63" s="647" t="s">
        <v>1625</v>
      </c>
      <c r="BJ63" s="647" t="s">
        <v>1625</v>
      </c>
      <c r="BK63" s="647" t="s">
        <v>1625</v>
      </c>
      <c r="BL63" s="409"/>
      <c r="BM63" s="409"/>
      <c r="BN63" s="408"/>
      <c r="BO63" s="408"/>
      <c r="BP63" s="408"/>
      <c r="BQ63" s="1012" t="s">
        <v>1793</v>
      </c>
      <c r="BR63" s="1005" t="s">
        <v>1778</v>
      </c>
      <c r="BS63" s="1032" t="s">
        <v>653</v>
      </c>
      <c r="BT63" s="1033" t="s">
        <v>4705</v>
      </c>
      <c r="BU63" s="1007" t="s">
        <v>1785</v>
      </c>
      <c r="BV63" s="1026" t="s">
        <v>267</v>
      </c>
      <c r="BW63" s="1009" t="s">
        <v>1786</v>
      </c>
      <c r="BX63" s="1009" t="s">
        <v>1787</v>
      </c>
      <c r="BY63" s="637"/>
      <c r="BZ63" s="637"/>
      <c r="CA63" s="637"/>
      <c r="CB63" s="637"/>
      <c r="CC63" s="637"/>
      <c r="CD63" s="637"/>
      <c r="CE63" s="637"/>
      <c r="CF63" s="638" t="s">
        <v>1625</v>
      </c>
      <c r="CG63" s="408"/>
      <c r="CH63" s="408"/>
      <c r="CI63" s="408"/>
      <c r="CJ63" s="408"/>
      <c r="CK63" s="408"/>
      <c r="CL63" s="408"/>
      <c r="CM63" s="408"/>
      <c r="CN63" s="408"/>
      <c r="CO63" s="408"/>
      <c r="CP63" s="408"/>
      <c r="CQ63" s="408"/>
      <c r="CR63" s="408"/>
      <c r="CS63" s="408"/>
      <c r="CT63" s="408"/>
      <c r="CU63" s="408"/>
      <c r="CV63" s="408"/>
      <c r="CW63" s="408"/>
      <c r="CX63" s="408"/>
      <c r="CY63" s="408"/>
    </row>
    <row r="64">
      <c r="A64" s="438" t="s">
        <v>3237</v>
      </c>
      <c r="K64" s="1014" t="s">
        <v>1680</v>
      </c>
      <c r="L64" s="1015" t="s">
        <v>1646</v>
      </c>
      <c r="M64" s="1015" t="s">
        <v>760</v>
      </c>
      <c r="N64" s="1024" t="s">
        <v>4650</v>
      </c>
      <c r="O64" s="1017" t="s">
        <v>1682</v>
      </c>
      <c r="P64" s="1018" t="s">
        <v>265</v>
      </c>
      <c r="Q64" s="1019" t="s">
        <v>1683</v>
      </c>
      <c r="R64" s="1019" t="s">
        <v>4706</v>
      </c>
      <c r="S64" s="409"/>
      <c r="T64" s="409"/>
      <c r="U64" s="409"/>
      <c r="V64" s="647" t="s">
        <v>1625</v>
      </c>
      <c r="W64" s="647" t="s">
        <v>1625</v>
      </c>
      <c r="X64" s="647" t="s">
        <v>1625</v>
      </c>
      <c r="Y64" s="409"/>
      <c r="Z64" s="409"/>
      <c r="AA64" s="408"/>
      <c r="AB64" s="408"/>
      <c r="AC64" s="408"/>
      <c r="AD64" s="408"/>
      <c r="AE64" s="1014" t="s">
        <v>1680</v>
      </c>
      <c r="AF64" s="1015" t="s">
        <v>1646</v>
      </c>
      <c r="AG64" s="1015" t="s">
        <v>760</v>
      </c>
      <c r="AH64" s="1024" t="s">
        <v>4650</v>
      </c>
      <c r="AI64" s="1017" t="s">
        <v>1682</v>
      </c>
      <c r="AJ64" s="1018" t="s">
        <v>265</v>
      </c>
      <c r="AK64" s="1019" t="s">
        <v>1683</v>
      </c>
      <c r="AL64" s="1019" t="s">
        <v>4707</v>
      </c>
      <c r="AM64" s="409"/>
      <c r="AN64" s="409"/>
      <c r="AO64" s="409"/>
      <c r="AP64" s="647" t="s">
        <v>1625</v>
      </c>
      <c r="AQ64" s="647" t="s">
        <v>1625</v>
      </c>
      <c r="AR64" s="647" t="s">
        <v>1625</v>
      </c>
      <c r="AS64" s="409"/>
      <c r="AT64" s="409"/>
      <c r="AU64" s="408"/>
      <c r="AV64" s="408"/>
      <c r="AW64" s="408"/>
      <c r="AX64" s="1012" t="s">
        <v>1757</v>
      </c>
      <c r="AY64" s="1005" t="s">
        <v>4708</v>
      </c>
      <c r="AZ64" s="1005" t="s">
        <v>1742</v>
      </c>
      <c r="BA64" s="1034" t="s">
        <v>4709</v>
      </c>
      <c r="BB64" s="1007" t="s">
        <v>1746</v>
      </c>
      <c r="BC64" s="1008" t="s">
        <v>265</v>
      </c>
      <c r="BD64" s="1009" t="s">
        <v>1744</v>
      </c>
      <c r="BE64" s="1009" t="s">
        <v>1745</v>
      </c>
      <c r="BF64" s="1009" t="s">
        <v>1746</v>
      </c>
      <c r="BG64" s="637"/>
      <c r="BH64" s="637"/>
      <c r="BI64" s="637"/>
      <c r="BJ64" s="638" t="s">
        <v>1625</v>
      </c>
      <c r="BK64" s="638" t="s">
        <v>1625</v>
      </c>
      <c r="BL64" s="638" t="s">
        <v>1625</v>
      </c>
      <c r="BM64" s="637"/>
      <c r="BN64" s="408"/>
      <c r="BO64" s="408"/>
      <c r="BP64" s="408"/>
      <c r="BQ64" s="1014" t="s">
        <v>1798</v>
      </c>
      <c r="BR64" s="1015" t="s">
        <v>1778</v>
      </c>
      <c r="BS64" s="1035" t="s">
        <v>653</v>
      </c>
      <c r="BT64" s="1023" t="s">
        <v>4710</v>
      </c>
      <c r="BU64" s="1017" t="s">
        <v>1790</v>
      </c>
      <c r="BV64" s="1029" t="s">
        <v>267</v>
      </c>
      <c r="BW64" s="1019" t="s">
        <v>4711</v>
      </c>
      <c r="BX64" s="1019" t="s">
        <v>4712</v>
      </c>
      <c r="BY64" s="409"/>
      <c r="BZ64" s="409"/>
      <c r="CA64" s="409"/>
      <c r="CB64" s="409"/>
      <c r="CC64" s="409"/>
      <c r="CD64" s="409"/>
      <c r="CE64" s="409"/>
      <c r="CF64" s="647" t="s">
        <v>1625</v>
      </c>
      <c r="CG64" s="408"/>
      <c r="CH64" s="408"/>
      <c r="CI64" s="408"/>
      <c r="CJ64" s="408"/>
      <c r="CK64" s="408"/>
      <c r="CL64" s="408"/>
      <c r="CM64" s="408"/>
      <c r="CN64" s="408"/>
      <c r="CO64" s="408"/>
      <c r="CP64" s="408"/>
      <c r="CQ64" s="408"/>
      <c r="CR64" s="408"/>
      <c r="CS64" s="408"/>
      <c r="CT64" s="408"/>
      <c r="CU64" s="408"/>
      <c r="CV64" s="408"/>
      <c r="CW64" s="408"/>
      <c r="CX64" s="408"/>
      <c r="CY64" s="408"/>
    </row>
    <row r="65">
      <c r="A65" s="438" t="s">
        <v>1463</v>
      </c>
      <c r="C65" s="1036"/>
      <c r="K65" s="1014" t="s">
        <v>1685</v>
      </c>
      <c r="L65" s="1015" t="s">
        <v>1646</v>
      </c>
      <c r="M65" s="1015" t="s">
        <v>760</v>
      </c>
      <c r="N65" s="1024" t="s">
        <v>4659</v>
      </c>
      <c r="O65" s="1017" t="s">
        <v>1687</v>
      </c>
      <c r="P65" s="1018" t="s">
        <v>265</v>
      </c>
      <c r="Q65" s="1019" t="s">
        <v>4660</v>
      </c>
      <c r="R65" s="1019" t="s">
        <v>4713</v>
      </c>
      <c r="S65" s="1019" t="s">
        <v>1690</v>
      </c>
      <c r="T65" s="409"/>
      <c r="U65" s="409"/>
      <c r="V65" s="647" t="s">
        <v>1625</v>
      </c>
      <c r="W65" s="647" t="s">
        <v>1625</v>
      </c>
      <c r="X65" s="647" t="s">
        <v>1625</v>
      </c>
      <c r="Y65" s="409"/>
      <c r="Z65" s="409"/>
      <c r="AA65" s="408"/>
      <c r="AB65" s="408"/>
      <c r="AC65" s="408"/>
      <c r="AD65" s="408"/>
      <c r="AE65" s="1014" t="s">
        <v>1685</v>
      </c>
      <c r="AF65" s="1015" t="s">
        <v>1646</v>
      </c>
      <c r="AG65" s="1015" t="s">
        <v>760</v>
      </c>
      <c r="AH65" s="1024" t="s">
        <v>4659</v>
      </c>
      <c r="AI65" s="1017" t="s">
        <v>1687</v>
      </c>
      <c r="AJ65" s="1018" t="s">
        <v>265</v>
      </c>
      <c r="AK65" s="1019" t="s">
        <v>4660</v>
      </c>
      <c r="AL65" s="1019" t="s">
        <v>4714</v>
      </c>
      <c r="AM65" s="1019" t="s">
        <v>1690</v>
      </c>
      <c r="AN65" s="409"/>
      <c r="AO65" s="409"/>
      <c r="AP65" s="647" t="s">
        <v>1625</v>
      </c>
      <c r="AQ65" s="647" t="s">
        <v>1625</v>
      </c>
      <c r="AR65" s="647" t="s">
        <v>1625</v>
      </c>
      <c r="AS65" s="409"/>
      <c r="AT65" s="409"/>
      <c r="AU65" s="408"/>
      <c r="AV65" s="408"/>
      <c r="AW65" s="408"/>
      <c r="AX65" s="1012" t="s">
        <v>1788</v>
      </c>
      <c r="AY65" s="1005" t="s">
        <v>1748</v>
      </c>
      <c r="AZ65" s="1005" t="s">
        <v>523</v>
      </c>
      <c r="BA65" s="1025" t="s">
        <v>4715</v>
      </c>
      <c r="BB65" s="1007" t="s">
        <v>1774</v>
      </c>
      <c r="BC65" s="1026" t="s">
        <v>267</v>
      </c>
      <c r="BD65" s="1009" t="s">
        <v>1775</v>
      </c>
      <c r="BE65" s="1009" t="s">
        <v>4716</v>
      </c>
      <c r="BF65" s="637"/>
      <c r="BG65" s="637"/>
      <c r="BH65" s="637"/>
      <c r="BI65" s="637"/>
      <c r="BJ65" s="638" t="s">
        <v>1625</v>
      </c>
      <c r="BK65" s="638" t="s">
        <v>1625</v>
      </c>
      <c r="BL65" s="638" t="s">
        <v>1625</v>
      </c>
      <c r="BM65" s="637"/>
      <c r="BN65" s="408"/>
      <c r="BO65" s="408"/>
      <c r="BP65" s="408"/>
      <c r="BQ65" s="1014" t="s">
        <v>1803</v>
      </c>
      <c r="BR65" s="1015" t="s">
        <v>1778</v>
      </c>
      <c r="BS65" s="1035" t="s">
        <v>653</v>
      </c>
      <c r="BT65" s="1023" t="s">
        <v>4717</v>
      </c>
      <c r="BU65" s="1017" t="s">
        <v>1795</v>
      </c>
      <c r="BV65" s="1029" t="s">
        <v>267</v>
      </c>
      <c r="BW65" s="1019" t="s">
        <v>1796</v>
      </c>
      <c r="BX65" s="1019" t="s">
        <v>1797</v>
      </c>
      <c r="BY65" s="409"/>
      <c r="BZ65" s="409"/>
      <c r="CA65" s="409"/>
      <c r="CB65" s="409"/>
      <c r="CC65" s="409"/>
      <c r="CD65" s="409"/>
      <c r="CE65" s="409"/>
      <c r="CF65" s="647" t="s">
        <v>1625</v>
      </c>
      <c r="CG65" s="408"/>
      <c r="CH65" s="408"/>
      <c r="CI65" s="408"/>
      <c r="CJ65" s="408"/>
      <c r="CK65" s="408"/>
      <c r="CL65" s="408"/>
      <c r="CM65" s="408"/>
      <c r="CN65" s="408"/>
      <c r="CO65" s="408"/>
      <c r="CP65" s="408"/>
      <c r="CQ65" s="408"/>
      <c r="CR65" s="408"/>
      <c r="CS65" s="408"/>
      <c r="CT65" s="408"/>
      <c r="CU65" s="408"/>
      <c r="CV65" s="408"/>
      <c r="CW65" s="408"/>
      <c r="CX65" s="408"/>
      <c r="CY65" s="408"/>
    </row>
    <row r="66">
      <c r="A66" s="438" t="s">
        <v>4518</v>
      </c>
      <c r="K66" s="1014" t="s">
        <v>1691</v>
      </c>
      <c r="L66" s="1015" t="s">
        <v>1646</v>
      </c>
      <c r="M66" s="1015" t="s">
        <v>760</v>
      </c>
      <c r="N66" s="1027" t="s">
        <v>4666</v>
      </c>
      <c r="O66" s="1017" t="s">
        <v>4667</v>
      </c>
      <c r="P66" s="1018" t="s">
        <v>265</v>
      </c>
      <c r="Q66" s="1019" t="s">
        <v>4668</v>
      </c>
      <c r="R66" s="1019" t="s">
        <v>4718</v>
      </c>
      <c r="S66" s="409"/>
      <c r="T66" s="409"/>
      <c r="U66" s="409"/>
      <c r="V66" s="647" t="s">
        <v>1625</v>
      </c>
      <c r="W66" s="647" t="s">
        <v>1625</v>
      </c>
      <c r="X66" s="647" t="s">
        <v>1625</v>
      </c>
      <c r="Y66" s="409"/>
      <c r="Z66" s="409"/>
      <c r="AA66" s="408"/>
      <c r="AB66" s="408"/>
      <c r="AC66" s="408"/>
      <c r="AD66" s="408"/>
      <c r="AE66" s="1014" t="s">
        <v>1691</v>
      </c>
      <c r="AF66" s="1015" t="s">
        <v>1646</v>
      </c>
      <c r="AG66" s="1015" t="s">
        <v>760</v>
      </c>
      <c r="AH66" s="1027" t="s">
        <v>4666</v>
      </c>
      <c r="AI66" s="1017" t="s">
        <v>4667</v>
      </c>
      <c r="AJ66" s="1018" t="s">
        <v>265</v>
      </c>
      <c r="AK66" s="1019" t="s">
        <v>4668</v>
      </c>
      <c r="AL66" s="1019" t="s">
        <v>4719</v>
      </c>
      <c r="AM66" s="409"/>
      <c r="AN66" s="409"/>
      <c r="AO66" s="409"/>
      <c r="AP66" s="647" t="s">
        <v>1625</v>
      </c>
      <c r="AQ66" s="647" t="s">
        <v>1625</v>
      </c>
      <c r="AR66" s="647" t="s">
        <v>1625</v>
      </c>
      <c r="AS66" s="409"/>
      <c r="AT66" s="409"/>
      <c r="AU66" s="408"/>
      <c r="AV66" s="408"/>
      <c r="AW66" s="408"/>
      <c r="AX66" s="1012" t="s">
        <v>1939</v>
      </c>
      <c r="AY66" s="1005" t="s">
        <v>1741</v>
      </c>
      <c r="AZ66" s="1005" t="s">
        <v>1996</v>
      </c>
      <c r="BA66" s="1037" t="s">
        <v>4720</v>
      </c>
      <c r="BB66" s="1007" t="s">
        <v>1998</v>
      </c>
      <c r="BC66" s="1038" t="s">
        <v>266</v>
      </c>
      <c r="BD66" s="1009" t="s">
        <v>1999</v>
      </c>
      <c r="BE66" s="1009" t="s">
        <v>4721</v>
      </c>
      <c r="BF66" s="637"/>
      <c r="BG66" s="637"/>
      <c r="BH66" s="637"/>
      <c r="BI66" s="637"/>
      <c r="BJ66" s="638" t="s">
        <v>1625</v>
      </c>
      <c r="BK66" s="638" t="s">
        <v>1625</v>
      </c>
      <c r="BL66" s="638" t="s">
        <v>1625</v>
      </c>
      <c r="BM66" s="637"/>
      <c r="BN66" s="408"/>
      <c r="BO66" s="408"/>
      <c r="BP66" s="408"/>
      <c r="BQ66" s="1014" t="s">
        <v>1808</v>
      </c>
      <c r="BR66" s="1015" t="s">
        <v>1778</v>
      </c>
      <c r="BS66" s="1035" t="s">
        <v>653</v>
      </c>
      <c r="BT66" s="1023" t="s">
        <v>4722</v>
      </c>
      <c r="BU66" s="1017" t="s">
        <v>1800</v>
      </c>
      <c r="BV66" s="1029" t="s">
        <v>267</v>
      </c>
      <c r="BW66" s="1019" t="s">
        <v>1801</v>
      </c>
      <c r="BX66" s="1019" t="s">
        <v>1802</v>
      </c>
      <c r="BY66" s="409"/>
      <c r="BZ66" s="409"/>
      <c r="CA66" s="409"/>
      <c r="CB66" s="409"/>
      <c r="CC66" s="409"/>
      <c r="CD66" s="409"/>
      <c r="CE66" s="409"/>
      <c r="CF66" s="647" t="s">
        <v>1625</v>
      </c>
      <c r="CG66" s="408"/>
      <c r="CH66" s="408"/>
      <c r="CI66" s="408"/>
      <c r="CJ66" s="408"/>
      <c r="CK66" s="408"/>
      <c r="CL66" s="408"/>
      <c r="CM66" s="408"/>
      <c r="CN66" s="408"/>
      <c r="CO66" s="408"/>
      <c r="CP66" s="408"/>
      <c r="CQ66" s="408"/>
      <c r="CR66" s="408"/>
      <c r="CS66" s="408"/>
      <c r="CT66" s="408"/>
      <c r="CU66" s="408"/>
      <c r="CV66" s="408"/>
      <c r="CW66" s="408"/>
      <c r="CX66" s="408"/>
      <c r="CY66" s="408"/>
    </row>
    <row r="67">
      <c r="A67" s="438" t="s">
        <v>4519</v>
      </c>
      <c r="K67" s="1014" t="s">
        <v>1696</v>
      </c>
      <c r="L67" s="1015" t="s">
        <v>1646</v>
      </c>
      <c r="M67" s="1015" t="s">
        <v>760</v>
      </c>
      <c r="N67" s="1027" t="s">
        <v>4675</v>
      </c>
      <c r="O67" s="1017" t="s">
        <v>4676</v>
      </c>
      <c r="P67" s="1018" t="s">
        <v>265</v>
      </c>
      <c r="Q67" s="1019" t="s">
        <v>4677</v>
      </c>
      <c r="R67" s="1019" t="s">
        <v>4723</v>
      </c>
      <c r="S67" s="409"/>
      <c r="T67" s="409"/>
      <c r="U67" s="409"/>
      <c r="V67" s="647" t="s">
        <v>1625</v>
      </c>
      <c r="W67" s="647" t="s">
        <v>1625</v>
      </c>
      <c r="X67" s="647" t="s">
        <v>1625</v>
      </c>
      <c r="Y67" s="409"/>
      <c r="Z67" s="409"/>
      <c r="AA67" s="408"/>
      <c r="AB67" s="408"/>
      <c r="AC67" s="408"/>
      <c r="AD67" s="408"/>
      <c r="AE67" s="1014" t="s">
        <v>1696</v>
      </c>
      <c r="AF67" s="1015" t="s">
        <v>1646</v>
      </c>
      <c r="AG67" s="1015" t="s">
        <v>760</v>
      </c>
      <c r="AH67" s="1027" t="s">
        <v>4675</v>
      </c>
      <c r="AI67" s="1017" t="s">
        <v>4676</v>
      </c>
      <c r="AJ67" s="1018" t="s">
        <v>265</v>
      </c>
      <c r="AK67" s="1019" t="s">
        <v>4677</v>
      </c>
      <c r="AL67" s="1019" t="s">
        <v>4724</v>
      </c>
      <c r="AM67" s="409"/>
      <c r="AN67" s="409"/>
      <c r="AO67" s="409"/>
      <c r="AP67" s="647" t="s">
        <v>1625</v>
      </c>
      <c r="AQ67" s="647" t="s">
        <v>1625</v>
      </c>
      <c r="AR67" s="647" t="s">
        <v>1625</v>
      </c>
      <c r="AS67" s="409"/>
      <c r="AT67" s="409"/>
      <c r="AU67" s="408"/>
      <c r="AV67" s="408"/>
      <c r="AW67" s="408"/>
      <c r="AX67" s="1014" t="s">
        <v>1945</v>
      </c>
      <c r="AY67" s="1015" t="s">
        <v>1741</v>
      </c>
      <c r="AZ67" s="1015" t="s">
        <v>1996</v>
      </c>
      <c r="BA67" s="1039" t="s">
        <v>4725</v>
      </c>
      <c r="BB67" s="1017" t="s">
        <v>2003</v>
      </c>
      <c r="BC67" s="1040" t="s">
        <v>266</v>
      </c>
      <c r="BD67" s="1019" t="s">
        <v>4726</v>
      </c>
      <c r="BE67" s="1019" t="s">
        <v>4727</v>
      </c>
      <c r="BF67" s="409"/>
      <c r="BG67" s="1041" t="s">
        <v>2006</v>
      </c>
      <c r="BH67" s="409"/>
      <c r="BI67" s="409"/>
      <c r="BJ67" s="647" t="s">
        <v>1625</v>
      </c>
      <c r="BK67" s="647" t="s">
        <v>1625</v>
      </c>
      <c r="BL67" s="647" t="s">
        <v>1625</v>
      </c>
      <c r="BM67" s="409"/>
      <c r="BN67" s="408"/>
      <c r="BO67" s="408"/>
      <c r="BP67" s="408"/>
      <c r="BQ67" s="1014" t="s">
        <v>1813</v>
      </c>
      <c r="BR67" s="1015" t="s">
        <v>1778</v>
      </c>
      <c r="BS67" s="1035" t="s">
        <v>653</v>
      </c>
      <c r="BT67" s="1023" t="s">
        <v>4728</v>
      </c>
      <c r="BU67" s="1017" t="s">
        <v>1805</v>
      </c>
      <c r="BV67" s="1029" t="s">
        <v>267</v>
      </c>
      <c r="BW67" s="1019" t="s">
        <v>1806</v>
      </c>
      <c r="BX67" s="1019" t="s">
        <v>1807</v>
      </c>
      <c r="BY67" s="409"/>
      <c r="BZ67" s="409"/>
      <c r="CA67" s="409"/>
      <c r="CB67" s="409"/>
      <c r="CC67" s="409"/>
      <c r="CD67" s="409"/>
      <c r="CE67" s="409"/>
      <c r="CF67" s="647" t="s">
        <v>1625</v>
      </c>
      <c r="CG67" s="408"/>
      <c r="CH67" s="408"/>
      <c r="CI67" s="408"/>
      <c r="CJ67" s="408"/>
      <c r="CK67" s="408"/>
      <c r="CL67" s="408"/>
      <c r="CM67" s="408"/>
      <c r="CN67" s="408"/>
      <c r="CO67" s="408"/>
      <c r="CP67" s="408"/>
      <c r="CQ67" s="408"/>
      <c r="CR67" s="408"/>
      <c r="CS67" s="408"/>
      <c r="CT67" s="408"/>
      <c r="CU67" s="408"/>
      <c r="CV67" s="408"/>
      <c r="CW67" s="408"/>
      <c r="CX67" s="408"/>
      <c r="CY67" s="408"/>
    </row>
    <row r="68">
      <c r="A68" s="438" t="s">
        <v>4520</v>
      </c>
      <c r="K68" s="1014" t="s">
        <v>1701</v>
      </c>
      <c r="L68" s="1015" t="s">
        <v>1646</v>
      </c>
      <c r="M68" s="1015" t="s">
        <v>760</v>
      </c>
      <c r="N68" s="1027" t="s">
        <v>4683</v>
      </c>
      <c r="O68" s="1017" t="s">
        <v>4684</v>
      </c>
      <c r="P68" s="1018" t="s">
        <v>265</v>
      </c>
      <c r="Q68" s="1019" t="s">
        <v>4685</v>
      </c>
      <c r="R68" s="1019" t="s">
        <v>4729</v>
      </c>
      <c r="S68" s="409"/>
      <c r="T68" s="409"/>
      <c r="U68" s="409"/>
      <c r="V68" s="647" t="s">
        <v>1625</v>
      </c>
      <c r="W68" s="647" t="s">
        <v>1625</v>
      </c>
      <c r="X68" s="647" t="s">
        <v>1625</v>
      </c>
      <c r="Y68" s="409"/>
      <c r="Z68" s="409"/>
      <c r="AA68" s="408"/>
      <c r="AB68" s="408"/>
      <c r="AC68" s="408"/>
      <c r="AD68" s="408"/>
      <c r="AE68" s="1014" t="s">
        <v>1701</v>
      </c>
      <c r="AF68" s="1015" t="s">
        <v>1646</v>
      </c>
      <c r="AG68" s="1015" t="s">
        <v>760</v>
      </c>
      <c r="AH68" s="1027" t="s">
        <v>4683</v>
      </c>
      <c r="AI68" s="1017" t="s">
        <v>4684</v>
      </c>
      <c r="AJ68" s="1018" t="s">
        <v>265</v>
      </c>
      <c r="AK68" s="1019" t="s">
        <v>4685</v>
      </c>
      <c r="AL68" s="1019" t="s">
        <v>4730</v>
      </c>
      <c r="AM68" s="409"/>
      <c r="AN68" s="409"/>
      <c r="AO68" s="409"/>
      <c r="AP68" s="647" t="s">
        <v>1625</v>
      </c>
      <c r="AQ68" s="647" t="s">
        <v>1625</v>
      </c>
      <c r="AR68" s="647" t="s">
        <v>1625</v>
      </c>
      <c r="AS68" s="409"/>
      <c r="AT68" s="409"/>
      <c r="AU68" s="408"/>
      <c r="AV68" s="408"/>
      <c r="AW68" s="408"/>
      <c r="AX68" s="1012" t="s">
        <v>2182</v>
      </c>
      <c r="AY68" s="1005" t="s">
        <v>2085</v>
      </c>
      <c r="AZ68" s="1005" t="s">
        <v>2102</v>
      </c>
      <c r="BA68" s="1042" t="s">
        <v>4731</v>
      </c>
      <c r="BB68" s="1007" t="s">
        <v>531</v>
      </c>
      <c r="BC68" s="1043" t="s">
        <v>264</v>
      </c>
      <c r="BD68" s="1009" t="s">
        <v>2109</v>
      </c>
      <c r="BE68" s="1009" t="s">
        <v>4732</v>
      </c>
      <c r="BF68" s="636"/>
      <c r="BG68" s="637"/>
      <c r="BH68" s="637"/>
      <c r="BI68" s="637"/>
      <c r="BJ68" s="638" t="s">
        <v>1625</v>
      </c>
      <c r="BK68" s="638" t="s">
        <v>1625</v>
      </c>
      <c r="BL68" s="638" t="s">
        <v>1625</v>
      </c>
      <c r="BM68" s="637"/>
      <c r="BN68" s="408"/>
      <c r="BO68" s="408"/>
      <c r="BP68" s="408"/>
      <c r="BQ68" s="1014" t="s">
        <v>1818</v>
      </c>
      <c r="BR68" s="1015" t="s">
        <v>1778</v>
      </c>
      <c r="BS68" s="1035" t="s">
        <v>653</v>
      </c>
      <c r="BT68" s="1044" t="s">
        <v>4733</v>
      </c>
      <c r="BU68" s="1017" t="s">
        <v>4734</v>
      </c>
      <c r="BV68" s="1029" t="s">
        <v>267</v>
      </c>
      <c r="BW68" s="1019" t="s">
        <v>1816</v>
      </c>
      <c r="BX68" s="1045" t="s">
        <v>4735</v>
      </c>
      <c r="BY68" s="409"/>
      <c r="BZ68" s="409"/>
      <c r="CA68" s="409"/>
      <c r="CB68" s="409"/>
      <c r="CC68" s="409"/>
      <c r="CD68" s="409"/>
      <c r="CE68" s="409"/>
      <c r="CF68" s="647" t="s">
        <v>1625</v>
      </c>
      <c r="CG68" s="408"/>
      <c r="CH68" s="408"/>
      <c r="CI68" s="408"/>
      <c r="CJ68" s="408"/>
      <c r="CK68" s="408"/>
      <c r="CL68" s="408"/>
      <c r="CM68" s="408"/>
      <c r="CN68" s="408"/>
      <c r="CO68" s="408"/>
      <c r="CP68" s="408"/>
      <c r="CQ68" s="408"/>
      <c r="CR68" s="408"/>
      <c r="CS68" s="408"/>
      <c r="CT68" s="408"/>
      <c r="CU68" s="408"/>
      <c r="CV68" s="408"/>
      <c r="CW68" s="408"/>
      <c r="CX68" s="408"/>
      <c r="CY68" s="408"/>
    </row>
    <row r="69">
      <c r="A69" s="438" t="s">
        <v>4521</v>
      </c>
      <c r="K69" s="1014" t="s">
        <v>1706</v>
      </c>
      <c r="L69" s="1015" t="s">
        <v>1646</v>
      </c>
      <c r="M69" s="1015" t="s">
        <v>760</v>
      </c>
      <c r="N69" s="1027" t="s">
        <v>4692</v>
      </c>
      <c r="O69" s="1017" t="s">
        <v>4693</v>
      </c>
      <c r="P69" s="1018" t="s">
        <v>265</v>
      </c>
      <c r="Q69" s="1019" t="s">
        <v>4694</v>
      </c>
      <c r="R69" s="1019" t="s">
        <v>4736</v>
      </c>
      <c r="S69" s="409"/>
      <c r="T69" s="409"/>
      <c r="U69" s="409"/>
      <c r="V69" s="647" t="s">
        <v>1625</v>
      </c>
      <c r="W69" s="647" t="s">
        <v>1625</v>
      </c>
      <c r="X69" s="647" t="s">
        <v>1625</v>
      </c>
      <c r="Y69" s="409"/>
      <c r="Z69" s="409"/>
      <c r="AA69" s="408"/>
      <c r="AB69" s="408"/>
      <c r="AC69" s="408"/>
      <c r="AD69" s="408"/>
      <c r="AE69" s="1014" t="s">
        <v>1706</v>
      </c>
      <c r="AF69" s="1015" t="s">
        <v>1646</v>
      </c>
      <c r="AG69" s="1015" t="s">
        <v>760</v>
      </c>
      <c r="AH69" s="1027" t="s">
        <v>4692</v>
      </c>
      <c r="AI69" s="1017" t="s">
        <v>4693</v>
      </c>
      <c r="AJ69" s="1018" t="s">
        <v>265</v>
      </c>
      <c r="AK69" s="1019" t="s">
        <v>4694</v>
      </c>
      <c r="AL69" s="1019" t="s">
        <v>4737</v>
      </c>
      <c r="AM69" s="409"/>
      <c r="AN69" s="409"/>
      <c r="AO69" s="409"/>
      <c r="AP69" s="647" t="s">
        <v>1625</v>
      </c>
      <c r="AQ69" s="647" t="s">
        <v>1625</v>
      </c>
      <c r="AR69" s="647" t="s">
        <v>1625</v>
      </c>
      <c r="AS69" s="409"/>
      <c r="AT69" s="409"/>
      <c r="AU69" s="408"/>
      <c r="AV69" s="408"/>
      <c r="AW69" s="408"/>
      <c r="AX69" s="1014" t="s">
        <v>2187</v>
      </c>
      <c r="AY69" s="1015" t="s">
        <v>2085</v>
      </c>
      <c r="AZ69" s="1015" t="s">
        <v>2102</v>
      </c>
      <c r="BA69" s="1024" t="s">
        <v>4738</v>
      </c>
      <c r="BB69" s="1017" t="s">
        <v>2113</v>
      </c>
      <c r="BC69" s="1046" t="s">
        <v>264</v>
      </c>
      <c r="BD69" s="1019" t="s">
        <v>2114</v>
      </c>
      <c r="BE69" s="1019" t="s">
        <v>4739</v>
      </c>
      <c r="BF69" s="646"/>
      <c r="BG69" s="409"/>
      <c r="BH69" s="409"/>
      <c r="BI69" s="409"/>
      <c r="BJ69" s="647" t="s">
        <v>1625</v>
      </c>
      <c r="BK69" s="647" t="s">
        <v>1625</v>
      </c>
      <c r="BL69" s="647" t="s">
        <v>1625</v>
      </c>
      <c r="BM69" s="409"/>
      <c r="BN69" s="408"/>
      <c r="BO69" s="408"/>
      <c r="BP69" s="408"/>
      <c r="BQ69" s="1014" t="s">
        <v>1823</v>
      </c>
      <c r="BR69" s="1015" t="s">
        <v>1778</v>
      </c>
      <c r="BS69" s="1035" t="s">
        <v>653</v>
      </c>
      <c r="BT69" s="1044" t="s">
        <v>4740</v>
      </c>
      <c r="BU69" s="1017" t="s">
        <v>1820</v>
      </c>
      <c r="BV69" s="1029" t="s">
        <v>267</v>
      </c>
      <c r="BW69" s="1019" t="s">
        <v>4741</v>
      </c>
      <c r="BX69" s="1019" t="s">
        <v>4742</v>
      </c>
      <c r="BY69" s="409"/>
      <c r="BZ69" s="409"/>
      <c r="CA69" s="409"/>
      <c r="CB69" s="409"/>
      <c r="CC69" s="409"/>
      <c r="CD69" s="409"/>
      <c r="CE69" s="409"/>
      <c r="CF69" s="647" t="s">
        <v>1625</v>
      </c>
      <c r="CG69" s="408"/>
      <c r="CH69" s="408"/>
      <c r="CI69" s="408"/>
      <c r="CJ69" s="408"/>
      <c r="CK69" s="408"/>
      <c r="CL69" s="408"/>
      <c r="CM69" s="408"/>
      <c r="CN69" s="408"/>
      <c r="CO69" s="408"/>
      <c r="CP69" s="408"/>
      <c r="CQ69" s="408"/>
      <c r="CR69" s="408"/>
      <c r="CS69" s="408"/>
      <c r="CT69" s="408"/>
      <c r="CU69" s="408"/>
      <c r="CV69" s="408"/>
      <c r="CW69" s="408"/>
      <c r="CX69" s="408"/>
      <c r="CY69" s="408"/>
    </row>
    <row r="70">
      <c r="A70" s="438" t="s">
        <v>4522</v>
      </c>
      <c r="K70" s="1014" t="s">
        <v>1711</v>
      </c>
      <c r="L70" s="1015" t="s">
        <v>1646</v>
      </c>
      <c r="M70" s="1015" t="s">
        <v>760</v>
      </c>
      <c r="N70" s="1027" t="s">
        <v>4702</v>
      </c>
      <c r="O70" s="1017" t="s">
        <v>4703</v>
      </c>
      <c r="P70" s="1018" t="s">
        <v>265</v>
      </c>
      <c r="Q70" s="1019" t="s">
        <v>1714</v>
      </c>
      <c r="R70" s="1019" t="s">
        <v>4743</v>
      </c>
      <c r="S70" s="409"/>
      <c r="T70" s="409"/>
      <c r="U70" s="409"/>
      <c r="V70" s="647" t="s">
        <v>1625</v>
      </c>
      <c r="W70" s="647" t="s">
        <v>1625</v>
      </c>
      <c r="X70" s="647" t="s">
        <v>1625</v>
      </c>
      <c r="Y70" s="409"/>
      <c r="Z70" s="409"/>
      <c r="AA70" s="408"/>
      <c r="AB70" s="408"/>
      <c r="AC70" s="408"/>
      <c r="AD70" s="408"/>
      <c r="AE70" s="1014" t="s">
        <v>1711</v>
      </c>
      <c r="AF70" s="1015" t="s">
        <v>1646</v>
      </c>
      <c r="AG70" s="1015" t="s">
        <v>760</v>
      </c>
      <c r="AH70" s="1027" t="s">
        <v>4702</v>
      </c>
      <c r="AI70" s="1017" t="s">
        <v>4703</v>
      </c>
      <c r="AJ70" s="1018" t="s">
        <v>265</v>
      </c>
      <c r="AK70" s="1019" t="s">
        <v>1714</v>
      </c>
      <c r="AL70" s="1019" t="s">
        <v>4744</v>
      </c>
      <c r="AM70" s="409"/>
      <c r="AN70" s="409"/>
      <c r="AO70" s="409"/>
      <c r="AP70" s="647" t="s">
        <v>1625</v>
      </c>
      <c r="AQ70" s="647" t="s">
        <v>1625</v>
      </c>
      <c r="AR70" s="647" t="s">
        <v>1625</v>
      </c>
      <c r="AS70" s="409"/>
      <c r="AT70" s="409"/>
      <c r="AU70" s="408"/>
      <c r="AV70" s="408"/>
      <c r="AW70" s="408"/>
      <c r="AX70" s="1012" t="s">
        <v>2255</v>
      </c>
      <c r="AY70" s="1005" t="s">
        <v>2546</v>
      </c>
      <c r="AZ70" s="1005" t="s">
        <v>2193</v>
      </c>
      <c r="BA70" s="1009" t="s">
        <v>4745</v>
      </c>
      <c r="BB70" s="1007" t="s">
        <v>4746</v>
      </c>
      <c r="BC70" s="1043" t="s">
        <v>264</v>
      </c>
      <c r="BD70" s="1009" t="s">
        <v>4747</v>
      </c>
      <c r="BE70" s="1009" t="s">
        <v>4748</v>
      </c>
      <c r="BF70" s="636"/>
      <c r="BG70" s="637"/>
      <c r="BH70" s="637"/>
      <c r="BI70" s="637"/>
      <c r="BJ70" s="638" t="s">
        <v>1625</v>
      </c>
      <c r="BK70" s="638" t="s">
        <v>1625</v>
      </c>
      <c r="BL70" s="638" t="s">
        <v>1625</v>
      </c>
      <c r="BM70" s="637"/>
      <c r="BN70" s="408"/>
      <c r="BO70" s="408"/>
      <c r="BP70" s="408"/>
      <c r="BQ70" s="1014" t="s">
        <v>1828</v>
      </c>
      <c r="BR70" s="1015" t="s">
        <v>1778</v>
      </c>
      <c r="BS70" s="1035" t="s">
        <v>653</v>
      </c>
      <c r="BT70" s="1044" t="s">
        <v>4749</v>
      </c>
      <c r="BU70" s="1017" t="s">
        <v>1825</v>
      </c>
      <c r="BV70" s="1029" t="s">
        <v>267</v>
      </c>
      <c r="BW70" s="1019" t="s">
        <v>1826</v>
      </c>
      <c r="BX70" s="1045" t="s">
        <v>1827</v>
      </c>
      <c r="BY70" s="409"/>
      <c r="BZ70" s="409"/>
      <c r="CA70" s="409"/>
      <c r="CB70" s="409"/>
      <c r="CC70" s="409"/>
      <c r="CD70" s="409"/>
      <c r="CE70" s="409"/>
      <c r="CF70" s="647" t="s">
        <v>1625</v>
      </c>
      <c r="CG70" s="408"/>
      <c r="CH70" s="408"/>
      <c r="CI70" s="408"/>
      <c r="CJ70" s="408"/>
      <c r="CK70" s="408"/>
      <c r="CL70" s="408"/>
      <c r="CM70" s="408"/>
      <c r="CN70" s="408"/>
      <c r="CO70" s="408"/>
      <c r="CP70" s="408"/>
      <c r="CQ70" s="408"/>
      <c r="CR70" s="408"/>
      <c r="CS70" s="408"/>
      <c r="CT70" s="408"/>
      <c r="CU70" s="408"/>
      <c r="CV70" s="408"/>
      <c r="CW70" s="408"/>
      <c r="CX70" s="408"/>
      <c r="CY70" s="408"/>
    </row>
    <row r="71">
      <c r="A71" s="438" t="s">
        <v>4523</v>
      </c>
      <c r="K71" s="1012" t="s">
        <v>1950</v>
      </c>
      <c r="L71" s="1005" t="s">
        <v>1883</v>
      </c>
      <c r="M71" s="1005" t="s">
        <v>435</v>
      </c>
      <c r="N71" s="1047" t="s">
        <v>4750</v>
      </c>
      <c r="O71" s="1007" t="s">
        <v>2009</v>
      </c>
      <c r="P71" s="1038" t="s">
        <v>266</v>
      </c>
      <c r="Q71" s="1009" t="s">
        <v>4751</v>
      </c>
      <c r="R71" s="1009" t="s">
        <v>4752</v>
      </c>
      <c r="S71" s="637"/>
      <c r="T71" s="637"/>
      <c r="U71" s="637"/>
      <c r="V71" s="638" t="s">
        <v>1625</v>
      </c>
      <c r="W71" s="637"/>
      <c r="X71" s="637"/>
      <c r="Y71" s="637"/>
      <c r="Z71" s="637"/>
      <c r="AA71" s="408"/>
      <c r="AB71" s="408"/>
      <c r="AC71" s="408"/>
      <c r="AD71" s="408"/>
      <c r="AE71" s="1012" t="s">
        <v>1757</v>
      </c>
      <c r="AF71" s="1005" t="s">
        <v>4708</v>
      </c>
      <c r="AG71" s="1005" t="s">
        <v>1742</v>
      </c>
      <c r="AH71" s="1034" t="s">
        <v>4709</v>
      </c>
      <c r="AI71" s="1007" t="s">
        <v>1746</v>
      </c>
      <c r="AJ71" s="1008" t="s">
        <v>265</v>
      </c>
      <c r="AK71" s="1009" t="s">
        <v>1744</v>
      </c>
      <c r="AL71" s="1009" t="s">
        <v>1745</v>
      </c>
      <c r="AM71" s="1009" t="s">
        <v>1746</v>
      </c>
      <c r="AN71" s="637"/>
      <c r="AO71" s="637"/>
      <c r="AP71" s="637"/>
      <c r="AQ71" s="638" t="s">
        <v>1625</v>
      </c>
      <c r="AR71" s="638" t="s">
        <v>1625</v>
      </c>
      <c r="AS71" s="638" t="s">
        <v>1625</v>
      </c>
      <c r="AT71" s="637"/>
      <c r="AU71" s="408"/>
      <c r="AV71" s="408"/>
      <c r="AW71" s="408"/>
      <c r="AX71" s="1014" t="s">
        <v>2265</v>
      </c>
      <c r="AY71" s="1015" t="s">
        <v>2546</v>
      </c>
      <c r="AZ71" s="1035" t="s">
        <v>2199</v>
      </c>
      <c r="BA71" s="1019" t="s">
        <v>4753</v>
      </c>
      <c r="BB71" s="1017" t="s">
        <v>2211</v>
      </c>
      <c r="BC71" s="1046" t="s">
        <v>264</v>
      </c>
      <c r="BD71" s="1019" t="s">
        <v>2212</v>
      </c>
      <c r="BE71" s="1019" t="s">
        <v>4754</v>
      </c>
      <c r="BF71" s="646"/>
      <c r="BG71" s="409"/>
      <c r="BH71" s="409"/>
      <c r="BI71" s="409"/>
      <c r="BJ71" s="647" t="s">
        <v>1625</v>
      </c>
      <c r="BK71" s="647" t="s">
        <v>1625</v>
      </c>
      <c r="BL71" s="647" t="s">
        <v>1625</v>
      </c>
      <c r="BM71" s="409"/>
      <c r="BN71" s="408"/>
      <c r="BO71" s="408"/>
      <c r="BP71" s="408"/>
      <c r="BQ71" s="1014" t="s">
        <v>1833</v>
      </c>
      <c r="BR71" s="1015" t="s">
        <v>1778</v>
      </c>
      <c r="BS71" s="1035" t="s">
        <v>653</v>
      </c>
      <c r="BT71" s="1044" t="s">
        <v>4755</v>
      </c>
      <c r="BU71" s="1017" t="s">
        <v>1830</v>
      </c>
      <c r="BV71" s="1029" t="s">
        <v>267</v>
      </c>
      <c r="BW71" s="1019" t="s">
        <v>1831</v>
      </c>
      <c r="BX71" s="1045" t="s">
        <v>4756</v>
      </c>
      <c r="BY71" s="409"/>
      <c r="BZ71" s="409"/>
      <c r="CA71" s="409"/>
      <c r="CB71" s="409"/>
      <c r="CC71" s="409"/>
      <c r="CD71" s="409"/>
      <c r="CE71" s="409"/>
      <c r="CF71" s="647" t="s">
        <v>1625</v>
      </c>
      <c r="CG71" s="408"/>
      <c r="CH71" s="408"/>
      <c r="CI71" s="408"/>
      <c r="CJ71" s="408"/>
      <c r="CK71" s="408"/>
      <c r="CL71" s="408"/>
      <c r="CM71" s="408"/>
      <c r="CN71" s="408"/>
      <c r="CO71" s="408"/>
      <c r="CP71" s="408"/>
      <c r="CQ71" s="408"/>
      <c r="CR71" s="408"/>
      <c r="CS71" s="408"/>
      <c r="CT71" s="408"/>
      <c r="CU71" s="408"/>
      <c r="CV71" s="408"/>
      <c r="CW71" s="408"/>
      <c r="CX71" s="408"/>
      <c r="CY71" s="408"/>
    </row>
    <row r="72">
      <c r="A72" s="446"/>
      <c r="K72" s="1012" t="s">
        <v>1955</v>
      </c>
      <c r="L72" s="1005" t="s">
        <v>1883</v>
      </c>
      <c r="M72" s="1005" t="s">
        <v>435</v>
      </c>
      <c r="N72" s="1047" t="s">
        <v>4757</v>
      </c>
      <c r="O72" s="1007" t="s">
        <v>2019</v>
      </c>
      <c r="P72" s="1038" t="s">
        <v>266</v>
      </c>
      <c r="Q72" s="1009" t="s">
        <v>4758</v>
      </c>
      <c r="R72" s="1009" t="s">
        <v>4759</v>
      </c>
      <c r="S72" s="637"/>
      <c r="T72" s="637"/>
      <c r="U72" s="637"/>
      <c r="V72" s="638" t="s">
        <v>1625</v>
      </c>
      <c r="W72" s="637"/>
      <c r="X72" s="637"/>
      <c r="Y72" s="637"/>
      <c r="Z72" s="637"/>
      <c r="AA72" s="408"/>
      <c r="AB72" s="408"/>
      <c r="AC72" s="408"/>
      <c r="AD72" s="408"/>
      <c r="AE72" s="1012" t="s">
        <v>1788</v>
      </c>
      <c r="AF72" s="1005" t="s">
        <v>1748</v>
      </c>
      <c r="AG72" s="1005" t="s">
        <v>523</v>
      </c>
      <c r="AH72" s="1025" t="s">
        <v>4715</v>
      </c>
      <c r="AI72" s="1007" t="s">
        <v>1774</v>
      </c>
      <c r="AJ72" s="1026" t="s">
        <v>267</v>
      </c>
      <c r="AK72" s="1009" t="s">
        <v>1775</v>
      </c>
      <c r="AL72" s="1009" t="s">
        <v>4716</v>
      </c>
      <c r="AM72" s="637"/>
      <c r="AN72" s="637"/>
      <c r="AO72" s="637"/>
      <c r="AP72" s="637"/>
      <c r="AQ72" s="638" t="s">
        <v>1625</v>
      </c>
      <c r="AR72" s="638" t="s">
        <v>1625</v>
      </c>
      <c r="AS72" s="638" t="s">
        <v>1625</v>
      </c>
      <c r="AT72" s="637"/>
      <c r="AU72" s="408"/>
      <c r="AV72" s="408"/>
      <c r="AW72" s="408"/>
      <c r="AX72" s="1014" t="s">
        <v>2270</v>
      </c>
      <c r="AY72" s="1015" t="s">
        <v>2546</v>
      </c>
      <c r="AZ72" s="1015" t="s">
        <v>2199</v>
      </c>
      <c r="BA72" s="1019" t="s">
        <v>4753</v>
      </c>
      <c r="BB72" s="1017" t="s">
        <v>2215</v>
      </c>
      <c r="BC72" s="1046" t="s">
        <v>264</v>
      </c>
      <c r="BD72" s="1019" t="s">
        <v>4760</v>
      </c>
      <c r="BE72" s="1048" t="s">
        <v>4761</v>
      </c>
      <c r="BF72" s="646"/>
      <c r="BG72" s="409"/>
      <c r="BH72" s="409"/>
      <c r="BI72" s="409"/>
      <c r="BJ72" s="647" t="s">
        <v>1625</v>
      </c>
      <c r="BK72" s="647" t="s">
        <v>1625</v>
      </c>
      <c r="BL72" s="647" t="s">
        <v>1625</v>
      </c>
      <c r="BM72" s="409"/>
      <c r="BN72" s="408"/>
      <c r="BO72" s="408"/>
      <c r="BP72" s="408"/>
      <c r="BQ72" s="1014" t="s">
        <v>1838</v>
      </c>
      <c r="BR72" s="1015" t="s">
        <v>1778</v>
      </c>
      <c r="BS72" s="1035" t="s">
        <v>653</v>
      </c>
      <c r="BT72" s="1027" t="s">
        <v>4762</v>
      </c>
      <c r="BU72" s="1017" t="s">
        <v>4763</v>
      </c>
      <c r="BV72" s="1029" t="s">
        <v>267</v>
      </c>
      <c r="BW72" s="1019" t="s">
        <v>1836</v>
      </c>
      <c r="BX72" s="1019" t="s">
        <v>1837</v>
      </c>
      <c r="BY72" s="409"/>
      <c r="BZ72" s="409"/>
      <c r="CA72" s="409"/>
      <c r="CB72" s="409"/>
      <c r="CC72" s="409"/>
      <c r="CD72" s="409"/>
      <c r="CE72" s="409"/>
      <c r="CF72" s="647" t="s">
        <v>1625</v>
      </c>
      <c r="CG72" s="408"/>
      <c r="CH72" s="408"/>
      <c r="CI72" s="408"/>
      <c r="CJ72" s="408"/>
      <c r="CK72" s="408"/>
      <c r="CL72" s="408"/>
      <c r="CM72" s="408"/>
      <c r="CN72" s="408"/>
      <c r="CO72" s="408"/>
      <c r="CP72" s="408"/>
      <c r="CQ72" s="408"/>
      <c r="CR72" s="408"/>
      <c r="CS72" s="408"/>
      <c r="CT72" s="408"/>
      <c r="CU72" s="408"/>
      <c r="CV72" s="408"/>
      <c r="CW72" s="408"/>
      <c r="CX72" s="408"/>
      <c r="CY72" s="408"/>
    </row>
    <row r="73">
      <c r="A73" s="438" t="s">
        <v>759</v>
      </c>
      <c r="K73" s="1014" t="s">
        <v>1961</v>
      </c>
      <c r="L73" s="1015" t="s">
        <v>1883</v>
      </c>
      <c r="M73" s="1015" t="s">
        <v>435</v>
      </c>
      <c r="N73" s="1049" t="s">
        <v>4764</v>
      </c>
      <c r="O73" s="1017" t="s">
        <v>2024</v>
      </c>
      <c r="P73" s="1040" t="s">
        <v>266</v>
      </c>
      <c r="Q73" s="1019" t="s">
        <v>2025</v>
      </c>
      <c r="R73" s="1019" t="s">
        <v>4765</v>
      </c>
      <c r="S73" s="409"/>
      <c r="T73" s="409"/>
      <c r="U73" s="409"/>
      <c r="V73" s="647" t="s">
        <v>1625</v>
      </c>
      <c r="W73" s="409"/>
      <c r="X73" s="409"/>
      <c r="Y73" s="409"/>
      <c r="Z73" s="409"/>
      <c r="AA73" s="408"/>
      <c r="AB73" s="408"/>
      <c r="AC73" s="408"/>
      <c r="AD73" s="408"/>
      <c r="AE73" s="1012" t="s">
        <v>1853</v>
      </c>
      <c r="AF73" s="1005" t="s">
        <v>1778</v>
      </c>
      <c r="AG73" s="1032" t="s">
        <v>653</v>
      </c>
      <c r="AH73" s="1009" t="s">
        <v>4766</v>
      </c>
      <c r="AI73" s="1007" t="s">
        <v>1850</v>
      </c>
      <c r="AJ73" s="1026" t="s">
        <v>267</v>
      </c>
      <c r="AK73" s="1009" t="s">
        <v>1851</v>
      </c>
      <c r="AL73" s="1009" t="s">
        <v>4767</v>
      </c>
      <c r="AM73" s="637"/>
      <c r="AN73" s="637"/>
      <c r="AO73" s="637"/>
      <c r="AP73" s="637"/>
      <c r="AQ73" s="638" t="s">
        <v>1625</v>
      </c>
      <c r="AR73" s="638" t="s">
        <v>1625</v>
      </c>
      <c r="AS73" s="637"/>
      <c r="AT73" s="637"/>
      <c r="AU73" s="408"/>
      <c r="AV73" s="408"/>
      <c r="AW73" s="408"/>
      <c r="AX73" s="1014" t="s">
        <v>2275</v>
      </c>
      <c r="AY73" s="1015" t="s">
        <v>2546</v>
      </c>
      <c r="AZ73" s="1015" t="s">
        <v>2199</v>
      </c>
      <c r="BA73" s="1019" t="s">
        <v>4753</v>
      </c>
      <c r="BB73" s="1017" t="s">
        <v>2220</v>
      </c>
      <c r="BC73" s="1046" t="s">
        <v>264</v>
      </c>
      <c r="BD73" s="1045" t="s">
        <v>4768</v>
      </c>
      <c r="BE73" s="1019" t="s">
        <v>4769</v>
      </c>
      <c r="BF73" s="646"/>
      <c r="BG73" s="409"/>
      <c r="BH73" s="409"/>
      <c r="BI73" s="409"/>
      <c r="BJ73" s="647" t="s">
        <v>1625</v>
      </c>
      <c r="BK73" s="647" t="s">
        <v>1625</v>
      </c>
      <c r="BL73" s="647" t="s">
        <v>1625</v>
      </c>
      <c r="BM73" s="409"/>
      <c r="BN73" s="408"/>
      <c r="BO73" s="408"/>
      <c r="BP73" s="408"/>
      <c r="BQ73" s="1014" t="s">
        <v>1843</v>
      </c>
      <c r="BR73" s="1015" t="s">
        <v>1778</v>
      </c>
      <c r="BS73" s="1035" t="s">
        <v>653</v>
      </c>
      <c r="BT73" s="1027" t="s">
        <v>4770</v>
      </c>
      <c r="BU73" s="1017" t="s">
        <v>2563</v>
      </c>
      <c r="BV73" s="1029" t="s">
        <v>267</v>
      </c>
      <c r="BW73" s="1019" t="s">
        <v>2564</v>
      </c>
      <c r="BX73" s="1019" t="s">
        <v>2565</v>
      </c>
      <c r="BY73" s="409"/>
      <c r="BZ73" s="409"/>
      <c r="CA73" s="409"/>
      <c r="CB73" s="409"/>
      <c r="CC73" s="409"/>
      <c r="CD73" s="409"/>
      <c r="CE73" s="409"/>
      <c r="CF73" s="647" t="s">
        <v>1625</v>
      </c>
      <c r="CG73" s="408"/>
      <c r="CH73" s="408"/>
      <c r="CI73" s="408"/>
      <c r="CJ73" s="408"/>
      <c r="CK73" s="408"/>
      <c r="CL73" s="408"/>
      <c r="CM73" s="408"/>
      <c r="CN73" s="408"/>
      <c r="CO73" s="408"/>
      <c r="CP73" s="408"/>
      <c r="CQ73" s="408"/>
      <c r="CR73" s="408"/>
      <c r="CS73" s="408"/>
      <c r="CT73" s="408"/>
      <c r="CU73" s="408"/>
      <c r="CV73" s="408"/>
      <c r="CW73" s="408"/>
      <c r="CX73" s="408"/>
      <c r="CY73" s="408"/>
    </row>
    <row r="74">
      <c r="A74" s="438" t="s">
        <v>4524</v>
      </c>
      <c r="K74" s="1014" t="s">
        <v>1966</v>
      </c>
      <c r="L74" s="1015" t="s">
        <v>1883</v>
      </c>
      <c r="M74" s="1015" t="s">
        <v>435</v>
      </c>
      <c r="N74" s="1049" t="s">
        <v>4771</v>
      </c>
      <c r="O74" s="1017" t="s">
        <v>2029</v>
      </c>
      <c r="P74" s="1040" t="s">
        <v>266</v>
      </c>
      <c r="Q74" s="1019" t="s">
        <v>2030</v>
      </c>
      <c r="R74" s="1019" t="s">
        <v>4772</v>
      </c>
      <c r="S74" s="409"/>
      <c r="T74" s="409"/>
      <c r="U74" s="409"/>
      <c r="V74" s="647" t="s">
        <v>1625</v>
      </c>
      <c r="W74" s="409"/>
      <c r="X74" s="409"/>
      <c r="Y74" s="409"/>
      <c r="Z74" s="409"/>
      <c r="AA74" s="408"/>
      <c r="AB74" s="408"/>
      <c r="AC74" s="408"/>
      <c r="AD74" s="408"/>
      <c r="AE74" s="1012" t="s">
        <v>1939</v>
      </c>
      <c r="AF74" s="1005" t="s">
        <v>1741</v>
      </c>
      <c r="AG74" s="1005" t="s">
        <v>1996</v>
      </c>
      <c r="AH74" s="1037" t="s">
        <v>4720</v>
      </c>
      <c r="AI74" s="1007" t="s">
        <v>1998</v>
      </c>
      <c r="AJ74" s="1038" t="s">
        <v>266</v>
      </c>
      <c r="AK74" s="1009" t="s">
        <v>1999</v>
      </c>
      <c r="AL74" s="1009" t="s">
        <v>4773</v>
      </c>
      <c r="AM74" s="637"/>
      <c r="AN74" s="637"/>
      <c r="AO74" s="637"/>
      <c r="AP74" s="637"/>
      <c r="AQ74" s="638" t="s">
        <v>1625</v>
      </c>
      <c r="AR74" s="638" t="s">
        <v>1625</v>
      </c>
      <c r="AS74" s="638" t="s">
        <v>1625</v>
      </c>
      <c r="AT74" s="637"/>
      <c r="AU74" s="408"/>
      <c r="AV74" s="408"/>
      <c r="AW74" s="408"/>
      <c r="AX74" s="1012" t="s">
        <v>2319</v>
      </c>
      <c r="AY74" s="1005" t="s">
        <v>2039</v>
      </c>
      <c r="AZ74" s="1005" t="s">
        <v>1502</v>
      </c>
      <c r="BA74" s="1009" t="s">
        <v>4774</v>
      </c>
      <c r="BB74" s="1007" t="s">
        <v>2257</v>
      </c>
      <c r="BC74" s="1043" t="s">
        <v>264</v>
      </c>
      <c r="BD74" s="1009" t="s">
        <v>4775</v>
      </c>
      <c r="BE74" s="1009" t="s">
        <v>4776</v>
      </c>
      <c r="BF74" s="637"/>
      <c r="BG74" s="637"/>
      <c r="BH74" s="637"/>
      <c r="BI74" s="637"/>
      <c r="BJ74" s="638" t="s">
        <v>1625</v>
      </c>
      <c r="BK74" s="638" t="s">
        <v>1625</v>
      </c>
      <c r="BL74" s="638" t="s">
        <v>1625</v>
      </c>
      <c r="BM74" s="637"/>
      <c r="BN74" s="408"/>
      <c r="BO74" s="408"/>
      <c r="BP74" s="408"/>
      <c r="BQ74" s="1014" t="s">
        <v>1848</v>
      </c>
      <c r="BR74" s="1015" t="s">
        <v>1778</v>
      </c>
      <c r="BS74" s="1035" t="s">
        <v>653</v>
      </c>
      <c r="BT74" s="1027" t="s">
        <v>4777</v>
      </c>
      <c r="BU74" s="1017" t="s">
        <v>2530</v>
      </c>
      <c r="BV74" s="1029" t="s">
        <v>267</v>
      </c>
      <c r="BW74" s="1019" t="s">
        <v>2567</v>
      </c>
      <c r="BX74" s="1019" t="s">
        <v>2568</v>
      </c>
      <c r="BY74" s="409"/>
      <c r="BZ74" s="409"/>
      <c r="CA74" s="409"/>
      <c r="CB74" s="409"/>
      <c r="CC74" s="409"/>
      <c r="CD74" s="409"/>
      <c r="CE74" s="409"/>
      <c r="CF74" s="647" t="s">
        <v>1625</v>
      </c>
      <c r="CG74" s="408"/>
      <c r="CH74" s="408"/>
      <c r="CI74" s="408"/>
      <c r="CJ74" s="408"/>
      <c r="CK74" s="408"/>
      <c r="CL74" s="408"/>
      <c r="CM74" s="408"/>
      <c r="CN74" s="408"/>
      <c r="CO74" s="408"/>
      <c r="CP74" s="408"/>
      <c r="CQ74" s="408"/>
      <c r="CR74" s="408"/>
      <c r="CS74" s="408"/>
      <c r="CT74" s="408"/>
      <c r="CU74" s="408"/>
      <c r="CV74" s="408"/>
      <c r="CW74" s="408"/>
      <c r="CX74" s="408"/>
      <c r="CY74" s="408"/>
    </row>
    <row r="75">
      <c r="A75" s="438" t="s">
        <v>4525</v>
      </c>
      <c r="K75" s="1014" t="s">
        <v>1971</v>
      </c>
      <c r="L75" s="1015" t="s">
        <v>1883</v>
      </c>
      <c r="M75" s="1015" t="s">
        <v>435</v>
      </c>
      <c r="N75" s="1031" t="s">
        <v>4778</v>
      </c>
      <c r="O75" s="1017" t="s">
        <v>1886</v>
      </c>
      <c r="P75" s="1040" t="s">
        <v>266</v>
      </c>
      <c r="Q75" s="1019" t="s">
        <v>1887</v>
      </c>
      <c r="R75" s="1019" t="s">
        <v>4779</v>
      </c>
      <c r="S75" s="409"/>
      <c r="T75" s="409"/>
      <c r="U75" s="409"/>
      <c r="V75" s="647" t="s">
        <v>1625</v>
      </c>
      <c r="W75" s="409"/>
      <c r="X75" s="409"/>
      <c r="Y75" s="409"/>
      <c r="Z75" s="409"/>
      <c r="AA75" s="408"/>
      <c r="AB75" s="408"/>
      <c r="AC75" s="408"/>
      <c r="AD75" s="408"/>
      <c r="AE75" s="1014" t="s">
        <v>1945</v>
      </c>
      <c r="AF75" s="1015" t="s">
        <v>1741</v>
      </c>
      <c r="AG75" s="1015" t="s">
        <v>1996</v>
      </c>
      <c r="AH75" s="1039" t="s">
        <v>4725</v>
      </c>
      <c r="AI75" s="1017" t="s">
        <v>2003</v>
      </c>
      <c r="AJ75" s="1040" t="s">
        <v>266</v>
      </c>
      <c r="AK75" s="1019" t="s">
        <v>4780</v>
      </c>
      <c r="AL75" s="1019" t="s">
        <v>4781</v>
      </c>
      <c r="AM75" s="409"/>
      <c r="AN75" s="1041" t="s">
        <v>2006</v>
      </c>
      <c r="AO75" s="409"/>
      <c r="AP75" s="409"/>
      <c r="AQ75" s="647" t="s">
        <v>1625</v>
      </c>
      <c r="AR75" s="647" t="s">
        <v>1625</v>
      </c>
      <c r="AS75" s="647" t="s">
        <v>1625</v>
      </c>
      <c r="AT75" s="409"/>
      <c r="AU75" s="408"/>
      <c r="AV75" s="408"/>
      <c r="AW75" s="408"/>
      <c r="AX75" s="1014" t="s">
        <v>2324</v>
      </c>
      <c r="AY75" s="1015" t="s">
        <v>2039</v>
      </c>
      <c r="AZ75" s="1015" t="s">
        <v>1502</v>
      </c>
      <c r="BA75" s="1019" t="s">
        <v>4774</v>
      </c>
      <c r="BB75" s="1017" t="s">
        <v>2262</v>
      </c>
      <c r="BC75" s="1046" t="s">
        <v>264</v>
      </c>
      <c r="BD75" s="1019" t="s">
        <v>4782</v>
      </c>
      <c r="BE75" s="1019" t="s">
        <v>4783</v>
      </c>
      <c r="BF75" s="409"/>
      <c r="BG75" s="409"/>
      <c r="BH75" s="409"/>
      <c r="BI75" s="409"/>
      <c r="BJ75" s="647" t="s">
        <v>1625</v>
      </c>
      <c r="BK75" s="647" t="s">
        <v>1625</v>
      </c>
      <c r="BL75" s="647" t="s">
        <v>1625</v>
      </c>
      <c r="BM75" s="409"/>
      <c r="BN75" s="408"/>
      <c r="BO75" s="408"/>
      <c r="BP75" s="408"/>
      <c r="BQ75" s="1014" t="s">
        <v>1877</v>
      </c>
      <c r="BR75" s="1015" t="s">
        <v>1778</v>
      </c>
      <c r="BS75" s="1015" t="s">
        <v>653</v>
      </c>
      <c r="BT75" s="1019" t="s">
        <v>4784</v>
      </c>
      <c r="BU75" s="1017" t="s">
        <v>4785</v>
      </c>
      <c r="BV75" s="1029" t="s">
        <v>267</v>
      </c>
      <c r="BW75" s="1019" t="s">
        <v>1841</v>
      </c>
      <c r="BX75" s="1019" t="s">
        <v>1842</v>
      </c>
      <c r="BY75" s="409"/>
      <c r="BZ75" s="409"/>
      <c r="CA75" s="409"/>
      <c r="CB75" s="409"/>
      <c r="CC75" s="409"/>
      <c r="CD75" s="409"/>
      <c r="CE75" s="409"/>
      <c r="CF75" s="647" t="s">
        <v>1625</v>
      </c>
      <c r="CG75" s="408"/>
      <c r="CH75" s="408"/>
      <c r="CI75" s="408"/>
      <c r="CJ75" s="408"/>
      <c r="CK75" s="408"/>
      <c r="CL75" s="408"/>
      <c r="CM75" s="408"/>
      <c r="CN75" s="408"/>
      <c r="CO75" s="408"/>
      <c r="CP75" s="408"/>
      <c r="CQ75" s="408"/>
      <c r="CR75" s="408"/>
      <c r="CS75" s="408"/>
      <c r="CT75" s="408"/>
      <c r="CU75" s="408"/>
      <c r="CV75" s="408"/>
      <c r="CW75" s="408"/>
      <c r="CX75" s="408"/>
      <c r="CY75" s="408"/>
    </row>
    <row r="76">
      <c r="A76" s="438" t="s">
        <v>4526</v>
      </c>
      <c r="K76" s="1014" t="s">
        <v>1976</v>
      </c>
      <c r="L76" s="1015" t="s">
        <v>1883</v>
      </c>
      <c r="M76" s="1015" t="s">
        <v>435</v>
      </c>
      <c r="N76" s="1031" t="s">
        <v>4786</v>
      </c>
      <c r="O76" s="1017" t="s">
        <v>1896</v>
      </c>
      <c r="P76" s="1040" t="s">
        <v>266</v>
      </c>
      <c r="Q76" s="1019" t="s">
        <v>1897</v>
      </c>
      <c r="R76" s="1019" t="s">
        <v>4787</v>
      </c>
      <c r="S76" s="409"/>
      <c r="T76" s="409"/>
      <c r="U76" s="409"/>
      <c r="V76" s="647" t="s">
        <v>1625</v>
      </c>
      <c r="W76" s="409"/>
      <c r="X76" s="409"/>
      <c r="Y76" s="409"/>
      <c r="Z76" s="409"/>
      <c r="AA76" s="408"/>
      <c r="AB76" s="408"/>
      <c r="AC76" s="408"/>
      <c r="AD76" s="408"/>
      <c r="AE76" s="1012" t="s">
        <v>2182</v>
      </c>
      <c r="AF76" s="1005" t="s">
        <v>2085</v>
      </c>
      <c r="AG76" s="1005" t="s">
        <v>2102</v>
      </c>
      <c r="AH76" s="1042" t="s">
        <v>4731</v>
      </c>
      <c r="AI76" s="1007" t="s">
        <v>531</v>
      </c>
      <c r="AJ76" s="1043" t="s">
        <v>264</v>
      </c>
      <c r="AK76" s="1009" t="s">
        <v>2109</v>
      </c>
      <c r="AL76" s="1009" t="s">
        <v>4732</v>
      </c>
      <c r="AM76" s="636"/>
      <c r="AN76" s="637"/>
      <c r="AO76" s="637"/>
      <c r="AP76" s="637"/>
      <c r="AQ76" s="638" t="s">
        <v>1625</v>
      </c>
      <c r="AR76" s="638" t="s">
        <v>1625</v>
      </c>
      <c r="AS76" s="637"/>
      <c r="AT76" s="637"/>
      <c r="AU76" s="408"/>
      <c r="AV76" s="408"/>
      <c r="AW76" s="408"/>
      <c r="AX76" s="1014" t="s">
        <v>2329</v>
      </c>
      <c r="AY76" s="1015" t="s">
        <v>2039</v>
      </c>
      <c r="AZ76" s="1015" t="s">
        <v>1502</v>
      </c>
      <c r="BA76" s="1019" t="s">
        <v>4774</v>
      </c>
      <c r="BB76" s="1017" t="s">
        <v>2267</v>
      </c>
      <c r="BC76" s="1046" t="s">
        <v>264</v>
      </c>
      <c r="BD76" s="1019" t="s">
        <v>4788</v>
      </c>
      <c r="BE76" s="1019" t="s">
        <v>4789</v>
      </c>
      <c r="BF76" s="409"/>
      <c r="BG76" s="409"/>
      <c r="BH76" s="409"/>
      <c r="BI76" s="409"/>
      <c r="BJ76" s="647" t="s">
        <v>1625</v>
      </c>
      <c r="BK76" s="647" t="s">
        <v>1625</v>
      </c>
      <c r="BL76" s="647" t="s">
        <v>1625</v>
      </c>
      <c r="BM76" s="409"/>
      <c r="BN76" s="408"/>
      <c r="BO76" s="408"/>
      <c r="BP76" s="408"/>
      <c r="BQ76" s="1014" t="s">
        <v>1882</v>
      </c>
      <c r="BR76" s="1015" t="s">
        <v>1778</v>
      </c>
      <c r="BS76" s="1015" t="s">
        <v>653</v>
      </c>
      <c r="BT76" s="1019" t="s">
        <v>4790</v>
      </c>
      <c r="BU76" s="1017" t="s">
        <v>4791</v>
      </c>
      <c r="BV76" s="1029" t="s">
        <v>267</v>
      </c>
      <c r="BW76" s="1019" t="s">
        <v>1846</v>
      </c>
      <c r="BX76" s="1019" t="s">
        <v>1847</v>
      </c>
      <c r="BY76" s="409"/>
      <c r="BZ76" s="409"/>
      <c r="CA76" s="409"/>
      <c r="CB76" s="409"/>
      <c r="CC76" s="409"/>
      <c r="CD76" s="409"/>
      <c r="CE76" s="409"/>
      <c r="CF76" s="647" t="s">
        <v>1625</v>
      </c>
      <c r="CG76" s="408"/>
      <c r="CH76" s="408"/>
      <c r="CI76" s="408"/>
      <c r="CJ76" s="408"/>
      <c r="CK76" s="408"/>
      <c r="CL76" s="408"/>
      <c r="CM76" s="408"/>
      <c r="CN76" s="408"/>
      <c r="CO76" s="408"/>
      <c r="CP76" s="408"/>
      <c r="CQ76" s="408"/>
      <c r="CR76" s="408"/>
      <c r="CS76" s="408"/>
      <c r="CT76" s="408"/>
      <c r="CU76" s="408"/>
      <c r="CV76" s="408"/>
      <c r="CW76" s="408"/>
      <c r="CX76" s="408"/>
      <c r="CY76" s="408"/>
    </row>
    <row r="77">
      <c r="A77" s="438" t="s">
        <v>4527</v>
      </c>
      <c r="K77" s="1014" t="s">
        <v>1981</v>
      </c>
      <c r="L77" s="1015" t="s">
        <v>1883</v>
      </c>
      <c r="M77" s="1015" t="s">
        <v>435</v>
      </c>
      <c r="N77" s="1031" t="s">
        <v>4792</v>
      </c>
      <c r="O77" s="1017" t="s">
        <v>4793</v>
      </c>
      <c r="P77" s="1040" t="s">
        <v>266</v>
      </c>
      <c r="Q77" s="1019" t="s">
        <v>4794</v>
      </c>
      <c r="R77" s="1019" t="s">
        <v>4795</v>
      </c>
      <c r="S77" s="409"/>
      <c r="T77" s="409"/>
      <c r="U77" s="409"/>
      <c r="V77" s="647" t="s">
        <v>1625</v>
      </c>
      <c r="W77" s="409"/>
      <c r="X77" s="409"/>
      <c r="Y77" s="409"/>
      <c r="Z77" s="409"/>
      <c r="AA77" s="408"/>
      <c r="AB77" s="408"/>
      <c r="AC77" s="408"/>
      <c r="AD77" s="408"/>
      <c r="AE77" s="1014" t="s">
        <v>2187</v>
      </c>
      <c r="AF77" s="1015" t="s">
        <v>2085</v>
      </c>
      <c r="AG77" s="1015" t="s">
        <v>2102</v>
      </c>
      <c r="AH77" s="1024" t="s">
        <v>4738</v>
      </c>
      <c r="AI77" s="1017" t="s">
        <v>2113</v>
      </c>
      <c r="AJ77" s="1046" t="s">
        <v>264</v>
      </c>
      <c r="AK77" s="1019" t="s">
        <v>2114</v>
      </c>
      <c r="AL77" s="1019" t="s">
        <v>4739</v>
      </c>
      <c r="AM77" s="646"/>
      <c r="AN77" s="409"/>
      <c r="AO77" s="409"/>
      <c r="AP77" s="409"/>
      <c r="AQ77" s="647" t="s">
        <v>1625</v>
      </c>
      <c r="AR77" s="647" t="s">
        <v>1625</v>
      </c>
      <c r="AS77" s="409"/>
      <c r="AT77" s="409"/>
      <c r="AU77" s="408"/>
      <c r="AV77" s="408"/>
      <c r="AW77" s="408"/>
      <c r="AX77" s="1012" t="s">
        <v>2492</v>
      </c>
      <c r="AY77" s="1050" t="s">
        <v>2382</v>
      </c>
      <c r="AZ77" s="637"/>
      <c r="BA77" s="1009" t="str">
        <f>CONCATENATE(AY77,"_TODAY_LIST")</f>
        <v>TASK_TODAY_LIST</v>
      </c>
      <c r="BB77" s="1007" t="s">
        <v>2432</v>
      </c>
      <c r="BC77" s="1051" t="s">
        <v>263</v>
      </c>
      <c r="BD77" s="1009" t="s">
        <v>4796</v>
      </c>
      <c r="BE77" s="1052" t="s">
        <v>4797</v>
      </c>
      <c r="BF77" s="1053"/>
      <c r="BG77" s="1053"/>
      <c r="BH77" s="1053"/>
      <c r="BI77" s="1053"/>
      <c r="BJ77" s="638" t="s">
        <v>1625</v>
      </c>
      <c r="BK77" s="638" t="s">
        <v>1625</v>
      </c>
      <c r="BL77" s="638" t="s">
        <v>1625</v>
      </c>
      <c r="BM77" s="1053"/>
      <c r="BN77" s="408"/>
      <c r="BO77" s="408"/>
      <c r="BP77" s="408"/>
      <c r="BQ77" s="1012" t="s">
        <v>1858</v>
      </c>
      <c r="BR77" s="1005" t="s">
        <v>1778</v>
      </c>
      <c r="BS77" s="1032" t="s">
        <v>653</v>
      </c>
      <c r="BT77" s="1009" t="s">
        <v>4798</v>
      </c>
      <c r="BU77" s="1007" t="s">
        <v>4799</v>
      </c>
      <c r="BV77" s="1026" t="s">
        <v>267</v>
      </c>
      <c r="BW77" s="1009" t="s">
        <v>1856</v>
      </c>
      <c r="BX77" s="1009" t="s">
        <v>1857</v>
      </c>
      <c r="BY77" s="637"/>
      <c r="BZ77" s="637"/>
      <c r="CA77" s="637"/>
      <c r="CB77" s="637"/>
      <c r="CC77" s="637"/>
      <c r="CD77" s="637"/>
      <c r="CE77" s="637"/>
      <c r="CF77" s="638" t="s">
        <v>1625</v>
      </c>
      <c r="CG77" s="408"/>
      <c r="CH77" s="408"/>
      <c r="CI77" s="408"/>
      <c r="CJ77" s="408"/>
      <c r="CK77" s="408"/>
      <c r="CL77" s="408"/>
      <c r="CM77" s="408"/>
      <c r="CN77" s="408"/>
      <c r="CO77" s="408"/>
      <c r="CP77" s="408"/>
      <c r="CQ77" s="408"/>
      <c r="CR77" s="408"/>
      <c r="CS77" s="408"/>
      <c r="CT77" s="408"/>
      <c r="CU77" s="408"/>
      <c r="CV77" s="408"/>
      <c r="CW77" s="408"/>
      <c r="CX77" s="408"/>
      <c r="CY77" s="408"/>
    </row>
    <row r="78">
      <c r="A78" s="438" t="s">
        <v>4528</v>
      </c>
      <c r="K78" s="1014" t="s">
        <v>1987</v>
      </c>
      <c r="L78" s="1015" t="s">
        <v>1883</v>
      </c>
      <c r="M78" s="1015" t="s">
        <v>435</v>
      </c>
      <c r="N78" s="1031" t="s">
        <v>4800</v>
      </c>
      <c r="O78" s="1017" t="s">
        <v>4801</v>
      </c>
      <c r="P78" s="1040" t="s">
        <v>266</v>
      </c>
      <c r="Q78" s="1019" t="s">
        <v>1902</v>
      </c>
      <c r="R78" s="1019" t="s">
        <v>4802</v>
      </c>
      <c r="S78" s="409"/>
      <c r="T78" s="409"/>
      <c r="U78" s="409"/>
      <c r="V78" s="647" t="s">
        <v>1625</v>
      </c>
      <c r="W78" s="409"/>
      <c r="X78" s="409"/>
      <c r="Y78" s="409"/>
      <c r="Z78" s="409"/>
      <c r="AA78" s="408"/>
      <c r="AB78" s="408"/>
      <c r="AC78" s="408"/>
      <c r="AD78" s="408"/>
      <c r="AE78" s="1012" t="s">
        <v>2255</v>
      </c>
      <c r="AF78" s="1005" t="s">
        <v>2546</v>
      </c>
      <c r="AG78" s="1005" t="s">
        <v>2193</v>
      </c>
      <c r="AH78" s="1009" t="s">
        <v>4745</v>
      </c>
      <c r="AI78" s="1007" t="s">
        <v>4746</v>
      </c>
      <c r="AJ78" s="1043" t="s">
        <v>264</v>
      </c>
      <c r="AK78" s="1009" t="s">
        <v>4747</v>
      </c>
      <c r="AL78" s="1009" t="s">
        <v>4748</v>
      </c>
      <c r="AM78" s="636"/>
      <c r="AN78" s="637"/>
      <c r="AO78" s="637"/>
      <c r="AP78" s="637"/>
      <c r="AQ78" s="638" t="s">
        <v>1625</v>
      </c>
      <c r="AR78" s="638" t="s">
        <v>1625</v>
      </c>
      <c r="AS78" s="638" t="s">
        <v>1625</v>
      </c>
      <c r="AT78" s="637"/>
      <c r="AU78" s="408"/>
      <c r="AV78" s="408"/>
      <c r="AW78" s="408"/>
      <c r="AX78" s="1014" t="s">
        <v>2496</v>
      </c>
      <c r="AY78" s="1054" t="s">
        <v>2382</v>
      </c>
      <c r="AZ78" s="409"/>
      <c r="BA78" s="1019" t="str">
        <f>CONCATENATE(AY78,"_TODAY_CAL")</f>
        <v>TASK_TODAY_CAL</v>
      </c>
      <c r="BB78" s="1017" t="s">
        <v>2437</v>
      </c>
      <c r="BC78" s="1055" t="s">
        <v>263</v>
      </c>
      <c r="BD78" s="1019" t="s">
        <v>2438</v>
      </c>
      <c r="BE78" s="1056" t="s">
        <v>4803</v>
      </c>
      <c r="BF78" s="355"/>
      <c r="BG78" s="355"/>
      <c r="BH78" s="355"/>
      <c r="BI78" s="355"/>
      <c r="BJ78" s="647" t="s">
        <v>1625</v>
      </c>
      <c r="BK78" s="647" t="s">
        <v>1625</v>
      </c>
      <c r="BL78" s="647" t="s">
        <v>1625</v>
      </c>
      <c r="BM78" s="1057"/>
      <c r="BN78" s="408"/>
      <c r="BO78" s="408"/>
      <c r="BP78" s="408"/>
      <c r="BQ78" s="1014" t="s">
        <v>1863</v>
      </c>
      <c r="BR78" s="1015" t="s">
        <v>1778</v>
      </c>
      <c r="BS78" s="1035" t="s">
        <v>653</v>
      </c>
      <c r="BT78" s="1019" t="s">
        <v>4804</v>
      </c>
      <c r="BU78" s="1017" t="s">
        <v>1860</v>
      </c>
      <c r="BV78" s="1029" t="s">
        <v>267</v>
      </c>
      <c r="BW78" s="1019" t="s">
        <v>1861</v>
      </c>
      <c r="BX78" s="1019" t="s">
        <v>1862</v>
      </c>
      <c r="BY78" s="409"/>
      <c r="BZ78" s="409"/>
      <c r="CA78" s="409"/>
      <c r="CB78" s="409"/>
      <c r="CC78" s="409"/>
      <c r="CD78" s="409"/>
      <c r="CE78" s="409"/>
      <c r="CF78" s="647" t="s">
        <v>1625</v>
      </c>
      <c r="CG78" s="408"/>
      <c r="CH78" s="408"/>
      <c r="CI78" s="408"/>
      <c r="CJ78" s="408"/>
      <c r="CK78" s="408"/>
      <c r="CL78" s="408"/>
      <c r="CM78" s="408"/>
      <c r="CN78" s="408"/>
      <c r="CO78" s="408"/>
      <c r="CP78" s="408"/>
      <c r="CQ78" s="408"/>
      <c r="CR78" s="408"/>
      <c r="CS78" s="408"/>
      <c r="CT78" s="408"/>
      <c r="CU78" s="408"/>
      <c r="CV78" s="408"/>
      <c r="CW78" s="408"/>
      <c r="CX78" s="408"/>
      <c r="CY78" s="408"/>
    </row>
    <row r="79">
      <c r="A79" s="446"/>
      <c r="K79" s="1014" t="s">
        <v>1991</v>
      </c>
      <c r="L79" s="1015" t="s">
        <v>1883</v>
      </c>
      <c r="M79" s="1015" t="s">
        <v>435</v>
      </c>
      <c r="N79" s="1031" t="s">
        <v>4805</v>
      </c>
      <c r="O79" s="1017" t="s">
        <v>1906</v>
      </c>
      <c r="P79" s="1040" t="s">
        <v>266</v>
      </c>
      <c r="Q79" s="1019" t="s">
        <v>1907</v>
      </c>
      <c r="R79" s="1019" t="s">
        <v>4806</v>
      </c>
      <c r="S79" s="409"/>
      <c r="T79" s="409"/>
      <c r="U79" s="409"/>
      <c r="V79" s="647" t="s">
        <v>1625</v>
      </c>
      <c r="W79" s="409"/>
      <c r="X79" s="409"/>
      <c r="Y79" s="409"/>
      <c r="Z79" s="409"/>
      <c r="AA79" s="408"/>
      <c r="AB79" s="408"/>
      <c r="AC79" s="408"/>
      <c r="AD79" s="408"/>
      <c r="AE79" s="1014" t="s">
        <v>2265</v>
      </c>
      <c r="AF79" s="1015" t="s">
        <v>2546</v>
      </c>
      <c r="AG79" s="1035" t="s">
        <v>2199</v>
      </c>
      <c r="AH79" s="1019" t="s">
        <v>4753</v>
      </c>
      <c r="AI79" s="1017" t="s">
        <v>2211</v>
      </c>
      <c r="AJ79" s="1046" t="s">
        <v>264</v>
      </c>
      <c r="AK79" s="1019" t="s">
        <v>2212</v>
      </c>
      <c r="AL79" s="1019" t="s">
        <v>4754</v>
      </c>
      <c r="AM79" s="646"/>
      <c r="AN79" s="409"/>
      <c r="AO79" s="409"/>
      <c r="AP79" s="409"/>
      <c r="AQ79" s="647" t="s">
        <v>1625</v>
      </c>
      <c r="AR79" s="647" t="s">
        <v>1625</v>
      </c>
      <c r="AS79" s="647" t="s">
        <v>1625</v>
      </c>
      <c r="AT79" s="409"/>
      <c r="AU79" s="408"/>
      <c r="AV79" s="408"/>
      <c r="AW79" s="408"/>
      <c r="AX79" s="408"/>
      <c r="AY79" s="408"/>
      <c r="AZ79" s="408"/>
      <c r="BA79" s="408"/>
      <c r="BB79" s="408"/>
      <c r="BC79" s="408"/>
      <c r="BD79" s="408"/>
      <c r="BE79" s="408"/>
      <c r="BF79" s="408"/>
      <c r="BG79" s="408"/>
      <c r="BH79" s="408"/>
      <c r="BI79" s="408"/>
      <c r="BJ79" s="408"/>
      <c r="BK79" s="408"/>
      <c r="BL79" s="408"/>
      <c r="BM79" s="408"/>
      <c r="BN79" s="408"/>
      <c r="BO79" s="408"/>
      <c r="BP79" s="408"/>
      <c r="BQ79" s="1014" t="s">
        <v>1889</v>
      </c>
      <c r="BR79" s="1015" t="s">
        <v>1864</v>
      </c>
      <c r="BS79" s="1015" t="s">
        <v>702</v>
      </c>
      <c r="BT79" s="1019" t="s">
        <v>4807</v>
      </c>
      <c r="BU79" s="1017" t="s">
        <v>702</v>
      </c>
      <c r="BV79" s="1029" t="s">
        <v>267</v>
      </c>
      <c r="BW79" s="1019" t="s">
        <v>1866</v>
      </c>
      <c r="BX79" s="1019" t="s">
        <v>1867</v>
      </c>
      <c r="BY79" s="409"/>
      <c r="BZ79" s="409"/>
      <c r="CA79" s="409"/>
      <c r="CB79" s="409"/>
      <c r="CC79" s="409"/>
      <c r="CD79" s="409"/>
      <c r="CE79" s="409"/>
      <c r="CF79" s="647" t="s">
        <v>1625</v>
      </c>
      <c r="CG79" s="408"/>
      <c r="CH79" s="408"/>
      <c r="CI79" s="408"/>
      <c r="CJ79" s="408"/>
      <c r="CK79" s="408"/>
      <c r="CL79" s="408"/>
      <c r="CM79" s="408"/>
      <c r="CN79" s="408"/>
      <c r="CO79" s="408"/>
      <c r="CP79" s="408"/>
      <c r="CQ79" s="408"/>
      <c r="CR79" s="408"/>
      <c r="CS79" s="408"/>
      <c r="CT79" s="408"/>
      <c r="CU79" s="408"/>
      <c r="CV79" s="408"/>
      <c r="CW79" s="408"/>
      <c r="CX79" s="408"/>
      <c r="CY79" s="408"/>
    </row>
    <row r="80">
      <c r="A80" s="438" t="s">
        <v>4529</v>
      </c>
      <c r="K80" s="1058" t="s">
        <v>1995</v>
      </c>
      <c r="L80" s="1015" t="s">
        <v>1883</v>
      </c>
      <c r="M80" s="1015" t="s">
        <v>435</v>
      </c>
      <c r="N80" s="1023" t="s">
        <v>4808</v>
      </c>
      <c r="O80" s="1017" t="s">
        <v>1912</v>
      </c>
      <c r="P80" s="1040" t="s">
        <v>266</v>
      </c>
      <c r="Q80" s="1019" t="s">
        <v>4809</v>
      </c>
      <c r="R80" s="1019" t="s">
        <v>4810</v>
      </c>
      <c r="S80" s="409"/>
      <c r="T80" s="409"/>
      <c r="U80" s="409"/>
      <c r="V80" s="647" t="s">
        <v>1625</v>
      </c>
      <c r="W80" s="409"/>
      <c r="X80" s="409"/>
      <c r="Y80" s="409"/>
      <c r="Z80" s="409"/>
      <c r="AA80" s="408"/>
      <c r="AB80" s="408"/>
      <c r="AC80" s="408"/>
      <c r="AD80" s="408"/>
      <c r="AE80" s="1014" t="s">
        <v>2270</v>
      </c>
      <c r="AF80" s="1015" t="s">
        <v>2546</v>
      </c>
      <c r="AG80" s="1015" t="s">
        <v>2199</v>
      </c>
      <c r="AH80" s="1019" t="s">
        <v>4753</v>
      </c>
      <c r="AI80" s="1017" t="s">
        <v>2215</v>
      </c>
      <c r="AJ80" s="1046" t="s">
        <v>264</v>
      </c>
      <c r="AK80" s="1019" t="s">
        <v>4760</v>
      </c>
      <c r="AL80" s="1048" t="s">
        <v>4811</v>
      </c>
      <c r="AM80" s="646"/>
      <c r="AN80" s="409"/>
      <c r="AO80" s="409"/>
      <c r="AP80" s="409"/>
      <c r="AQ80" s="647" t="s">
        <v>1625</v>
      </c>
      <c r="AR80" s="647" t="s">
        <v>1625</v>
      </c>
      <c r="AS80" s="647" t="s">
        <v>1625</v>
      </c>
      <c r="AT80" s="409"/>
      <c r="AU80" s="408"/>
      <c r="AV80" s="408"/>
      <c r="AW80" s="408"/>
      <c r="AX80" s="408"/>
      <c r="AY80" s="408"/>
      <c r="AZ80" s="408"/>
      <c r="BA80" s="408"/>
      <c r="BB80" s="408"/>
      <c r="BC80" s="408"/>
      <c r="BD80" s="408"/>
      <c r="BE80" s="408"/>
      <c r="BF80" s="408"/>
      <c r="BG80" s="408"/>
      <c r="BH80" s="408"/>
      <c r="BI80" s="408"/>
      <c r="BJ80" s="408"/>
      <c r="BK80" s="408"/>
      <c r="BL80" s="408"/>
      <c r="BM80" s="408"/>
      <c r="BN80" s="408"/>
      <c r="BO80" s="408"/>
      <c r="BP80" s="408"/>
      <c r="BQ80" s="1014" t="s">
        <v>1894</v>
      </c>
      <c r="BR80" s="1015" t="s">
        <v>1778</v>
      </c>
      <c r="BS80" s="1015" t="s">
        <v>653</v>
      </c>
      <c r="BT80" s="1019" t="s">
        <v>4812</v>
      </c>
      <c r="BU80" s="1017" t="s">
        <v>565</v>
      </c>
      <c r="BV80" s="1029" t="s">
        <v>267</v>
      </c>
      <c r="BW80" s="1019" t="s">
        <v>1870</v>
      </c>
      <c r="BX80" s="1019" t="s">
        <v>1871</v>
      </c>
      <c r="BY80" s="409"/>
      <c r="BZ80" s="409"/>
      <c r="CA80" s="409"/>
      <c r="CB80" s="409"/>
      <c r="CC80" s="409"/>
      <c r="CD80" s="409"/>
      <c r="CE80" s="409"/>
      <c r="CF80" s="647" t="s">
        <v>1625</v>
      </c>
      <c r="CG80" s="408"/>
      <c r="CH80" s="408"/>
      <c r="CI80" s="408"/>
      <c r="CJ80" s="408"/>
      <c r="CK80" s="408"/>
      <c r="CL80" s="408"/>
      <c r="CM80" s="408"/>
      <c r="CN80" s="408"/>
      <c r="CO80" s="408"/>
      <c r="CP80" s="408"/>
      <c r="CQ80" s="408"/>
      <c r="CR80" s="408"/>
      <c r="CS80" s="408"/>
      <c r="CT80" s="408"/>
      <c r="CU80" s="408"/>
      <c r="CV80" s="408"/>
      <c r="CW80" s="408"/>
      <c r="CX80" s="408"/>
      <c r="CY80" s="408"/>
    </row>
    <row r="81">
      <c r="A81" s="438" t="s">
        <v>4530</v>
      </c>
      <c r="K81" s="1014" t="s">
        <v>2001</v>
      </c>
      <c r="L81" s="1015" t="s">
        <v>1883</v>
      </c>
      <c r="M81" s="1015" t="s">
        <v>435</v>
      </c>
      <c r="N81" s="1023" t="s">
        <v>4813</v>
      </c>
      <c r="O81" s="1017" t="s">
        <v>822</v>
      </c>
      <c r="P81" s="1040" t="s">
        <v>266</v>
      </c>
      <c r="Q81" s="1019" t="s">
        <v>4814</v>
      </c>
      <c r="R81" s="1019" t="s">
        <v>4815</v>
      </c>
      <c r="S81" s="409"/>
      <c r="T81" s="409"/>
      <c r="U81" s="409"/>
      <c r="V81" s="647" t="s">
        <v>1625</v>
      </c>
      <c r="W81" s="409"/>
      <c r="X81" s="409"/>
      <c r="Y81" s="409"/>
      <c r="Z81" s="409"/>
      <c r="AA81" s="408"/>
      <c r="AB81" s="408"/>
      <c r="AC81" s="408"/>
      <c r="AD81" s="408"/>
      <c r="AE81" s="1014" t="s">
        <v>2275</v>
      </c>
      <c r="AF81" s="1015" t="s">
        <v>2546</v>
      </c>
      <c r="AG81" s="1015" t="s">
        <v>2199</v>
      </c>
      <c r="AH81" s="1019" t="s">
        <v>4753</v>
      </c>
      <c r="AI81" s="1017" t="s">
        <v>2220</v>
      </c>
      <c r="AJ81" s="1046" t="s">
        <v>264</v>
      </c>
      <c r="AK81" s="1045" t="s">
        <v>4768</v>
      </c>
      <c r="AL81" s="1019" t="s">
        <v>4769</v>
      </c>
      <c r="AM81" s="646"/>
      <c r="AN81" s="409"/>
      <c r="AO81" s="409"/>
      <c r="AP81" s="409"/>
      <c r="AQ81" s="647" t="s">
        <v>1625</v>
      </c>
      <c r="AR81" s="647" t="s">
        <v>1625</v>
      </c>
      <c r="AS81" s="647" t="s">
        <v>1625</v>
      </c>
      <c r="AT81" s="409"/>
      <c r="AU81" s="408"/>
      <c r="AV81" s="408"/>
      <c r="AW81" s="408"/>
      <c r="AX81" s="408"/>
      <c r="AY81" s="408"/>
      <c r="AZ81" s="408"/>
      <c r="BA81" s="408"/>
      <c r="BB81" s="408"/>
      <c r="BC81" s="408"/>
      <c r="BD81" s="408"/>
      <c r="BE81" s="408"/>
      <c r="BF81" s="408"/>
      <c r="BG81" s="408"/>
      <c r="BH81" s="408"/>
      <c r="BI81" s="408"/>
      <c r="BJ81" s="408"/>
      <c r="BK81" s="408"/>
      <c r="BL81" s="408"/>
      <c r="BM81" s="408"/>
      <c r="BN81" s="408"/>
      <c r="BO81" s="408"/>
      <c r="BP81" s="408"/>
      <c r="BQ81" s="1014" t="s">
        <v>1899</v>
      </c>
      <c r="BR81" s="1015" t="s">
        <v>1778</v>
      </c>
      <c r="BS81" s="1015" t="s">
        <v>653</v>
      </c>
      <c r="BT81" s="1019" t="s">
        <v>4816</v>
      </c>
      <c r="BU81" s="1017" t="s">
        <v>1874</v>
      </c>
      <c r="BV81" s="1029" t="s">
        <v>267</v>
      </c>
      <c r="BW81" s="1019" t="s">
        <v>1875</v>
      </c>
      <c r="BX81" s="1019" t="s">
        <v>4817</v>
      </c>
      <c r="BY81" s="409"/>
      <c r="BZ81" s="409"/>
      <c r="CA81" s="409"/>
      <c r="CB81" s="409"/>
      <c r="CC81" s="409"/>
      <c r="CD81" s="409"/>
      <c r="CE81" s="409"/>
      <c r="CF81" s="647" t="s">
        <v>1625</v>
      </c>
      <c r="CG81" s="408"/>
      <c r="CH81" s="408"/>
      <c r="CI81" s="408"/>
      <c r="CJ81" s="408"/>
      <c r="CK81" s="408"/>
      <c r="CL81" s="408"/>
      <c r="CM81" s="408"/>
      <c r="CN81" s="408"/>
      <c r="CO81" s="408"/>
      <c r="CP81" s="408"/>
      <c r="CQ81" s="408"/>
      <c r="CR81" s="408"/>
      <c r="CS81" s="408"/>
      <c r="CT81" s="408"/>
      <c r="CU81" s="408"/>
      <c r="CV81" s="408"/>
      <c r="CW81" s="408"/>
      <c r="CX81" s="408"/>
      <c r="CY81" s="408"/>
    </row>
    <row r="82">
      <c r="A82" s="438" t="s">
        <v>4531</v>
      </c>
      <c r="K82" s="1014" t="s">
        <v>2007</v>
      </c>
      <c r="L82" s="1015" t="s">
        <v>1883</v>
      </c>
      <c r="M82" s="1015" t="s">
        <v>435</v>
      </c>
      <c r="N82" s="1023" t="s">
        <v>4818</v>
      </c>
      <c r="O82" s="1017" t="s">
        <v>1922</v>
      </c>
      <c r="P82" s="1040" t="s">
        <v>266</v>
      </c>
      <c r="Q82" s="1019" t="s">
        <v>4819</v>
      </c>
      <c r="R82" s="1019" t="s">
        <v>4820</v>
      </c>
      <c r="S82" s="409"/>
      <c r="T82" s="409"/>
      <c r="U82" s="409"/>
      <c r="V82" s="647" t="s">
        <v>1625</v>
      </c>
      <c r="W82" s="409"/>
      <c r="X82" s="409"/>
      <c r="Y82" s="409"/>
      <c r="Z82" s="409"/>
      <c r="AA82" s="408"/>
      <c r="AB82" s="408"/>
      <c r="AC82" s="408"/>
      <c r="AD82" s="408"/>
      <c r="AE82" s="1012" t="s">
        <v>2319</v>
      </c>
      <c r="AF82" s="1005" t="s">
        <v>2039</v>
      </c>
      <c r="AG82" s="1005" t="s">
        <v>1502</v>
      </c>
      <c r="AH82" s="1009" t="s">
        <v>4774</v>
      </c>
      <c r="AI82" s="1007" t="s">
        <v>2257</v>
      </c>
      <c r="AJ82" s="1043" t="s">
        <v>264</v>
      </c>
      <c r="AK82" s="1009" t="s">
        <v>4775</v>
      </c>
      <c r="AL82" s="1009" t="s">
        <v>4776</v>
      </c>
      <c r="AM82" s="637"/>
      <c r="AN82" s="637"/>
      <c r="AO82" s="637"/>
      <c r="AP82" s="637"/>
      <c r="AQ82" s="638" t="s">
        <v>1625</v>
      </c>
      <c r="AR82" s="638" t="s">
        <v>1625</v>
      </c>
      <c r="AS82" s="638" t="s">
        <v>1625</v>
      </c>
      <c r="AT82" s="637"/>
      <c r="AU82" s="408"/>
      <c r="AV82" s="408"/>
      <c r="AW82" s="408"/>
      <c r="AX82" s="408"/>
      <c r="AY82" s="408"/>
      <c r="AZ82" s="408"/>
      <c r="BA82" s="408"/>
      <c r="BB82" s="408"/>
      <c r="BC82" s="408"/>
      <c r="BD82" s="408"/>
      <c r="BE82" s="408"/>
      <c r="BF82" s="408"/>
      <c r="BG82" s="408"/>
      <c r="BH82" s="408"/>
      <c r="BI82" s="408"/>
      <c r="BJ82" s="408"/>
      <c r="BK82" s="408"/>
      <c r="BL82" s="408"/>
      <c r="BM82" s="408"/>
      <c r="BN82" s="408"/>
      <c r="BO82" s="408"/>
      <c r="BP82" s="408"/>
      <c r="BQ82" s="1012" t="s">
        <v>1909</v>
      </c>
      <c r="BR82" s="1005" t="s">
        <v>1646</v>
      </c>
      <c r="BS82" s="1005" t="s">
        <v>760</v>
      </c>
      <c r="BT82" s="1013" t="s">
        <v>4821</v>
      </c>
      <c r="BU82" s="1007" t="s">
        <v>1963</v>
      </c>
      <c r="BV82" s="1038" t="s">
        <v>266</v>
      </c>
      <c r="BW82" s="1009" t="s">
        <v>4822</v>
      </c>
      <c r="BX82" s="1009" t="s">
        <v>4823</v>
      </c>
      <c r="BY82" s="637"/>
      <c r="BZ82" s="637"/>
      <c r="CA82" s="637"/>
      <c r="CB82" s="637"/>
      <c r="CC82" s="637"/>
      <c r="CD82" s="637"/>
      <c r="CE82" s="637"/>
      <c r="CF82" s="638" t="s">
        <v>1625</v>
      </c>
      <c r="CG82" s="408"/>
      <c r="CH82" s="408"/>
      <c r="CI82" s="408"/>
      <c r="CJ82" s="408"/>
      <c r="CK82" s="408"/>
      <c r="CL82" s="408"/>
      <c r="CM82" s="408"/>
      <c r="CN82" s="408"/>
      <c r="CO82" s="408"/>
      <c r="CP82" s="408"/>
      <c r="CQ82" s="408"/>
      <c r="CR82" s="408"/>
      <c r="CS82" s="408"/>
      <c r="CT82" s="408"/>
      <c r="CU82" s="408"/>
      <c r="CV82" s="408"/>
      <c r="CW82" s="408"/>
      <c r="CX82" s="408"/>
      <c r="CY82" s="408"/>
    </row>
    <row r="83">
      <c r="A83" s="438" t="s">
        <v>4532</v>
      </c>
      <c r="K83" s="1014" t="s">
        <v>2012</v>
      </c>
      <c r="L83" s="1015" t="s">
        <v>1883</v>
      </c>
      <c r="M83" s="1015" t="s">
        <v>435</v>
      </c>
      <c r="N83" s="1023" t="s">
        <v>4813</v>
      </c>
      <c r="O83" s="1017" t="s">
        <v>4824</v>
      </c>
      <c r="P83" s="1040" t="s">
        <v>266</v>
      </c>
      <c r="Q83" s="1019" t="s">
        <v>4825</v>
      </c>
      <c r="R83" s="1019" t="s">
        <v>4826</v>
      </c>
      <c r="S83" s="409"/>
      <c r="T83" s="409"/>
      <c r="U83" s="409"/>
      <c r="V83" s="647" t="s">
        <v>1625</v>
      </c>
      <c r="W83" s="409"/>
      <c r="X83" s="409"/>
      <c r="Y83" s="409"/>
      <c r="Z83" s="409"/>
      <c r="AA83" s="408"/>
      <c r="AB83" s="408"/>
      <c r="AC83" s="408"/>
      <c r="AD83" s="408"/>
      <c r="AE83" s="1014" t="s">
        <v>2324</v>
      </c>
      <c r="AF83" s="1015" t="s">
        <v>2039</v>
      </c>
      <c r="AG83" s="1015" t="s">
        <v>1502</v>
      </c>
      <c r="AH83" s="1019" t="s">
        <v>4774</v>
      </c>
      <c r="AI83" s="1017" t="s">
        <v>2262</v>
      </c>
      <c r="AJ83" s="1046" t="s">
        <v>264</v>
      </c>
      <c r="AK83" s="1019" t="s">
        <v>4782</v>
      </c>
      <c r="AL83" s="1019" t="s">
        <v>4783</v>
      </c>
      <c r="AM83" s="409"/>
      <c r="AN83" s="409"/>
      <c r="AO83" s="409"/>
      <c r="AP83" s="409"/>
      <c r="AQ83" s="647" t="s">
        <v>1625</v>
      </c>
      <c r="AR83" s="647" t="s">
        <v>1625</v>
      </c>
      <c r="AS83" s="647" t="s">
        <v>1625</v>
      </c>
      <c r="AT83" s="409"/>
      <c r="AU83" s="408"/>
      <c r="AV83" s="408"/>
      <c r="AW83" s="408"/>
      <c r="AX83" s="408"/>
      <c r="AY83" s="408"/>
      <c r="AZ83" s="408"/>
      <c r="BA83" s="408"/>
      <c r="BB83" s="408"/>
      <c r="BC83" s="408"/>
      <c r="BD83" s="408"/>
      <c r="BE83" s="408"/>
      <c r="BF83" s="408"/>
      <c r="BG83" s="408"/>
      <c r="BH83" s="408"/>
      <c r="BI83" s="408"/>
      <c r="BJ83" s="408"/>
      <c r="BK83" s="408"/>
      <c r="BL83" s="408"/>
      <c r="BM83" s="408"/>
      <c r="BN83" s="408"/>
      <c r="BO83" s="408"/>
      <c r="BP83" s="408"/>
      <c r="BQ83" s="1014" t="s">
        <v>1915</v>
      </c>
      <c r="BR83" s="1015" t="s">
        <v>1646</v>
      </c>
      <c r="BS83" s="1015" t="s">
        <v>760</v>
      </c>
      <c r="BT83" s="1044" t="s">
        <v>4827</v>
      </c>
      <c r="BU83" s="1017" t="s">
        <v>1968</v>
      </c>
      <c r="BV83" s="1040" t="s">
        <v>266</v>
      </c>
      <c r="BW83" s="1019" t="s">
        <v>4828</v>
      </c>
      <c r="BX83" s="1059" t="s">
        <v>4829</v>
      </c>
      <c r="BY83" s="409"/>
      <c r="BZ83" s="409"/>
      <c r="CA83" s="409"/>
      <c r="CB83" s="409"/>
      <c r="CC83" s="409"/>
      <c r="CD83" s="409"/>
      <c r="CE83" s="409"/>
      <c r="CF83" s="647" t="s">
        <v>1625</v>
      </c>
      <c r="CG83" s="408"/>
      <c r="CH83" s="408"/>
      <c r="CI83" s="408"/>
      <c r="CJ83" s="408"/>
      <c r="CK83" s="408"/>
      <c r="CL83" s="408"/>
      <c r="CM83" s="408"/>
      <c r="CN83" s="408"/>
      <c r="CO83" s="408"/>
      <c r="CP83" s="408"/>
      <c r="CQ83" s="408"/>
      <c r="CR83" s="408"/>
      <c r="CS83" s="408"/>
      <c r="CT83" s="408"/>
      <c r="CU83" s="408"/>
      <c r="CV83" s="408"/>
      <c r="CW83" s="408"/>
      <c r="CX83" s="408"/>
      <c r="CY83" s="408"/>
    </row>
    <row r="84">
      <c r="A84" s="438" t="s">
        <v>4533</v>
      </c>
      <c r="K84" s="1014" t="s">
        <v>2017</v>
      </c>
      <c r="L84" s="1005" t="s">
        <v>1883</v>
      </c>
      <c r="M84" s="1005" t="s">
        <v>435</v>
      </c>
      <c r="N84" s="1060" t="s">
        <v>4830</v>
      </c>
      <c r="O84" s="1007" t="s">
        <v>4831</v>
      </c>
      <c r="P84" s="1038" t="s">
        <v>266</v>
      </c>
      <c r="Q84" s="1009" t="s">
        <v>4832</v>
      </c>
      <c r="R84" s="1009" t="s">
        <v>4833</v>
      </c>
      <c r="S84" s="637"/>
      <c r="T84" s="637"/>
      <c r="U84" s="637"/>
      <c r="V84" s="638" t="s">
        <v>1625</v>
      </c>
      <c r="W84" s="637"/>
      <c r="X84" s="637"/>
      <c r="Y84" s="637"/>
      <c r="Z84" s="637"/>
      <c r="AA84" s="408"/>
      <c r="AB84" s="408"/>
      <c r="AC84" s="408"/>
      <c r="AD84" s="408"/>
      <c r="AE84" s="1014" t="s">
        <v>2329</v>
      </c>
      <c r="AF84" s="1015" t="s">
        <v>2039</v>
      </c>
      <c r="AG84" s="1015" t="s">
        <v>1502</v>
      </c>
      <c r="AH84" s="1019" t="s">
        <v>4774</v>
      </c>
      <c r="AI84" s="1017" t="s">
        <v>2267</v>
      </c>
      <c r="AJ84" s="1046" t="s">
        <v>264</v>
      </c>
      <c r="AK84" s="1019" t="s">
        <v>4788</v>
      </c>
      <c r="AL84" s="1019" t="s">
        <v>4789</v>
      </c>
      <c r="AM84" s="409"/>
      <c r="AN84" s="409"/>
      <c r="AO84" s="409"/>
      <c r="AP84" s="409"/>
      <c r="AQ84" s="647" t="s">
        <v>1625</v>
      </c>
      <c r="AR84" s="647" t="s">
        <v>1625</v>
      </c>
      <c r="AS84" s="647" t="s">
        <v>1625</v>
      </c>
      <c r="AT84" s="409"/>
      <c r="AU84" s="408"/>
      <c r="AV84" s="408"/>
      <c r="AW84" s="408"/>
      <c r="AX84" s="408"/>
      <c r="AY84" s="408"/>
      <c r="AZ84" s="408"/>
      <c r="BA84" s="408"/>
      <c r="BB84" s="408"/>
      <c r="BC84" s="408"/>
      <c r="BD84" s="408"/>
      <c r="BE84" s="408"/>
      <c r="BF84" s="408"/>
      <c r="BG84" s="408"/>
      <c r="BH84" s="408"/>
      <c r="BI84" s="408"/>
      <c r="BJ84" s="408"/>
      <c r="BK84" s="408"/>
      <c r="BL84" s="408"/>
      <c r="BM84" s="408"/>
      <c r="BN84" s="408"/>
      <c r="BO84" s="408"/>
      <c r="BP84" s="408"/>
      <c r="BQ84" s="1014" t="s">
        <v>1920</v>
      </c>
      <c r="BR84" s="1015" t="s">
        <v>1646</v>
      </c>
      <c r="BS84" s="1015" t="s">
        <v>760</v>
      </c>
      <c r="BT84" s="1044" t="s">
        <v>4834</v>
      </c>
      <c r="BU84" s="1017" t="s">
        <v>1978</v>
      </c>
      <c r="BV84" s="1040" t="s">
        <v>266</v>
      </c>
      <c r="BW84" s="1019" t="s">
        <v>4835</v>
      </c>
      <c r="BX84" s="1019" t="s">
        <v>4836</v>
      </c>
      <c r="BY84" s="409"/>
      <c r="BZ84" s="409"/>
      <c r="CA84" s="409"/>
      <c r="CB84" s="409"/>
      <c r="CC84" s="409"/>
      <c r="CD84" s="409"/>
      <c r="CE84" s="409"/>
      <c r="CF84" s="647" t="s">
        <v>1625</v>
      </c>
      <c r="CG84" s="1057"/>
      <c r="CH84" s="1057"/>
      <c r="CI84" s="1057"/>
      <c r="CJ84" s="1057"/>
      <c r="CK84" s="408"/>
      <c r="CL84" s="408"/>
      <c r="CM84" s="408"/>
      <c r="CN84" s="408"/>
      <c r="CO84" s="408"/>
      <c r="CP84" s="408"/>
      <c r="CQ84" s="408"/>
      <c r="CR84" s="408"/>
      <c r="CS84" s="408"/>
      <c r="CT84" s="408"/>
      <c r="CU84" s="408"/>
      <c r="CV84" s="408"/>
      <c r="CW84" s="408"/>
      <c r="CX84" s="408"/>
      <c r="CY84" s="408"/>
    </row>
    <row r="85">
      <c r="A85" s="446"/>
      <c r="K85" s="1012" t="s">
        <v>2027</v>
      </c>
      <c r="L85" s="1015" t="s">
        <v>1883</v>
      </c>
      <c r="M85" s="1015" t="s">
        <v>435</v>
      </c>
      <c r="N85" s="1061" t="s">
        <v>4837</v>
      </c>
      <c r="O85" s="1017" t="s">
        <v>4838</v>
      </c>
      <c r="P85" s="1040" t="s">
        <v>266</v>
      </c>
      <c r="Q85" s="1019" t="s">
        <v>4839</v>
      </c>
      <c r="R85" s="1019" t="s">
        <v>4840</v>
      </c>
      <c r="S85" s="409"/>
      <c r="T85" s="409"/>
      <c r="U85" s="409"/>
      <c r="V85" s="647" t="s">
        <v>1625</v>
      </c>
      <c r="W85" s="409"/>
      <c r="X85" s="409"/>
      <c r="Y85" s="409"/>
      <c r="Z85" s="409"/>
      <c r="AA85" s="408"/>
      <c r="AB85" s="408"/>
      <c r="AC85" s="408"/>
      <c r="AD85" s="408"/>
      <c r="AE85" s="1012" t="s">
        <v>2492</v>
      </c>
      <c r="AF85" s="1050" t="s">
        <v>2382</v>
      </c>
      <c r="AG85" s="637"/>
      <c r="AH85" s="1009" t="str">
        <f>CONCATENATE(AF85,"_TODAY_LIST")</f>
        <v>TASK_TODAY_LIST</v>
      </c>
      <c r="AI85" s="1007" t="s">
        <v>2432</v>
      </c>
      <c r="AJ85" s="1051" t="s">
        <v>263</v>
      </c>
      <c r="AK85" s="1009" t="s">
        <v>4841</v>
      </c>
      <c r="AL85" s="1052" t="s">
        <v>4797</v>
      </c>
      <c r="AM85" s="1053"/>
      <c r="AN85" s="1053"/>
      <c r="AO85" s="1053"/>
      <c r="AP85" s="1053"/>
      <c r="AQ85" s="638" t="s">
        <v>1625</v>
      </c>
      <c r="AR85" s="638" t="s">
        <v>1625</v>
      </c>
      <c r="AS85" s="638" t="s">
        <v>1625</v>
      </c>
      <c r="AT85" s="1053"/>
      <c r="AU85" s="408"/>
      <c r="AV85" s="408"/>
      <c r="AW85" s="408"/>
      <c r="AX85" s="408"/>
      <c r="AY85" s="408"/>
      <c r="AZ85" s="408"/>
      <c r="BA85" s="408"/>
      <c r="BB85" s="408"/>
      <c r="BC85" s="408"/>
      <c r="BD85" s="408"/>
      <c r="BE85" s="408"/>
      <c r="BF85" s="408"/>
      <c r="BG85" s="408"/>
      <c r="BH85" s="408"/>
      <c r="BI85" s="408"/>
      <c r="BJ85" s="408"/>
      <c r="BK85" s="408"/>
      <c r="BL85" s="408"/>
      <c r="BM85" s="408"/>
      <c r="BN85" s="408"/>
      <c r="BO85" s="408"/>
      <c r="BP85" s="408"/>
      <c r="BQ85" s="1014" t="s">
        <v>1925</v>
      </c>
      <c r="BR85" s="1015" t="s">
        <v>1646</v>
      </c>
      <c r="BS85" s="1015" t="s">
        <v>760</v>
      </c>
      <c r="BT85" s="1044" t="s">
        <v>4842</v>
      </c>
      <c r="BU85" s="1017" t="s">
        <v>1983</v>
      </c>
      <c r="BV85" s="1040" t="s">
        <v>266</v>
      </c>
      <c r="BW85" s="1019" t="s">
        <v>4843</v>
      </c>
      <c r="BX85" s="1019" t="s">
        <v>4844</v>
      </c>
      <c r="BY85" s="409"/>
      <c r="BZ85" s="409"/>
      <c r="CA85" s="409"/>
      <c r="CB85" s="409"/>
      <c r="CC85" s="409"/>
      <c r="CD85" s="409"/>
      <c r="CE85" s="409"/>
      <c r="CF85" s="647" t="s">
        <v>1625</v>
      </c>
      <c r="CG85" s="355" t="s">
        <v>1986</v>
      </c>
      <c r="CH85" s="355"/>
      <c r="CI85" s="355"/>
      <c r="CJ85" s="355"/>
      <c r="CK85" s="408"/>
      <c r="CL85" s="408"/>
      <c r="CM85" s="408"/>
      <c r="CN85" s="408"/>
      <c r="CO85" s="408"/>
      <c r="CP85" s="408"/>
      <c r="CQ85" s="408"/>
      <c r="CR85" s="408"/>
      <c r="CS85" s="408"/>
      <c r="CT85" s="408"/>
      <c r="CU85" s="408"/>
      <c r="CV85" s="408"/>
      <c r="CW85" s="408"/>
      <c r="CX85" s="408"/>
      <c r="CY85" s="408"/>
    </row>
    <row r="86">
      <c r="A86" s="438" t="s">
        <v>3285</v>
      </c>
      <c r="K86" s="1014" t="s">
        <v>2032</v>
      </c>
      <c r="L86" s="1015" t="s">
        <v>1883</v>
      </c>
      <c r="M86" s="1015" t="s">
        <v>435</v>
      </c>
      <c r="N86" s="1061" t="s">
        <v>4845</v>
      </c>
      <c r="O86" s="1017" t="s">
        <v>2215</v>
      </c>
      <c r="P86" s="1040" t="s">
        <v>266</v>
      </c>
      <c r="Q86" s="1019" t="s">
        <v>4846</v>
      </c>
      <c r="R86" s="1062" t="s">
        <v>4847</v>
      </c>
      <c r="S86" s="409"/>
      <c r="T86" s="409"/>
      <c r="U86" s="409"/>
      <c r="V86" s="647" t="s">
        <v>1625</v>
      </c>
      <c r="W86" s="409"/>
      <c r="X86" s="409"/>
      <c r="Y86" s="409"/>
      <c r="Z86" s="409"/>
      <c r="AA86" s="408"/>
      <c r="AB86" s="408"/>
      <c r="AC86" s="408"/>
      <c r="AD86" s="408"/>
      <c r="AE86" s="1014" t="s">
        <v>2496</v>
      </c>
      <c r="AF86" s="1054" t="s">
        <v>2382</v>
      </c>
      <c r="AG86" s="409"/>
      <c r="AH86" s="1019" t="str">
        <f>CONCATENATE(AF86,"_TODAY_CAL")</f>
        <v>TASK_TODAY_CAL</v>
      </c>
      <c r="AI86" s="1017" t="s">
        <v>2437</v>
      </c>
      <c r="AJ86" s="1055" t="s">
        <v>263</v>
      </c>
      <c r="AK86" s="1019" t="s">
        <v>2438</v>
      </c>
      <c r="AL86" s="1056" t="s">
        <v>4848</v>
      </c>
      <c r="AM86" s="355"/>
      <c r="AN86" s="355"/>
      <c r="AO86" s="355"/>
      <c r="AP86" s="355"/>
      <c r="AQ86" s="647" t="s">
        <v>1625</v>
      </c>
      <c r="AR86" s="647" t="s">
        <v>1625</v>
      </c>
      <c r="AS86" s="647" t="s">
        <v>1625</v>
      </c>
      <c r="AT86" s="1057"/>
      <c r="AU86" s="408"/>
      <c r="AV86" s="408"/>
      <c r="AW86" s="408"/>
      <c r="AX86" s="408"/>
      <c r="AY86" s="408"/>
      <c r="AZ86" s="408"/>
      <c r="BA86" s="408"/>
      <c r="BB86" s="408"/>
      <c r="BC86" s="408"/>
      <c r="BD86" s="408"/>
      <c r="BE86" s="408"/>
      <c r="BF86" s="408"/>
      <c r="BG86" s="408"/>
      <c r="BH86" s="408"/>
      <c r="BI86" s="408"/>
      <c r="BJ86" s="408"/>
      <c r="BK86" s="408"/>
      <c r="BL86" s="408"/>
      <c r="BM86" s="408"/>
      <c r="BN86" s="408"/>
      <c r="BO86" s="408"/>
      <c r="BP86" s="408"/>
      <c r="BQ86" s="1014" t="s">
        <v>1930</v>
      </c>
      <c r="BR86" s="1015" t="s">
        <v>1646</v>
      </c>
      <c r="BS86" s="1015" t="s">
        <v>760</v>
      </c>
      <c r="BT86" s="1044" t="s">
        <v>4849</v>
      </c>
      <c r="BU86" s="1017" t="s">
        <v>1289</v>
      </c>
      <c r="BV86" s="1040" t="s">
        <v>266</v>
      </c>
      <c r="BW86" s="1019" t="s">
        <v>4850</v>
      </c>
      <c r="BX86" s="1019" t="s">
        <v>4851</v>
      </c>
      <c r="BY86" s="409"/>
      <c r="BZ86" s="409"/>
      <c r="CA86" s="409"/>
      <c r="CB86" s="409"/>
      <c r="CC86" s="409"/>
      <c r="CD86" s="409"/>
      <c r="CE86" s="409"/>
      <c r="CF86" s="647" t="s">
        <v>1625</v>
      </c>
      <c r="CG86" s="355" t="s">
        <v>1986</v>
      </c>
      <c r="CH86" s="355"/>
      <c r="CI86" s="355"/>
      <c r="CJ86" s="355"/>
      <c r="CK86" s="408"/>
      <c r="CL86" s="408"/>
      <c r="CM86" s="408"/>
      <c r="CN86" s="408"/>
      <c r="CO86" s="408"/>
      <c r="CP86" s="408"/>
      <c r="CQ86" s="408"/>
      <c r="CR86" s="408"/>
      <c r="CS86" s="408"/>
      <c r="CT86" s="408"/>
      <c r="CU86" s="408"/>
      <c r="CV86" s="408"/>
      <c r="CW86" s="408"/>
      <c r="CX86" s="408"/>
      <c r="CY86" s="408"/>
    </row>
    <row r="87">
      <c r="A87" s="438" t="s">
        <v>4534</v>
      </c>
      <c r="K87" s="1014" t="s">
        <v>2038</v>
      </c>
      <c r="L87" s="1015" t="s">
        <v>1883</v>
      </c>
      <c r="M87" s="1015" t="s">
        <v>435</v>
      </c>
      <c r="N87" s="1061" t="s">
        <v>4852</v>
      </c>
      <c r="O87" s="1017" t="s">
        <v>2220</v>
      </c>
      <c r="P87" s="1040" t="s">
        <v>266</v>
      </c>
      <c r="Q87" s="1019" t="s">
        <v>4853</v>
      </c>
      <c r="R87" s="1019" t="s">
        <v>4854</v>
      </c>
      <c r="S87" s="409"/>
      <c r="T87" s="409"/>
      <c r="U87" s="409"/>
      <c r="V87" s="647" t="s">
        <v>1625</v>
      </c>
      <c r="W87" s="409"/>
      <c r="X87" s="409"/>
      <c r="Y87" s="409"/>
      <c r="Z87" s="409"/>
      <c r="AA87" s="408"/>
      <c r="AB87" s="408"/>
      <c r="AC87" s="408"/>
      <c r="AD87" s="408"/>
      <c r="AE87" s="408"/>
      <c r="AF87" s="408"/>
      <c r="AG87" s="408"/>
      <c r="AH87" s="408"/>
      <c r="AI87" s="408"/>
      <c r="AJ87" s="408"/>
      <c r="AK87" s="408"/>
      <c r="AL87" s="408"/>
      <c r="AM87" s="408"/>
      <c r="AN87" s="408"/>
      <c r="AO87" s="408"/>
      <c r="AP87" s="408"/>
      <c r="AQ87" s="408"/>
      <c r="AR87" s="408"/>
      <c r="AS87" s="408"/>
      <c r="AT87" s="408"/>
      <c r="AU87" s="408"/>
      <c r="AV87" s="408"/>
      <c r="AW87" s="408"/>
      <c r="AX87" s="408"/>
      <c r="AY87" s="408"/>
      <c r="AZ87" s="408"/>
      <c r="BA87" s="408"/>
      <c r="BB87" s="408"/>
      <c r="BC87" s="408"/>
      <c r="BD87" s="408"/>
      <c r="BE87" s="408"/>
      <c r="BF87" s="408"/>
      <c r="BG87" s="408"/>
      <c r="BH87" s="408"/>
      <c r="BI87" s="408"/>
      <c r="BJ87" s="408"/>
      <c r="BK87" s="408"/>
      <c r="BL87" s="408"/>
      <c r="BM87" s="408"/>
      <c r="BN87" s="408"/>
      <c r="BO87" s="408"/>
      <c r="BP87" s="408"/>
      <c r="BQ87" s="1014" t="s">
        <v>1935</v>
      </c>
      <c r="BR87" s="1015" t="s">
        <v>1646</v>
      </c>
      <c r="BS87" s="1015" t="s">
        <v>760</v>
      </c>
      <c r="BT87" s="1044" t="s">
        <v>4855</v>
      </c>
      <c r="BU87" s="1017" t="s">
        <v>1283</v>
      </c>
      <c r="BV87" s="1040" t="s">
        <v>266</v>
      </c>
      <c r="BW87" s="1019" t="s">
        <v>4856</v>
      </c>
      <c r="BX87" s="1019" t="s">
        <v>4857</v>
      </c>
      <c r="BY87" s="409"/>
      <c r="BZ87" s="409"/>
      <c r="CA87" s="409"/>
      <c r="CB87" s="409"/>
      <c r="CC87" s="409"/>
      <c r="CD87" s="409"/>
      <c r="CE87" s="409"/>
      <c r="CF87" s="647" t="s">
        <v>1625</v>
      </c>
      <c r="CG87" s="408"/>
      <c r="CH87" s="408"/>
      <c r="CI87" s="408"/>
      <c r="CJ87" s="408"/>
      <c r="CK87" s="408"/>
      <c r="CL87" s="408"/>
      <c r="CM87" s="408"/>
      <c r="CN87" s="408"/>
      <c r="CO87" s="408"/>
      <c r="CP87" s="408"/>
      <c r="CQ87" s="408"/>
      <c r="CR87" s="408"/>
      <c r="CS87" s="408"/>
      <c r="CT87" s="408"/>
      <c r="CU87" s="408"/>
      <c r="CV87" s="408"/>
      <c r="CW87" s="408"/>
      <c r="CX87" s="408"/>
      <c r="CY87" s="408"/>
    </row>
    <row r="88">
      <c r="A88" s="438" t="s">
        <v>4535</v>
      </c>
      <c r="K88" s="1014" t="s">
        <v>2044</v>
      </c>
      <c r="L88" s="1005" t="s">
        <v>2039</v>
      </c>
      <c r="M88" s="1005" t="s">
        <v>1502</v>
      </c>
      <c r="N88" s="1063" t="s">
        <v>4858</v>
      </c>
      <c r="O88" s="1007" t="s">
        <v>4859</v>
      </c>
      <c r="P88" s="1038" t="s">
        <v>266</v>
      </c>
      <c r="Q88" s="1009" t="s">
        <v>4860</v>
      </c>
      <c r="R88" s="1009" t="s">
        <v>4861</v>
      </c>
      <c r="S88" s="637"/>
      <c r="T88" s="637"/>
      <c r="U88" s="637"/>
      <c r="V88" s="638" t="s">
        <v>1625</v>
      </c>
      <c r="W88" s="637"/>
      <c r="X88" s="637"/>
      <c r="Y88" s="637"/>
      <c r="Z88" s="637"/>
      <c r="AA88" s="408"/>
      <c r="AB88" s="408"/>
      <c r="AC88" s="408"/>
      <c r="AD88" s="408"/>
      <c r="AE88" s="408"/>
      <c r="AF88" s="408"/>
      <c r="AG88" s="408"/>
      <c r="AH88" s="408"/>
      <c r="AI88" s="408"/>
      <c r="AJ88" s="408"/>
      <c r="AK88" s="408"/>
      <c r="AL88" s="408"/>
      <c r="AM88" s="408"/>
      <c r="AN88" s="408"/>
      <c r="AO88" s="408"/>
      <c r="AP88" s="408"/>
      <c r="AQ88" s="408"/>
      <c r="AR88" s="408"/>
      <c r="AS88" s="408"/>
      <c r="AT88" s="408"/>
      <c r="AU88" s="408"/>
      <c r="AV88" s="408"/>
      <c r="AW88" s="408"/>
      <c r="AX88" s="408"/>
      <c r="AY88" s="408"/>
      <c r="AZ88" s="408"/>
      <c r="BA88" s="408"/>
      <c r="BB88" s="408"/>
      <c r="BC88" s="408"/>
      <c r="BD88" s="408"/>
      <c r="BE88" s="408"/>
      <c r="BF88" s="408"/>
      <c r="BG88" s="408"/>
      <c r="BH88" s="408"/>
      <c r="BI88" s="408"/>
      <c r="BJ88" s="408"/>
      <c r="BK88" s="408"/>
      <c r="BL88" s="408"/>
      <c r="BM88" s="408"/>
      <c r="BN88" s="408"/>
      <c r="BO88" s="408"/>
      <c r="BP88" s="408"/>
      <c r="BQ88" s="1012" t="s">
        <v>2022</v>
      </c>
      <c r="BR88" s="1005" t="s">
        <v>1741</v>
      </c>
      <c r="BS88" s="1005" t="s">
        <v>2033</v>
      </c>
      <c r="BT88" s="1064" t="s">
        <v>4862</v>
      </c>
      <c r="BU88" s="1007" t="s">
        <v>2035</v>
      </c>
      <c r="BV88" s="1038" t="s">
        <v>266</v>
      </c>
      <c r="BW88" s="1009" t="s">
        <v>2036</v>
      </c>
      <c r="BX88" s="1009" t="s">
        <v>4863</v>
      </c>
      <c r="BY88" s="637"/>
      <c r="BZ88" s="637"/>
      <c r="CA88" s="637"/>
      <c r="CB88" s="637"/>
      <c r="CC88" s="637"/>
      <c r="CD88" s="637"/>
      <c r="CE88" s="637"/>
      <c r="CF88" s="638" t="s">
        <v>1625</v>
      </c>
      <c r="CG88" s="408"/>
      <c r="CH88" s="408"/>
      <c r="CI88" s="408"/>
      <c r="CJ88" s="408"/>
      <c r="CK88" s="408"/>
      <c r="CL88" s="408"/>
      <c r="CM88" s="408"/>
      <c r="CN88" s="408"/>
      <c r="CO88" s="408"/>
      <c r="CP88" s="408"/>
      <c r="CQ88" s="408"/>
      <c r="CR88" s="408"/>
      <c r="CS88" s="408"/>
      <c r="CT88" s="408"/>
      <c r="CU88" s="408"/>
      <c r="CV88" s="408"/>
      <c r="CW88" s="408"/>
      <c r="CX88" s="408"/>
      <c r="CY88" s="408"/>
    </row>
    <row r="89">
      <c r="A89" s="446"/>
      <c r="K89" s="1012" t="s">
        <v>2107</v>
      </c>
      <c r="L89" s="1005" t="s">
        <v>2039</v>
      </c>
      <c r="M89" s="1005" t="s">
        <v>1502</v>
      </c>
      <c r="N89" s="1063" t="s">
        <v>4864</v>
      </c>
      <c r="O89" s="1007" t="s">
        <v>4865</v>
      </c>
      <c r="P89" s="1038" t="s">
        <v>266</v>
      </c>
      <c r="Q89" s="1053" t="s">
        <v>4866</v>
      </c>
      <c r="R89" s="1009" t="s">
        <v>4867</v>
      </c>
      <c r="S89" s="637"/>
      <c r="T89" s="637"/>
      <c r="U89" s="637"/>
      <c r="V89" s="638" t="s">
        <v>1625</v>
      </c>
      <c r="W89" s="637"/>
      <c r="X89" s="637"/>
      <c r="Y89" s="637"/>
      <c r="Z89" s="637"/>
      <c r="AA89" s="408"/>
      <c r="AB89" s="408"/>
      <c r="AC89" s="408"/>
      <c r="AD89" s="408"/>
      <c r="AE89" s="408"/>
      <c r="AF89" s="408"/>
      <c r="AG89" s="408"/>
      <c r="AH89" s="408"/>
      <c r="AI89" s="408"/>
      <c r="AJ89" s="408"/>
      <c r="AK89" s="408"/>
      <c r="AL89" s="408"/>
      <c r="AM89" s="408"/>
      <c r="AN89" s="408"/>
      <c r="AO89" s="408"/>
      <c r="AP89" s="408"/>
      <c r="AQ89" s="408"/>
      <c r="AR89" s="408"/>
      <c r="AS89" s="408"/>
      <c r="AT89" s="408"/>
      <c r="AU89" s="408"/>
      <c r="AV89" s="408"/>
      <c r="AW89" s="408"/>
      <c r="AX89" s="408"/>
      <c r="AY89" s="408"/>
      <c r="AZ89" s="408"/>
      <c r="BA89" s="408"/>
      <c r="BB89" s="408"/>
      <c r="BC89" s="408"/>
      <c r="BD89" s="408"/>
      <c r="BE89" s="408"/>
      <c r="BF89" s="408"/>
      <c r="BG89" s="408"/>
      <c r="BH89" s="408"/>
      <c r="BI89" s="408"/>
      <c r="BJ89" s="408"/>
      <c r="BK89" s="408"/>
      <c r="BL89" s="408"/>
      <c r="BM89" s="408"/>
      <c r="BN89" s="408"/>
      <c r="BO89" s="408"/>
      <c r="BP89" s="408"/>
      <c r="BQ89" s="1012" t="s">
        <v>2069</v>
      </c>
      <c r="BR89" s="1005" t="s">
        <v>2039</v>
      </c>
      <c r="BS89" s="1005" t="s">
        <v>1502</v>
      </c>
      <c r="BT89" s="1065" t="s">
        <v>4868</v>
      </c>
      <c r="BU89" s="1007" t="s">
        <v>2041</v>
      </c>
      <c r="BV89" s="1038" t="s">
        <v>266</v>
      </c>
      <c r="BW89" s="1009" t="s">
        <v>4869</v>
      </c>
      <c r="BX89" s="1009" t="s">
        <v>4870</v>
      </c>
      <c r="BY89" s="637"/>
      <c r="BZ89" s="637"/>
      <c r="CA89" s="637"/>
      <c r="CB89" s="637"/>
      <c r="CC89" s="637"/>
      <c r="CD89" s="637"/>
      <c r="CE89" s="637"/>
      <c r="CF89" s="638" t="s">
        <v>1625</v>
      </c>
      <c r="CG89" s="408"/>
      <c r="CH89" s="408"/>
      <c r="CI89" s="408"/>
      <c r="CJ89" s="408"/>
      <c r="CK89" s="408"/>
      <c r="CL89" s="408"/>
      <c r="CM89" s="408"/>
      <c r="CN89" s="408"/>
      <c r="CO89" s="408"/>
      <c r="CP89" s="408"/>
      <c r="CQ89" s="408"/>
      <c r="CR89" s="408"/>
      <c r="CS89" s="408"/>
      <c r="CT89" s="408"/>
      <c r="CU89" s="408"/>
      <c r="CV89" s="408"/>
      <c r="CW89" s="408"/>
      <c r="CX89" s="408"/>
      <c r="CY89" s="408"/>
    </row>
    <row r="90">
      <c r="A90" s="438" t="s">
        <v>4536</v>
      </c>
      <c r="K90" s="1012" t="s">
        <v>2126</v>
      </c>
      <c r="L90" s="1005" t="s">
        <v>2085</v>
      </c>
      <c r="M90" s="1005" t="s">
        <v>2086</v>
      </c>
      <c r="N90" s="1042" t="s">
        <v>4871</v>
      </c>
      <c r="O90" s="1007" t="s">
        <v>2088</v>
      </c>
      <c r="P90" s="1043" t="s">
        <v>264</v>
      </c>
      <c r="Q90" s="1009" t="s">
        <v>4872</v>
      </c>
      <c r="R90" s="1022" t="s">
        <v>4873</v>
      </c>
      <c r="S90" s="636"/>
      <c r="T90" s="637"/>
      <c r="U90" s="637"/>
      <c r="V90" s="638" t="s">
        <v>1625</v>
      </c>
      <c r="W90" s="637"/>
      <c r="X90" s="637"/>
      <c r="Y90" s="637"/>
      <c r="Z90" s="637"/>
      <c r="AA90" s="408"/>
      <c r="AB90" s="408"/>
      <c r="AC90" s="408"/>
      <c r="AD90" s="408"/>
      <c r="AE90" s="408"/>
      <c r="AF90" s="408"/>
      <c r="AG90" s="408"/>
      <c r="AH90" s="408"/>
      <c r="AI90" s="408"/>
      <c r="AJ90" s="408"/>
      <c r="AK90" s="408"/>
      <c r="AL90" s="408"/>
      <c r="AM90" s="408"/>
      <c r="AN90" s="408"/>
      <c r="AO90" s="408"/>
      <c r="AP90" s="408"/>
      <c r="AQ90" s="408"/>
      <c r="AR90" s="408"/>
      <c r="AS90" s="408"/>
      <c r="AT90" s="408"/>
      <c r="AU90" s="408"/>
      <c r="AV90" s="408"/>
      <c r="AW90" s="408"/>
      <c r="AX90" s="408"/>
      <c r="AY90" s="408"/>
      <c r="AZ90" s="408"/>
      <c r="BA90" s="408"/>
      <c r="BB90" s="408"/>
      <c r="BC90" s="408"/>
      <c r="BD90" s="408"/>
      <c r="BE90" s="408"/>
      <c r="BF90" s="408"/>
      <c r="BG90" s="408"/>
      <c r="BH90" s="408"/>
      <c r="BI90" s="408"/>
      <c r="BJ90" s="408"/>
      <c r="BK90" s="408"/>
      <c r="BL90" s="408"/>
      <c r="BM90" s="408"/>
      <c r="BN90" s="408"/>
      <c r="BO90" s="408"/>
      <c r="BP90" s="408"/>
      <c r="BQ90" s="1014" t="s">
        <v>2074</v>
      </c>
      <c r="BR90" s="1015" t="s">
        <v>2039</v>
      </c>
      <c r="BS90" s="1015" t="s">
        <v>1502</v>
      </c>
      <c r="BT90" s="1066" t="s">
        <v>4874</v>
      </c>
      <c r="BU90" s="1017" t="s">
        <v>2046</v>
      </c>
      <c r="BV90" s="1040" t="s">
        <v>266</v>
      </c>
      <c r="BW90" s="1019" t="s">
        <v>2047</v>
      </c>
      <c r="BX90" s="1019" t="s">
        <v>4875</v>
      </c>
      <c r="BY90" s="409"/>
      <c r="BZ90" s="409"/>
      <c r="CA90" s="409"/>
      <c r="CB90" s="409"/>
      <c r="CC90" s="409"/>
      <c r="CD90" s="409"/>
      <c r="CE90" s="409"/>
      <c r="CF90" s="647" t="s">
        <v>1625</v>
      </c>
      <c r="CG90" s="408"/>
      <c r="CH90" s="408"/>
      <c r="CI90" s="408"/>
      <c r="CJ90" s="408"/>
      <c r="CK90" s="408"/>
      <c r="CL90" s="408"/>
      <c r="CM90" s="408"/>
      <c r="CN90" s="408"/>
      <c r="CO90" s="408"/>
      <c r="CP90" s="408"/>
      <c r="CQ90" s="408"/>
      <c r="CR90" s="408"/>
      <c r="CS90" s="408"/>
      <c r="CT90" s="408"/>
      <c r="CU90" s="408"/>
      <c r="CV90" s="408"/>
      <c r="CW90" s="408"/>
      <c r="CX90" s="408"/>
      <c r="CY90" s="408"/>
    </row>
    <row r="91">
      <c r="A91" s="438" t="s">
        <v>4537</v>
      </c>
      <c r="K91" s="1012" t="s">
        <v>2149</v>
      </c>
      <c r="L91" s="1005" t="s">
        <v>1883</v>
      </c>
      <c r="M91" s="1005" t="s">
        <v>435</v>
      </c>
      <c r="N91" s="1009" t="s">
        <v>4876</v>
      </c>
      <c r="O91" s="1007" t="s">
        <v>2140</v>
      </c>
      <c r="P91" s="1043" t="s">
        <v>264</v>
      </c>
      <c r="Q91" s="1009" t="s">
        <v>2141</v>
      </c>
      <c r="R91" s="1067" t="s">
        <v>4877</v>
      </c>
      <c r="S91" s="637"/>
      <c r="T91" s="637"/>
      <c r="U91" s="637"/>
      <c r="V91" s="638" t="s">
        <v>1625</v>
      </c>
      <c r="W91" s="637"/>
      <c r="X91" s="637"/>
      <c r="Y91" s="637"/>
      <c r="Z91" s="637"/>
      <c r="AA91" s="408"/>
      <c r="AB91" s="408"/>
      <c r="AC91" s="408"/>
      <c r="AD91" s="408"/>
      <c r="AE91" s="408"/>
      <c r="AF91" s="408"/>
      <c r="AG91" s="408"/>
      <c r="AH91" s="408"/>
      <c r="AI91" s="408"/>
      <c r="AJ91" s="408"/>
      <c r="AK91" s="408"/>
      <c r="AL91" s="408"/>
      <c r="AM91" s="408"/>
      <c r="AN91" s="408"/>
      <c r="AO91" s="408"/>
      <c r="AP91" s="408"/>
      <c r="AQ91" s="408"/>
      <c r="AR91" s="408"/>
      <c r="AS91" s="408"/>
      <c r="AT91" s="408"/>
      <c r="AU91" s="408"/>
      <c r="AV91" s="408"/>
      <c r="AW91" s="408"/>
      <c r="AX91" s="408"/>
      <c r="AY91" s="408"/>
      <c r="AZ91" s="408"/>
      <c r="BA91" s="408"/>
      <c r="BB91" s="408"/>
      <c r="BC91" s="408"/>
      <c r="BD91" s="408"/>
      <c r="BE91" s="408"/>
      <c r="BF91" s="408"/>
      <c r="BG91" s="408"/>
      <c r="BH91" s="408"/>
      <c r="BI91" s="408"/>
      <c r="BJ91" s="408"/>
      <c r="BK91" s="408"/>
      <c r="BL91" s="408"/>
      <c r="BM91" s="408"/>
      <c r="BN91" s="408"/>
      <c r="BO91" s="408"/>
      <c r="BP91" s="408"/>
      <c r="BQ91" s="1014" t="s">
        <v>2079</v>
      </c>
      <c r="BR91" s="1015" t="s">
        <v>2039</v>
      </c>
      <c r="BS91" s="1015" t="s">
        <v>1502</v>
      </c>
      <c r="BT91" s="1066" t="s">
        <v>4878</v>
      </c>
      <c r="BU91" s="1017" t="s">
        <v>2051</v>
      </c>
      <c r="BV91" s="1040" t="s">
        <v>266</v>
      </c>
      <c r="BW91" s="1019" t="s">
        <v>2052</v>
      </c>
      <c r="BX91" s="1019" t="s">
        <v>4879</v>
      </c>
      <c r="BY91" s="409"/>
      <c r="BZ91" s="409"/>
      <c r="CA91" s="409"/>
      <c r="CB91" s="409"/>
      <c r="CC91" s="409"/>
      <c r="CD91" s="409"/>
      <c r="CE91" s="409"/>
      <c r="CF91" s="647" t="s">
        <v>1625</v>
      </c>
      <c r="CG91" s="408"/>
      <c r="CH91" s="408"/>
      <c r="CI91" s="408"/>
      <c r="CJ91" s="408"/>
      <c r="CK91" s="408"/>
      <c r="CL91" s="408"/>
      <c r="CM91" s="408"/>
      <c r="CN91" s="408"/>
      <c r="CO91" s="408"/>
      <c r="CP91" s="408"/>
      <c r="CQ91" s="408"/>
      <c r="CR91" s="408"/>
      <c r="CS91" s="408"/>
      <c r="CT91" s="408"/>
      <c r="CU91" s="408"/>
      <c r="CV91" s="408"/>
      <c r="CW91" s="408"/>
      <c r="CX91" s="408"/>
      <c r="CY91" s="408"/>
    </row>
    <row r="92">
      <c r="A92" s="446"/>
      <c r="K92" s="1012" t="s">
        <v>2209</v>
      </c>
      <c r="L92" s="1015" t="s">
        <v>1883</v>
      </c>
      <c r="M92" s="1015" t="s">
        <v>435</v>
      </c>
      <c r="N92" s="1019" t="s">
        <v>4880</v>
      </c>
      <c r="O92" s="1017" t="s">
        <v>2146</v>
      </c>
      <c r="P92" s="1046" t="s">
        <v>264</v>
      </c>
      <c r="Q92" s="1045" t="s">
        <v>2147</v>
      </c>
      <c r="R92" s="1045" t="s">
        <v>4881</v>
      </c>
      <c r="S92" s="409"/>
      <c r="T92" s="409"/>
      <c r="U92" s="409"/>
      <c r="V92" s="647" t="s">
        <v>1625</v>
      </c>
      <c r="W92" s="409"/>
      <c r="X92" s="409"/>
      <c r="Y92" s="409"/>
      <c r="Z92" s="409"/>
      <c r="AA92" s="408"/>
      <c r="AB92" s="408"/>
      <c r="AC92" s="408"/>
      <c r="AD92" s="408"/>
      <c r="AE92" s="408"/>
      <c r="AF92" s="408"/>
      <c r="AG92" s="408"/>
      <c r="AH92" s="408"/>
      <c r="AI92" s="408"/>
      <c r="AJ92" s="408"/>
      <c r="AK92" s="408"/>
      <c r="AL92" s="408"/>
      <c r="AM92" s="408"/>
      <c r="AN92" s="408"/>
      <c r="AO92" s="408"/>
      <c r="AP92" s="408"/>
      <c r="AQ92" s="408"/>
      <c r="AR92" s="408"/>
      <c r="AS92" s="408"/>
      <c r="AT92" s="408"/>
      <c r="AU92" s="408"/>
      <c r="AV92" s="408"/>
      <c r="AW92" s="408"/>
      <c r="AX92" s="408"/>
      <c r="AY92" s="408"/>
      <c r="AZ92" s="408"/>
      <c r="BA92" s="408"/>
      <c r="BB92" s="408"/>
      <c r="BC92" s="408"/>
      <c r="BD92" s="408"/>
      <c r="BE92" s="408"/>
      <c r="BF92" s="408"/>
      <c r="BG92" s="408"/>
      <c r="BH92" s="408"/>
      <c r="BI92" s="408"/>
      <c r="BJ92" s="408"/>
      <c r="BK92" s="408"/>
      <c r="BL92" s="408"/>
      <c r="BM92" s="408"/>
      <c r="BN92" s="408"/>
      <c r="BO92" s="408"/>
      <c r="BP92" s="408"/>
      <c r="BQ92" s="1014" t="s">
        <v>2084</v>
      </c>
      <c r="BR92" s="1015" t="s">
        <v>2039</v>
      </c>
      <c r="BS92" s="1015" t="s">
        <v>1502</v>
      </c>
      <c r="BT92" s="1066" t="s">
        <v>4882</v>
      </c>
      <c r="BU92" s="1017" t="s">
        <v>2056</v>
      </c>
      <c r="BV92" s="1040" t="s">
        <v>266</v>
      </c>
      <c r="BW92" s="1019" t="s">
        <v>2057</v>
      </c>
      <c r="BX92" s="1019" t="s">
        <v>4883</v>
      </c>
      <c r="BY92" s="409"/>
      <c r="BZ92" s="409"/>
      <c r="CA92" s="409"/>
      <c r="CB92" s="409"/>
      <c r="CC92" s="409"/>
      <c r="CD92" s="409"/>
      <c r="CE92" s="409"/>
      <c r="CF92" s="647" t="s">
        <v>1625</v>
      </c>
      <c r="CG92" s="408"/>
      <c r="CH92" s="408"/>
      <c r="CI92" s="408"/>
      <c r="CJ92" s="408"/>
      <c r="CK92" s="408"/>
      <c r="CL92" s="408"/>
      <c r="CM92" s="408"/>
      <c r="CN92" s="408"/>
      <c r="CO92" s="408"/>
      <c r="CP92" s="408"/>
      <c r="CQ92" s="408"/>
      <c r="CR92" s="408"/>
      <c r="CS92" s="408"/>
      <c r="CT92" s="408"/>
      <c r="CU92" s="408"/>
      <c r="CV92" s="408"/>
      <c r="CW92" s="408"/>
      <c r="CX92" s="408"/>
      <c r="CY92" s="408"/>
    </row>
    <row r="93">
      <c r="A93" s="446"/>
      <c r="K93" s="1014" t="s">
        <v>2213</v>
      </c>
      <c r="L93" s="1015" t="s">
        <v>1883</v>
      </c>
      <c r="M93" s="1015" t="s">
        <v>435</v>
      </c>
      <c r="N93" s="1019" t="s">
        <v>4884</v>
      </c>
      <c r="O93" s="1017" t="s">
        <v>2151</v>
      </c>
      <c r="P93" s="1046" t="s">
        <v>264</v>
      </c>
      <c r="Q93" s="1045" t="s">
        <v>2152</v>
      </c>
      <c r="R93" s="1048" t="s">
        <v>4885</v>
      </c>
      <c r="S93" s="409"/>
      <c r="T93" s="409"/>
      <c r="U93" s="409"/>
      <c r="V93" s="647" t="s">
        <v>1625</v>
      </c>
      <c r="W93" s="409"/>
      <c r="X93" s="409"/>
      <c r="Y93" s="409"/>
      <c r="Z93" s="409"/>
      <c r="AA93" s="408"/>
      <c r="AB93" s="408"/>
      <c r="AC93" s="408"/>
      <c r="AD93" s="408"/>
      <c r="AE93" s="408"/>
      <c r="AF93" s="408"/>
      <c r="AG93" s="408"/>
      <c r="AH93" s="408"/>
      <c r="AI93" s="408"/>
      <c r="AJ93" s="408"/>
      <c r="AK93" s="408"/>
      <c r="AL93" s="408"/>
      <c r="AM93" s="408"/>
      <c r="AN93" s="408"/>
      <c r="AO93" s="408"/>
      <c r="AP93" s="408"/>
      <c r="AQ93" s="408"/>
      <c r="AR93" s="408"/>
      <c r="AS93" s="408"/>
      <c r="AT93" s="408"/>
      <c r="AU93" s="408"/>
      <c r="AV93" s="408"/>
      <c r="AW93" s="408"/>
      <c r="AX93" s="408"/>
      <c r="AY93" s="408"/>
      <c r="AZ93" s="408"/>
      <c r="BA93" s="408"/>
      <c r="BB93" s="408"/>
      <c r="BC93" s="408"/>
      <c r="BD93" s="408"/>
      <c r="BE93" s="408"/>
      <c r="BF93" s="408"/>
      <c r="BG93" s="408"/>
      <c r="BH93" s="408"/>
      <c r="BI93" s="408"/>
      <c r="BJ93" s="408"/>
      <c r="BK93" s="408"/>
      <c r="BL93" s="408"/>
      <c r="BM93" s="408"/>
      <c r="BN93" s="408"/>
      <c r="BO93" s="408"/>
      <c r="BP93" s="408"/>
      <c r="BQ93" s="1014" t="s">
        <v>2091</v>
      </c>
      <c r="BR93" s="1015" t="s">
        <v>2039</v>
      </c>
      <c r="BS93" s="1015" t="s">
        <v>1502</v>
      </c>
      <c r="BT93" s="1066" t="s">
        <v>4886</v>
      </c>
      <c r="BU93" s="1017" t="s">
        <v>2061</v>
      </c>
      <c r="BV93" s="1040" t="s">
        <v>266</v>
      </c>
      <c r="BW93" s="1019" t="s">
        <v>2062</v>
      </c>
      <c r="BX93" s="1019" t="s">
        <v>4887</v>
      </c>
      <c r="BY93" s="409"/>
      <c r="BZ93" s="409"/>
      <c r="CA93" s="409"/>
      <c r="CB93" s="409"/>
      <c r="CC93" s="409"/>
      <c r="CD93" s="409"/>
      <c r="CE93" s="409"/>
      <c r="CF93" s="647" t="s">
        <v>1625</v>
      </c>
      <c r="CG93" s="408"/>
      <c r="CH93" s="408"/>
      <c r="CI93" s="408"/>
      <c r="CJ93" s="408"/>
      <c r="CK93" s="408"/>
      <c r="CL93" s="408"/>
      <c r="CM93" s="408"/>
      <c r="CN93" s="408"/>
      <c r="CO93" s="408"/>
      <c r="CP93" s="408"/>
      <c r="CQ93" s="408"/>
      <c r="CR93" s="408"/>
      <c r="CS93" s="408"/>
      <c r="CT93" s="408"/>
      <c r="CU93" s="408"/>
      <c r="CV93" s="408"/>
      <c r="CW93" s="408"/>
      <c r="CX93" s="408"/>
      <c r="CY93" s="408"/>
    </row>
    <row r="94">
      <c r="A94" s="438" t="s">
        <v>4888</v>
      </c>
      <c r="K94" s="1014" t="s">
        <v>2218</v>
      </c>
      <c r="L94" s="1005" t="s">
        <v>1883</v>
      </c>
      <c r="M94" s="1005" t="s">
        <v>435</v>
      </c>
      <c r="N94" s="1009" t="s">
        <v>4889</v>
      </c>
      <c r="O94" s="1007" t="s">
        <v>4890</v>
      </c>
      <c r="P94" s="1043" t="s">
        <v>264</v>
      </c>
      <c r="Q94" s="1067" t="s">
        <v>2180</v>
      </c>
      <c r="R94" s="1067" t="s">
        <v>4891</v>
      </c>
      <c r="S94" s="637"/>
      <c r="T94" s="637"/>
      <c r="U94" s="637"/>
      <c r="V94" s="638" t="s">
        <v>1625</v>
      </c>
      <c r="W94" s="637"/>
      <c r="X94" s="637"/>
      <c r="Y94" s="637"/>
      <c r="Z94" s="637"/>
      <c r="AA94" s="408"/>
      <c r="AB94" s="408"/>
      <c r="AC94" s="408"/>
      <c r="AD94" s="408"/>
      <c r="AE94" s="408"/>
      <c r="AF94" s="408"/>
      <c r="AG94" s="408"/>
      <c r="AH94" s="408"/>
      <c r="AI94" s="408"/>
      <c r="AJ94" s="408"/>
      <c r="AK94" s="408"/>
      <c r="AL94" s="408"/>
      <c r="AM94" s="408"/>
      <c r="AN94" s="408"/>
      <c r="AO94" s="408"/>
      <c r="AP94" s="408"/>
      <c r="AQ94" s="408"/>
      <c r="AR94" s="408"/>
      <c r="AS94" s="408"/>
      <c r="AT94" s="408"/>
      <c r="AU94" s="408"/>
      <c r="AV94" s="408"/>
      <c r="AW94" s="408"/>
      <c r="AX94" s="408"/>
      <c r="AY94" s="408"/>
      <c r="AZ94" s="408"/>
      <c r="BA94" s="408"/>
      <c r="BB94" s="408"/>
      <c r="BC94" s="408"/>
      <c r="BD94" s="408"/>
      <c r="BE94" s="408"/>
      <c r="BF94" s="408"/>
      <c r="BG94" s="408"/>
      <c r="BH94" s="408"/>
      <c r="BI94" s="408"/>
      <c r="BJ94" s="408"/>
      <c r="BK94" s="408"/>
      <c r="BL94" s="408"/>
      <c r="BM94" s="408"/>
      <c r="BN94" s="408"/>
      <c r="BO94" s="408"/>
      <c r="BP94" s="408"/>
      <c r="BQ94" s="1014" t="s">
        <v>2096</v>
      </c>
      <c r="BR94" s="1015" t="s">
        <v>1883</v>
      </c>
      <c r="BS94" s="1015" t="s">
        <v>435</v>
      </c>
      <c r="BT94" s="1066" t="s">
        <v>4892</v>
      </c>
      <c r="BU94" s="1017" t="s">
        <v>2066</v>
      </c>
      <c r="BV94" s="1040" t="s">
        <v>266</v>
      </c>
      <c r="BW94" s="1019" t="s">
        <v>2067</v>
      </c>
      <c r="BX94" s="1019" t="s">
        <v>4893</v>
      </c>
      <c r="BY94" s="409"/>
      <c r="BZ94" s="409"/>
      <c r="CA94" s="409"/>
      <c r="CB94" s="409"/>
      <c r="CC94" s="409"/>
      <c r="CD94" s="409"/>
      <c r="CE94" s="409"/>
      <c r="CF94" s="647" t="s">
        <v>1625</v>
      </c>
      <c r="CG94" s="408"/>
      <c r="CH94" s="408"/>
      <c r="CI94" s="408"/>
      <c r="CJ94" s="408"/>
      <c r="CK94" s="408"/>
      <c r="CL94" s="408"/>
      <c r="CM94" s="408"/>
      <c r="CN94" s="408"/>
      <c r="CO94" s="408"/>
      <c r="CP94" s="408"/>
      <c r="CQ94" s="408"/>
      <c r="CR94" s="408"/>
      <c r="CS94" s="408"/>
      <c r="CT94" s="408"/>
      <c r="CU94" s="408"/>
      <c r="CV94" s="408"/>
      <c r="CW94" s="408"/>
      <c r="CX94" s="408"/>
      <c r="CY94" s="408"/>
    </row>
    <row r="95">
      <c r="A95" s="438" t="s">
        <v>4894</v>
      </c>
      <c r="K95" s="1012" t="s">
        <v>2239</v>
      </c>
      <c r="L95" s="1015" t="s">
        <v>1883</v>
      </c>
      <c r="M95" s="1015" t="s">
        <v>435</v>
      </c>
      <c r="N95" s="1019" t="s">
        <v>4895</v>
      </c>
      <c r="O95" s="1017" t="s">
        <v>2184</v>
      </c>
      <c r="P95" s="1046" t="s">
        <v>264</v>
      </c>
      <c r="Q95" s="1045" t="s">
        <v>2185</v>
      </c>
      <c r="R95" s="1045" t="s">
        <v>4896</v>
      </c>
      <c r="S95" s="409"/>
      <c r="T95" s="409"/>
      <c r="U95" s="409"/>
      <c r="V95" s="647" t="s">
        <v>1625</v>
      </c>
      <c r="W95" s="409"/>
      <c r="X95" s="409"/>
      <c r="Y95" s="409"/>
      <c r="Z95" s="409"/>
      <c r="AA95" s="408"/>
      <c r="AB95" s="408"/>
      <c r="AC95" s="408"/>
      <c r="AD95" s="408"/>
      <c r="AE95" s="408"/>
      <c r="AF95" s="408"/>
      <c r="AG95" s="408"/>
      <c r="AH95" s="408"/>
      <c r="AI95" s="408"/>
      <c r="AJ95" s="408"/>
      <c r="AK95" s="408"/>
      <c r="AL95" s="408"/>
      <c r="AM95" s="408"/>
      <c r="AN95" s="408"/>
      <c r="AO95" s="408"/>
      <c r="AP95" s="408"/>
      <c r="AQ95" s="408"/>
      <c r="AR95" s="408"/>
      <c r="AS95" s="408"/>
      <c r="AT95" s="408"/>
      <c r="AU95" s="408"/>
      <c r="AV95" s="408"/>
      <c r="AW95" s="408"/>
      <c r="AX95" s="408"/>
      <c r="AY95" s="408"/>
      <c r="AZ95" s="408"/>
      <c r="BA95" s="408"/>
      <c r="BB95" s="408"/>
      <c r="BC95" s="408"/>
      <c r="BD95" s="408"/>
      <c r="BE95" s="408"/>
      <c r="BF95" s="408"/>
      <c r="BG95" s="408"/>
      <c r="BH95" s="408"/>
      <c r="BI95" s="408"/>
      <c r="BJ95" s="408"/>
      <c r="BK95" s="408"/>
      <c r="BL95" s="408"/>
      <c r="BM95" s="408"/>
      <c r="BN95" s="408"/>
      <c r="BO95" s="408"/>
      <c r="BP95" s="408"/>
      <c r="BQ95" s="1014" t="s">
        <v>2101</v>
      </c>
      <c r="BR95" s="1015" t="s">
        <v>1883</v>
      </c>
      <c r="BS95" s="1015" t="s">
        <v>435</v>
      </c>
      <c r="BT95" s="1066" t="s">
        <v>4897</v>
      </c>
      <c r="BU95" s="1017" t="s">
        <v>2071</v>
      </c>
      <c r="BV95" s="1040" t="s">
        <v>266</v>
      </c>
      <c r="BW95" s="1019" t="s">
        <v>2072</v>
      </c>
      <c r="BX95" s="1019" t="s">
        <v>4898</v>
      </c>
      <c r="BY95" s="409"/>
      <c r="BZ95" s="409"/>
      <c r="CA95" s="409"/>
      <c r="CB95" s="409"/>
      <c r="CC95" s="409"/>
      <c r="CD95" s="409"/>
      <c r="CE95" s="409"/>
      <c r="CF95" s="647" t="s">
        <v>1625</v>
      </c>
      <c r="CG95" s="408"/>
      <c r="CH95" s="408"/>
      <c r="CI95" s="408"/>
      <c r="CJ95" s="408"/>
      <c r="CK95" s="408"/>
      <c r="CL95" s="408"/>
      <c r="CM95" s="408"/>
      <c r="CN95" s="408"/>
      <c r="CO95" s="408"/>
      <c r="CP95" s="408"/>
      <c r="CQ95" s="408"/>
      <c r="CR95" s="408"/>
      <c r="CS95" s="408"/>
      <c r="CT95" s="408"/>
      <c r="CU95" s="408"/>
      <c r="CV95" s="408"/>
      <c r="CW95" s="408"/>
      <c r="CX95" s="408"/>
      <c r="CY95" s="408"/>
    </row>
    <row r="96">
      <c r="A96" s="438" t="s">
        <v>4899</v>
      </c>
      <c r="K96" s="1014" t="s">
        <v>2244</v>
      </c>
      <c r="L96" s="1015" t="s">
        <v>1883</v>
      </c>
      <c r="M96" s="1015" t="s">
        <v>435</v>
      </c>
      <c r="N96" s="1019" t="s">
        <v>4900</v>
      </c>
      <c r="O96" s="1017" t="s">
        <v>2189</v>
      </c>
      <c r="P96" s="1046" t="s">
        <v>264</v>
      </c>
      <c r="Q96" s="1045" t="s">
        <v>2190</v>
      </c>
      <c r="R96" s="1048" t="s">
        <v>4901</v>
      </c>
      <c r="S96" s="646"/>
      <c r="T96" s="409"/>
      <c r="U96" s="409"/>
      <c r="V96" s="647" t="s">
        <v>1625</v>
      </c>
      <c r="W96" s="409"/>
      <c r="X96" s="409"/>
      <c r="Y96" s="409"/>
      <c r="Z96" s="409"/>
      <c r="AA96" s="408"/>
      <c r="AB96" s="408"/>
      <c r="AC96" s="408"/>
      <c r="AD96" s="408"/>
      <c r="AE96" s="408"/>
      <c r="AF96" s="408"/>
      <c r="AG96" s="408"/>
      <c r="AH96" s="408"/>
      <c r="AI96" s="408"/>
      <c r="AJ96" s="408"/>
      <c r="AK96" s="408"/>
      <c r="AL96" s="408"/>
      <c r="AM96" s="408"/>
      <c r="AN96" s="408"/>
      <c r="AO96" s="408"/>
      <c r="AP96" s="408"/>
      <c r="AQ96" s="408"/>
      <c r="AR96" s="408"/>
      <c r="AS96" s="408"/>
      <c r="AT96" s="408"/>
      <c r="AU96" s="408"/>
      <c r="AV96" s="408"/>
      <c r="AW96" s="408"/>
      <c r="AX96" s="408"/>
      <c r="AY96" s="408"/>
      <c r="AZ96" s="408"/>
      <c r="BA96" s="408"/>
      <c r="BB96" s="408"/>
      <c r="BC96" s="408"/>
      <c r="BD96" s="408"/>
      <c r="BE96" s="408"/>
      <c r="BF96" s="408"/>
      <c r="BG96" s="408"/>
      <c r="BH96" s="408"/>
      <c r="BI96" s="408"/>
      <c r="BJ96" s="408"/>
      <c r="BK96" s="408"/>
      <c r="BL96" s="408"/>
      <c r="BM96" s="408"/>
      <c r="BN96" s="408"/>
      <c r="BO96" s="408"/>
      <c r="BP96" s="408"/>
      <c r="BQ96" s="1012" t="s">
        <v>2111</v>
      </c>
      <c r="BR96" s="637"/>
      <c r="BS96" s="637"/>
      <c r="BT96" s="1063" t="s">
        <v>4902</v>
      </c>
      <c r="BU96" s="1007" t="s">
        <v>4903</v>
      </c>
      <c r="BV96" s="1038" t="s">
        <v>266</v>
      </c>
      <c r="BW96" s="1009" t="s">
        <v>4904</v>
      </c>
      <c r="BX96" s="1009" t="s">
        <v>4905</v>
      </c>
      <c r="BY96" s="637"/>
      <c r="BZ96" s="637"/>
      <c r="CA96" s="637"/>
      <c r="CB96" s="637"/>
      <c r="CC96" s="637"/>
      <c r="CD96" s="637"/>
      <c r="CE96" s="637"/>
      <c r="CF96" s="638" t="s">
        <v>1625</v>
      </c>
      <c r="CG96" s="408"/>
      <c r="CH96" s="408"/>
      <c r="CI96" s="408"/>
      <c r="CJ96" s="408"/>
      <c r="CK96" s="408"/>
      <c r="CL96" s="408"/>
      <c r="CM96" s="408"/>
      <c r="CN96" s="408"/>
      <c r="CO96" s="408"/>
      <c r="CP96" s="408"/>
      <c r="CQ96" s="408"/>
      <c r="CR96" s="408"/>
      <c r="CS96" s="408"/>
      <c r="CT96" s="408"/>
      <c r="CU96" s="408"/>
      <c r="CV96" s="408"/>
      <c r="CW96" s="408"/>
      <c r="CX96" s="408"/>
      <c r="CY96" s="408"/>
    </row>
    <row r="97">
      <c r="A97" s="438" t="s">
        <v>4556</v>
      </c>
      <c r="K97" s="1014" t="s">
        <v>2250</v>
      </c>
      <c r="L97" s="1005" t="s">
        <v>1883</v>
      </c>
      <c r="M97" s="1005" t="s">
        <v>435</v>
      </c>
      <c r="N97" s="1009" t="s">
        <v>4906</v>
      </c>
      <c r="O97" s="1007" t="s">
        <v>2225</v>
      </c>
      <c r="P97" s="1043" t="s">
        <v>264</v>
      </c>
      <c r="Q97" s="1009" t="s">
        <v>2226</v>
      </c>
      <c r="R97" s="1009" t="s">
        <v>4907</v>
      </c>
      <c r="S97" s="637"/>
      <c r="T97" s="637"/>
      <c r="U97" s="637"/>
      <c r="V97" s="638" t="s">
        <v>1625</v>
      </c>
      <c r="W97" s="637"/>
      <c r="X97" s="637"/>
      <c r="Y97" s="637"/>
      <c r="Z97" s="637"/>
      <c r="AA97" s="408"/>
      <c r="AB97" s="408"/>
      <c r="AC97" s="408"/>
      <c r="AD97" s="408"/>
      <c r="AE97" s="408"/>
      <c r="AF97" s="408"/>
      <c r="AG97" s="408"/>
      <c r="AH97" s="408"/>
      <c r="AI97" s="408"/>
      <c r="AJ97" s="408"/>
      <c r="AK97" s="408"/>
      <c r="AL97" s="408"/>
      <c r="AM97" s="408"/>
      <c r="AN97" s="408"/>
      <c r="AO97" s="408"/>
      <c r="AP97" s="408"/>
      <c r="AQ97" s="408"/>
      <c r="AR97" s="408"/>
      <c r="AS97" s="408"/>
      <c r="AT97" s="408"/>
      <c r="AU97" s="408"/>
      <c r="AV97" s="408"/>
      <c r="AW97" s="408"/>
      <c r="AX97" s="408"/>
      <c r="AY97" s="408"/>
      <c r="AZ97" s="408"/>
      <c r="BA97" s="408"/>
      <c r="BB97" s="408"/>
      <c r="BC97" s="408"/>
      <c r="BD97" s="408"/>
      <c r="BE97" s="408"/>
      <c r="BF97" s="408"/>
      <c r="BG97" s="408"/>
      <c r="BH97" s="408"/>
      <c r="BI97" s="408"/>
      <c r="BJ97" s="408"/>
      <c r="BK97" s="408"/>
      <c r="BL97" s="408"/>
      <c r="BM97" s="408"/>
      <c r="BN97" s="408"/>
      <c r="BO97" s="408"/>
      <c r="BP97" s="408"/>
      <c r="BQ97" s="1014" t="s">
        <v>2116</v>
      </c>
      <c r="BR97" s="409"/>
      <c r="BS97" s="409"/>
      <c r="BT97" s="1068" t="s">
        <v>4908</v>
      </c>
      <c r="BU97" s="1017" t="s">
        <v>4909</v>
      </c>
      <c r="BV97" s="1040" t="s">
        <v>266</v>
      </c>
      <c r="BW97" s="1019" t="s">
        <v>4910</v>
      </c>
      <c r="BX97" s="1019" t="s">
        <v>4911</v>
      </c>
      <c r="BY97" s="409"/>
      <c r="BZ97" s="409"/>
      <c r="CA97" s="409"/>
      <c r="CB97" s="409"/>
      <c r="CC97" s="409"/>
      <c r="CD97" s="409"/>
      <c r="CE97" s="409"/>
      <c r="CF97" s="647" t="s">
        <v>1625</v>
      </c>
      <c r="CG97" s="408"/>
      <c r="CH97" s="408"/>
      <c r="CI97" s="408"/>
      <c r="CJ97" s="408"/>
      <c r="CK97" s="408"/>
      <c r="CL97" s="408"/>
      <c r="CM97" s="408"/>
      <c r="CN97" s="408"/>
      <c r="CO97" s="408"/>
      <c r="CP97" s="408"/>
      <c r="CQ97" s="408"/>
      <c r="CR97" s="408"/>
      <c r="CS97" s="408"/>
      <c r="CT97" s="408"/>
      <c r="CU97" s="408"/>
      <c r="CV97" s="408"/>
      <c r="CW97" s="408"/>
      <c r="CX97" s="408"/>
      <c r="CY97" s="408"/>
    </row>
    <row r="98">
      <c r="A98" s="438" t="s">
        <v>4912</v>
      </c>
      <c r="K98" s="1012" t="s">
        <v>2284</v>
      </c>
      <c r="L98" s="1015" t="s">
        <v>1883</v>
      </c>
      <c r="M98" s="1015" t="s">
        <v>435</v>
      </c>
      <c r="N98" s="1019" t="s">
        <v>4906</v>
      </c>
      <c r="O98" s="1017" t="s">
        <v>2230</v>
      </c>
      <c r="P98" s="1046" t="s">
        <v>264</v>
      </c>
      <c r="Q98" s="1019" t="s">
        <v>4913</v>
      </c>
      <c r="R98" s="1019" t="s">
        <v>4914</v>
      </c>
      <c r="S98" s="409"/>
      <c r="T98" s="409"/>
      <c r="U98" s="409"/>
      <c r="V98" s="647" t="s">
        <v>1625</v>
      </c>
      <c r="W98" s="409"/>
      <c r="X98" s="409"/>
      <c r="Y98" s="409"/>
      <c r="Z98" s="409"/>
      <c r="AA98" s="408"/>
      <c r="AB98" s="408"/>
      <c r="AC98" s="408"/>
      <c r="AD98" s="408"/>
      <c r="AE98" s="408"/>
      <c r="AF98" s="408"/>
      <c r="AG98" s="408"/>
      <c r="AH98" s="408"/>
      <c r="AI98" s="408"/>
      <c r="AJ98" s="408"/>
      <c r="AK98" s="408"/>
      <c r="AL98" s="408"/>
      <c r="AM98" s="408"/>
      <c r="AN98" s="408"/>
      <c r="AO98" s="408"/>
      <c r="AP98" s="408"/>
      <c r="AQ98" s="408"/>
      <c r="AR98" s="408"/>
      <c r="AS98" s="408"/>
      <c r="AT98" s="408"/>
      <c r="AU98" s="408"/>
      <c r="AV98" s="408"/>
      <c r="AW98" s="408"/>
      <c r="AX98" s="408"/>
      <c r="AY98" s="408"/>
      <c r="AZ98" s="408"/>
      <c r="BA98" s="408"/>
      <c r="BB98" s="408"/>
      <c r="BC98" s="408"/>
      <c r="BD98" s="408"/>
      <c r="BE98" s="408"/>
      <c r="BF98" s="408"/>
      <c r="BG98" s="408"/>
      <c r="BH98" s="408"/>
      <c r="BI98" s="408"/>
      <c r="BJ98" s="408"/>
      <c r="BK98" s="408"/>
      <c r="BL98" s="408"/>
      <c r="BM98" s="408"/>
      <c r="BN98" s="408"/>
      <c r="BO98" s="408"/>
      <c r="BP98" s="408"/>
      <c r="BQ98" s="1014" t="s">
        <v>2121</v>
      </c>
      <c r="BR98" s="409"/>
      <c r="BS98" s="409"/>
      <c r="BT98" s="1068" t="s">
        <v>4915</v>
      </c>
      <c r="BU98" s="1017" t="s">
        <v>4916</v>
      </c>
      <c r="BV98" s="1040" t="s">
        <v>266</v>
      </c>
      <c r="BW98" s="1019" t="s">
        <v>4917</v>
      </c>
      <c r="BX98" s="1019" t="s">
        <v>4918</v>
      </c>
      <c r="BY98" s="409"/>
      <c r="BZ98" s="409"/>
      <c r="CA98" s="409"/>
      <c r="CB98" s="409"/>
      <c r="CC98" s="409"/>
      <c r="CD98" s="409"/>
      <c r="CE98" s="409"/>
      <c r="CF98" s="647" t="s">
        <v>1625</v>
      </c>
      <c r="CG98" s="408"/>
      <c r="CH98" s="408"/>
      <c r="CI98" s="408"/>
      <c r="CJ98" s="408"/>
      <c r="CK98" s="408"/>
      <c r="CL98" s="408"/>
      <c r="CM98" s="408"/>
      <c r="CN98" s="408"/>
      <c r="CO98" s="408"/>
      <c r="CP98" s="408"/>
      <c r="CQ98" s="408"/>
      <c r="CR98" s="408"/>
      <c r="CS98" s="408"/>
      <c r="CT98" s="408"/>
      <c r="CU98" s="408"/>
      <c r="CV98" s="408"/>
      <c r="CW98" s="408"/>
      <c r="CX98" s="408"/>
      <c r="CY98" s="408"/>
    </row>
    <row r="99">
      <c r="A99" s="438" t="s">
        <v>4919</v>
      </c>
      <c r="K99" s="1014" t="s">
        <v>2289</v>
      </c>
      <c r="L99" s="1015" t="s">
        <v>1883</v>
      </c>
      <c r="M99" s="1015" t="s">
        <v>435</v>
      </c>
      <c r="N99" s="1019" t="s">
        <v>4906</v>
      </c>
      <c r="O99" s="1017" t="s">
        <v>2267</v>
      </c>
      <c r="P99" s="1046" t="s">
        <v>264</v>
      </c>
      <c r="Q99" s="1019" t="s">
        <v>2237</v>
      </c>
      <c r="R99" s="1019" t="s">
        <v>4920</v>
      </c>
      <c r="S99" s="409"/>
      <c r="T99" s="409"/>
      <c r="U99" s="409"/>
      <c r="V99" s="647" t="s">
        <v>1625</v>
      </c>
      <c r="W99" s="409"/>
      <c r="X99" s="409"/>
      <c r="Y99" s="409"/>
      <c r="Z99" s="409"/>
      <c r="AA99" s="408"/>
      <c r="AB99" s="408"/>
      <c r="AC99" s="408"/>
      <c r="AD99" s="408"/>
      <c r="AE99" s="408"/>
      <c r="AF99" s="408"/>
      <c r="AG99" s="408"/>
      <c r="AH99" s="408"/>
      <c r="AI99" s="408"/>
      <c r="AJ99" s="408"/>
      <c r="AK99" s="408"/>
      <c r="AL99" s="408"/>
      <c r="AM99" s="408"/>
      <c r="AN99" s="408"/>
      <c r="AO99" s="408"/>
      <c r="AP99" s="408"/>
      <c r="AQ99" s="408"/>
      <c r="AR99" s="408"/>
      <c r="AS99" s="408"/>
      <c r="AT99" s="408"/>
      <c r="AU99" s="408"/>
      <c r="AV99" s="408"/>
      <c r="AW99" s="408"/>
      <c r="AX99" s="408"/>
      <c r="AY99" s="408"/>
      <c r="AZ99" s="408"/>
      <c r="BA99" s="408"/>
      <c r="BB99" s="408"/>
      <c r="BC99" s="408"/>
      <c r="BD99" s="408"/>
      <c r="BE99" s="408"/>
      <c r="BF99" s="408"/>
      <c r="BG99" s="408"/>
      <c r="BH99" s="408"/>
      <c r="BI99" s="408"/>
      <c r="BJ99" s="408"/>
      <c r="BK99" s="408"/>
      <c r="BL99" s="408"/>
      <c r="BM99" s="408"/>
      <c r="BN99" s="408"/>
      <c r="BO99" s="408"/>
      <c r="BP99" s="408"/>
      <c r="BQ99" s="1012" t="s">
        <v>2138</v>
      </c>
      <c r="BR99" s="1032" t="s">
        <v>1646</v>
      </c>
      <c r="BS99" s="1032" t="s">
        <v>760</v>
      </c>
      <c r="BT99" s="1033" t="s">
        <v>4921</v>
      </c>
      <c r="BU99" s="1069" t="s">
        <v>2076</v>
      </c>
      <c r="BV99" s="1043" t="s">
        <v>264</v>
      </c>
      <c r="BW99" s="1009" t="s">
        <v>2077</v>
      </c>
      <c r="BX99" s="1009" t="s">
        <v>4922</v>
      </c>
      <c r="BY99" s="636"/>
      <c r="BZ99" s="637"/>
      <c r="CA99" s="637"/>
      <c r="CB99" s="637"/>
      <c r="CC99" s="637"/>
      <c r="CD99" s="637"/>
      <c r="CE99" s="637"/>
      <c r="CF99" s="638" t="s">
        <v>1625</v>
      </c>
      <c r="CG99" s="408"/>
      <c r="CH99" s="408"/>
      <c r="CI99" s="408"/>
      <c r="CJ99" s="408"/>
      <c r="CK99" s="408"/>
      <c r="CL99" s="408"/>
      <c r="CM99" s="408"/>
      <c r="CN99" s="408"/>
      <c r="CO99" s="408"/>
      <c r="CP99" s="408"/>
      <c r="CQ99" s="408"/>
      <c r="CR99" s="408"/>
      <c r="CS99" s="408"/>
      <c r="CT99" s="408"/>
      <c r="CU99" s="408"/>
      <c r="CV99" s="408"/>
      <c r="CW99" s="408"/>
      <c r="CX99" s="408"/>
      <c r="CY99" s="408"/>
    </row>
    <row r="100">
      <c r="A100" s="438" t="s">
        <v>4923</v>
      </c>
      <c r="K100" s="1014" t="s">
        <v>2299</v>
      </c>
      <c r="L100" s="1005" t="s">
        <v>1883</v>
      </c>
      <c r="M100" s="1005" t="s">
        <v>435</v>
      </c>
      <c r="N100" s="1009" t="s">
        <v>4906</v>
      </c>
      <c r="O100" s="1007" t="s">
        <v>488</v>
      </c>
      <c r="P100" s="1043" t="s">
        <v>264</v>
      </c>
      <c r="Q100" s="1009" t="s">
        <v>2282</v>
      </c>
      <c r="R100" s="1009" t="s">
        <v>4924</v>
      </c>
      <c r="S100" s="637"/>
      <c r="T100" s="637"/>
      <c r="U100" s="637"/>
      <c r="V100" s="638" t="s">
        <v>1625</v>
      </c>
      <c r="W100" s="637"/>
      <c r="X100" s="637"/>
      <c r="Y100" s="637"/>
      <c r="Z100" s="637"/>
      <c r="AA100" s="408"/>
      <c r="AB100" s="408"/>
      <c r="AC100" s="408"/>
      <c r="AD100" s="408"/>
      <c r="AE100" s="408"/>
      <c r="AF100" s="408"/>
      <c r="AG100" s="408"/>
      <c r="AH100" s="408"/>
      <c r="AI100" s="408"/>
      <c r="AJ100" s="408"/>
      <c r="AK100" s="408"/>
      <c r="AL100" s="408"/>
      <c r="AM100" s="408"/>
      <c r="AN100" s="408"/>
      <c r="AO100" s="408"/>
      <c r="AP100" s="408"/>
      <c r="AQ100" s="408"/>
      <c r="AR100" s="408"/>
      <c r="AS100" s="408"/>
      <c r="AT100" s="408"/>
      <c r="AU100" s="408"/>
      <c r="AV100" s="408"/>
      <c r="AW100" s="408"/>
      <c r="AX100" s="408"/>
      <c r="AY100" s="408"/>
      <c r="AZ100" s="408"/>
      <c r="BA100" s="408"/>
      <c r="BB100" s="408"/>
      <c r="BC100" s="408"/>
      <c r="BD100" s="408"/>
      <c r="BE100" s="408"/>
      <c r="BF100" s="408"/>
      <c r="BG100" s="408"/>
      <c r="BH100" s="408"/>
      <c r="BI100" s="408"/>
      <c r="BJ100" s="408"/>
      <c r="BK100" s="408"/>
      <c r="BL100" s="408"/>
      <c r="BM100" s="408"/>
      <c r="BN100" s="408"/>
      <c r="BO100" s="408"/>
      <c r="BP100" s="408"/>
      <c r="BQ100" s="1014" t="s">
        <v>2144</v>
      </c>
      <c r="BR100" s="1035" t="s">
        <v>1646</v>
      </c>
      <c r="BS100" s="1035" t="s">
        <v>760</v>
      </c>
      <c r="BT100" s="1023" t="s">
        <v>4925</v>
      </c>
      <c r="BU100" s="1070" t="s">
        <v>2081</v>
      </c>
      <c r="BV100" s="1046" t="s">
        <v>264</v>
      </c>
      <c r="BW100" s="1019" t="s">
        <v>2082</v>
      </c>
      <c r="BX100" s="1019" t="s">
        <v>4926</v>
      </c>
      <c r="BY100" s="646"/>
      <c r="BZ100" s="409"/>
      <c r="CA100" s="409"/>
      <c r="CB100" s="409"/>
      <c r="CC100" s="409"/>
      <c r="CD100" s="409"/>
      <c r="CE100" s="409"/>
      <c r="CF100" s="647" t="s">
        <v>1625</v>
      </c>
      <c r="CG100" s="408"/>
      <c r="CH100" s="408"/>
      <c r="CI100" s="408"/>
      <c r="CJ100" s="408"/>
      <c r="CK100" s="408"/>
      <c r="CL100" s="408"/>
      <c r="CM100" s="408"/>
      <c r="CN100" s="408"/>
      <c r="CO100" s="408"/>
      <c r="CP100" s="408"/>
      <c r="CQ100" s="408"/>
      <c r="CR100" s="408"/>
      <c r="CS100" s="408"/>
      <c r="CT100" s="408"/>
      <c r="CU100" s="408"/>
      <c r="CV100" s="408"/>
      <c r="CW100" s="408"/>
      <c r="CX100" s="408"/>
      <c r="CY100" s="408"/>
    </row>
    <row r="101">
      <c r="A101" s="446"/>
      <c r="K101" s="1012" t="s">
        <v>2345</v>
      </c>
      <c r="L101" s="1015" t="s">
        <v>1883</v>
      </c>
      <c r="M101" s="1015" t="s">
        <v>435</v>
      </c>
      <c r="N101" s="1019" t="s">
        <v>4906</v>
      </c>
      <c r="O101" s="1017" t="s">
        <v>2286</v>
      </c>
      <c r="P101" s="1046" t="s">
        <v>264</v>
      </c>
      <c r="Q101" s="1019" t="s">
        <v>2287</v>
      </c>
      <c r="R101" s="1019" t="s">
        <v>4927</v>
      </c>
      <c r="S101" s="409"/>
      <c r="T101" s="409"/>
      <c r="U101" s="409"/>
      <c r="V101" s="647" t="s">
        <v>1625</v>
      </c>
      <c r="W101" s="409"/>
      <c r="X101" s="409"/>
      <c r="Y101" s="409"/>
      <c r="Z101" s="409"/>
      <c r="AA101" s="408"/>
      <c r="AB101" s="408"/>
      <c r="AC101" s="408"/>
      <c r="AD101" s="408"/>
      <c r="AE101" s="408"/>
      <c r="AF101" s="408"/>
      <c r="AG101" s="408"/>
      <c r="AH101" s="408"/>
      <c r="AI101" s="408"/>
      <c r="AJ101" s="408"/>
      <c r="AK101" s="408"/>
      <c r="AL101" s="408"/>
      <c r="AM101" s="408"/>
      <c r="AN101" s="408"/>
      <c r="AO101" s="408"/>
      <c r="AP101" s="408"/>
      <c r="AQ101" s="408"/>
      <c r="AR101" s="408"/>
      <c r="AS101" s="408"/>
      <c r="AT101" s="408"/>
      <c r="AU101" s="408"/>
      <c r="AV101" s="408"/>
      <c r="AW101" s="408"/>
      <c r="AX101" s="408"/>
      <c r="AY101" s="408"/>
      <c r="AZ101" s="408"/>
      <c r="BA101" s="408"/>
      <c r="BB101" s="408"/>
      <c r="BC101" s="408"/>
      <c r="BD101" s="408"/>
      <c r="BE101" s="408"/>
      <c r="BF101" s="408"/>
      <c r="BG101" s="408"/>
      <c r="BH101" s="408"/>
      <c r="BI101" s="408"/>
      <c r="BJ101" s="408"/>
      <c r="BK101" s="408"/>
      <c r="BL101" s="408"/>
      <c r="BM101" s="408"/>
      <c r="BN101" s="408"/>
      <c r="BO101" s="408"/>
      <c r="BP101" s="408"/>
      <c r="BQ101" s="1012" t="s">
        <v>2154</v>
      </c>
      <c r="BR101" s="1005" t="s">
        <v>2085</v>
      </c>
      <c r="BS101" s="1005" t="s">
        <v>2086</v>
      </c>
      <c r="BT101" s="1042" t="s">
        <v>4928</v>
      </c>
      <c r="BU101" s="1007" t="s">
        <v>2093</v>
      </c>
      <c r="BV101" s="1043" t="s">
        <v>264</v>
      </c>
      <c r="BW101" s="1009" t="s">
        <v>4929</v>
      </c>
      <c r="BX101" s="1009" t="s">
        <v>4930</v>
      </c>
      <c r="BY101" s="636"/>
      <c r="BZ101" s="637"/>
      <c r="CA101" s="637"/>
      <c r="CB101" s="637"/>
      <c r="CC101" s="637"/>
      <c r="CD101" s="637"/>
      <c r="CE101" s="637"/>
      <c r="CF101" s="638" t="s">
        <v>1625</v>
      </c>
      <c r="CG101" s="408"/>
      <c r="CH101" s="408"/>
      <c r="CI101" s="408"/>
      <c r="CJ101" s="408"/>
      <c r="CK101" s="408"/>
      <c r="CL101" s="408"/>
      <c r="CM101" s="408"/>
      <c r="CN101" s="408"/>
      <c r="CO101" s="408"/>
      <c r="CP101" s="408"/>
      <c r="CQ101" s="408"/>
      <c r="CR101" s="408"/>
      <c r="CS101" s="408"/>
      <c r="CT101" s="408"/>
      <c r="CU101" s="408"/>
      <c r="CV101" s="408"/>
      <c r="CW101" s="408"/>
      <c r="CX101" s="408"/>
      <c r="CY101" s="408"/>
    </row>
    <row r="102">
      <c r="A102" s="438" t="s">
        <v>4931</v>
      </c>
      <c r="K102" s="1014" t="s">
        <v>2350</v>
      </c>
      <c r="L102" s="1015" t="s">
        <v>1883</v>
      </c>
      <c r="M102" s="1015" t="s">
        <v>435</v>
      </c>
      <c r="N102" s="1019" t="s">
        <v>4906</v>
      </c>
      <c r="O102" s="1017" t="s">
        <v>2291</v>
      </c>
      <c r="P102" s="1046" t="s">
        <v>264</v>
      </c>
      <c r="Q102" s="1019" t="s">
        <v>2292</v>
      </c>
      <c r="R102" s="1019" t="s">
        <v>4932</v>
      </c>
      <c r="S102" s="409"/>
      <c r="T102" s="409"/>
      <c r="U102" s="409"/>
      <c r="V102" s="647" t="s">
        <v>1625</v>
      </c>
      <c r="W102" s="409"/>
      <c r="X102" s="409"/>
      <c r="Y102" s="409"/>
      <c r="Z102" s="409"/>
      <c r="AA102" s="408"/>
      <c r="AB102" s="408"/>
      <c r="AC102" s="408"/>
      <c r="AD102" s="408"/>
      <c r="AE102" s="408"/>
      <c r="AF102" s="408"/>
      <c r="AG102" s="408"/>
      <c r="AH102" s="408"/>
      <c r="AI102" s="408"/>
      <c r="AJ102" s="408"/>
      <c r="AK102" s="408"/>
      <c r="AL102" s="408"/>
      <c r="AM102" s="408"/>
      <c r="AN102" s="408"/>
      <c r="AO102" s="408"/>
      <c r="AP102" s="408"/>
      <c r="AQ102" s="408"/>
      <c r="AR102" s="408"/>
      <c r="AS102" s="408"/>
      <c r="AT102" s="408"/>
      <c r="AU102" s="408"/>
      <c r="AV102" s="408"/>
      <c r="AW102" s="408"/>
      <c r="AX102" s="408"/>
      <c r="AY102" s="408"/>
      <c r="AZ102" s="408"/>
      <c r="BA102" s="408"/>
      <c r="BB102" s="408"/>
      <c r="BC102" s="408"/>
      <c r="BD102" s="408"/>
      <c r="BE102" s="408"/>
      <c r="BF102" s="408"/>
      <c r="BG102" s="408"/>
      <c r="BH102" s="408"/>
      <c r="BI102" s="408"/>
      <c r="BJ102" s="408"/>
      <c r="BK102" s="408"/>
      <c r="BL102" s="408"/>
      <c r="BM102" s="408"/>
      <c r="BN102" s="408"/>
      <c r="BO102" s="408"/>
      <c r="BP102" s="408"/>
      <c r="BQ102" s="1014" t="s">
        <v>2159</v>
      </c>
      <c r="BR102" s="1015" t="s">
        <v>2085</v>
      </c>
      <c r="BS102" s="1015" t="s">
        <v>2086</v>
      </c>
      <c r="BT102" s="1024" t="s">
        <v>4933</v>
      </c>
      <c r="BU102" s="1017" t="s">
        <v>4934</v>
      </c>
      <c r="BV102" s="1046" t="s">
        <v>264</v>
      </c>
      <c r="BW102" s="1019" t="s">
        <v>4935</v>
      </c>
      <c r="BX102" s="1019" t="s">
        <v>4936</v>
      </c>
      <c r="BY102" s="646"/>
      <c r="BZ102" s="409"/>
      <c r="CA102" s="409"/>
      <c r="CB102" s="409"/>
      <c r="CC102" s="409"/>
      <c r="CD102" s="409"/>
      <c r="CE102" s="409"/>
      <c r="CF102" s="647" t="s">
        <v>1625</v>
      </c>
      <c r="CG102" s="408"/>
      <c r="CH102" s="408"/>
      <c r="CI102" s="408"/>
      <c r="CJ102" s="408"/>
      <c r="CK102" s="408"/>
      <c r="CL102" s="408"/>
      <c r="CM102" s="408"/>
      <c r="CN102" s="408"/>
      <c r="CO102" s="408"/>
      <c r="CP102" s="408"/>
      <c r="CQ102" s="408"/>
      <c r="CR102" s="408"/>
      <c r="CS102" s="408"/>
      <c r="CT102" s="408"/>
      <c r="CU102" s="408"/>
      <c r="CV102" s="408"/>
      <c r="CW102" s="408"/>
      <c r="CX102" s="408"/>
      <c r="CY102" s="408"/>
    </row>
    <row r="103">
      <c r="A103" s="438" t="s">
        <v>4937</v>
      </c>
      <c r="K103" s="1014" t="s">
        <v>2353</v>
      </c>
      <c r="AA103" s="408"/>
      <c r="AB103" s="408"/>
      <c r="AC103" s="408"/>
      <c r="AD103" s="408"/>
      <c r="AE103" s="408"/>
      <c r="AF103" s="408"/>
      <c r="AG103" s="408"/>
      <c r="AH103" s="408"/>
      <c r="AI103" s="408"/>
      <c r="AJ103" s="408"/>
      <c r="AK103" s="408"/>
      <c r="AL103" s="408"/>
      <c r="AM103" s="408"/>
      <c r="AN103" s="408"/>
      <c r="AO103" s="408"/>
      <c r="AP103" s="408"/>
      <c r="AQ103" s="408"/>
      <c r="AR103" s="408"/>
      <c r="AS103" s="408"/>
      <c r="AT103" s="408"/>
      <c r="AU103" s="408"/>
      <c r="AV103" s="408"/>
      <c r="AW103" s="408"/>
      <c r="AX103" s="408"/>
      <c r="AY103" s="408"/>
      <c r="AZ103" s="408"/>
      <c r="BA103" s="408"/>
      <c r="BB103" s="408"/>
      <c r="BC103" s="408"/>
      <c r="BD103" s="408"/>
      <c r="BE103" s="408"/>
      <c r="BF103" s="408"/>
      <c r="BG103" s="408"/>
      <c r="BH103" s="408"/>
      <c r="BI103" s="408"/>
      <c r="BJ103" s="408"/>
      <c r="BK103" s="408"/>
      <c r="BL103" s="408"/>
      <c r="BM103" s="408"/>
      <c r="BN103" s="408"/>
      <c r="BO103" s="408"/>
      <c r="BP103" s="408"/>
      <c r="BQ103" s="1014" t="s">
        <v>2164</v>
      </c>
      <c r="BR103" s="409"/>
      <c r="BS103" s="1015" t="s">
        <v>2086</v>
      </c>
      <c r="BT103" s="1024" t="s">
        <v>4938</v>
      </c>
      <c r="BU103" s="1017" t="s">
        <v>4618</v>
      </c>
      <c r="BV103" s="1046" t="s">
        <v>264</v>
      </c>
      <c r="BW103" s="1019" t="s">
        <v>4939</v>
      </c>
      <c r="BX103" s="1019" t="s">
        <v>4940</v>
      </c>
      <c r="BY103" s="646"/>
      <c r="BZ103" s="409"/>
      <c r="CA103" s="409"/>
      <c r="CB103" s="409"/>
      <c r="CC103" s="409"/>
      <c r="CD103" s="409"/>
      <c r="CE103" s="409"/>
      <c r="CF103" s="647" t="s">
        <v>1625</v>
      </c>
      <c r="CG103" s="408"/>
      <c r="CH103" s="408"/>
      <c r="CI103" s="408"/>
      <c r="CJ103" s="408"/>
      <c r="CK103" s="408"/>
      <c r="CL103" s="408"/>
      <c r="CM103" s="408"/>
      <c r="CN103" s="408"/>
      <c r="CO103" s="408"/>
      <c r="CP103" s="408"/>
      <c r="CQ103" s="408"/>
      <c r="CR103" s="408"/>
      <c r="CS103" s="408"/>
      <c r="CT103" s="408"/>
      <c r="CU103" s="408"/>
      <c r="CV103" s="408"/>
      <c r="CW103" s="408"/>
      <c r="CX103" s="408"/>
      <c r="CY103" s="408"/>
    </row>
    <row r="104">
      <c r="BQ104" s="1014" t="s">
        <v>2177</v>
      </c>
      <c r="BR104" s="1015" t="s">
        <v>2085</v>
      </c>
      <c r="BS104" s="1015" t="s">
        <v>2102</v>
      </c>
      <c r="BT104" s="1024" t="s">
        <v>4941</v>
      </c>
      <c r="BU104" s="1017" t="s">
        <v>4942</v>
      </c>
      <c r="BV104" s="1046" t="s">
        <v>264</v>
      </c>
      <c r="BW104" s="1019" t="s">
        <v>4943</v>
      </c>
      <c r="BX104" s="1019" t="s">
        <v>4944</v>
      </c>
      <c r="BY104" s="646"/>
      <c r="BZ104" s="409"/>
      <c r="CA104" s="409"/>
      <c r="CB104" s="409"/>
      <c r="CC104" s="409"/>
      <c r="CD104" s="409"/>
      <c r="CE104" s="409"/>
      <c r="CF104" s="647" t="s">
        <v>1625</v>
      </c>
      <c r="CG104" s="408"/>
      <c r="CH104" s="408"/>
      <c r="CI104" s="408"/>
      <c r="CJ104" s="408"/>
      <c r="CK104" s="408"/>
      <c r="CL104" s="408"/>
      <c r="CM104" s="408"/>
      <c r="CN104" s="408"/>
      <c r="CO104" s="408"/>
      <c r="CP104" s="408"/>
      <c r="CQ104" s="408"/>
      <c r="CR104" s="408"/>
      <c r="CS104" s="408"/>
      <c r="CT104" s="408"/>
      <c r="CU104" s="408"/>
      <c r="CV104" s="408"/>
      <c r="CW104" s="408"/>
      <c r="CX104" s="408"/>
      <c r="CY104" s="408"/>
    </row>
    <row r="105">
      <c r="BQ105" s="1012" t="s">
        <v>2192</v>
      </c>
      <c r="BR105" s="1005" t="s">
        <v>2039</v>
      </c>
      <c r="BS105" s="1005" t="s">
        <v>1502</v>
      </c>
      <c r="BT105" s="1009" t="s">
        <v>4945</v>
      </c>
      <c r="BU105" s="1007" t="s">
        <v>2118</v>
      </c>
      <c r="BV105" s="1043" t="s">
        <v>264</v>
      </c>
      <c r="BW105" s="1009" t="s">
        <v>2119</v>
      </c>
      <c r="BX105" s="1009" t="s">
        <v>4946</v>
      </c>
      <c r="BY105" s="637"/>
      <c r="BZ105" s="637"/>
      <c r="CA105" s="637"/>
      <c r="CB105" s="637"/>
      <c r="CC105" s="637"/>
      <c r="CD105" s="637"/>
      <c r="CE105" s="637"/>
      <c r="CF105" s="638" t="s">
        <v>1625</v>
      </c>
      <c r="CG105" s="408"/>
      <c r="CH105" s="408"/>
      <c r="CI105" s="408"/>
      <c r="CJ105" s="408"/>
      <c r="CK105" s="408"/>
      <c r="CL105" s="408"/>
      <c r="CM105" s="408"/>
      <c r="CN105" s="408"/>
      <c r="CO105" s="408"/>
      <c r="CP105" s="408"/>
      <c r="CQ105" s="408"/>
      <c r="CR105" s="408"/>
      <c r="CS105" s="408"/>
      <c r="CT105" s="408"/>
      <c r="CU105" s="408"/>
      <c r="CV105" s="408"/>
      <c r="CW105" s="408"/>
      <c r="CX105" s="408"/>
      <c r="CY105" s="408"/>
    </row>
    <row r="106">
      <c r="K106" s="1071" t="s">
        <v>2049</v>
      </c>
      <c r="L106" s="1005" t="s">
        <v>1883</v>
      </c>
      <c r="M106" s="1005" t="s">
        <v>435</v>
      </c>
      <c r="N106" s="1047" t="s">
        <v>4947</v>
      </c>
      <c r="O106" s="1007" t="s">
        <v>2570</v>
      </c>
      <c r="P106" s="1038" t="s">
        <v>266</v>
      </c>
      <c r="Q106" s="1009" t="s">
        <v>2571</v>
      </c>
      <c r="R106" s="1009" t="s">
        <v>2572</v>
      </c>
      <c r="S106" s="637"/>
      <c r="T106" s="637"/>
      <c r="U106" s="637"/>
      <c r="V106" s="638" t="s">
        <v>1625</v>
      </c>
      <c r="W106" s="637"/>
      <c r="X106" s="637"/>
      <c r="Y106" s="637"/>
      <c r="Z106" s="1072"/>
      <c r="AA106" s="408"/>
      <c r="AB106" s="408"/>
      <c r="AC106" s="408"/>
      <c r="AD106" s="408"/>
      <c r="AE106" s="408"/>
      <c r="AF106" s="408"/>
      <c r="AG106" s="408"/>
      <c r="AH106" s="408"/>
      <c r="AI106" s="408"/>
      <c r="AJ106" s="408"/>
      <c r="AK106" s="408"/>
      <c r="AL106" s="408"/>
      <c r="AM106" s="408"/>
      <c r="AN106" s="408"/>
      <c r="AO106" s="408"/>
      <c r="AP106" s="408"/>
      <c r="AQ106" s="408"/>
      <c r="AR106" s="408"/>
      <c r="AS106" s="408"/>
      <c r="AT106" s="408"/>
      <c r="AU106" s="408"/>
      <c r="AV106" s="408"/>
      <c r="AW106" s="408"/>
      <c r="AX106" s="408"/>
      <c r="AY106" s="408"/>
      <c r="AZ106" s="408"/>
      <c r="BA106" s="408"/>
      <c r="BB106" s="408"/>
      <c r="BC106" s="408"/>
      <c r="BD106" s="408"/>
      <c r="BE106" s="408"/>
      <c r="BF106" s="408"/>
      <c r="BG106" s="408"/>
      <c r="BH106" s="408"/>
      <c r="BI106" s="408"/>
      <c r="BJ106" s="408"/>
      <c r="BK106" s="408"/>
      <c r="BL106" s="408"/>
      <c r="BM106" s="408"/>
      <c r="BN106" s="408"/>
      <c r="BO106" s="408"/>
      <c r="BP106" s="408"/>
      <c r="BQ106" s="1014" t="s">
        <v>2198</v>
      </c>
      <c r="BR106" s="1015" t="s">
        <v>2039</v>
      </c>
      <c r="BS106" s="1015" t="s">
        <v>1502</v>
      </c>
      <c r="BT106" s="1019" t="s">
        <v>4948</v>
      </c>
      <c r="BU106" s="1017" t="s">
        <v>2123</v>
      </c>
      <c r="BV106" s="1046" t="s">
        <v>264</v>
      </c>
      <c r="BW106" s="1019" t="s">
        <v>2124</v>
      </c>
      <c r="BX106" s="1045" t="s">
        <v>4949</v>
      </c>
      <c r="BY106" s="409"/>
      <c r="BZ106" s="409"/>
      <c r="CA106" s="409"/>
      <c r="CB106" s="409"/>
      <c r="CC106" s="409"/>
      <c r="CD106" s="409"/>
      <c r="CE106" s="409"/>
      <c r="CF106" s="647" t="s">
        <v>1625</v>
      </c>
      <c r="CG106" s="408"/>
      <c r="CH106" s="408"/>
      <c r="CI106" s="408"/>
      <c r="CJ106" s="408"/>
      <c r="CK106" s="408"/>
      <c r="CL106" s="408"/>
      <c r="CM106" s="408"/>
      <c r="CN106" s="408"/>
      <c r="CO106" s="408"/>
      <c r="CP106" s="408"/>
      <c r="CQ106" s="408"/>
      <c r="CR106" s="408"/>
      <c r="CS106" s="408"/>
      <c r="CT106" s="408"/>
      <c r="CU106" s="408"/>
      <c r="CV106" s="408"/>
      <c r="CW106" s="408"/>
      <c r="CX106" s="408"/>
      <c r="CY106" s="408"/>
    </row>
    <row r="107">
      <c r="K107" s="1073" t="s">
        <v>2054</v>
      </c>
      <c r="L107" s="1015" t="s">
        <v>1883</v>
      </c>
      <c r="M107" s="1015" t="s">
        <v>435</v>
      </c>
      <c r="N107" s="1049" t="s">
        <v>4950</v>
      </c>
      <c r="O107" s="1017" t="s">
        <v>2573</v>
      </c>
      <c r="P107" s="1040" t="s">
        <v>266</v>
      </c>
      <c r="Q107" s="1019" t="s">
        <v>2571</v>
      </c>
      <c r="R107" s="1019" t="s">
        <v>2574</v>
      </c>
      <c r="S107" s="409"/>
      <c r="T107" s="409"/>
      <c r="U107" s="409"/>
      <c r="V107" s="647" t="s">
        <v>1625</v>
      </c>
      <c r="W107" s="409"/>
      <c r="X107" s="409"/>
      <c r="Y107" s="409"/>
      <c r="Z107" s="1074"/>
      <c r="AA107" s="408"/>
      <c r="AB107" s="408"/>
      <c r="AC107" s="408"/>
      <c r="AD107" s="408"/>
      <c r="AE107" s="408"/>
      <c r="AF107" s="408"/>
      <c r="AG107" s="408"/>
      <c r="AH107" s="408"/>
      <c r="AI107" s="408"/>
      <c r="AJ107" s="408"/>
      <c r="AK107" s="408"/>
      <c r="AL107" s="408"/>
      <c r="AM107" s="408"/>
      <c r="AN107" s="408"/>
      <c r="AO107" s="408"/>
      <c r="AP107" s="408"/>
      <c r="AQ107" s="408"/>
      <c r="AR107" s="408"/>
      <c r="AS107" s="408"/>
      <c r="AT107" s="408"/>
      <c r="AU107" s="408"/>
      <c r="AV107" s="408"/>
      <c r="AW107" s="408"/>
      <c r="AX107" s="408"/>
      <c r="AY107" s="408"/>
      <c r="AZ107" s="408"/>
      <c r="BA107" s="408"/>
      <c r="BB107" s="408"/>
      <c r="BC107" s="408"/>
      <c r="BD107" s="408"/>
      <c r="BE107" s="408"/>
      <c r="BF107" s="408"/>
      <c r="BG107" s="408"/>
      <c r="BH107" s="408"/>
      <c r="BI107" s="408"/>
      <c r="BJ107" s="408"/>
      <c r="BK107" s="408"/>
      <c r="BL107" s="408"/>
      <c r="BM107" s="408"/>
      <c r="BN107" s="408"/>
      <c r="BO107" s="408"/>
      <c r="BP107" s="408"/>
      <c r="BQ107" s="1014" t="s">
        <v>2204</v>
      </c>
      <c r="BR107" s="1015" t="s">
        <v>2039</v>
      </c>
      <c r="BS107" s="1015" t="s">
        <v>1502</v>
      </c>
      <c r="BT107" s="1019" t="s">
        <v>4951</v>
      </c>
      <c r="BU107" s="1017" t="s">
        <v>2128</v>
      </c>
      <c r="BV107" s="1046" t="s">
        <v>264</v>
      </c>
      <c r="BW107" s="1019" t="s">
        <v>2129</v>
      </c>
      <c r="BX107" s="1075" t="s">
        <v>4952</v>
      </c>
      <c r="BY107" s="409"/>
      <c r="BZ107" s="409"/>
      <c r="CA107" s="409"/>
      <c r="CB107" s="409"/>
      <c r="CC107" s="409"/>
      <c r="CD107" s="409"/>
      <c r="CE107" s="409"/>
      <c r="CF107" s="647" t="s">
        <v>1625</v>
      </c>
      <c r="CG107" s="408"/>
      <c r="CH107" s="408"/>
      <c r="CI107" s="408"/>
      <c r="CJ107" s="408"/>
      <c r="CK107" s="408"/>
      <c r="CL107" s="408"/>
      <c r="CM107" s="408"/>
      <c r="CN107" s="408"/>
      <c r="CO107" s="408"/>
      <c r="CP107" s="408"/>
      <c r="CQ107" s="408"/>
      <c r="CR107" s="408"/>
      <c r="CS107" s="408"/>
      <c r="CT107" s="408"/>
      <c r="CU107" s="408"/>
      <c r="CV107" s="408"/>
      <c r="CW107" s="408"/>
      <c r="CX107" s="408"/>
      <c r="CY107" s="408"/>
    </row>
    <row r="108">
      <c r="K108" s="1076" t="s">
        <v>2059</v>
      </c>
      <c r="L108" s="1015" t="s">
        <v>1883</v>
      </c>
      <c r="M108" s="1015" t="s">
        <v>435</v>
      </c>
      <c r="N108" s="1049" t="s">
        <v>4953</v>
      </c>
      <c r="O108" s="1017" t="s">
        <v>2575</v>
      </c>
      <c r="P108" s="1040" t="s">
        <v>266</v>
      </c>
      <c r="Q108" s="1019" t="s">
        <v>2576</v>
      </c>
      <c r="R108" s="1019" t="s">
        <v>2577</v>
      </c>
      <c r="S108" s="409"/>
      <c r="T108" s="409"/>
      <c r="U108" s="409"/>
      <c r="V108" s="647" t="s">
        <v>1625</v>
      </c>
      <c r="W108" s="409"/>
      <c r="X108" s="409"/>
      <c r="Y108" s="409"/>
      <c r="Z108" s="1074"/>
      <c r="AA108" s="408"/>
      <c r="AB108" s="408"/>
      <c r="AC108" s="408"/>
      <c r="AD108" s="408"/>
      <c r="AE108" s="408"/>
      <c r="AF108" s="408"/>
      <c r="AG108" s="408"/>
      <c r="AH108" s="408"/>
      <c r="AI108" s="408"/>
      <c r="AJ108" s="408"/>
      <c r="AK108" s="408"/>
      <c r="AL108" s="408"/>
      <c r="AM108" s="408"/>
      <c r="AN108" s="408"/>
      <c r="AO108" s="408"/>
      <c r="AP108" s="408"/>
      <c r="AQ108" s="408"/>
      <c r="AR108" s="408"/>
      <c r="AS108" s="408"/>
      <c r="AT108" s="408"/>
      <c r="AU108" s="408"/>
      <c r="AV108" s="408"/>
      <c r="AW108" s="408"/>
      <c r="AX108" s="408"/>
      <c r="AY108" s="408"/>
      <c r="AZ108" s="408"/>
      <c r="BA108" s="408"/>
      <c r="BB108" s="408"/>
      <c r="BC108" s="408"/>
      <c r="BD108" s="408"/>
      <c r="BE108" s="408"/>
      <c r="BF108" s="408"/>
      <c r="BG108" s="408"/>
      <c r="BH108" s="408"/>
      <c r="BI108" s="408"/>
      <c r="BJ108" s="408"/>
      <c r="BK108" s="408"/>
      <c r="BL108" s="408"/>
      <c r="BM108" s="408"/>
      <c r="BN108" s="408"/>
      <c r="BO108" s="408"/>
      <c r="BP108" s="408"/>
      <c r="BQ108" s="1012" t="s">
        <v>2223</v>
      </c>
      <c r="BR108" s="1005" t="s">
        <v>2039</v>
      </c>
      <c r="BS108" s="1005" t="s">
        <v>1502</v>
      </c>
      <c r="BT108" s="1009" t="s">
        <v>4954</v>
      </c>
      <c r="BU108" s="1007" t="s">
        <v>2156</v>
      </c>
      <c r="BV108" s="1043" t="s">
        <v>264</v>
      </c>
      <c r="BW108" s="1067" t="s">
        <v>2157</v>
      </c>
      <c r="BX108" s="1067" t="s">
        <v>4955</v>
      </c>
      <c r="BY108" s="637"/>
      <c r="BZ108" s="637"/>
      <c r="CA108" s="637"/>
      <c r="CB108" s="637"/>
      <c r="CC108" s="637"/>
      <c r="CD108" s="637"/>
      <c r="CE108" s="637"/>
      <c r="CF108" s="638" t="s">
        <v>1625</v>
      </c>
      <c r="CG108" s="408"/>
      <c r="CH108" s="408"/>
      <c r="CI108" s="408"/>
      <c r="CJ108" s="408"/>
      <c r="CK108" s="408"/>
      <c r="CL108" s="408"/>
      <c r="CM108" s="408"/>
      <c r="CN108" s="408"/>
      <c r="CO108" s="408"/>
      <c r="CP108" s="408"/>
      <c r="CQ108" s="408"/>
      <c r="CR108" s="408"/>
      <c r="CS108" s="408"/>
      <c r="CT108" s="408"/>
      <c r="CU108" s="408"/>
      <c r="CV108" s="408"/>
      <c r="CW108" s="408"/>
      <c r="CX108" s="408"/>
      <c r="CY108" s="408"/>
    </row>
    <row r="109">
      <c r="K109" s="1073" t="s">
        <v>2064</v>
      </c>
      <c r="L109" s="1015" t="s">
        <v>1883</v>
      </c>
      <c r="M109" s="1015" t="s">
        <v>435</v>
      </c>
      <c r="N109" s="1049" t="s">
        <v>4956</v>
      </c>
      <c r="O109" s="1017" t="s">
        <v>2578</v>
      </c>
      <c r="P109" s="1040" t="s">
        <v>266</v>
      </c>
      <c r="Q109" s="1019" t="s">
        <v>2579</v>
      </c>
      <c r="R109" s="1019" t="s">
        <v>2580</v>
      </c>
      <c r="S109" s="409"/>
      <c r="T109" s="409"/>
      <c r="U109" s="409"/>
      <c r="V109" s="647" t="s">
        <v>1625</v>
      </c>
      <c r="W109" s="409"/>
      <c r="X109" s="409"/>
      <c r="Y109" s="409"/>
      <c r="Z109" s="1074"/>
      <c r="AA109" s="408"/>
      <c r="AB109" s="408"/>
      <c r="AC109" s="408"/>
      <c r="AD109" s="408"/>
      <c r="AE109" s="408"/>
      <c r="AF109" s="408"/>
      <c r="AG109" s="408"/>
      <c r="AH109" s="408"/>
      <c r="AI109" s="408"/>
      <c r="AJ109" s="408"/>
      <c r="AK109" s="408"/>
      <c r="AL109" s="408"/>
      <c r="AM109" s="408"/>
      <c r="AN109" s="408"/>
      <c r="AO109" s="408"/>
      <c r="AP109" s="408"/>
      <c r="AQ109" s="408"/>
      <c r="AR109" s="408"/>
      <c r="AS109" s="408"/>
      <c r="AT109" s="408"/>
      <c r="AU109" s="408"/>
      <c r="AV109" s="408"/>
      <c r="AW109" s="408"/>
      <c r="AX109" s="408"/>
      <c r="AY109" s="408"/>
      <c r="AZ109" s="408"/>
      <c r="BA109" s="408"/>
      <c r="BB109" s="408"/>
      <c r="BC109" s="408"/>
      <c r="BD109" s="408"/>
      <c r="BE109" s="408"/>
      <c r="BF109" s="408"/>
      <c r="BG109" s="408"/>
      <c r="BH109" s="408"/>
      <c r="BI109" s="408"/>
      <c r="BJ109" s="408"/>
      <c r="BK109" s="408"/>
      <c r="BL109" s="408"/>
      <c r="BM109" s="408"/>
      <c r="BN109" s="408"/>
      <c r="BO109" s="408"/>
      <c r="BP109" s="408"/>
      <c r="BQ109" s="1014" t="s">
        <v>2228</v>
      </c>
      <c r="BR109" s="1015" t="s">
        <v>2039</v>
      </c>
      <c r="BS109" s="1015" t="s">
        <v>1502</v>
      </c>
      <c r="BT109" s="1019" t="s">
        <v>4957</v>
      </c>
      <c r="BU109" s="1017" t="s">
        <v>2161</v>
      </c>
      <c r="BV109" s="1046" t="s">
        <v>264</v>
      </c>
      <c r="BW109" s="1045" t="s">
        <v>2162</v>
      </c>
      <c r="BX109" s="1045" t="s">
        <v>4958</v>
      </c>
      <c r="BY109" s="409"/>
      <c r="BZ109" s="409"/>
      <c r="CA109" s="409"/>
      <c r="CB109" s="409"/>
      <c r="CC109" s="409"/>
      <c r="CD109" s="409"/>
      <c r="CE109" s="409"/>
      <c r="CF109" s="647" t="s">
        <v>1625</v>
      </c>
      <c r="CG109" s="408"/>
      <c r="CH109" s="408"/>
      <c r="CI109" s="408"/>
      <c r="CJ109" s="408"/>
      <c r="CK109" s="408"/>
      <c r="CL109" s="408"/>
      <c r="CM109" s="408"/>
      <c r="CN109" s="408"/>
      <c r="CO109" s="408"/>
      <c r="CP109" s="408"/>
      <c r="CQ109" s="408"/>
      <c r="CR109" s="408"/>
      <c r="CS109" s="408"/>
      <c r="CT109" s="408"/>
      <c r="CU109" s="408"/>
      <c r="CV109" s="408"/>
      <c r="CW109" s="408"/>
      <c r="CX109" s="408"/>
      <c r="CY109" s="408"/>
    </row>
    <row r="110">
      <c r="BQ110" s="1014" t="s">
        <v>2234</v>
      </c>
      <c r="BR110" s="1015" t="s">
        <v>2039</v>
      </c>
      <c r="BS110" s="1015" t="s">
        <v>1502</v>
      </c>
      <c r="BT110" s="1019" t="s">
        <v>4959</v>
      </c>
      <c r="BU110" s="1017" t="s">
        <v>2166</v>
      </c>
      <c r="BV110" s="1046" t="s">
        <v>264</v>
      </c>
      <c r="BW110" s="1045" t="s">
        <v>2167</v>
      </c>
      <c r="BX110" s="1045" t="s">
        <v>4960</v>
      </c>
      <c r="BY110" s="409"/>
      <c r="BZ110" s="409"/>
      <c r="CA110" s="409"/>
      <c r="CB110" s="409"/>
      <c r="CC110" s="409"/>
      <c r="CD110" s="409"/>
      <c r="CE110" s="409"/>
      <c r="CF110" s="647" t="s">
        <v>1625</v>
      </c>
      <c r="CG110" s="408"/>
      <c r="CH110" s="408"/>
      <c r="CI110" s="408"/>
      <c r="CJ110" s="408"/>
      <c r="CK110" s="408"/>
      <c r="CL110" s="408"/>
      <c r="CM110" s="408"/>
      <c r="CN110" s="408"/>
      <c r="CO110" s="408"/>
      <c r="CP110" s="408"/>
      <c r="CQ110" s="408"/>
      <c r="CR110" s="408"/>
      <c r="CS110" s="408"/>
      <c r="CT110" s="408"/>
      <c r="CU110" s="408"/>
      <c r="CV110" s="408"/>
      <c r="CW110" s="408"/>
      <c r="CX110" s="408"/>
      <c r="CY110" s="408"/>
    </row>
    <row r="111">
      <c r="BQ111" s="1012" t="s">
        <v>2309</v>
      </c>
      <c r="BR111" s="1005" t="s">
        <v>2039</v>
      </c>
      <c r="BS111" s="1005" t="s">
        <v>1502</v>
      </c>
      <c r="BT111" s="1009" t="s">
        <v>4774</v>
      </c>
      <c r="BU111" s="1007" t="s">
        <v>2241</v>
      </c>
      <c r="BV111" s="1043" t="s">
        <v>264</v>
      </c>
      <c r="BW111" s="1009" t="s">
        <v>4961</v>
      </c>
      <c r="BX111" s="1009" t="s">
        <v>4962</v>
      </c>
      <c r="BY111" s="637"/>
      <c r="BZ111" s="637"/>
      <c r="CA111" s="637"/>
      <c r="CB111" s="637"/>
      <c r="CC111" s="637"/>
      <c r="CD111" s="637"/>
      <c r="CE111" s="637"/>
      <c r="CF111" s="638" t="s">
        <v>1625</v>
      </c>
      <c r="CG111" s="408"/>
      <c r="CH111" s="408"/>
      <c r="CI111" s="408"/>
      <c r="CJ111" s="408"/>
      <c r="CK111" s="408"/>
      <c r="CL111" s="408"/>
      <c r="CM111" s="408"/>
      <c r="CN111" s="408"/>
      <c r="CO111" s="408"/>
      <c r="CP111" s="408"/>
      <c r="CQ111" s="408"/>
      <c r="CR111" s="408"/>
      <c r="CS111" s="408"/>
      <c r="CT111" s="408"/>
      <c r="CU111" s="408"/>
      <c r="CV111" s="408"/>
      <c r="CW111" s="408"/>
      <c r="CX111" s="408"/>
      <c r="CY111" s="408"/>
    </row>
    <row r="112">
      <c r="K112" s="1077" t="s">
        <v>2294</v>
      </c>
      <c r="L112" s="1078" t="s">
        <v>1883</v>
      </c>
      <c r="M112" s="1078" t="s">
        <v>435</v>
      </c>
      <c r="N112" s="1079" t="s">
        <v>4906</v>
      </c>
      <c r="O112" s="1080" t="s">
        <v>2555</v>
      </c>
      <c r="P112" s="1081" t="s">
        <v>264</v>
      </c>
      <c r="Q112" s="1079" t="s">
        <v>2556</v>
      </c>
      <c r="R112" s="1079" t="s">
        <v>4963</v>
      </c>
      <c r="S112" s="355"/>
      <c r="T112" s="355"/>
      <c r="U112" s="355"/>
      <c r="V112" s="355"/>
      <c r="W112" s="355"/>
      <c r="X112" s="355"/>
      <c r="Y112" s="355"/>
      <c r="Z112" s="355"/>
      <c r="BQ112" s="1014" t="s">
        <v>2314</v>
      </c>
      <c r="BR112" s="1015" t="s">
        <v>2039</v>
      </c>
      <c r="BS112" s="1015" t="s">
        <v>1502</v>
      </c>
      <c r="BT112" s="1019" t="s">
        <v>4774</v>
      </c>
      <c r="BU112" s="1017" t="s">
        <v>2252</v>
      </c>
      <c r="BV112" s="1046" t="s">
        <v>264</v>
      </c>
      <c r="BW112" s="1019" t="s">
        <v>4964</v>
      </c>
      <c r="BX112" s="1019" t="s">
        <v>4965</v>
      </c>
      <c r="BY112" s="409"/>
      <c r="BZ112" s="409"/>
      <c r="CA112" s="409"/>
      <c r="CB112" s="409"/>
      <c r="CC112" s="409"/>
      <c r="CD112" s="409"/>
      <c r="CE112" s="409"/>
      <c r="CF112" s="647" t="s">
        <v>1625</v>
      </c>
      <c r="CG112" s="408"/>
      <c r="CH112" s="408"/>
      <c r="CI112" s="408"/>
      <c r="CJ112" s="408"/>
      <c r="CK112" s="408"/>
      <c r="CL112" s="408"/>
      <c r="CM112" s="408"/>
      <c r="CN112" s="408"/>
      <c r="CO112" s="408"/>
      <c r="CP112" s="408"/>
      <c r="CQ112" s="408"/>
      <c r="CR112" s="408"/>
      <c r="CS112" s="408"/>
      <c r="CT112" s="408"/>
      <c r="CU112" s="408"/>
      <c r="CV112" s="408"/>
      <c r="CW112" s="408"/>
      <c r="CX112" s="408"/>
      <c r="CY112" s="408"/>
    </row>
    <row r="113">
      <c r="K113" s="1014" t="s">
        <v>2304</v>
      </c>
      <c r="L113" s="1015" t="s">
        <v>1883</v>
      </c>
      <c r="M113" s="1015" t="s">
        <v>435</v>
      </c>
      <c r="N113" s="1019" t="s">
        <v>4906</v>
      </c>
      <c r="O113" s="1017" t="s">
        <v>2559</v>
      </c>
      <c r="P113" s="1046" t="s">
        <v>264</v>
      </c>
      <c r="Q113" s="1019" t="s">
        <v>2560</v>
      </c>
      <c r="R113" s="1019" t="s">
        <v>4966</v>
      </c>
      <c r="S113" s="409"/>
      <c r="T113" s="409"/>
      <c r="U113" s="409"/>
      <c r="V113" s="409"/>
      <c r="W113" s="409"/>
      <c r="X113" s="409"/>
      <c r="Y113" s="409"/>
      <c r="Z113" s="409"/>
      <c r="BQ113" s="1012" t="s">
        <v>2334</v>
      </c>
      <c r="BR113" s="1005" t="s">
        <v>1883</v>
      </c>
      <c r="BS113" s="1005" t="s">
        <v>435</v>
      </c>
      <c r="BT113" s="1009" t="s">
        <v>4906</v>
      </c>
      <c r="BU113" s="1007" t="s">
        <v>2272</v>
      </c>
      <c r="BV113" s="1043" t="s">
        <v>264</v>
      </c>
      <c r="BW113" s="1009" t="s">
        <v>2273</v>
      </c>
      <c r="BX113" s="1009" t="s">
        <v>4967</v>
      </c>
      <c r="BY113" s="637"/>
      <c r="BZ113" s="637"/>
      <c r="CA113" s="637"/>
      <c r="CB113" s="637"/>
      <c r="CC113" s="637"/>
      <c r="CD113" s="637"/>
      <c r="CE113" s="637"/>
      <c r="CF113" s="638" t="s">
        <v>1625</v>
      </c>
      <c r="CG113" s="408"/>
      <c r="CH113" s="408"/>
      <c r="CI113" s="408"/>
      <c r="CJ113" s="408"/>
      <c r="CK113" s="408"/>
      <c r="CL113" s="408"/>
      <c r="CM113" s="408"/>
      <c r="CN113" s="408"/>
      <c r="CO113" s="408"/>
      <c r="CP113" s="408"/>
      <c r="CQ113" s="408"/>
      <c r="CR113" s="408"/>
      <c r="CS113" s="408"/>
      <c r="CT113" s="408"/>
      <c r="CU113" s="408"/>
      <c r="CV113" s="408"/>
      <c r="CW113" s="408"/>
      <c r="CX113" s="408"/>
      <c r="CY113" s="408"/>
    </row>
    <row r="114">
      <c r="BQ114" s="1014" t="s">
        <v>2339</v>
      </c>
      <c r="BR114" s="1015" t="s">
        <v>1883</v>
      </c>
      <c r="BS114" s="1015" t="s">
        <v>435</v>
      </c>
      <c r="BT114" s="1019" t="s">
        <v>4906</v>
      </c>
      <c r="BU114" s="1017" t="s">
        <v>2277</v>
      </c>
      <c r="BV114" s="1046" t="s">
        <v>264</v>
      </c>
      <c r="BW114" s="1019" t="s">
        <v>2278</v>
      </c>
      <c r="BX114" s="1019" t="s">
        <v>4968</v>
      </c>
      <c r="BY114" s="409"/>
      <c r="BZ114" s="409"/>
      <c r="CA114" s="409"/>
      <c r="CB114" s="409"/>
      <c r="CC114" s="409"/>
      <c r="CD114" s="409"/>
      <c r="CE114" s="409"/>
      <c r="CF114" s="647" t="s">
        <v>1625</v>
      </c>
      <c r="CG114" s="408"/>
      <c r="CH114" s="408"/>
      <c r="CI114" s="408"/>
      <c r="CJ114" s="408"/>
      <c r="CK114" s="408"/>
      <c r="CL114" s="408"/>
      <c r="CM114" s="408"/>
      <c r="CN114" s="408"/>
      <c r="CO114" s="408"/>
      <c r="CP114" s="408"/>
      <c r="CQ114" s="408"/>
      <c r="CR114" s="408"/>
      <c r="CS114" s="408"/>
      <c r="CT114" s="408"/>
      <c r="CU114" s="408"/>
      <c r="CV114" s="408"/>
      <c r="CW114" s="408"/>
      <c r="CX114" s="408"/>
      <c r="CY114" s="408"/>
    </row>
    <row r="115">
      <c r="BQ115" s="1012" t="s">
        <v>2360</v>
      </c>
      <c r="BR115" s="1005" t="s">
        <v>1741</v>
      </c>
      <c r="BS115" s="1005" t="s">
        <v>1996</v>
      </c>
      <c r="BT115" s="1009" t="s">
        <v>4969</v>
      </c>
      <c r="BU115" s="1007" t="s">
        <v>2296</v>
      </c>
      <c r="BV115" s="1043" t="s">
        <v>264</v>
      </c>
      <c r="BW115" s="1009" t="s">
        <v>2297</v>
      </c>
      <c r="BX115" s="1082" t="s">
        <v>4970</v>
      </c>
      <c r="BY115" s="637"/>
      <c r="BZ115" s="637"/>
      <c r="CA115" s="637"/>
      <c r="CB115" s="637"/>
      <c r="CC115" s="637"/>
      <c r="CD115" s="637"/>
      <c r="CE115" s="637"/>
      <c r="CF115" s="638" t="s">
        <v>1625</v>
      </c>
      <c r="CG115" s="408"/>
      <c r="CH115" s="408"/>
      <c r="CI115" s="408"/>
      <c r="CJ115" s="408"/>
      <c r="CK115" s="408"/>
      <c r="CL115" s="408"/>
      <c r="CM115" s="408"/>
      <c r="CN115" s="408"/>
      <c r="CO115" s="408"/>
      <c r="CP115" s="408"/>
      <c r="CQ115" s="408"/>
      <c r="CR115" s="408"/>
      <c r="CS115" s="408"/>
      <c r="CT115" s="408"/>
      <c r="CU115" s="408"/>
      <c r="CV115" s="408"/>
      <c r="CW115" s="408"/>
      <c r="CX115" s="408"/>
      <c r="CY115" s="408"/>
    </row>
    <row r="116">
      <c r="BQ116" s="1014" t="s">
        <v>2366</v>
      </c>
      <c r="BR116" s="1015" t="s">
        <v>1741</v>
      </c>
      <c r="BS116" s="1015" t="s">
        <v>1996</v>
      </c>
      <c r="BT116" s="1019" t="s">
        <v>4969</v>
      </c>
      <c r="BU116" s="1017" t="s">
        <v>2301</v>
      </c>
      <c r="BV116" s="1046" t="s">
        <v>264</v>
      </c>
      <c r="BW116" s="1019" t="s">
        <v>4971</v>
      </c>
      <c r="BX116" s="1083" t="s">
        <v>4972</v>
      </c>
      <c r="BY116" s="409"/>
      <c r="BZ116" s="409"/>
      <c r="CA116" s="409"/>
      <c r="CB116" s="409"/>
      <c r="CC116" s="409"/>
      <c r="CD116" s="409"/>
      <c r="CE116" s="409"/>
      <c r="CF116" s="647" t="s">
        <v>1625</v>
      </c>
      <c r="CG116" s="408"/>
      <c r="CH116" s="408"/>
      <c r="CI116" s="408"/>
      <c r="CJ116" s="408"/>
      <c r="CK116" s="408"/>
      <c r="CL116" s="408"/>
      <c r="CM116" s="408"/>
      <c r="CN116" s="408"/>
      <c r="CO116" s="408"/>
      <c r="CP116" s="408"/>
      <c r="CQ116" s="408"/>
      <c r="CR116" s="408"/>
      <c r="CS116" s="408"/>
      <c r="CT116" s="408"/>
      <c r="CU116" s="408"/>
      <c r="CV116" s="408"/>
      <c r="CW116" s="408"/>
      <c r="CX116" s="408"/>
      <c r="CY116" s="408"/>
    </row>
    <row r="117">
      <c r="BQ117" s="1014" t="s">
        <v>2372</v>
      </c>
      <c r="BR117" s="1015" t="s">
        <v>1741</v>
      </c>
      <c r="BS117" s="1015" t="s">
        <v>1996</v>
      </c>
      <c r="BT117" s="1019" t="s">
        <v>4969</v>
      </c>
      <c r="BU117" s="1017" t="s">
        <v>2306</v>
      </c>
      <c r="BV117" s="1046" t="s">
        <v>264</v>
      </c>
      <c r="BW117" s="1019" t="s">
        <v>4973</v>
      </c>
      <c r="BX117" s="1083" t="s">
        <v>4974</v>
      </c>
      <c r="BY117" s="409"/>
      <c r="BZ117" s="409"/>
      <c r="CA117" s="409"/>
      <c r="CB117" s="409"/>
      <c r="CC117" s="409"/>
      <c r="CD117" s="409"/>
      <c r="CE117" s="409"/>
      <c r="CF117" s="647" t="s">
        <v>1625</v>
      </c>
      <c r="CG117" s="408"/>
      <c r="CH117" s="408"/>
      <c r="CI117" s="408"/>
      <c r="CJ117" s="408"/>
      <c r="CK117" s="408"/>
      <c r="CL117" s="408"/>
      <c r="CM117" s="408"/>
      <c r="CN117" s="408"/>
      <c r="CO117" s="408"/>
      <c r="CP117" s="408"/>
      <c r="CQ117" s="408"/>
      <c r="CR117" s="408"/>
      <c r="CS117" s="408"/>
      <c r="CT117" s="408"/>
      <c r="CU117" s="408"/>
      <c r="CV117" s="408"/>
      <c r="CW117" s="408"/>
      <c r="CX117" s="408"/>
      <c r="CY117" s="408"/>
    </row>
    <row r="118">
      <c r="BQ118" s="1014" t="s">
        <v>2376</v>
      </c>
      <c r="BR118" s="1015" t="s">
        <v>1741</v>
      </c>
      <c r="BS118" s="1015" t="s">
        <v>1996</v>
      </c>
      <c r="BT118" s="1019" t="s">
        <v>4969</v>
      </c>
      <c r="BU118" s="1017" t="s">
        <v>2311</v>
      </c>
      <c r="BV118" s="1046" t="s">
        <v>264</v>
      </c>
      <c r="BW118" s="1019" t="s">
        <v>4975</v>
      </c>
      <c r="BX118" s="1083" t="s">
        <v>4976</v>
      </c>
      <c r="BY118" s="409"/>
      <c r="BZ118" s="409"/>
      <c r="CA118" s="409"/>
      <c r="CB118" s="409"/>
      <c r="CC118" s="409"/>
      <c r="CD118" s="409"/>
      <c r="CE118" s="409"/>
      <c r="CF118" s="647" t="s">
        <v>1625</v>
      </c>
      <c r="CG118" s="408"/>
      <c r="CH118" s="408"/>
      <c r="CI118" s="408"/>
      <c r="CJ118" s="408"/>
      <c r="CK118" s="408"/>
      <c r="CL118" s="408"/>
      <c r="CM118" s="408"/>
      <c r="CN118" s="408"/>
      <c r="CO118" s="408"/>
      <c r="CP118" s="408"/>
      <c r="CQ118" s="408"/>
      <c r="CR118" s="408"/>
      <c r="CS118" s="408"/>
      <c r="CT118" s="408"/>
      <c r="CU118" s="408"/>
      <c r="CV118" s="408"/>
      <c r="CW118" s="408"/>
      <c r="CX118" s="408"/>
      <c r="CY118" s="408"/>
    </row>
    <row r="119">
      <c r="BQ119" s="1014" t="s">
        <v>2381</v>
      </c>
      <c r="BR119" s="1015" t="s">
        <v>1741</v>
      </c>
      <c r="BS119" s="1015" t="s">
        <v>1996</v>
      </c>
      <c r="BT119" s="1019" t="s">
        <v>4969</v>
      </c>
      <c r="BU119" s="1017" t="s">
        <v>4977</v>
      </c>
      <c r="BV119" s="1046" t="s">
        <v>264</v>
      </c>
      <c r="BW119" s="1019" t="s">
        <v>2317</v>
      </c>
      <c r="BX119" s="1083" t="s">
        <v>4978</v>
      </c>
      <c r="BY119" s="409"/>
      <c r="BZ119" s="409"/>
      <c r="CA119" s="409"/>
      <c r="CB119" s="409"/>
      <c r="CC119" s="409"/>
      <c r="CD119" s="409"/>
      <c r="CE119" s="409"/>
      <c r="CF119" s="647" t="s">
        <v>1625</v>
      </c>
      <c r="CG119" s="408"/>
      <c r="CH119" s="408"/>
      <c r="CI119" s="408"/>
      <c r="CJ119" s="408"/>
      <c r="CK119" s="408"/>
      <c r="CL119" s="408"/>
      <c r="CM119" s="408"/>
      <c r="CN119" s="408"/>
      <c r="CO119" s="408"/>
      <c r="CP119" s="408"/>
      <c r="CQ119" s="408"/>
      <c r="CR119" s="408"/>
      <c r="CS119" s="408"/>
      <c r="CT119" s="408"/>
      <c r="CU119" s="408"/>
      <c r="CV119" s="408"/>
      <c r="CW119" s="408"/>
      <c r="CX119" s="408"/>
      <c r="CY119" s="408"/>
    </row>
    <row r="120">
      <c r="BQ120" s="1014" t="s">
        <v>2388</v>
      </c>
      <c r="BR120" s="1015" t="s">
        <v>1741</v>
      </c>
      <c r="BS120" s="1015" t="s">
        <v>1996</v>
      </c>
      <c r="BT120" s="1019" t="s">
        <v>4969</v>
      </c>
      <c r="BU120" s="1017" t="s">
        <v>2321</v>
      </c>
      <c r="BV120" s="1046" t="s">
        <v>264</v>
      </c>
      <c r="BW120" s="1019" t="s">
        <v>2322</v>
      </c>
      <c r="BX120" s="1083" t="s">
        <v>4979</v>
      </c>
      <c r="BY120" s="409"/>
      <c r="BZ120" s="409"/>
      <c r="CA120" s="409"/>
      <c r="CB120" s="409"/>
      <c r="CC120" s="409"/>
      <c r="CD120" s="409"/>
      <c r="CE120" s="409"/>
      <c r="CF120" s="647" t="s">
        <v>1625</v>
      </c>
      <c r="CG120" s="408"/>
      <c r="CH120" s="408"/>
      <c r="CI120" s="408"/>
      <c r="CJ120" s="408"/>
      <c r="CK120" s="408"/>
      <c r="CL120" s="408"/>
      <c r="CM120" s="408"/>
      <c r="CN120" s="408"/>
      <c r="CO120" s="408"/>
      <c r="CP120" s="408"/>
      <c r="CQ120" s="408"/>
      <c r="CR120" s="408"/>
      <c r="CS120" s="408"/>
      <c r="CT120" s="408"/>
      <c r="CU120" s="408"/>
      <c r="CV120" s="408"/>
      <c r="CW120" s="408"/>
      <c r="CX120" s="408"/>
      <c r="CY120" s="408"/>
    </row>
    <row r="121">
      <c r="BQ121" s="1014" t="s">
        <v>2393</v>
      </c>
      <c r="BR121" s="1015" t="s">
        <v>1741</v>
      </c>
      <c r="BS121" s="1015" t="s">
        <v>1996</v>
      </c>
      <c r="BT121" s="1019" t="s">
        <v>4969</v>
      </c>
      <c r="BU121" s="1017" t="s">
        <v>2326</v>
      </c>
      <c r="BV121" s="1046" t="s">
        <v>264</v>
      </c>
      <c r="BW121" s="1019" t="s">
        <v>2327</v>
      </c>
      <c r="BX121" s="1083" t="s">
        <v>4980</v>
      </c>
      <c r="BY121" s="409"/>
      <c r="BZ121" s="409"/>
      <c r="CA121" s="409"/>
      <c r="CB121" s="409"/>
      <c r="CC121" s="409"/>
      <c r="CD121" s="409"/>
      <c r="CE121" s="409"/>
      <c r="CF121" s="647" t="s">
        <v>1625</v>
      </c>
      <c r="CG121" s="408"/>
      <c r="CH121" s="408"/>
      <c r="CI121" s="408"/>
      <c r="CJ121" s="408"/>
      <c r="CK121" s="408"/>
      <c r="CL121" s="408"/>
      <c r="CM121" s="408"/>
      <c r="CN121" s="408"/>
      <c r="CO121" s="408"/>
      <c r="CP121" s="408"/>
      <c r="CQ121" s="408"/>
      <c r="CR121" s="408"/>
      <c r="CS121" s="408"/>
      <c r="CT121" s="408"/>
      <c r="CU121" s="408"/>
      <c r="CV121" s="408"/>
      <c r="CW121" s="408"/>
      <c r="CX121" s="408"/>
      <c r="CY121" s="408"/>
    </row>
    <row r="122">
      <c r="BQ122" s="1014" t="s">
        <v>2398</v>
      </c>
      <c r="BR122" s="1015" t="s">
        <v>1741</v>
      </c>
      <c r="BS122" s="1015" t="s">
        <v>1996</v>
      </c>
      <c r="BT122" s="1019" t="s">
        <v>4969</v>
      </c>
      <c r="BU122" s="1017" t="s">
        <v>2331</v>
      </c>
      <c r="BV122" s="1046" t="s">
        <v>264</v>
      </c>
      <c r="BW122" s="1019" t="s">
        <v>2332</v>
      </c>
      <c r="BX122" s="1083" t="s">
        <v>4981</v>
      </c>
      <c r="BY122" s="409"/>
      <c r="BZ122" s="409"/>
      <c r="CA122" s="409"/>
      <c r="CB122" s="409"/>
      <c r="CC122" s="409"/>
      <c r="CD122" s="409"/>
      <c r="CE122" s="409"/>
      <c r="CF122" s="647" t="s">
        <v>1625</v>
      </c>
      <c r="CG122" s="408"/>
      <c r="CH122" s="408"/>
      <c r="CI122" s="408"/>
      <c r="CJ122" s="408"/>
      <c r="CK122" s="408"/>
      <c r="CL122" s="408"/>
      <c r="CM122" s="408"/>
      <c r="CN122" s="408"/>
      <c r="CO122" s="408"/>
      <c r="CP122" s="408"/>
      <c r="CQ122" s="408"/>
      <c r="CR122" s="408"/>
      <c r="CS122" s="408"/>
      <c r="CT122" s="408"/>
      <c r="CU122" s="408"/>
      <c r="CV122" s="408"/>
      <c r="CW122" s="408"/>
      <c r="CX122" s="408"/>
      <c r="CY122" s="408"/>
    </row>
    <row r="123">
      <c r="BQ123" s="1014" t="s">
        <v>2402</v>
      </c>
      <c r="BR123" s="1015" t="s">
        <v>1741</v>
      </c>
      <c r="BS123" s="1015" t="s">
        <v>1996</v>
      </c>
      <c r="BT123" s="1019" t="s">
        <v>4969</v>
      </c>
      <c r="BU123" s="1017" t="s">
        <v>2336</v>
      </c>
      <c r="BV123" s="1046" t="s">
        <v>264</v>
      </c>
      <c r="BW123" s="1019" t="s">
        <v>2337</v>
      </c>
      <c r="BX123" s="1083" t="s">
        <v>4982</v>
      </c>
      <c r="BY123" s="409"/>
      <c r="BZ123" s="409"/>
      <c r="CA123" s="409"/>
      <c r="CB123" s="409"/>
      <c r="CC123" s="409"/>
      <c r="CD123" s="409"/>
      <c r="CE123" s="409"/>
      <c r="CF123" s="647" t="s">
        <v>1625</v>
      </c>
      <c r="CG123" s="408"/>
      <c r="CH123" s="408"/>
      <c r="CI123" s="408"/>
      <c r="CJ123" s="408"/>
      <c r="CK123" s="408"/>
      <c r="CL123" s="408"/>
      <c r="CM123" s="408"/>
      <c r="CN123" s="408"/>
      <c r="CO123" s="408"/>
      <c r="CP123" s="408"/>
      <c r="CQ123" s="408"/>
      <c r="CR123" s="408"/>
      <c r="CS123" s="408"/>
      <c r="CT123" s="408"/>
      <c r="CU123" s="408"/>
      <c r="CV123" s="408"/>
      <c r="CW123" s="408"/>
      <c r="CX123" s="408"/>
      <c r="CY123" s="408"/>
    </row>
    <row r="124">
      <c r="BQ124" s="1014" t="s">
        <v>2407</v>
      </c>
      <c r="BR124" s="1015" t="s">
        <v>2340</v>
      </c>
      <c r="BS124" s="1015" t="s">
        <v>1996</v>
      </c>
      <c r="BT124" s="1019" t="s">
        <v>4983</v>
      </c>
      <c r="BU124" s="1017" t="s">
        <v>4984</v>
      </c>
      <c r="BV124" s="1046" t="s">
        <v>264</v>
      </c>
      <c r="BW124" s="1019" t="s">
        <v>2343</v>
      </c>
      <c r="BX124" s="1045" t="s">
        <v>2344</v>
      </c>
      <c r="BY124" s="409"/>
      <c r="BZ124" s="409"/>
      <c r="CA124" s="409"/>
      <c r="CB124" s="409"/>
      <c r="CC124" s="409"/>
      <c r="CD124" s="409"/>
      <c r="CE124" s="409"/>
      <c r="CF124" s="647" t="s">
        <v>1625</v>
      </c>
      <c r="CG124" s="408"/>
      <c r="CH124" s="408"/>
      <c r="CI124" s="408"/>
      <c r="CJ124" s="408"/>
      <c r="CK124" s="408"/>
      <c r="CL124" s="408"/>
      <c r="CM124" s="408"/>
      <c r="CN124" s="408"/>
      <c r="CO124" s="408"/>
      <c r="CP124" s="408"/>
      <c r="CQ124" s="408"/>
      <c r="CR124" s="408"/>
      <c r="CS124" s="408"/>
      <c r="CT124" s="408"/>
      <c r="CU124" s="408"/>
      <c r="CV124" s="408"/>
      <c r="CW124" s="408"/>
      <c r="CX124" s="408"/>
      <c r="CY124" s="408"/>
    </row>
    <row r="125">
      <c r="BQ125" s="1014" t="s">
        <v>2411</v>
      </c>
      <c r="BR125" s="647" t="s">
        <v>2346</v>
      </c>
      <c r="BS125" s="1084" t="s">
        <v>434</v>
      </c>
      <c r="BT125" s="1019" t="str">
        <f>CONCATENATE(BR125,"_PRINT")</f>
        <v>COMMON_PRINT</v>
      </c>
      <c r="BU125" s="1017" t="s">
        <v>2348</v>
      </c>
      <c r="BV125" s="1055" t="s">
        <v>263</v>
      </c>
      <c r="BW125" s="1085" t="s">
        <v>2349</v>
      </c>
      <c r="BX125" s="1086" t="s">
        <v>434</v>
      </c>
      <c r="BY125" s="355"/>
      <c r="BZ125" s="355"/>
      <c r="CA125" s="355"/>
      <c r="CB125" s="355"/>
      <c r="CC125" s="355"/>
      <c r="CD125" s="355"/>
      <c r="CE125" s="355"/>
      <c r="CF125" s="647" t="s">
        <v>1625</v>
      </c>
      <c r="CG125" s="408"/>
      <c r="CH125" s="408"/>
      <c r="CI125" s="408"/>
      <c r="CJ125" s="408"/>
      <c r="CK125" s="408"/>
      <c r="CL125" s="408"/>
      <c r="CM125" s="408"/>
      <c r="CN125" s="408"/>
      <c r="CO125" s="408"/>
      <c r="CP125" s="408"/>
      <c r="CQ125" s="408"/>
      <c r="CR125" s="408"/>
      <c r="CS125" s="408"/>
      <c r="CT125" s="408"/>
      <c r="CU125" s="408"/>
      <c r="CV125" s="408"/>
      <c r="CW125" s="408"/>
      <c r="CX125" s="408"/>
      <c r="CY125" s="408"/>
    </row>
    <row r="126">
      <c r="BQ126" s="1014" t="s">
        <v>2415</v>
      </c>
      <c r="BR126" s="647" t="s">
        <v>2346</v>
      </c>
      <c r="BS126" s="1084" t="s">
        <v>434</v>
      </c>
      <c r="BT126" s="1019" t="str">
        <f>CONCATENATE(BR126,"_WEATHER")</f>
        <v>COMMON_WEATHER</v>
      </c>
      <c r="BU126" s="1017" t="s">
        <v>1527</v>
      </c>
      <c r="BV126" s="1055" t="s">
        <v>263</v>
      </c>
      <c r="BW126" s="1019" t="s">
        <v>2352</v>
      </c>
      <c r="BX126" s="1086" t="s">
        <v>434</v>
      </c>
      <c r="BY126" s="355"/>
      <c r="BZ126" s="355"/>
      <c r="CA126" s="355"/>
      <c r="CB126" s="355"/>
      <c r="CC126" s="355"/>
      <c r="CD126" s="355"/>
      <c r="CE126" s="355"/>
      <c r="CF126" s="647" t="s">
        <v>1625</v>
      </c>
      <c r="CG126" s="408"/>
      <c r="CH126" s="408"/>
      <c r="CI126" s="408"/>
      <c r="CJ126" s="408"/>
      <c r="CK126" s="408"/>
      <c r="CL126" s="408"/>
      <c r="CM126" s="408"/>
      <c r="CN126" s="408"/>
      <c r="CO126" s="408"/>
      <c r="CP126" s="408"/>
      <c r="CQ126" s="408"/>
      <c r="CR126" s="408"/>
      <c r="CS126" s="408"/>
      <c r="CT126" s="408"/>
      <c r="CU126" s="408"/>
      <c r="CV126" s="408"/>
      <c r="CW126" s="408"/>
      <c r="CX126" s="408"/>
      <c r="CY126" s="408"/>
    </row>
    <row r="127">
      <c r="BQ127" s="1014" t="s">
        <v>2420</v>
      </c>
      <c r="BR127" s="1015" t="s">
        <v>2354</v>
      </c>
      <c r="BS127" s="1015" t="s">
        <v>2355</v>
      </c>
      <c r="BT127" s="1019" t="str">
        <f>CONCATENATE(BR127,"_INTRO")</f>
        <v>MAIN_INTRO</v>
      </c>
      <c r="BU127" s="1017" t="s">
        <v>2357</v>
      </c>
      <c r="BV127" s="1055" t="s">
        <v>263</v>
      </c>
      <c r="BW127" s="1019" t="s">
        <v>4985</v>
      </c>
      <c r="BX127" s="1019" t="s">
        <v>2364</v>
      </c>
      <c r="BY127" s="355"/>
      <c r="BZ127" s="355"/>
      <c r="CA127" s="355"/>
      <c r="CB127" s="355"/>
      <c r="CC127" s="355"/>
      <c r="CD127" s="355"/>
      <c r="CE127" s="355"/>
      <c r="CF127" s="647" t="s">
        <v>1625</v>
      </c>
      <c r="CG127" s="408"/>
      <c r="CH127" s="408"/>
      <c r="CI127" s="408"/>
      <c r="CJ127" s="408"/>
      <c r="CK127" s="408"/>
      <c r="CL127" s="408"/>
      <c r="CM127" s="408"/>
      <c r="CN127" s="408"/>
      <c r="CO127" s="408"/>
      <c r="CP127" s="408"/>
      <c r="CQ127" s="408"/>
      <c r="CR127" s="408"/>
      <c r="CS127" s="408"/>
      <c r="CT127" s="408"/>
      <c r="CU127" s="408"/>
      <c r="CV127" s="408"/>
      <c r="CW127" s="408"/>
      <c r="CX127" s="408"/>
      <c r="CY127" s="408"/>
    </row>
    <row r="128">
      <c r="BQ128" s="1014" t="s">
        <v>2425</v>
      </c>
      <c r="BR128" s="1015" t="s">
        <v>2354</v>
      </c>
      <c r="BS128" s="1015" t="s">
        <v>2355</v>
      </c>
      <c r="BT128" s="1019" t="str">
        <f>CONCATENATE(BR128,"_GRAPH")</f>
        <v>MAIN_GRAPH</v>
      </c>
      <c r="BU128" s="1017" t="s">
        <v>2362</v>
      </c>
      <c r="BV128" s="1055" t="s">
        <v>263</v>
      </c>
      <c r="BW128" s="1019" t="s">
        <v>2363</v>
      </c>
      <c r="BX128" s="1019" t="s">
        <v>2370</v>
      </c>
      <c r="BY128" s="355"/>
      <c r="BZ128" s="355"/>
      <c r="CA128" s="355"/>
      <c r="CB128" s="355"/>
      <c r="CC128" s="355"/>
      <c r="CD128" s="355"/>
      <c r="CE128" s="355"/>
      <c r="CF128" s="647" t="s">
        <v>1625</v>
      </c>
      <c r="CG128" s="408"/>
      <c r="CH128" s="408"/>
      <c r="CI128" s="408"/>
      <c r="CJ128" s="408"/>
      <c r="CK128" s="408"/>
      <c r="CL128" s="408"/>
      <c r="CM128" s="408"/>
      <c r="CN128" s="408"/>
      <c r="CO128" s="408"/>
      <c r="CP128" s="408"/>
      <c r="CQ128" s="408"/>
      <c r="CR128" s="408"/>
      <c r="CS128" s="408"/>
      <c r="CT128" s="408"/>
      <c r="CU128" s="408"/>
      <c r="CV128" s="408"/>
      <c r="CW128" s="408"/>
      <c r="CX128" s="408"/>
      <c r="CY128" s="408"/>
    </row>
    <row r="129">
      <c r="BQ129" s="1014" t="s">
        <v>2430</v>
      </c>
      <c r="BR129" s="1015" t="s">
        <v>2354</v>
      </c>
      <c r="BS129" s="1015" t="s">
        <v>2355</v>
      </c>
      <c r="BT129" s="1019" t="str">
        <f>CONCATENATE(BR129,"_BOARD")</f>
        <v>MAIN_BOARD</v>
      </c>
      <c r="BU129" s="1017" t="s">
        <v>2368</v>
      </c>
      <c r="BV129" s="1055" t="s">
        <v>263</v>
      </c>
      <c r="BW129" s="1019" t="s">
        <v>4986</v>
      </c>
      <c r="BX129" s="1019" t="s">
        <v>2370</v>
      </c>
      <c r="BY129" s="355"/>
      <c r="BZ129" s="355"/>
      <c r="CA129" s="355"/>
      <c r="CB129" s="355"/>
      <c r="CC129" s="355"/>
      <c r="CD129" s="355"/>
      <c r="CE129" s="355"/>
      <c r="CF129" s="647" t="s">
        <v>1625</v>
      </c>
      <c r="CG129" s="408"/>
      <c r="CH129" s="408"/>
      <c r="CI129" s="408"/>
      <c r="CJ129" s="408"/>
      <c r="CK129" s="408"/>
      <c r="CL129" s="408"/>
      <c r="CM129" s="408"/>
      <c r="CN129" s="408"/>
      <c r="CO129" s="408"/>
      <c r="CP129" s="408"/>
      <c r="CQ129" s="408"/>
      <c r="CR129" s="408"/>
      <c r="CS129" s="408"/>
      <c r="CT129" s="408"/>
      <c r="CU129" s="408"/>
      <c r="CV129" s="408"/>
      <c r="CW129" s="408"/>
      <c r="CX129" s="408"/>
      <c r="CY129" s="408"/>
    </row>
    <row r="130">
      <c r="BQ130" s="1014" t="s">
        <v>2435</v>
      </c>
      <c r="BR130" s="1015" t="s">
        <v>2354</v>
      </c>
      <c r="BS130" s="1015" t="s">
        <v>2355</v>
      </c>
      <c r="BT130" s="1019" t="str">
        <f>CONCATENATE(BR130,"_WORKER")</f>
        <v>MAIN_WORKER</v>
      </c>
      <c r="BU130" s="1017" t="s">
        <v>2374</v>
      </c>
      <c r="BV130" s="1055" t="s">
        <v>263</v>
      </c>
      <c r="BW130" s="1019" t="s">
        <v>4987</v>
      </c>
      <c r="BX130" s="1019" t="s">
        <v>2370</v>
      </c>
      <c r="BY130" s="355"/>
      <c r="BZ130" s="355"/>
      <c r="CA130" s="355"/>
      <c r="CB130" s="355"/>
      <c r="CC130" s="355"/>
      <c r="CD130" s="355"/>
      <c r="CE130" s="355"/>
      <c r="CF130" s="647" t="s">
        <v>1625</v>
      </c>
      <c r="CG130" s="408"/>
      <c r="CH130" s="408"/>
      <c r="CI130" s="408"/>
      <c r="CJ130" s="408"/>
      <c r="CK130" s="408"/>
      <c r="CL130" s="408"/>
      <c r="CM130" s="408"/>
      <c r="CN130" s="408"/>
      <c r="CO130" s="408"/>
      <c r="CP130" s="408"/>
      <c r="CQ130" s="408"/>
      <c r="CR130" s="408"/>
      <c r="CS130" s="408"/>
      <c r="CT130" s="408"/>
      <c r="CU130" s="408"/>
      <c r="CV130" s="408"/>
      <c r="CW130" s="408"/>
      <c r="CX130" s="408"/>
      <c r="CY130" s="408"/>
    </row>
    <row r="131">
      <c r="BQ131" s="1014" t="s">
        <v>2440</v>
      </c>
      <c r="BR131" s="1015" t="s">
        <v>2354</v>
      </c>
      <c r="BS131" s="1015" t="s">
        <v>2355</v>
      </c>
      <c r="BT131" s="1019" t="str">
        <f>CONCATENATE(BR131,"_MENU")</f>
        <v>MAIN_MENU</v>
      </c>
      <c r="BU131" s="1017" t="s">
        <v>2378</v>
      </c>
      <c r="BV131" s="1055" t="s">
        <v>263</v>
      </c>
      <c r="BW131" s="1084" t="s">
        <v>2379</v>
      </c>
      <c r="BX131" s="1019" t="s">
        <v>2380</v>
      </c>
      <c r="BY131" s="355"/>
      <c r="BZ131" s="355"/>
      <c r="CA131" s="355"/>
      <c r="CB131" s="355"/>
      <c r="CC131" s="355"/>
      <c r="CD131" s="355"/>
      <c r="CE131" s="355"/>
      <c r="CF131" s="647" t="s">
        <v>1625</v>
      </c>
      <c r="CG131" s="408"/>
      <c r="CH131" s="408"/>
      <c r="CI131" s="408"/>
      <c r="CJ131" s="408"/>
      <c r="CK131" s="408"/>
      <c r="CL131" s="408"/>
      <c r="CM131" s="408"/>
      <c r="CN131" s="408"/>
      <c r="CO131" s="408"/>
      <c r="CP131" s="408"/>
      <c r="CQ131" s="408"/>
      <c r="CR131" s="408"/>
      <c r="CS131" s="408"/>
      <c r="CT131" s="408"/>
      <c r="CU131" s="408"/>
      <c r="CV131" s="408"/>
      <c r="CW131" s="408"/>
      <c r="CX131" s="408"/>
      <c r="CY131" s="408"/>
    </row>
    <row r="132">
      <c r="BQ132" s="1012" t="s">
        <v>2445</v>
      </c>
      <c r="BR132" s="638" t="s">
        <v>2382</v>
      </c>
      <c r="BS132" s="637"/>
      <c r="BT132" s="1009" t="str">
        <f>CONCATENATE(BR132,"_BOARD")</f>
        <v>TASK_BOARD</v>
      </c>
      <c r="BU132" s="1007" t="s">
        <v>2385</v>
      </c>
      <c r="BV132" s="1051" t="s">
        <v>263</v>
      </c>
      <c r="BW132" s="1087" t="s">
        <v>4988</v>
      </c>
      <c r="BX132" s="1088" t="s">
        <v>4989</v>
      </c>
      <c r="BY132" s="1053"/>
      <c r="BZ132" s="1053"/>
      <c r="CA132" s="1053"/>
      <c r="CB132" s="1053"/>
      <c r="CC132" s="1053"/>
      <c r="CD132" s="1053"/>
      <c r="CE132" s="1053"/>
      <c r="CF132" s="638" t="s">
        <v>1625</v>
      </c>
      <c r="CG132" s="408"/>
      <c r="CH132" s="408"/>
      <c r="CI132" s="408"/>
      <c r="CJ132" s="408"/>
      <c r="CK132" s="408"/>
      <c r="CL132" s="408"/>
      <c r="CM132" s="408"/>
      <c r="CN132" s="408"/>
      <c r="CO132" s="408"/>
      <c r="CP132" s="408"/>
      <c r="CQ132" s="408"/>
      <c r="CR132" s="408"/>
      <c r="CS132" s="408"/>
      <c r="CT132" s="408"/>
      <c r="CU132" s="408"/>
      <c r="CV132" s="408"/>
      <c r="CW132" s="408"/>
      <c r="CX132" s="408"/>
      <c r="CY132" s="408"/>
    </row>
    <row r="133">
      <c r="BQ133" s="1014" t="s">
        <v>2450</v>
      </c>
      <c r="BR133" s="1054" t="s">
        <v>2382</v>
      </c>
      <c r="BS133" s="409"/>
      <c r="BT133" s="1019" t="str">
        <f>CONCATENATE(BR133,"_DIVISION")</f>
        <v>TASK_DIVISION</v>
      </c>
      <c r="BU133" s="1017" t="s">
        <v>2390</v>
      </c>
      <c r="BV133" s="1055" t="s">
        <v>263</v>
      </c>
      <c r="BW133" s="1084" t="s">
        <v>2391</v>
      </c>
      <c r="BX133" s="1019" t="s">
        <v>4990</v>
      </c>
      <c r="BY133" s="355"/>
      <c r="BZ133" s="355"/>
      <c r="CA133" s="355"/>
      <c r="CB133" s="355"/>
      <c r="CC133" s="355"/>
      <c r="CD133" s="355"/>
      <c r="CE133" s="355"/>
      <c r="CF133" s="647" t="s">
        <v>1625</v>
      </c>
      <c r="CG133" s="408"/>
      <c r="CH133" s="408"/>
      <c r="CI133" s="408"/>
      <c r="CJ133" s="408"/>
      <c r="CK133" s="408"/>
      <c r="CL133" s="408"/>
      <c r="CM133" s="408"/>
      <c r="CN133" s="408"/>
      <c r="CO133" s="408"/>
      <c r="CP133" s="408"/>
      <c r="CQ133" s="408"/>
      <c r="CR133" s="408"/>
      <c r="CS133" s="408"/>
      <c r="CT133" s="408"/>
      <c r="CU133" s="408"/>
      <c r="CV133" s="408"/>
      <c r="CW133" s="408"/>
      <c r="CX133" s="408"/>
      <c r="CY133" s="408"/>
    </row>
    <row r="134">
      <c r="BQ134" s="1014" t="s">
        <v>2455</v>
      </c>
      <c r="BR134" s="1054" t="s">
        <v>2382</v>
      </c>
      <c r="BS134" s="409"/>
      <c r="BT134" s="1019" t="str">
        <f>CONCATENATE(BR134,"_LIST")</f>
        <v>TASK_LIST</v>
      </c>
      <c r="BU134" s="1017" t="s">
        <v>2395</v>
      </c>
      <c r="BV134" s="1055" t="s">
        <v>263</v>
      </c>
      <c r="BW134" s="1084" t="s">
        <v>4991</v>
      </c>
      <c r="BX134" s="1056" t="s">
        <v>4992</v>
      </c>
      <c r="BY134" s="355"/>
      <c r="BZ134" s="355"/>
      <c r="CA134" s="355"/>
      <c r="CB134" s="355"/>
      <c r="CC134" s="355"/>
      <c r="CD134" s="355"/>
      <c r="CE134" s="355"/>
      <c r="CF134" s="647" t="s">
        <v>1625</v>
      </c>
      <c r="CG134" s="408"/>
      <c r="CH134" s="408"/>
      <c r="CI134" s="408"/>
      <c r="CJ134" s="408"/>
      <c r="CK134" s="408"/>
      <c r="CL134" s="408"/>
      <c r="CM134" s="408"/>
      <c r="CN134" s="408"/>
      <c r="CO134" s="408"/>
      <c r="CP134" s="408"/>
      <c r="CQ134" s="408"/>
      <c r="CR134" s="408"/>
      <c r="CS134" s="408"/>
      <c r="CT134" s="408"/>
      <c r="CU134" s="408"/>
      <c r="CV134" s="408"/>
      <c r="CW134" s="408"/>
      <c r="CX134" s="408"/>
      <c r="CY134" s="408"/>
    </row>
    <row r="135">
      <c r="BQ135" s="1014" t="s">
        <v>2460</v>
      </c>
      <c r="BR135" s="1089" t="s">
        <v>2382</v>
      </c>
      <c r="BS135" s="409"/>
      <c r="BT135" s="1019" t="str">
        <f>CONCATENATE(BR135,"_ADD")</f>
        <v>TASK_ADD</v>
      </c>
      <c r="BU135" s="1017" t="s">
        <v>490</v>
      </c>
      <c r="BV135" s="1055" t="s">
        <v>263</v>
      </c>
      <c r="BW135" s="1084" t="s">
        <v>4993</v>
      </c>
      <c r="BX135" s="1019" t="s">
        <v>4994</v>
      </c>
      <c r="BY135" s="355"/>
      <c r="BZ135" s="355"/>
      <c r="CA135" s="355"/>
      <c r="CB135" s="355"/>
      <c r="CC135" s="355"/>
      <c r="CD135" s="355"/>
      <c r="CE135" s="355"/>
      <c r="CF135" s="647" t="s">
        <v>1625</v>
      </c>
      <c r="CG135" s="408"/>
      <c r="CH135" s="408"/>
      <c r="CI135" s="408"/>
      <c r="CJ135" s="408"/>
      <c r="CK135" s="408"/>
      <c r="CL135" s="408"/>
      <c r="CM135" s="408"/>
      <c r="CN135" s="408"/>
      <c r="CO135" s="408"/>
      <c r="CP135" s="408"/>
      <c r="CQ135" s="408"/>
      <c r="CR135" s="408"/>
      <c r="CS135" s="408"/>
      <c r="CT135" s="408"/>
      <c r="CU135" s="408"/>
      <c r="CV135" s="408"/>
      <c r="CW135" s="408"/>
      <c r="CX135" s="408"/>
      <c r="CY135" s="408"/>
    </row>
    <row r="136">
      <c r="BQ136" s="1014" t="s">
        <v>2465</v>
      </c>
      <c r="BR136" s="1054" t="s">
        <v>2382</v>
      </c>
      <c r="BS136" s="409"/>
      <c r="BT136" s="1019" t="str">
        <f>CONCATENATE(BR136,"_RELATION")</f>
        <v>TASK_RELATION</v>
      </c>
      <c r="BU136" s="1017" t="s">
        <v>2404</v>
      </c>
      <c r="BV136" s="1055" t="s">
        <v>263</v>
      </c>
      <c r="BW136" s="1084" t="s">
        <v>2405</v>
      </c>
      <c r="BX136" s="1056" t="s">
        <v>4995</v>
      </c>
      <c r="BY136" s="355"/>
      <c r="BZ136" s="355"/>
      <c r="CA136" s="355"/>
      <c r="CB136" s="355"/>
      <c r="CC136" s="355"/>
      <c r="CD136" s="355"/>
      <c r="CE136" s="355"/>
      <c r="CF136" s="647" t="s">
        <v>1625</v>
      </c>
      <c r="CG136" s="408"/>
      <c r="CH136" s="408"/>
      <c r="CI136" s="408"/>
      <c r="CJ136" s="408"/>
      <c r="CK136" s="408"/>
      <c r="CL136" s="408"/>
      <c r="CM136" s="408"/>
      <c r="CN136" s="408"/>
      <c r="CO136" s="408"/>
      <c r="CP136" s="408"/>
      <c r="CQ136" s="408"/>
      <c r="CR136" s="408"/>
      <c r="CS136" s="408"/>
      <c r="CT136" s="408"/>
      <c r="CU136" s="408"/>
      <c r="CV136" s="408"/>
      <c r="CW136" s="408"/>
      <c r="CX136" s="408"/>
      <c r="CY136" s="408"/>
    </row>
    <row r="137">
      <c r="BQ137" s="1014" t="s">
        <v>2470</v>
      </c>
      <c r="BR137" s="1054" t="s">
        <v>2382</v>
      </c>
      <c r="BS137" s="409"/>
      <c r="BT137" s="1019" t="str">
        <f>CONCATENATE(BR137,"_DETAIL")</f>
        <v>TASK_DETAIL</v>
      </c>
      <c r="BU137" s="1017" t="s">
        <v>528</v>
      </c>
      <c r="BV137" s="1055" t="s">
        <v>263</v>
      </c>
      <c r="BW137" s="1084" t="s">
        <v>2409</v>
      </c>
      <c r="BX137" s="1056" t="s">
        <v>4996</v>
      </c>
      <c r="BY137" s="355"/>
      <c r="BZ137" s="355"/>
      <c r="CA137" s="355"/>
      <c r="CB137" s="355"/>
      <c r="CC137" s="355"/>
      <c r="CD137" s="355"/>
      <c r="CE137" s="355"/>
      <c r="CF137" s="647" t="s">
        <v>1625</v>
      </c>
      <c r="CG137" s="408"/>
      <c r="CH137" s="408"/>
      <c r="CI137" s="408"/>
      <c r="CJ137" s="408"/>
      <c r="CK137" s="408"/>
      <c r="CL137" s="408"/>
      <c r="CM137" s="408"/>
      <c r="CN137" s="408"/>
      <c r="CO137" s="408"/>
      <c r="CP137" s="408"/>
      <c r="CQ137" s="408"/>
      <c r="CR137" s="408"/>
      <c r="CS137" s="408"/>
      <c r="CT137" s="408"/>
      <c r="CU137" s="408"/>
      <c r="CV137" s="408"/>
      <c r="CW137" s="408"/>
      <c r="CX137" s="408"/>
      <c r="CY137" s="408"/>
    </row>
    <row r="138">
      <c r="BQ138" s="1014" t="s">
        <v>2475</v>
      </c>
      <c r="BR138" s="1054" t="s">
        <v>2382</v>
      </c>
      <c r="BS138" s="409"/>
      <c r="BT138" s="1019" t="str">
        <f>CONCATENATE(BR138,"_MODIFY")</f>
        <v>TASK_MODIFY</v>
      </c>
      <c r="BU138" s="1017" t="s">
        <v>487</v>
      </c>
      <c r="BV138" s="1055" t="s">
        <v>263</v>
      </c>
      <c r="BW138" s="1084" t="s">
        <v>2413</v>
      </c>
      <c r="BX138" s="1056" t="s">
        <v>4997</v>
      </c>
      <c r="BY138" s="355"/>
      <c r="BZ138" s="355"/>
      <c r="CA138" s="355"/>
      <c r="CB138" s="355"/>
      <c r="CC138" s="355"/>
      <c r="CD138" s="355"/>
      <c r="CE138" s="355"/>
      <c r="CF138" s="647" t="s">
        <v>1625</v>
      </c>
      <c r="CG138" s="408"/>
      <c r="CH138" s="408"/>
      <c r="CI138" s="408"/>
      <c r="CJ138" s="408"/>
      <c r="CK138" s="408"/>
      <c r="CL138" s="408"/>
      <c r="CM138" s="408"/>
      <c r="CN138" s="408"/>
      <c r="CO138" s="408"/>
      <c r="CP138" s="408"/>
      <c r="CQ138" s="408"/>
      <c r="CR138" s="408"/>
      <c r="CS138" s="408"/>
      <c r="CT138" s="408"/>
      <c r="CU138" s="408"/>
      <c r="CV138" s="408"/>
      <c r="CW138" s="408"/>
      <c r="CX138" s="408"/>
      <c r="CY138" s="408"/>
    </row>
    <row r="139">
      <c r="BQ139" s="1014" t="s">
        <v>2480</v>
      </c>
      <c r="BR139" s="1054" t="s">
        <v>2382</v>
      </c>
      <c r="BS139" s="409"/>
      <c r="BT139" s="1019" t="str">
        <f>CONCATENATE(BR139,"_DELETE")</f>
        <v>TASK_DELETE</v>
      </c>
      <c r="BU139" s="1017" t="s">
        <v>2417</v>
      </c>
      <c r="BV139" s="1055" t="s">
        <v>263</v>
      </c>
      <c r="BW139" s="1084" t="s">
        <v>2418</v>
      </c>
      <c r="BX139" s="1056" t="s">
        <v>4998</v>
      </c>
      <c r="BY139" s="355"/>
      <c r="BZ139" s="355"/>
      <c r="CA139" s="355"/>
      <c r="CB139" s="355"/>
      <c r="CC139" s="355"/>
      <c r="CD139" s="355"/>
      <c r="CE139" s="355"/>
      <c r="CF139" s="647" t="s">
        <v>1625</v>
      </c>
      <c r="CG139" s="408"/>
      <c r="CH139" s="408"/>
      <c r="CI139" s="408"/>
      <c r="CJ139" s="408"/>
      <c r="CK139" s="408"/>
      <c r="CL139" s="408"/>
      <c r="CM139" s="408"/>
      <c r="CN139" s="408"/>
      <c r="CO139" s="408"/>
      <c r="CP139" s="408"/>
      <c r="CQ139" s="408"/>
      <c r="CR139" s="408"/>
      <c r="CS139" s="408"/>
      <c r="CT139" s="408"/>
      <c r="CU139" s="408"/>
      <c r="CV139" s="408"/>
      <c r="CW139" s="408"/>
      <c r="CX139" s="408"/>
      <c r="CY139" s="408"/>
    </row>
    <row r="140">
      <c r="BQ140" s="1014" t="s">
        <v>2485</v>
      </c>
      <c r="BR140" s="1054" t="s">
        <v>2382</v>
      </c>
      <c r="BS140" s="409"/>
      <c r="BT140" s="1019" t="str">
        <f>CONCATENATE(BR140,"_ADDFILE")</f>
        <v>TASK_ADDFILE</v>
      </c>
      <c r="BU140" s="1017" t="s">
        <v>2422</v>
      </c>
      <c r="BV140" s="1055" t="s">
        <v>263</v>
      </c>
      <c r="BW140" s="1084" t="s">
        <v>4999</v>
      </c>
      <c r="BX140" s="1056" t="s">
        <v>5000</v>
      </c>
      <c r="BY140" s="355"/>
      <c r="BZ140" s="355"/>
      <c r="CA140" s="355"/>
      <c r="CB140" s="355"/>
      <c r="CC140" s="355"/>
      <c r="CD140" s="355"/>
      <c r="CE140" s="355"/>
      <c r="CF140" s="647" t="s">
        <v>1625</v>
      </c>
      <c r="CG140" s="408"/>
      <c r="CH140" s="408"/>
      <c r="CI140" s="408"/>
      <c r="CJ140" s="408"/>
      <c r="CK140" s="408"/>
      <c r="CL140" s="408"/>
      <c r="CM140" s="408"/>
      <c r="CN140" s="408"/>
      <c r="CO140" s="408"/>
      <c r="CP140" s="408"/>
      <c r="CQ140" s="408"/>
      <c r="CR140" s="408"/>
      <c r="CS140" s="408"/>
      <c r="CT140" s="408"/>
      <c r="CU140" s="408"/>
      <c r="CV140" s="408"/>
      <c r="CW140" s="408"/>
      <c r="CX140" s="408"/>
      <c r="CY140" s="408"/>
    </row>
    <row r="141">
      <c r="BQ141" s="1014" t="s">
        <v>2488</v>
      </c>
      <c r="BR141" s="647" t="s">
        <v>2382</v>
      </c>
      <c r="BS141" s="409"/>
      <c r="BT141" s="1019" t="str">
        <f>CONCATENATE(BR141,"_TODAY_ADD")</f>
        <v>TASK_TODAY_ADD</v>
      </c>
      <c r="BU141" s="1017" t="s">
        <v>2427</v>
      </c>
      <c r="BV141" s="1055" t="s">
        <v>263</v>
      </c>
      <c r="BW141" s="1084" t="s">
        <v>2428</v>
      </c>
      <c r="BX141" s="1084" t="s">
        <v>5001</v>
      </c>
      <c r="BY141" s="355"/>
      <c r="BZ141" s="355"/>
      <c r="CA141" s="355"/>
      <c r="CB141" s="355"/>
      <c r="CC141" s="355"/>
      <c r="CD141" s="355"/>
      <c r="CE141" s="355"/>
      <c r="CF141" s="647" t="s">
        <v>1625</v>
      </c>
      <c r="CG141" s="408"/>
      <c r="CH141" s="408"/>
      <c r="CI141" s="408"/>
      <c r="CJ141" s="408"/>
      <c r="CK141" s="408"/>
      <c r="CL141" s="408"/>
      <c r="CM141" s="408"/>
      <c r="CN141" s="408"/>
      <c r="CO141" s="408"/>
      <c r="CP141" s="408"/>
      <c r="CQ141" s="408"/>
      <c r="CR141" s="408"/>
      <c r="CS141" s="408"/>
      <c r="CT141" s="408"/>
      <c r="CU141" s="408"/>
      <c r="CV141" s="408"/>
      <c r="CW141" s="408"/>
      <c r="CX141" s="408"/>
      <c r="CY141" s="408"/>
    </row>
    <row r="142">
      <c r="BQ142" s="1012" t="s">
        <v>2512</v>
      </c>
      <c r="BR142" s="638" t="s">
        <v>5002</v>
      </c>
      <c r="BS142" s="637"/>
      <c r="BT142" s="1009" t="str">
        <f>CONCATENATE(BR142,"_LIST_01")</f>
        <v>WORK_LIST_01</v>
      </c>
      <c r="BU142" s="1007" t="s">
        <v>2442</v>
      </c>
      <c r="BV142" s="1051" t="s">
        <v>263</v>
      </c>
      <c r="BW142" s="1087" t="s">
        <v>5003</v>
      </c>
      <c r="BX142" s="1088" t="s">
        <v>5004</v>
      </c>
      <c r="BY142" s="1053"/>
      <c r="BZ142" s="1053"/>
      <c r="CA142" s="1053"/>
      <c r="CB142" s="1053"/>
      <c r="CC142" s="1053"/>
      <c r="CD142" s="1053"/>
      <c r="CE142" s="1053"/>
      <c r="CF142" s="638" t="s">
        <v>1625</v>
      </c>
      <c r="CG142" s="408"/>
      <c r="CH142" s="408"/>
      <c r="CI142" s="408"/>
      <c r="CJ142" s="408"/>
      <c r="CK142" s="408"/>
      <c r="CL142" s="408"/>
      <c r="CM142" s="408"/>
      <c r="CN142" s="408"/>
      <c r="CO142" s="408"/>
      <c r="CP142" s="408"/>
      <c r="CQ142" s="408"/>
      <c r="CR142" s="408"/>
      <c r="CS142" s="408"/>
      <c r="CT142" s="408"/>
      <c r="CU142" s="408"/>
      <c r="CV142" s="408"/>
      <c r="CW142" s="408"/>
      <c r="CX142" s="408"/>
      <c r="CY142" s="408"/>
    </row>
    <row r="143">
      <c r="BQ143" s="1014" t="s">
        <v>2516</v>
      </c>
      <c r="BR143" s="647" t="s">
        <v>5002</v>
      </c>
      <c r="BS143" s="409"/>
      <c r="BT143" s="1019" t="str">
        <f>CONCATENATE(BR143,"_LIST_02")</f>
        <v>WORK_LIST_02</v>
      </c>
      <c r="BU143" s="1017" t="s">
        <v>2447</v>
      </c>
      <c r="BV143" s="1055" t="s">
        <v>263</v>
      </c>
      <c r="BW143" s="1084" t="s">
        <v>5005</v>
      </c>
      <c r="BX143" s="1090" t="s">
        <v>5006</v>
      </c>
      <c r="BY143" s="355"/>
      <c r="BZ143" s="355"/>
      <c r="CA143" s="355"/>
      <c r="CB143" s="355"/>
      <c r="CC143" s="355"/>
      <c r="CD143" s="355"/>
      <c r="CE143" s="355"/>
      <c r="CF143" s="647" t="s">
        <v>1625</v>
      </c>
      <c r="CG143" s="408"/>
      <c r="CH143" s="408"/>
      <c r="CI143" s="408"/>
      <c r="CJ143" s="408"/>
      <c r="CK143" s="408"/>
      <c r="CL143" s="408"/>
      <c r="CM143" s="408"/>
      <c r="CN143" s="408"/>
      <c r="CO143" s="408"/>
      <c r="CP143" s="408"/>
      <c r="CQ143" s="408"/>
      <c r="CR143" s="408"/>
      <c r="CS143" s="408"/>
      <c r="CT143" s="408"/>
      <c r="CU143" s="408"/>
      <c r="CV143" s="408"/>
      <c r="CW143" s="408"/>
      <c r="CX143" s="408"/>
      <c r="CY143" s="408"/>
    </row>
    <row r="144">
      <c r="BQ144" s="1014" t="s">
        <v>3876</v>
      </c>
      <c r="BR144" s="1015" t="s">
        <v>2039</v>
      </c>
      <c r="BS144" s="409"/>
      <c r="BT144" s="1019" t="str">
        <f>CONCATENATE(BR144,"_DEVELOP_01")</f>
        <v>BOARD_DEVELOP_01</v>
      </c>
      <c r="BU144" s="1017" t="s">
        <v>2452</v>
      </c>
      <c r="BV144" s="1055" t="s">
        <v>263</v>
      </c>
      <c r="BW144" s="1019" t="s">
        <v>2453</v>
      </c>
      <c r="BX144" s="1056" t="s">
        <v>5007</v>
      </c>
      <c r="BY144" s="355"/>
      <c r="BZ144" s="355"/>
      <c r="CA144" s="355"/>
      <c r="CB144" s="355"/>
      <c r="CC144" s="355"/>
      <c r="CD144" s="355"/>
      <c r="CE144" s="355"/>
      <c r="CF144" s="647" t="s">
        <v>1625</v>
      </c>
      <c r="CG144" s="408"/>
      <c r="CH144" s="408"/>
      <c r="CI144" s="408"/>
      <c r="CJ144" s="408"/>
      <c r="CK144" s="408"/>
      <c r="CL144" s="408"/>
      <c r="CM144" s="408"/>
      <c r="CN144" s="408"/>
      <c r="CO144" s="408"/>
      <c r="CP144" s="408"/>
      <c r="CQ144" s="408"/>
      <c r="CR144" s="408"/>
      <c r="CS144" s="408"/>
      <c r="CT144" s="408"/>
      <c r="CU144" s="408"/>
      <c r="CV144" s="408"/>
      <c r="CW144" s="408"/>
      <c r="CX144" s="408"/>
      <c r="CY144" s="408"/>
    </row>
    <row r="145">
      <c r="BQ145" s="1014" t="s">
        <v>3880</v>
      </c>
      <c r="BR145" s="1015" t="s">
        <v>2039</v>
      </c>
      <c r="BS145" s="409"/>
      <c r="BT145" s="1019" t="str">
        <f>CONCATENATE(BR145,"_DEVELOP_02")</f>
        <v>BOARD_DEVELOP_02</v>
      </c>
      <c r="BU145" s="1017" t="s">
        <v>2457</v>
      </c>
      <c r="BV145" s="1055" t="s">
        <v>263</v>
      </c>
      <c r="BW145" s="1019" t="s">
        <v>2458</v>
      </c>
      <c r="BX145" s="1056" t="s">
        <v>5008</v>
      </c>
      <c r="BY145" s="355"/>
      <c r="BZ145" s="355"/>
      <c r="CA145" s="355"/>
      <c r="CB145" s="355"/>
      <c r="CC145" s="355"/>
      <c r="CD145" s="355"/>
      <c r="CE145" s="355"/>
      <c r="CF145" s="647" t="s">
        <v>1625</v>
      </c>
      <c r="CG145" s="408"/>
      <c r="CH145" s="408"/>
      <c r="CI145" s="408"/>
      <c r="CJ145" s="408"/>
      <c r="CK145" s="408"/>
      <c r="CL145" s="408"/>
      <c r="CM145" s="408"/>
      <c r="CN145" s="408"/>
      <c r="CO145" s="408"/>
      <c r="CP145" s="408"/>
      <c r="CQ145" s="408"/>
      <c r="CR145" s="408"/>
      <c r="CS145" s="408"/>
      <c r="CT145" s="408"/>
      <c r="CU145" s="408"/>
      <c r="CV145" s="408"/>
      <c r="CW145" s="408"/>
      <c r="CX145" s="408"/>
      <c r="CY145" s="408"/>
    </row>
    <row r="146">
      <c r="BQ146" s="1014" t="s">
        <v>2523</v>
      </c>
      <c r="BR146" s="1015" t="s">
        <v>2039</v>
      </c>
      <c r="BS146" s="409"/>
      <c r="BT146" s="1019" t="str">
        <f>CONCATENATE(BR146,"_DEVELOP_03")</f>
        <v>BOARD_DEVELOP_03</v>
      </c>
      <c r="BU146" s="1017" t="s">
        <v>2462</v>
      </c>
      <c r="BV146" s="1055" t="s">
        <v>263</v>
      </c>
      <c r="BW146" s="1019" t="s">
        <v>2463</v>
      </c>
      <c r="BX146" s="1056" t="s">
        <v>5009</v>
      </c>
      <c r="BY146" s="355"/>
      <c r="BZ146" s="355"/>
      <c r="CA146" s="355"/>
      <c r="CB146" s="355"/>
      <c r="CC146" s="355"/>
      <c r="CD146" s="355"/>
      <c r="CE146" s="355"/>
      <c r="CF146" s="647" t="s">
        <v>1625</v>
      </c>
      <c r="CG146" s="408"/>
      <c r="CH146" s="408"/>
      <c r="CI146" s="408"/>
      <c r="CJ146" s="408"/>
      <c r="CK146" s="408"/>
      <c r="CL146" s="408"/>
      <c r="CM146" s="408"/>
      <c r="CN146" s="408"/>
      <c r="CO146" s="408"/>
      <c r="CP146" s="408"/>
      <c r="CQ146" s="408"/>
      <c r="CR146" s="408"/>
      <c r="CS146" s="408"/>
      <c r="CT146" s="408"/>
      <c r="CU146" s="408"/>
      <c r="CV146" s="408"/>
      <c r="CW146" s="408"/>
      <c r="CX146" s="408"/>
      <c r="CY146" s="408"/>
    </row>
    <row r="147">
      <c r="BQ147" s="1014" t="s">
        <v>2528</v>
      </c>
      <c r="BR147" s="1015" t="s">
        <v>2039</v>
      </c>
      <c r="BS147" s="409"/>
      <c r="BT147" s="1019" t="str">
        <f>CONCATENATE(BR147,"_DEVELOP_04")</f>
        <v>BOARD_DEVELOP_04</v>
      </c>
      <c r="BU147" s="1017" t="s">
        <v>2467</v>
      </c>
      <c r="BV147" s="1055" t="s">
        <v>263</v>
      </c>
      <c r="BW147" s="1019" t="s">
        <v>2468</v>
      </c>
      <c r="BX147" s="1056" t="s">
        <v>5010</v>
      </c>
      <c r="BY147" s="355"/>
      <c r="BZ147" s="355"/>
      <c r="CA147" s="355"/>
      <c r="CB147" s="355"/>
      <c r="CC147" s="355"/>
      <c r="CD147" s="355"/>
      <c r="CE147" s="355"/>
      <c r="CF147" s="647" t="s">
        <v>1625</v>
      </c>
      <c r="CG147" s="408"/>
      <c r="CH147" s="408"/>
      <c r="CI147" s="408"/>
      <c r="CJ147" s="408"/>
      <c r="CK147" s="408"/>
      <c r="CL147" s="408"/>
      <c r="CM147" s="408"/>
      <c r="CN147" s="408"/>
      <c r="CO147" s="408"/>
      <c r="CP147" s="408"/>
      <c r="CQ147" s="408"/>
      <c r="CR147" s="408"/>
      <c r="CS147" s="408"/>
      <c r="CT147" s="408"/>
      <c r="CU147" s="408"/>
      <c r="CV147" s="408"/>
      <c r="CW147" s="408"/>
      <c r="CX147" s="408"/>
      <c r="CY147" s="408"/>
    </row>
    <row r="148">
      <c r="BQ148" s="1014" t="s">
        <v>2533</v>
      </c>
      <c r="BR148" s="1015" t="s">
        <v>2039</v>
      </c>
      <c r="BS148" s="409"/>
      <c r="BT148" s="1019" t="str">
        <f>CONCATENATE(BR148,"_DEVELOP_MODIFY")</f>
        <v>BOARD_DEVELOP_MODIFY</v>
      </c>
      <c r="BU148" s="1017" t="s">
        <v>2472</v>
      </c>
      <c r="BV148" s="1055" t="s">
        <v>263</v>
      </c>
      <c r="BW148" s="1019" t="s">
        <v>2473</v>
      </c>
      <c r="BX148" s="1056" t="s">
        <v>5011</v>
      </c>
      <c r="BY148" s="355"/>
      <c r="BZ148" s="355"/>
      <c r="CA148" s="355"/>
      <c r="CB148" s="355"/>
      <c r="CC148" s="355"/>
      <c r="CD148" s="355"/>
      <c r="CE148" s="355"/>
      <c r="CF148" s="647" t="s">
        <v>1625</v>
      </c>
      <c r="CG148" s="408"/>
      <c r="CH148" s="408"/>
      <c r="CI148" s="408"/>
      <c r="CJ148" s="408"/>
      <c r="CK148" s="408"/>
      <c r="CL148" s="408"/>
      <c r="CM148" s="408"/>
      <c r="CN148" s="408"/>
      <c r="CO148" s="408"/>
      <c r="CP148" s="408"/>
      <c r="CQ148" s="408"/>
      <c r="CR148" s="408"/>
      <c r="CS148" s="408"/>
      <c r="CT148" s="408"/>
      <c r="CU148" s="408"/>
      <c r="CV148" s="408"/>
      <c r="CW148" s="408"/>
      <c r="CX148" s="408"/>
      <c r="CY148" s="408"/>
    </row>
    <row r="149">
      <c r="BQ149" s="1014" t="s">
        <v>3893</v>
      </c>
      <c r="BR149" s="1015" t="s">
        <v>2039</v>
      </c>
      <c r="BS149" s="409"/>
      <c r="BT149" s="1019" t="str">
        <f>CONCATENATE(BR149,"_DEVELOP_ADDFILE")</f>
        <v>BOARD_DEVELOP_ADDFILE</v>
      </c>
      <c r="BU149" s="1017" t="s">
        <v>2477</v>
      </c>
      <c r="BV149" s="1055" t="s">
        <v>263</v>
      </c>
      <c r="BW149" s="1019" t="s">
        <v>2478</v>
      </c>
      <c r="BX149" s="1084" t="s">
        <v>2479</v>
      </c>
      <c r="BY149" s="355"/>
      <c r="BZ149" s="355"/>
      <c r="CA149" s="355"/>
      <c r="CB149" s="355"/>
      <c r="CC149" s="355"/>
      <c r="CD149" s="355"/>
      <c r="CE149" s="355"/>
      <c r="CF149" s="647" t="s">
        <v>1625</v>
      </c>
      <c r="CG149" s="408"/>
      <c r="CH149" s="408"/>
      <c r="CI149" s="408"/>
      <c r="CJ149" s="408"/>
      <c r="CK149" s="408"/>
      <c r="CL149" s="408"/>
      <c r="CM149" s="408"/>
      <c r="CN149" s="408"/>
      <c r="CO149" s="408"/>
      <c r="CP149" s="408"/>
      <c r="CQ149" s="408"/>
      <c r="CR149" s="408"/>
      <c r="CS149" s="408"/>
      <c r="CT149" s="408"/>
      <c r="CU149" s="408"/>
      <c r="CV149" s="408"/>
      <c r="CW149" s="408"/>
      <c r="CX149" s="408"/>
      <c r="CY149" s="408"/>
    </row>
    <row r="150">
      <c r="BQ150" s="1014" t="s">
        <v>3897</v>
      </c>
      <c r="BR150" s="1091" t="s">
        <v>2517</v>
      </c>
      <c r="BS150" s="409"/>
      <c r="BT150" s="1019" t="str">
        <f>CONCATENATE(BR150,"_REPORTING")</f>
        <v>DATA_REPORTING</v>
      </c>
      <c r="BU150" s="1092" t="s">
        <v>2518</v>
      </c>
      <c r="BV150" s="1055" t="s">
        <v>2519</v>
      </c>
      <c r="BW150" s="1019" t="s">
        <v>2520</v>
      </c>
      <c r="BX150" s="1056" t="s">
        <v>5012</v>
      </c>
      <c r="BY150" s="355"/>
      <c r="BZ150" s="355"/>
      <c r="CA150" s="355"/>
      <c r="CB150" s="355"/>
      <c r="CC150" s="355"/>
      <c r="CD150" s="355"/>
      <c r="CE150" s="355"/>
      <c r="CF150" s="647" t="s">
        <v>1625</v>
      </c>
      <c r="CG150" s="408"/>
      <c r="CH150" s="408"/>
      <c r="CI150" s="408"/>
      <c r="CJ150" s="408"/>
      <c r="CK150" s="408"/>
      <c r="CL150" s="408"/>
      <c r="CM150" s="408"/>
      <c r="CN150" s="408"/>
      <c r="CO150" s="408"/>
      <c r="CP150" s="408"/>
      <c r="CQ150" s="408"/>
      <c r="CR150" s="408"/>
      <c r="CS150" s="408"/>
      <c r="CT150" s="408"/>
      <c r="CU150" s="408"/>
      <c r="CV150" s="408"/>
      <c r="CW150" s="408"/>
      <c r="CX150" s="408"/>
      <c r="CY150" s="408"/>
    </row>
    <row r="155">
      <c r="BQ155" s="1012" t="s">
        <v>2523</v>
      </c>
      <c r="BR155" s="638" t="s">
        <v>2382</v>
      </c>
      <c r="BS155" s="1087" t="s">
        <v>528</v>
      </c>
      <c r="BT155" s="637"/>
      <c r="BU155" s="1007" t="s">
        <v>2525</v>
      </c>
      <c r="BV155" s="1051" t="s">
        <v>263</v>
      </c>
      <c r="BW155" s="1087" t="s">
        <v>2526</v>
      </c>
      <c r="BX155" s="1093" t="s">
        <v>5013</v>
      </c>
      <c r="BY155" s="1053"/>
      <c r="BZ155" s="1053"/>
      <c r="CA155" s="1053"/>
      <c r="CB155" s="1053"/>
      <c r="CC155" s="1053"/>
      <c r="CD155" s="1053"/>
      <c r="CE155" s="1053"/>
      <c r="CF155" s="1053"/>
      <c r="CG155" s="408"/>
      <c r="CH155" s="408"/>
      <c r="CI155" s="408"/>
      <c r="CJ155" s="408"/>
      <c r="CK155" s="408"/>
      <c r="CL155" s="408"/>
      <c r="CM155" s="408"/>
      <c r="CN155" s="408"/>
      <c r="CO155" s="408"/>
      <c r="CP155" s="408"/>
      <c r="CQ155" s="408"/>
      <c r="CR155" s="408"/>
      <c r="CS155" s="408"/>
      <c r="CT155" s="408"/>
      <c r="CU155" s="408"/>
      <c r="CV155" s="408"/>
      <c r="CW155" s="408"/>
      <c r="CX155" s="408"/>
      <c r="CY155" s="408"/>
    </row>
    <row r="156">
      <c r="BQ156" s="1014" t="s">
        <v>2528</v>
      </c>
      <c r="BR156" s="647" t="s">
        <v>2382</v>
      </c>
      <c r="BS156" s="1084" t="s">
        <v>528</v>
      </c>
      <c r="BT156" s="409"/>
      <c r="BU156" s="1017" t="s">
        <v>2530</v>
      </c>
      <c r="BV156" s="1055" t="s">
        <v>263</v>
      </c>
      <c r="BW156" s="1084" t="s">
        <v>2531</v>
      </c>
      <c r="BX156" s="1056" t="s">
        <v>5014</v>
      </c>
      <c r="BY156" s="355"/>
      <c r="BZ156" s="355"/>
      <c r="CA156" s="355"/>
      <c r="CB156" s="355"/>
      <c r="CC156" s="355"/>
      <c r="CD156" s="355"/>
      <c r="CE156" s="355"/>
      <c r="CF156" s="355"/>
      <c r="CG156" s="408"/>
      <c r="CH156" s="408"/>
      <c r="CI156" s="408"/>
      <c r="CJ156" s="408"/>
      <c r="CK156" s="408"/>
      <c r="CL156" s="408"/>
      <c r="CM156" s="408"/>
      <c r="CN156" s="408"/>
      <c r="CO156" s="408"/>
      <c r="CP156" s="408"/>
      <c r="CQ156" s="408"/>
      <c r="CR156" s="408"/>
      <c r="CS156" s="408"/>
      <c r="CT156" s="408"/>
      <c r="CU156" s="408"/>
      <c r="CV156" s="408"/>
      <c r="CW156" s="408"/>
      <c r="CX156" s="408"/>
      <c r="CY156" s="408"/>
    </row>
    <row r="157">
      <c r="BQ157" s="1014" t="s">
        <v>2533</v>
      </c>
      <c r="BR157" s="647" t="s">
        <v>2382</v>
      </c>
      <c r="BS157" s="1084" t="s">
        <v>528</v>
      </c>
      <c r="BT157" s="409"/>
      <c r="BU157" s="1017" t="s">
        <v>2535</v>
      </c>
      <c r="BV157" s="1055" t="s">
        <v>263</v>
      </c>
      <c r="BW157" s="1084" t="s">
        <v>2536</v>
      </c>
      <c r="BX157" s="1056" t="s">
        <v>5015</v>
      </c>
      <c r="BY157" s="355"/>
      <c r="BZ157" s="355"/>
      <c r="CA157" s="355"/>
      <c r="CB157" s="355"/>
      <c r="CC157" s="355"/>
      <c r="CD157" s="355"/>
      <c r="CE157" s="355"/>
      <c r="CF157" s="355"/>
      <c r="CG157" s="408"/>
      <c r="CH157" s="408"/>
      <c r="CI157" s="408"/>
      <c r="CJ157" s="408"/>
      <c r="CK157" s="408"/>
      <c r="CL157" s="408"/>
      <c r="CM157" s="408"/>
      <c r="CN157" s="408"/>
      <c r="CO157" s="408"/>
      <c r="CP157" s="408"/>
      <c r="CQ157" s="408"/>
      <c r="CR157" s="408"/>
      <c r="CS157" s="408"/>
      <c r="CT157" s="408"/>
      <c r="CU157" s="408"/>
      <c r="CV157" s="408"/>
      <c r="CW157" s="408"/>
      <c r="CX157" s="408"/>
      <c r="CY157" s="408"/>
    </row>
    <row r="158">
      <c r="BQ158" s="1014" t="s">
        <v>1716</v>
      </c>
      <c r="BR158" s="1015" t="s">
        <v>1646</v>
      </c>
      <c r="BS158" s="1015" t="s">
        <v>760</v>
      </c>
      <c r="BT158" s="1027" t="s">
        <v>5016</v>
      </c>
      <c r="BU158" s="1017" t="s">
        <v>2539</v>
      </c>
      <c r="BV158" s="1018" t="s">
        <v>265</v>
      </c>
      <c r="BW158" s="1019" t="s">
        <v>2540</v>
      </c>
      <c r="BX158" s="1019" t="s">
        <v>2541</v>
      </c>
      <c r="BY158" s="409"/>
      <c r="BZ158" s="409"/>
      <c r="CA158" s="409"/>
      <c r="CB158" s="409"/>
      <c r="CC158" s="409"/>
      <c r="CD158" s="409"/>
      <c r="CE158" s="409"/>
      <c r="CF158" s="409"/>
      <c r="CG158" s="408"/>
      <c r="CH158" s="408"/>
      <c r="CI158" s="408"/>
      <c r="CJ158" s="408"/>
      <c r="CK158" s="408"/>
      <c r="CL158" s="408"/>
      <c r="CM158" s="408"/>
      <c r="CN158" s="408"/>
      <c r="CO158" s="408"/>
      <c r="CP158" s="408"/>
      <c r="CQ158" s="408"/>
      <c r="CR158" s="408"/>
      <c r="CS158" s="408"/>
      <c r="CT158" s="408"/>
      <c r="CU158" s="408"/>
      <c r="CV158" s="408"/>
      <c r="CW158" s="408"/>
      <c r="CX158" s="408"/>
      <c r="CY158" s="408"/>
    </row>
    <row r="159">
      <c r="BQ159" s="1014" t="s">
        <v>1724</v>
      </c>
      <c r="BR159" s="1015" t="s">
        <v>1646</v>
      </c>
      <c r="BS159" s="1015" t="s">
        <v>760</v>
      </c>
      <c r="BT159" s="1027" t="s">
        <v>5017</v>
      </c>
      <c r="BU159" s="1017" t="s">
        <v>2543</v>
      </c>
      <c r="BV159" s="1018" t="s">
        <v>265</v>
      </c>
      <c r="BW159" s="1019" t="s">
        <v>2544</v>
      </c>
      <c r="BX159" s="1019" t="s">
        <v>2545</v>
      </c>
      <c r="BY159" s="409"/>
      <c r="BZ159" s="409"/>
      <c r="CA159" s="409"/>
      <c r="CB159" s="409"/>
      <c r="CC159" s="409"/>
      <c r="CD159" s="409"/>
      <c r="CE159" s="409"/>
      <c r="CF159" s="409"/>
      <c r="CG159" s="408"/>
      <c r="CH159" s="408"/>
      <c r="CI159" s="408"/>
      <c r="CJ159" s="408"/>
      <c r="CK159" s="408"/>
      <c r="CL159" s="408"/>
      <c r="CM159" s="408"/>
      <c r="CN159" s="408"/>
      <c r="CO159" s="408"/>
      <c r="CP159" s="408"/>
      <c r="CQ159" s="408"/>
      <c r="CR159" s="408"/>
      <c r="CS159" s="408"/>
      <c r="CT159" s="408"/>
      <c r="CU159" s="408"/>
      <c r="CV159" s="408"/>
      <c r="CW159" s="408"/>
      <c r="CX159" s="408"/>
      <c r="CY159" s="408"/>
    </row>
    <row r="160">
      <c r="BQ160" s="1077" t="s">
        <v>2260</v>
      </c>
      <c r="BR160" s="1078" t="s">
        <v>2546</v>
      </c>
      <c r="BS160" s="1094" t="s">
        <v>2193</v>
      </c>
      <c r="BT160" s="1079" t="s">
        <v>4753</v>
      </c>
      <c r="BU160" s="1080" t="s">
        <v>2548</v>
      </c>
      <c r="BV160" s="1081" t="s">
        <v>264</v>
      </c>
      <c r="BW160" s="1079" t="s">
        <v>2549</v>
      </c>
      <c r="BX160" s="1079" t="s">
        <v>5018</v>
      </c>
      <c r="BY160" s="1095"/>
      <c r="BZ160" s="355"/>
      <c r="CA160" s="355"/>
      <c r="CB160" s="355"/>
      <c r="CC160" s="355"/>
      <c r="CD160" s="355"/>
      <c r="CE160" s="355"/>
      <c r="CF160" s="355"/>
      <c r="CG160" s="408"/>
      <c r="CH160" s="408"/>
      <c r="CI160" s="408"/>
      <c r="CJ160" s="408"/>
      <c r="CK160" s="408"/>
      <c r="CL160" s="408"/>
      <c r="CM160" s="408"/>
      <c r="CN160" s="408"/>
      <c r="CO160" s="408"/>
      <c r="CP160" s="408"/>
      <c r="CQ160" s="408"/>
      <c r="CR160" s="408"/>
      <c r="CS160" s="408"/>
      <c r="CT160" s="408"/>
      <c r="CU160" s="408"/>
      <c r="CV160" s="408"/>
      <c r="CW160" s="408"/>
      <c r="CX160" s="408"/>
      <c r="CY160" s="408"/>
    </row>
    <row r="161">
      <c r="BQ161" s="1077" t="s">
        <v>2280</v>
      </c>
      <c r="BR161" s="1078" t="s">
        <v>2546</v>
      </c>
      <c r="BS161" s="1078" t="s">
        <v>2199</v>
      </c>
      <c r="BT161" s="1079" t="s">
        <v>4753</v>
      </c>
      <c r="BU161" s="1080" t="s">
        <v>547</v>
      </c>
      <c r="BV161" s="1081" t="s">
        <v>264</v>
      </c>
      <c r="BW161" s="1079" t="s">
        <v>2552</v>
      </c>
      <c r="BX161" s="1096" t="s">
        <v>5019</v>
      </c>
      <c r="BY161" s="1095"/>
      <c r="BZ161" s="355"/>
      <c r="CA161" s="355"/>
      <c r="CB161" s="355"/>
      <c r="CC161" s="355"/>
      <c r="CD161" s="355"/>
      <c r="CE161" s="355"/>
      <c r="CF161" s="355"/>
      <c r="CG161" s="408"/>
      <c r="CH161" s="408"/>
      <c r="CI161" s="408"/>
      <c r="CJ161" s="408"/>
      <c r="CK161" s="408"/>
      <c r="CL161" s="408"/>
      <c r="CM161" s="408"/>
      <c r="CN161" s="408"/>
      <c r="CO161" s="408"/>
      <c r="CP161" s="408"/>
      <c r="CQ161" s="408"/>
      <c r="CR161" s="408"/>
      <c r="CS161" s="408"/>
      <c r="CT161" s="408"/>
      <c r="CU161" s="408"/>
      <c r="CV161" s="408"/>
      <c r="CW161" s="408"/>
      <c r="CX161" s="408"/>
      <c r="CY161" s="408"/>
    </row>
    <row r="162">
      <c r="CG162" s="408"/>
      <c r="CH162" s="408"/>
      <c r="CI162" s="408"/>
      <c r="CJ162" s="408"/>
      <c r="CK162" s="408"/>
      <c r="CL162" s="408"/>
      <c r="CM162" s="408"/>
      <c r="CN162" s="408"/>
      <c r="CO162" s="408"/>
      <c r="CP162" s="408"/>
      <c r="CQ162" s="408"/>
      <c r="CR162" s="408"/>
      <c r="CS162" s="408"/>
      <c r="CT162" s="408"/>
      <c r="CU162" s="408"/>
      <c r="CV162" s="408"/>
      <c r="CW162" s="408"/>
      <c r="CX162" s="408"/>
      <c r="CY162" s="408"/>
    </row>
    <row r="163">
      <c r="CG163" s="408"/>
      <c r="CH163" s="408"/>
      <c r="CI163" s="408"/>
      <c r="CJ163" s="408"/>
      <c r="CK163" s="408"/>
      <c r="CL163" s="408"/>
      <c r="CM163" s="408"/>
      <c r="CN163" s="408"/>
      <c r="CO163" s="408"/>
      <c r="CP163" s="408"/>
      <c r="CQ163" s="408"/>
      <c r="CR163" s="408"/>
      <c r="CS163" s="408"/>
      <c r="CT163" s="408"/>
      <c r="CU163" s="408"/>
      <c r="CV163" s="408"/>
      <c r="CW163" s="408"/>
      <c r="CX163" s="408"/>
      <c r="CY163" s="408"/>
    </row>
    <row r="168">
      <c r="BQ168" s="1097" t="s">
        <v>1752</v>
      </c>
      <c r="BR168" s="1005" t="s">
        <v>1741</v>
      </c>
      <c r="BS168" s="1005" t="s">
        <v>2581</v>
      </c>
      <c r="BT168" s="1098" t="s">
        <v>5020</v>
      </c>
      <c r="BU168" s="1007" t="s">
        <v>2583</v>
      </c>
      <c r="BV168" s="1008" t="s">
        <v>265</v>
      </c>
      <c r="BW168" s="1009" t="s">
        <v>2584</v>
      </c>
      <c r="BX168" s="1009" t="s">
        <v>2585</v>
      </c>
      <c r="BY168" s="1009" t="s">
        <v>1723</v>
      </c>
      <c r="BZ168" s="637"/>
      <c r="CA168" s="637"/>
      <c r="CB168" s="637"/>
      <c r="CC168" s="637"/>
      <c r="CD168" s="637"/>
      <c r="CE168" s="637"/>
      <c r="CF168" s="1099" t="s">
        <v>1625</v>
      </c>
      <c r="CG168" s="408"/>
      <c r="CH168" s="408"/>
      <c r="CI168" s="408"/>
      <c r="CJ168" s="408"/>
      <c r="CK168" s="408"/>
      <c r="CL168" s="408"/>
      <c r="CM168" s="408"/>
      <c r="CN168" s="408"/>
      <c r="CO168" s="408"/>
      <c r="CP168" s="408"/>
      <c r="CQ168" s="408"/>
      <c r="CR168" s="408"/>
      <c r="CS168" s="408"/>
      <c r="CT168" s="408"/>
      <c r="CU168" s="408"/>
      <c r="CV168" s="408"/>
      <c r="CW168" s="408"/>
      <c r="CX168" s="408"/>
      <c r="CY168" s="408"/>
    </row>
    <row r="169">
      <c r="BQ169" s="1076" t="s">
        <v>1868</v>
      </c>
      <c r="BR169" s="1015" t="s">
        <v>1741</v>
      </c>
      <c r="BS169" s="1015" t="s">
        <v>2586</v>
      </c>
      <c r="BT169" s="1019" t="s">
        <v>5021</v>
      </c>
      <c r="BU169" s="1017" t="s">
        <v>2587</v>
      </c>
      <c r="BV169" s="1029" t="s">
        <v>267</v>
      </c>
      <c r="BW169" s="1019" t="s">
        <v>5022</v>
      </c>
      <c r="BX169" s="1019" t="s">
        <v>5023</v>
      </c>
      <c r="BY169" s="409"/>
      <c r="BZ169" s="409"/>
      <c r="CA169" s="409"/>
      <c r="CB169" s="409"/>
      <c r="CC169" s="409"/>
      <c r="CD169" s="409"/>
      <c r="CE169" s="409"/>
      <c r="CF169" s="1100" t="s">
        <v>1625</v>
      </c>
      <c r="CG169" s="408"/>
      <c r="CH169" s="408"/>
      <c r="CI169" s="408"/>
      <c r="CJ169" s="408"/>
      <c r="CK169" s="408"/>
      <c r="CL169" s="408"/>
      <c r="CM169" s="408"/>
      <c r="CN169" s="408"/>
      <c r="CO169" s="408"/>
      <c r="CP169" s="408"/>
      <c r="CQ169" s="408"/>
      <c r="CR169" s="408"/>
      <c r="CS169" s="408"/>
      <c r="CT169" s="408"/>
      <c r="CU169" s="408"/>
      <c r="CV169" s="408"/>
      <c r="CW169" s="408"/>
      <c r="CX169" s="408"/>
      <c r="CY169" s="408"/>
    </row>
    <row r="170">
      <c r="BQ170" s="1073" t="s">
        <v>1872</v>
      </c>
      <c r="BR170" s="1015" t="s">
        <v>1741</v>
      </c>
      <c r="BS170" s="1015" t="s">
        <v>2586</v>
      </c>
      <c r="BT170" s="1019" t="s">
        <v>5024</v>
      </c>
      <c r="BU170" s="1017" t="s">
        <v>2590</v>
      </c>
      <c r="BV170" s="1029" t="s">
        <v>267</v>
      </c>
      <c r="BW170" s="1019" t="s">
        <v>2588</v>
      </c>
      <c r="BX170" s="1019" t="s">
        <v>5025</v>
      </c>
      <c r="BY170" s="409"/>
      <c r="BZ170" s="409"/>
      <c r="CA170" s="409"/>
      <c r="CB170" s="409"/>
      <c r="CC170" s="409"/>
      <c r="CD170" s="409"/>
      <c r="CE170" s="409"/>
      <c r="CF170" s="1100" t="s">
        <v>1625</v>
      </c>
      <c r="CG170" s="408"/>
      <c r="CH170" s="408"/>
      <c r="CI170" s="408"/>
      <c r="CJ170" s="408"/>
      <c r="CK170" s="408"/>
      <c r="CL170" s="408"/>
      <c r="CM170" s="408"/>
      <c r="CN170" s="408"/>
      <c r="CO170" s="408"/>
      <c r="CP170" s="408"/>
      <c r="CQ170" s="408"/>
      <c r="CR170" s="408"/>
      <c r="CS170" s="408"/>
      <c r="CT170" s="408"/>
      <c r="CU170" s="408"/>
      <c r="CV170" s="408"/>
      <c r="CW170" s="408"/>
      <c r="CX170" s="408"/>
      <c r="CY170" s="408"/>
    </row>
    <row r="171">
      <c r="BQ171" s="1073" t="s">
        <v>2601</v>
      </c>
      <c r="BR171" s="1101"/>
      <c r="BS171" s="1101"/>
      <c r="BT171" s="1102" t="str">
        <f t="shared" ref="BT171:BT172" si="1">CONCATENATE(BR171,"_")</f>
        <v>_</v>
      </c>
      <c r="BU171" s="1103" t="s">
        <v>2602</v>
      </c>
      <c r="BV171" s="1055" t="s">
        <v>263</v>
      </c>
      <c r="BW171" s="1101"/>
      <c r="BX171" s="1101"/>
      <c r="BY171" s="1101"/>
      <c r="BZ171" s="1101"/>
      <c r="CA171" s="1101"/>
      <c r="CB171" s="1101"/>
      <c r="CC171" s="1101"/>
      <c r="CD171" s="1101"/>
      <c r="CE171" s="1101"/>
      <c r="CF171" s="1104"/>
      <c r="CG171" s="408"/>
      <c r="CH171" s="408"/>
      <c r="CI171" s="408"/>
      <c r="CJ171" s="408"/>
      <c r="CK171" s="408"/>
      <c r="CL171" s="408"/>
      <c r="CM171" s="408"/>
      <c r="CN171" s="408"/>
      <c r="CO171" s="408"/>
      <c r="CP171" s="408"/>
      <c r="CQ171" s="408"/>
      <c r="CR171" s="408"/>
      <c r="CS171" s="408"/>
      <c r="CT171" s="408"/>
      <c r="CU171" s="408"/>
      <c r="CV171" s="408"/>
      <c r="CW171" s="408"/>
      <c r="CX171" s="408"/>
      <c r="CY171" s="408"/>
    </row>
    <row r="172">
      <c r="BQ172" s="1076" t="s">
        <v>2601</v>
      </c>
      <c r="BR172" s="1101"/>
      <c r="BS172" s="1101"/>
      <c r="BT172" s="1102" t="str">
        <f t="shared" si="1"/>
        <v>_</v>
      </c>
      <c r="BU172" s="1103" t="s">
        <v>2603</v>
      </c>
      <c r="BV172" s="1055" t="s">
        <v>263</v>
      </c>
      <c r="BW172" s="1101"/>
      <c r="BX172" s="1101"/>
      <c r="BY172" s="1101"/>
      <c r="BZ172" s="1101"/>
      <c r="CA172" s="1101"/>
      <c r="CB172" s="1101"/>
      <c r="CC172" s="1101"/>
      <c r="CD172" s="1101"/>
      <c r="CE172" s="1101"/>
      <c r="CF172" s="1104"/>
      <c r="CG172" s="408"/>
      <c r="CH172" s="408"/>
      <c r="CI172" s="408"/>
      <c r="CJ172" s="408"/>
      <c r="CK172" s="408"/>
      <c r="CL172" s="408"/>
      <c r="CM172" s="408"/>
      <c r="CN172" s="408"/>
      <c r="CO172" s="408"/>
      <c r="CP172" s="408"/>
      <c r="CQ172" s="408"/>
      <c r="CR172" s="408"/>
      <c r="CS172" s="408"/>
      <c r="CT172" s="408"/>
      <c r="CU172" s="408"/>
      <c r="CV172" s="408"/>
      <c r="CW172" s="408"/>
      <c r="CX172" s="408"/>
      <c r="CY172" s="408"/>
    </row>
    <row r="173">
      <c r="BQ173" s="1014" t="s">
        <v>2415</v>
      </c>
      <c r="BR173" s="1015" t="s">
        <v>1741</v>
      </c>
      <c r="BS173" s="1015" t="s">
        <v>2581</v>
      </c>
      <c r="BT173" s="1019" t="s">
        <v>5026</v>
      </c>
      <c r="BU173" s="1017" t="s">
        <v>2592</v>
      </c>
      <c r="BV173" s="1046" t="s">
        <v>264</v>
      </c>
      <c r="BW173" s="1019" t="s">
        <v>2593</v>
      </c>
      <c r="BX173" s="1062" t="s">
        <v>2594</v>
      </c>
      <c r="BY173" s="409"/>
      <c r="BZ173" s="409"/>
      <c r="CA173" s="409"/>
      <c r="CB173" s="409"/>
      <c r="CC173" s="409"/>
      <c r="CD173" s="409"/>
      <c r="CE173" s="409"/>
      <c r="CF173" s="1100" t="s">
        <v>1625</v>
      </c>
      <c r="CG173" s="408"/>
      <c r="CH173" s="408"/>
      <c r="CI173" s="408"/>
      <c r="CJ173" s="408"/>
      <c r="CK173" s="408"/>
      <c r="CL173" s="408"/>
      <c r="CM173" s="408"/>
      <c r="CN173" s="408"/>
      <c r="CO173" s="408"/>
      <c r="CP173" s="408"/>
      <c r="CQ173" s="408"/>
      <c r="CR173" s="408"/>
      <c r="CS173" s="408"/>
      <c r="CT173" s="408"/>
      <c r="CU173" s="408"/>
      <c r="CV173" s="408"/>
      <c r="CW173" s="408"/>
      <c r="CX173" s="408"/>
      <c r="CY173" s="408"/>
    </row>
    <row r="174">
      <c r="BQ174" s="1014" t="s">
        <v>2420</v>
      </c>
      <c r="BR174" s="1015" t="s">
        <v>1741</v>
      </c>
      <c r="BS174" s="1015" t="s">
        <v>2581</v>
      </c>
      <c r="BT174" s="1019" t="s">
        <v>5027</v>
      </c>
      <c r="BU174" s="1017" t="s">
        <v>2595</v>
      </c>
      <c r="BV174" s="1046" t="s">
        <v>264</v>
      </c>
      <c r="BW174" s="1019" t="s">
        <v>2596</v>
      </c>
      <c r="BX174" s="1019" t="s">
        <v>5028</v>
      </c>
      <c r="BY174" s="409"/>
      <c r="BZ174" s="409"/>
      <c r="CA174" s="409"/>
      <c r="CB174" s="409"/>
      <c r="CC174" s="409"/>
      <c r="CD174" s="409"/>
      <c r="CE174" s="409"/>
      <c r="CF174" s="1100" t="s">
        <v>1625</v>
      </c>
      <c r="CG174" s="408"/>
      <c r="CH174" s="408"/>
      <c r="CI174" s="408"/>
      <c r="CJ174" s="408"/>
      <c r="CK174" s="408"/>
      <c r="CL174" s="408"/>
      <c r="CM174" s="408"/>
      <c r="CN174" s="408"/>
      <c r="CO174" s="408"/>
      <c r="CP174" s="408"/>
      <c r="CQ174" s="408"/>
      <c r="CR174" s="408"/>
      <c r="CS174" s="408"/>
      <c r="CT174" s="408"/>
      <c r="CU174" s="408"/>
      <c r="CV174" s="408"/>
      <c r="CW174" s="408"/>
      <c r="CX174" s="408"/>
      <c r="CY174" s="408"/>
    </row>
    <row r="175">
      <c r="BQ175" s="1014" t="s">
        <v>2425</v>
      </c>
      <c r="BR175" s="1015" t="s">
        <v>1741</v>
      </c>
      <c r="BS175" s="1015" t="s">
        <v>2581</v>
      </c>
      <c r="BT175" s="1019" t="s">
        <v>5029</v>
      </c>
      <c r="BU175" s="1017" t="s">
        <v>2598</v>
      </c>
      <c r="BV175" s="1046" t="s">
        <v>264</v>
      </c>
      <c r="BW175" s="1019" t="s">
        <v>2599</v>
      </c>
      <c r="BX175" s="1019" t="s">
        <v>2600</v>
      </c>
      <c r="BY175" s="409"/>
      <c r="BZ175" s="409"/>
      <c r="CA175" s="409"/>
      <c r="CB175" s="409"/>
      <c r="CC175" s="409"/>
      <c r="CD175" s="409"/>
      <c r="CE175" s="409"/>
      <c r="CF175" s="1100" t="s">
        <v>1625</v>
      </c>
      <c r="CG175" s="408"/>
      <c r="CH175" s="408"/>
      <c r="CI175" s="408"/>
      <c r="CJ175" s="408"/>
      <c r="CK175" s="408"/>
      <c r="CL175" s="408"/>
      <c r="CM175" s="408"/>
      <c r="CN175" s="408"/>
      <c r="CO175" s="408"/>
      <c r="CP175" s="408"/>
      <c r="CQ175" s="408"/>
      <c r="CR175" s="408"/>
      <c r="CS175" s="408"/>
      <c r="CT175" s="408"/>
      <c r="CU175" s="408"/>
      <c r="CV175" s="408"/>
      <c r="CW175" s="408"/>
      <c r="CX175" s="408"/>
      <c r="CY175" s="408"/>
    </row>
    <row r="180">
      <c r="A180" s="911"/>
      <c r="B180" s="911"/>
      <c r="C180" s="911"/>
      <c r="D180" s="911"/>
      <c r="E180" s="911"/>
      <c r="F180" s="911"/>
      <c r="G180" s="911"/>
      <c r="H180" s="911"/>
      <c r="I180" s="911"/>
      <c r="J180" s="911"/>
      <c r="K180" s="911"/>
      <c r="L180" s="911"/>
      <c r="M180" s="911"/>
    </row>
    <row r="181">
      <c r="A181" s="1105" t="s">
        <v>5030</v>
      </c>
    </row>
    <row r="182">
      <c r="A182" s="1106" t="s">
        <v>5031</v>
      </c>
      <c r="B182" s="1107" t="s">
        <v>5032</v>
      </c>
      <c r="C182" s="1106" t="s">
        <v>5033</v>
      </c>
      <c r="D182" s="1107" t="s">
        <v>5032</v>
      </c>
    </row>
    <row r="183">
      <c r="A183" s="91" t="s">
        <v>5034</v>
      </c>
      <c r="C183" s="1108" t="s">
        <v>5035</v>
      </c>
    </row>
    <row r="184">
      <c r="A184" s="91" t="s">
        <v>5036</v>
      </c>
      <c r="C184" s="91" t="s">
        <v>5037</v>
      </c>
    </row>
    <row r="185">
      <c r="A185" s="91" t="s">
        <v>5038</v>
      </c>
      <c r="C185" s="91" t="s">
        <v>5039</v>
      </c>
    </row>
    <row r="186">
      <c r="A186" s="91" t="s">
        <v>5040</v>
      </c>
      <c r="C186" s="91" t="s">
        <v>5041</v>
      </c>
    </row>
    <row r="187">
      <c r="A187" s="91" t="s">
        <v>5042</v>
      </c>
      <c r="C187" s="91" t="s">
        <v>5043</v>
      </c>
    </row>
    <row r="188">
      <c r="A188" s="1109" t="s">
        <v>5044</v>
      </c>
      <c r="C188" s="91" t="s">
        <v>5045</v>
      </c>
    </row>
    <row r="189">
      <c r="A189" s="1109" t="s">
        <v>5046</v>
      </c>
      <c r="C189" s="91" t="s">
        <v>4552</v>
      </c>
      <c r="D189" s="8"/>
    </row>
    <row r="190">
      <c r="A190" s="91" t="s">
        <v>5047</v>
      </c>
      <c r="C190" s="1109" t="s">
        <v>5048</v>
      </c>
    </row>
    <row r="191">
      <c r="A191" s="91" t="s">
        <v>5049</v>
      </c>
      <c r="C191" s="91" t="s">
        <v>5050</v>
      </c>
    </row>
    <row r="192">
      <c r="A192" s="91" t="s">
        <v>5051</v>
      </c>
      <c r="C192" s="91" t="s">
        <v>5052</v>
      </c>
      <c r="D192" s="8"/>
    </row>
    <row r="193">
      <c r="A193" s="91" t="s">
        <v>5053</v>
      </c>
      <c r="B193" s="8"/>
    </row>
    <row r="194">
      <c r="A194" s="91" t="s">
        <v>5054</v>
      </c>
      <c r="C194" s="1110" t="s">
        <v>5055</v>
      </c>
    </row>
    <row r="195">
      <c r="A195" s="91" t="s">
        <v>5056</v>
      </c>
      <c r="C195" s="1111" t="s">
        <v>5057</v>
      </c>
      <c r="D195" s="1111" t="s">
        <v>5058</v>
      </c>
      <c r="E195" s="1112"/>
      <c r="F195" s="1111" t="s">
        <v>5059</v>
      </c>
      <c r="G195" s="1111" t="s">
        <v>5060</v>
      </c>
      <c r="H195" s="1111" t="s">
        <v>5061</v>
      </c>
      <c r="I195" s="1111" t="s">
        <v>5062</v>
      </c>
      <c r="J195" s="1111" t="s">
        <v>5063</v>
      </c>
      <c r="K195" s="1111" t="s">
        <v>5064</v>
      </c>
    </row>
    <row r="196">
      <c r="A196" s="91" t="s">
        <v>5065</v>
      </c>
      <c r="C196" s="91" t="s">
        <v>5066</v>
      </c>
      <c r="D196" s="91" t="s">
        <v>5067</v>
      </c>
      <c r="E196" s="72"/>
      <c r="F196" s="91" t="s">
        <v>5068</v>
      </c>
      <c r="G196" s="91" t="s">
        <v>5069</v>
      </c>
      <c r="H196" s="91" t="s">
        <v>5070</v>
      </c>
      <c r="I196" s="91" t="s">
        <v>5071</v>
      </c>
      <c r="J196" s="91" t="s">
        <v>5072</v>
      </c>
      <c r="K196" s="91" t="s">
        <v>5073</v>
      </c>
    </row>
    <row r="197">
      <c r="A197" s="91" t="s">
        <v>5074</v>
      </c>
      <c r="C197" s="91" t="s">
        <v>5075</v>
      </c>
      <c r="D197" s="91" t="s">
        <v>5076</v>
      </c>
      <c r="E197" s="72"/>
      <c r="F197" s="91" t="s">
        <v>5077</v>
      </c>
      <c r="G197" s="91" t="s">
        <v>5078</v>
      </c>
      <c r="H197" s="91" t="s">
        <v>5079</v>
      </c>
      <c r="I197" s="91" t="s">
        <v>5080</v>
      </c>
      <c r="J197" s="91" t="s">
        <v>5081</v>
      </c>
      <c r="K197" s="91" t="s">
        <v>5082</v>
      </c>
    </row>
    <row r="198">
      <c r="A198" s="91" t="s">
        <v>5083</v>
      </c>
      <c r="C198" s="91" t="s">
        <v>5084</v>
      </c>
      <c r="D198" s="91" t="s">
        <v>5085</v>
      </c>
      <c r="E198" s="72"/>
      <c r="F198" s="91" t="s">
        <v>5086</v>
      </c>
      <c r="G198" s="91" t="s">
        <v>5087</v>
      </c>
      <c r="H198" s="72"/>
      <c r="I198" s="91" t="s">
        <v>5088</v>
      </c>
      <c r="J198" s="91" t="s">
        <v>5089</v>
      </c>
      <c r="K198" s="91" t="s">
        <v>5090</v>
      </c>
    </row>
    <row r="199">
      <c r="A199" s="91" t="s">
        <v>5091</v>
      </c>
      <c r="C199" s="91" t="s">
        <v>5092</v>
      </c>
      <c r="D199" s="72"/>
      <c r="E199" s="72"/>
      <c r="F199" s="91" t="s">
        <v>5093</v>
      </c>
      <c r="G199" s="91" t="s">
        <v>5094</v>
      </c>
      <c r="H199" s="72"/>
      <c r="I199" s="91" t="s">
        <v>5095</v>
      </c>
      <c r="J199" s="91" t="s">
        <v>5096</v>
      </c>
      <c r="K199" s="91" t="s">
        <v>5097</v>
      </c>
    </row>
    <row r="200">
      <c r="A200" s="91" t="s">
        <v>5098</v>
      </c>
      <c r="C200" s="91" t="s">
        <v>5099</v>
      </c>
      <c r="D200" s="72"/>
      <c r="E200" s="72"/>
      <c r="F200" s="91" t="s">
        <v>5100</v>
      </c>
      <c r="G200" s="72"/>
      <c r="H200" s="72"/>
      <c r="I200" s="72"/>
      <c r="J200" s="91" t="s">
        <v>5101</v>
      </c>
      <c r="K200" s="91" t="s">
        <v>5102</v>
      </c>
    </row>
    <row r="201">
      <c r="A201" s="91" t="s">
        <v>5103</v>
      </c>
      <c r="C201" s="1113"/>
      <c r="D201" s="1113"/>
      <c r="E201" s="1113"/>
      <c r="F201" s="824" t="s">
        <v>5104</v>
      </c>
      <c r="G201" s="1113"/>
      <c r="H201" s="1113"/>
      <c r="I201" s="72"/>
      <c r="J201" s="91" t="s">
        <v>5105</v>
      </c>
      <c r="K201" s="72"/>
    </row>
    <row r="202">
      <c r="A202" s="91" t="s">
        <v>5106</v>
      </c>
      <c r="C202" s="72"/>
      <c r="D202" s="72"/>
      <c r="E202" s="72"/>
      <c r="F202" s="72"/>
      <c r="G202" s="72"/>
      <c r="H202" s="72"/>
      <c r="I202" s="72"/>
      <c r="J202" s="91" t="s">
        <v>5107</v>
      </c>
      <c r="K202" s="72"/>
    </row>
    <row r="203">
      <c r="A203" s="91" t="s">
        <v>5108</v>
      </c>
      <c r="I203" s="72"/>
      <c r="J203" s="91" t="s">
        <v>5109</v>
      </c>
    </row>
    <row r="204">
      <c r="A204" s="91" t="s">
        <v>5110</v>
      </c>
      <c r="I204" s="72"/>
      <c r="J204" s="91" t="s">
        <v>5111</v>
      </c>
    </row>
    <row r="205">
      <c r="A205" s="91" t="s">
        <v>5112</v>
      </c>
    </row>
    <row r="206">
      <c r="A206" s="91" t="s">
        <v>5113</v>
      </c>
    </row>
    <row r="207">
      <c r="A207" s="91" t="s">
        <v>5114</v>
      </c>
    </row>
    <row r="208">
      <c r="A208" s="91" t="s">
        <v>5115</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42.29"/>
  </cols>
  <sheetData>
    <row r="1">
      <c r="A1" s="1114" t="s">
        <v>5116</v>
      </c>
      <c r="B1" s="1114" t="s">
        <v>5117</v>
      </c>
    </row>
    <row r="2">
      <c r="A2" s="745" t="s">
        <v>5118</v>
      </c>
      <c r="B2" s="1115" t="s">
        <v>5119</v>
      </c>
    </row>
    <row r="3">
      <c r="A3" s="8" t="s">
        <v>5120</v>
      </c>
      <c r="B3" s="744" t="s">
        <v>5121</v>
      </c>
      <c r="C3" s="1116"/>
    </row>
    <row r="8">
      <c r="A8" s="8" t="s">
        <v>5122</v>
      </c>
    </row>
    <row r="9">
      <c r="A9" s="8" t="s">
        <v>363</v>
      </c>
      <c r="B9" s="1117" t="s">
        <v>5123</v>
      </c>
    </row>
    <row r="10">
      <c r="B10" s="1117" t="s">
        <v>5124</v>
      </c>
    </row>
    <row r="11">
      <c r="B11" s="1117" t="s">
        <v>5125</v>
      </c>
    </row>
    <row r="13">
      <c r="A13" s="8" t="s">
        <v>5126</v>
      </c>
      <c r="B13" s="798" t="s">
        <v>5127</v>
      </c>
    </row>
    <row r="14">
      <c r="A14" s="798" t="s">
        <v>5128</v>
      </c>
    </row>
    <row r="16">
      <c r="A16" s="1118" t="s">
        <v>795</v>
      </c>
      <c r="B16" s="408"/>
      <c r="C16" s="408"/>
    </row>
    <row r="17">
      <c r="A17" s="1118" t="s">
        <v>5129</v>
      </c>
      <c r="B17" s="1118" t="s">
        <v>5130</v>
      </c>
      <c r="C17" s="408"/>
      <c r="D17" s="408"/>
    </row>
    <row r="18">
      <c r="A18" s="1118" t="s">
        <v>5131</v>
      </c>
      <c r="B18" s="408"/>
      <c r="C18" s="408"/>
      <c r="D18" s="408"/>
    </row>
    <row r="19">
      <c r="A19" s="1118" t="s">
        <v>5132</v>
      </c>
      <c r="B19" s="408"/>
      <c r="C19" s="408"/>
      <c r="D19" s="408"/>
    </row>
    <row r="20">
      <c r="A20" s="1118" t="s">
        <v>5129</v>
      </c>
      <c r="B20" s="408"/>
      <c r="C20" s="408"/>
      <c r="D20" s="408"/>
    </row>
    <row r="21">
      <c r="A21" s="1118" t="s">
        <v>5133</v>
      </c>
      <c r="B21" s="408"/>
      <c r="C21" s="408"/>
      <c r="D21" s="408"/>
    </row>
    <row r="22">
      <c r="A22" s="1118" t="s">
        <v>5134</v>
      </c>
      <c r="B22" s="408"/>
      <c r="C22" s="408"/>
      <c r="D22" s="408"/>
    </row>
    <row r="23">
      <c r="A23" s="1118" t="s">
        <v>5135</v>
      </c>
      <c r="B23" s="408"/>
      <c r="C23" s="408"/>
      <c r="D23" s="408"/>
    </row>
    <row r="24">
      <c r="A24" s="408" t="s">
        <v>5136</v>
      </c>
      <c r="B24" s="1119" t="s">
        <v>5137</v>
      </c>
      <c r="C24" s="408"/>
      <c r="D24" s="408"/>
    </row>
    <row r="25">
      <c r="A25" s="1120" t="s">
        <v>5138</v>
      </c>
      <c r="B25" s="408"/>
      <c r="C25" s="408"/>
      <c r="D25" s="408"/>
    </row>
    <row r="26">
      <c r="A26" s="798" t="s">
        <v>5139</v>
      </c>
      <c r="D26" s="408"/>
    </row>
    <row r="27">
      <c r="D27" s="408"/>
    </row>
    <row r="28">
      <c r="D28" s="408"/>
    </row>
    <row r="29">
      <c r="D29" s="408"/>
    </row>
    <row r="30">
      <c r="D30" s="408"/>
    </row>
    <row r="31">
      <c r="D31" s="408"/>
    </row>
    <row r="32">
      <c r="D32" s="408"/>
    </row>
    <row r="33">
      <c r="D33" s="408"/>
    </row>
    <row r="34">
      <c r="D34" s="408"/>
    </row>
  </sheetData>
  <hyperlinks>
    <hyperlink r:id="rId1" ref="B2"/>
    <hyperlink r:id="rId2" ref="B9"/>
    <hyperlink r:id="rId3" ref="B10"/>
    <hyperlink r:id="rId4" ref="B11"/>
    <hyperlink r:id="rId5" ref="B13"/>
    <hyperlink r:id="rId6" ref="A14"/>
    <hyperlink r:id="rId7" ref="A16"/>
    <hyperlink r:id="rId8" ref="A17"/>
    <hyperlink r:id="rId9" ref="B17"/>
    <hyperlink r:id="rId10" ref="A18"/>
    <hyperlink r:id="rId11" ref="A19"/>
    <hyperlink r:id="rId12" ref="A20"/>
    <hyperlink r:id="rId13" ref="A21"/>
    <hyperlink r:id="rId14" ref="A22"/>
    <hyperlink r:id="rId15" ref="A23"/>
    <hyperlink r:id="rId16" ref="B24"/>
    <hyperlink r:id="rId17" ref="A25"/>
    <hyperlink r:id="rId18" ref="A26"/>
  </hyperlinks>
  <drawing r:id="rId19"/>
</worksheet>
</file>