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C087F8E1-AA10-4806-ACAF-02F796C73089}" xr6:coauthVersionLast="38" xr6:coauthVersionMax="38" xr10:uidLastSave="{00000000-0000-0000-0000-000000000000}"/>
  <bookViews>
    <workbookView xWindow="0" yWindow="0" windowWidth="20490" windowHeight="7500" activeTab="7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5" l="1"/>
  <c r="AC35" i="12"/>
  <c r="AC14" i="13"/>
  <c r="AC34" i="12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B40" i="15"/>
  <c r="AA32" i="15"/>
  <c r="W32" i="15"/>
  <c r="Q32" i="15"/>
  <c r="M32" i="15"/>
  <c r="G32" i="15"/>
  <c r="R32" i="15" s="1"/>
  <c r="AA31" i="15"/>
  <c r="W31" i="15"/>
  <c r="Q31" i="15"/>
  <c r="M31" i="15"/>
  <c r="G31" i="15"/>
  <c r="R31" i="15" s="1"/>
  <c r="AB31" i="15" s="1"/>
  <c r="AC31" i="15" s="1"/>
  <c r="AA30" i="15"/>
  <c r="W30" i="15"/>
  <c r="Q30" i="15"/>
  <c r="M30" i="15"/>
  <c r="G30" i="15"/>
  <c r="AA29" i="15"/>
  <c r="W29" i="15"/>
  <c r="Q29" i="15"/>
  <c r="M29" i="15"/>
  <c r="G29" i="15"/>
  <c r="AA28" i="15"/>
  <c r="W28" i="15"/>
  <c r="Q28" i="15"/>
  <c r="M28" i="15"/>
  <c r="G28" i="15"/>
  <c r="R28" i="15" s="1"/>
  <c r="AA27" i="15"/>
  <c r="W27" i="15"/>
  <c r="Q27" i="15"/>
  <c r="M27" i="15"/>
  <c r="G27" i="15"/>
  <c r="R27" i="15" s="1"/>
  <c r="AB27" i="15" s="1"/>
  <c r="AC27" i="15" s="1"/>
  <c r="AA26" i="15"/>
  <c r="W26" i="15"/>
  <c r="Q26" i="15"/>
  <c r="M26" i="15"/>
  <c r="G26" i="15"/>
  <c r="AA25" i="15"/>
  <c r="W25" i="15"/>
  <c r="Q25" i="15"/>
  <c r="M25" i="15"/>
  <c r="G25" i="15"/>
  <c r="AA24" i="15"/>
  <c r="W24" i="15"/>
  <c r="Q24" i="15"/>
  <c r="M24" i="15"/>
  <c r="G24" i="15"/>
  <c r="R24" i="15" s="1"/>
  <c r="AA23" i="15"/>
  <c r="W23" i="15"/>
  <c r="Q23" i="15"/>
  <c r="M23" i="15"/>
  <c r="R23" i="15" s="1"/>
  <c r="G23" i="15"/>
  <c r="AA22" i="15"/>
  <c r="W22" i="15"/>
  <c r="Q22" i="15"/>
  <c r="R22" i="15" s="1"/>
  <c r="M22" i="15"/>
  <c r="G22" i="15"/>
  <c r="AA21" i="15"/>
  <c r="W21" i="15"/>
  <c r="Q21" i="15"/>
  <c r="M21" i="15"/>
  <c r="R21" i="15" s="1"/>
  <c r="AB21" i="15" s="1"/>
  <c r="G21" i="15"/>
  <c r="AA20" i="15"/>
  <c r="W20" i="15"/>
  <c r="Q20" i="15"/>
  <c r="R20" i="15" s="1"/>
  <c r="M20" i="15"/>
  <c r="G20" i="15"/>
  <c r="AA19" i="15"/>
  <c r="W19" i="15"/>
  <c r="Q19" i="15"/>
  <c r="M19" i="15"/>
  <c r="G19" i="15"/>
  <c r="AA18" i="15"/>
  <c r="W18" i="15"/>
  <c r="Q18" i="15"/>
  <c r="R18" i="15" s="1"/>
  <c r="M18" i="15"/>
  <c r="G18" i="15"/>
  <c r="AA17" i="15"/>
  <c r="W17" i="15"/>
  <c r="Q17" i="15"/>
  <c r="M17" i="15"/>
  <c r="R17" i="15" s="1"/>
  <c r="AB17" i="15" s="1"/>
  <c r="G17" i="15"/>
  <c r="AA16" i="15"/>
  <c r="W16" i="15"/>
  <c r="R16" i="15"/>
  <c r="Q16" i="15"/>
  <c r="M16" i="15"/>
  <c r="G16" i="15"/>
  <c r="AA15" i="15"/>
  <c r="W15" i="15"/>
  <c r="Q15" i="15"/>
  <c r="M15" i="15"/>
  <c r="R15" i="15" s="1"/>
  <c r="AB15" i="15" s="1"/>
  <c r="G15" i="15"/>
  <c r="AA14" i="15"/>
  <c r="W14" i="15"/>
  <c r="Q14" i="15"/>
  <c r="R14" i="15" s="1"/>
  <c r="AB14" i="15" s="1"/>
  <c r="M14" i="15"/>
  <c r="G14" i="15"/>
  <c r="AA13" i="15"/>
  <c r="W13" i="15"/>
  <c r="Q13" i="15"/>
  <c r="M13" i="15"/>
  <c r="R13" i="15" s="1"/>
  <c r="G13" i="15"/>
  <c r="AA12" i="15"/>
  <c r="W12" i="15"/>
  <c r="Q12" i="15"/>
  <c r="R12" i="15" s="1"/>
  <c r="M12" i="15"/>
  <c r="G12" i="15"/>
  <c r="AA11" i="15"/>
  <c r="W11" i="15"/>
  <c r="Q11" i="15"/>
  <c r="M11" i="15"/>
  <c r="G11" i="15"/>
  <c r="AA10" i="15"/>
  <c r="W10" i="15"/>
  <c r="Q10" i="15"/>
  <c r="R10" i="15" s="1"/>
  <c r="AB10" i="15" s="1"/>
  <c r="M10" i="15"/>
  <c r="G10" i="15"/>
  <c r="AA9" i="15"/>
  <c r="W9" i="15"/>
  <c r="Q9" i="15"/>
  <c r="M9" i="15"/>
  <c r="R9" i="15" s="1"/>
  <c r="G9" i="15"/>
  <c r="AA8" i="15"/>
  <c r="W8" i="15"/>
  <c r="R8" i="15"/>
  <c r="Q8" i="15"/>
  <c r="M8" i="15"/>
  <c r="G8" i="15"/>
  <c r="AA7" i="15"/>
  <c r="W7" i="15"/>
  <c r="Q7" i="15"/>
  <c r="M7" i="15"/>
  <c r="R7" i="15" s="1"/>
  <c r="AB7" i="15" s="1"/>
  <c r="G7" i="15"/>
  <c r="AA6" i="15"/>
  <c r="W6" i="15"/>
  <c r="Q6" i="15"/>
  <c r="R6" i="15" s="1"/>
  <c r="M6" i="15"/>
  <c r="G6" i="15"/>
  <c r="AA5" i="15"/>
  <c r="W5" i="15"/>
  <c r="Q5" i="15"/>
  <c r="M5" i="15"/>
  <c r="R5" i="15" s="1"/>
  <c r="G5" i="15"/>
  <c r="AA4" i="15"/>
  <c r="W4" i="15"/>
  <c r="Q4" i="15"/>
  <c r="R4" i="15" s="1"/>
  <c r="M4" i="15"/>
  <c r="G4" i="15"/>
  <c r="AA3" i="15"/>
  <c r="W3" i="15"/>
  <c r="Q3" i="15"/>
  <c r="M3" i="15"/>
  <c r="M34" i="15" s="1"/>
  <c r="M35" i="15" s="1"/>
  <c r="M36" i="15" s="1"/>
  <c r="M38" i="15" s="1"/>
  <c r="G3" i="15"/>
  <c r="G34" i="15" s="1"/>
  <c r="AA34" i="15" l="1"/>
  <c r="AA35" i="15" s="1"/>
  <c r="AA36" i="15" s="1"/>
  <c r="AA38" i="15" s="1"/>
  <c r="W34" i="15"/>
  <c r="W35" i="15" s="1"/>
  <c r="AB4" i="15"/>
  <c r="AB5" i="15"/>
  <c r="AB18" i="15"/>
  <c r="AB22" i="15"/>
  <c r="AB23" i="15"/>
  <c r="AB24" i="15"/>
  <c r="AB28" i="15"/>
  <c r="AC28" i="15" s="1"/>
  <c r="AB32" i="15"/>
  <c r="AC32" i="15" s="1"/>
  <c r="AB8" i="15"/>
  <c r="AB9" i="15"/>
  <c r="AB12" i="15"/>
  <c r="AB13" i="15"/>
  <c r="AB6" i="15"/>
  <c r="AB16" i="15"/>
  <c r="AB20" i="15"/>
  <c r="R25" i="15"/>
  <c r="AB25" i="15" s="1"/>
  <c r="R29" i="15"/>
  <c r="AB29" i="15" s="1"/>
  <c r="AC29" i="15" s="1"/>
  <c r="R11" i="15"/>
  <c r="AB11" i="15" s="1"/>
  <c r="R19" i="15"/>
  <c r="AB19" i="15" s="1"/>
  <c r="Q34" i="15"/>
  <c r="Q35" i="15" s="1"/>
  <c r="Q36" i="15" s="1"/>
  <c r="Q38" i="15" s="1"/>
  <c r="R3" i="15"/>
  <c r="AB3" i="15" s="1"/>
  <c r="AC3" i="15" s="1"/>
  <c r="AC35" i="15" s="1"/>
  <c r="R26" i="15"/>
  <c r="AB26" i="15" s="1"/>
  <c r="AC26" i="15" s="1"/>
  <c r="R30" i="15"/>
  <c r="AB30" i="15" s="1"/>
  <c r="AC30" i="15" s="1"/>
  <c r="G35" i="15"/>
  <c r="G36" i="15" s="1"/>
  <c r="G38" i="15" s="1"/>
  <c r="R34" i="15"/>
  <c r="I24" i="12"/>
  <c r="AC34" i="15" l="1"/>
  <c r="AC36" i="15" s="1"/>
  <c r="AC38" i="15" s="1"/>
  <c r="R35" i="15"/>
  <c r="R36" i="15" s="1"/>
  <c r="R38" i="15" s="1"/>
  <c r="AB34" i="15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AB35" i="15" l="1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<sst xmlns="http://schemas.openxmlformats.org/spreadsheetml/2006/main" count="846" uniqueCount="258">
  <si>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</si>
  <si>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</si>
  <si>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</si>
  <si>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</si>
  <si>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</si>
  <si>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</si>
  <si>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</si>
  <si>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</si>
  <si>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</si>
  <si>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</si>
  <si>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</si>
  <si>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</si>
  <si>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</si>
  <si>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</si>
  <si>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</si>
  <si>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</si>
  <si>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</si>
  <si>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</si>
  <si>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</si>
  <si>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</si>
  <si>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</si>
  <si>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</si>
  <si>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</si>
  <si>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</si>
  <si>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</si>
  <si>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</si>
  <si>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</si>
  <si>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</si>
  <si>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</si>
  <si>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</si>
  <si>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</si>
  <si>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</si>
  <si>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</si>
  <si>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</si>
  <si>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</si>
  <si>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</si>
  <si>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</si>
  <si>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</si>
  <si>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</si>
  <si>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</si>
  <si>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</si>
  <si>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</si>
  <si>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</si>
  <si>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</si>
  <si>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</si>
  <si>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</si>
  <si>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</si>
  <si>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</si>
  <si>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</si>
  <si>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</si>
  <si>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</si>
  <si>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</si>
  <si>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</si>
  <si>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</si>
  <si>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</si>
  <si>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</si>
  <si>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</si>
  <si>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</si>
  <si>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</si>
  <si>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</si>
  <si>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</si>
  <si>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</si>
  <si>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</si>
  <si>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</si>
  <si>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</si>
  <si>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</si>
  <si>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</si>
  <si>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</si>
  <si>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</si>
  <si>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</si>
  <si>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</si>
  <si>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</si>
  <si>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</si>
  <si>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</si>
  <si>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</si>
  <si>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</si>
  <si>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</si>
  <si>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</si>
  <si>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</si>
  <si>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</si>
  <si>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</si>
  <si>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</si>
  <si>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</si>
  <si>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</si>
  <si>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</si>
  <si>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</si>
  <si>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</si>
  <si>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</si>
  <si>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</si>
  <si>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</si>
  <si>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</si>
  <si>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</si>
  <si>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</si>
  <si>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</si>
  <si>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</si>
  <si>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</si>
  <si>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</si>
  <si>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</si>
  <si>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</si>
  <si>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</si>
  <si>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</si>
  <si>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</si>
  <si>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</si>
  <si>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</si>
  <si>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</si>
  <si>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</si>
  <si>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</si>
  <si>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</si>
  <si>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</si>
  <si>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</si>
  <si>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</si>
  <si>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</si>
  <si>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</si>
  <si>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</si>
  <si>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</si>
  <si>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</si>
  <si>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</si>
  <si>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</si>
  <si>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</si>
  <si>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</si>
  <si>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</si>
  <si>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</si>
  <si>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</si>
  <si>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</si>
  <si>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</si>
  <si>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</si>
  <si>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</si>
  <si>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</si>
  <si>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</si>
  <si>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</si>
  <si>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</si>
  <si>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</si>
  <si>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</si>
  <si>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</si>
  <si>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</si>
  <si>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</si>
  <si>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</si>
  <si>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</si>
  <si>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</si>
  <si>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</si>
  <si>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</si>
  <si>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</si>
  <si>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</si>
  <si>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</si>
  <si>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</si>
  <si>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</si>
  <si>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</si>
  <si>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</si>
  <si>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</si>
  <si>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</si>
  <si>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</si>
  <si>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</si>
  <si>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</si>
  <si>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</si>
  <si>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</si>
  <si>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</si>
  <si>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</si>
  <si>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</si>
  <si>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</si>
  <si>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</si>
  <si>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</si>
  <si>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</si>
  <si>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</si>
  <si>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</si>
  <si>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</si>
  <si>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</si>
  <si>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</si>
  <si>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</si>
  <si>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</si>
  <si>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</si>
  <si>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</si>
  <si>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</si>
  <si>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</si>
  <si>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</si>
  <si>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</si>
  <si>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</si>
  <si>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</si>
  <si>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</si>
  <si>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</si>
  <si>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</si>
  <si>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</si>
  <si>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</si>
  <si>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</si>
  <si>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</si>
  <si>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</si>
  <si>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</si>
  <si>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</si>
  <si>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</si>
  <si>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</si>
  <si>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</si>
  <si>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</si>
  <si>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</si>
  <si>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</si>
  <si>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</si>
  <si>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</si>
  <si>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</si>
  <si>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</si>
  <si>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</si>
  <si>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</si>
  <si>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</si>
  <si>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</si>
  <si>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</si>
  <si>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</si>
  <si>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</si>
  <si>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</si>
  <si>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</si>
  <si>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</si>
  <si>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</si>
  <si>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</si>
  <si>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</si>
  <si>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</si>
  <si>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</si>
  <si>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</si>
  <si>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</si>
  <si>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</si>
  <si>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</si>
  <si>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</si>
  <si>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</si>
  <si>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</si>
  <si>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</si>
  <si>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</si>
  <si>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</si>
  <si>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</si>
  <si>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</si>
  <si>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</si>
  <si>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</si>
  <si>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</si>
  <si>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</si>
  <si>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</si>
  <si>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</si>
  <si>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</si>
  <si>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</si>
  <si>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</si>
  <si>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</si>
  <si>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</si>
  <si>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</si>
  <si>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</si>
  <si>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</si>
  <si>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</si>
  <si>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</si>
  <si>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</si>
  <si>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</si>
  <si>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</si>
  <si>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</si>
  <si>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</si>
  <si>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</si>
  <si>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</si>
  <si>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</si>
  <si>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</si>
  <si>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</si>
  <si>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coin</t>
    <phoneticPr fontId="3" type="noConversion"/>
  </si>
  <si>
    <t>COMPACT, PERFECT</t>
    <phoneticPr fontId="3" type="noConversion"/>
  </si>
  <si>
    <t>기상 (집정리 + 하루일과 계획 정리 + 간단요가)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</si>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</sst>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7" borderId="0" xfId="7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FF99"/>
      <color rgb="FFFF5050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리뷰'!$B$17:$F$17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리뷰'!$B$18:$F$18</c:f>
              <c:numCache>
                <c:formatCode>General</c:formatCode>
                <c:ptCount val="5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리뷰'!$I$17:$M$17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리뷰'!$I$18:$M$18</c:f>
              <c:numCache>
                <c:formatCode>General</c:formatCode>
                <c:ptCount val="5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리뷰'!$Q$17:$U$17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리뷰'!$Q$18:$U$18</c:f>
              <c:numCache>
                <c:formatCode>General</c:formatCode>
                <c:ptCount val="5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리뷰'!$Y$17:$AC$17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리뷰'!$Y$18:$AC$18</c:f>
              <c:numCache>
                <c:formatCode>General</c:formatCode>
                <c:ptCount val="5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F41"/>
  <sheetViews>
    <sheetView zoomScaleNormal="100" workbookViewId="0">
      <pane xSplit="28" ySplit="2" topLeftCell="AC33" activePane="bottomRight" state="frozen"/>
      <selection pane="topRight" activeCell="AE1" sqref="AE1"/>
      <selection pane="bottomLeft" activeCell="A3" sqref="A3"/>
      <selection pane="bottomRight" activeCell="C43" sqref="C43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1" t="s">
        <v>84</v>
      </c>
      <c r="B1" s="121"/>
      <c r="C1" s="123" t="s">
        <v>1</v>
      </c>
      <c r="D1" s="123"/>
      <c r="E1" s="123"/>
      <c r="F1" s="123"/>
      <c r="G1" s="123"/>
      <c r="H1" s="124" t="s">
        <v>2</v>
      </c>
      <c r="I1" s="124"/>
      <c r="J1" s="124"/>
      <c r="K1" s="124"/>
      <c r="L1" s="124"/>
      <c r="M1" s="124"/>
      <c r="N1" s="125" t="s">
        <v>3</v>
      </c>
      <c r="O1" s="125"/>
      <c r="P1" s="125"/>
      <c r="Q1" s="125"/>
      <c r="R1" s="117" t="s">
        <v>166</v>
      </c>
      <c r="S1" s="126" t="s">
        <v>5</v>
      </c>
      <c r="T1" s="126"/>
      <c r="U1" s="126"/>
      <c r="V1" s="126"/>
      <c r="W1" s="126"/>
      <c r="X1" s="122" t="s">
        <v>6</v>
      </c>
      <c r="Y1" s="122"/>
      <c r="Z1" s="122"/>
      <c r="AA1" s="122"/>
      <c r="AB1" s="119" t="s">
        <v>7</v>
      </c>
    </row>
    <row r="2" spans="1:32" x14ac:dyDescent="0.3">
      <c r="A2" s="121" t="s">
        <v>8</v>
      </c>
      <c r="B2" s="121"/>
      <c r="C2" s="116" t="s">
        <v>128</v>
      </c>
      <c r="D2" s="116" t="s">
        <v>129</v>
      </c>
      <c r="E2" s="116" t="s">
        <v>11</v>
      </c>
      <c r="F2" s="116" t="s">
        <v>122</v>
      </c>
      <c r="G2" s="3" t="s">
        <v>14</v>
      </c>
      <c r="H2" s="116" t="s">
        <v>250</v>
      </c>
      <c r="I2" s="116" t="s">
        <v>121</v>
      </c>
      <c r="J2" s="116" t="s">
        <v>164</v>
      </c>
      <c r="K2" s="116" t="s">
        <v>27</v>
      </c>
      <c r="L2" s="116" t="s">
        <v>13</v>
      </c>
      <c r="M2" s="3" t="s">
        <v>14</v>
      </c>
      <c r="N2" s="116" t="s">
        <v>19</v>
      </c>
      <c r="O2" s="116" t="s">
        <v>20</v>
      </c>
      <c r="P2" s="116" t="s">
        <v>21</v>
      </c>
      <c r="Q2" s="3" t="s">
        <v>14</v>
      </c>
      <c r="R2" s="117" t="s">
        <v>56</v>
      </c>
      <c r="S2" s="116" t="s">
        <v>22</v>
      </c>
      <c r="T2" s="116" t="s">
        <v>120</v>
      </c>
      <c r="U2" s="116" t="s">
        <v>24</v>
      </c>
      <c r="V2" s="116" t="s">
        <v>153</v>
      </c>
      <c r="W2" s="3" t="s">
        <v>14</v>
      </c>
      <c r="X2" s="116" t="s">
        <v>28</v>
      </c>
      <c r="Y2" s="116" t="s">
        <v>26</v>
      </c>
      <c r="Z2" s="116" t="s">
        <v>25</v>
      </c>
      <c r="AA2" s="116" t="s">
        <v>14</v>
      </c>
      <c r="AB2" s="120"/>
      <c r="AC2" s="7" t="s">
        <v>29</v>
      </c>
      <c r="AD2" s="116" t="s">
        <v>228</v>
      </c>
      <c r="AE2" s="116" t="s">
        <v>229</v>
      </c>
      <c r="AF2" s="116" t="s">
        <v>230</v>
      </c>
    </row>
    <row r="3" spans="1:32" x14ac:dyDescent="0.3">
      <c r="A3" s="62">
        <v>43435</v>
      </c>
      <c r="B3" s="11" t="s">
        <v>86</v>
      </c>
      <c r="C3" s="11"/>
      <c r="D3" s="11"/>
      <c r="E3" s="11"/>
      <c r="F3" s="11"/>
      <c r="G3" s="11">
        <f t="shared" ref="G3:G32" si="0">SUM(C3:F3)</f>
        <v>0</v>
      </c>
      <c r="H3" s="11"/>
      <c r="I3" s="11"/>
      <c r="J3" s="11"/>
      <c r="K3" s="11">
        <v>130</v>
      </c>
      <c r="L3" s="11">
        <v>30</v>
      </c>
      <c r="M3" s="11">
        <f t="shared" ref="M3:M32" si="1">SUM(H3:L3)</f>
        <v>160</v>
      </c>
      <c r="N3" s="11"/>
      <c r="O3" s="11"/>
      <c r="P3" s="11"/>
      <c r="Q3" s="11">
        <f>SUM(N3:P3)</f>
        <v>0</v>
      </c>
      <c r="R3" s="11">
        <f t="shared" ref="R3:R32" si="2">G3+M3+Q3</f>
        <v>160</v>
      </c>
      <c r="S3" s="11"/>
      <c r="T3" s="11">
        <v>20</v>
      </c>
      <c r="U3" s="11">
        <v>30</v>
      </c>
      <c r="V3" s="11"/>
      <c r="W3" s="11">
        <f t="shared" ref="W3:W32" si="3">SUM(S3:V3)</f>
        <v>50</v>
      </c>
      <c r="X3" s="11"/>
      <c r="Y3" s="11"/>
      <c r="Z3" s="11">
        <v>120</v>
      </c>
      <c r="AA3" s="11">
        <f t="shared" ref="AA3:AA32" si="4">SUM(X3:Z3)</f>
        <v>120</v>
      </c>
      <c r="AB3" s="11">
        <f t="shared" ref="AB3:AB32" si="5">R3+W3+AA3</f>
        <v>330</v>
      </c>
      <c r="AC3" s="11">
        <f t="shared" ref="AC3:AC25" si="6">AB3/60 + SUM(AD3:AF3)/60</f>
        <v>5.5</v>
      </c>
      <c r="AD3" s="11"/>
    </row>
    <row r="4" spans="1:32" x14ac:dyDescent="0.3">
      <c r="A4" s="62">
        <v>43436</v>
      </c>
      <c r="B4" s="11" t="s">
        <v>87</v>
      </c>
      <c r="C4" s="11"/>
      <c r="D4" s="11"/>
      <c r="E4" s="11"/>
      <c r="F4" s="11"/>
      <c r="G4" s="11">
        <f t="shared" si="0"/>
        <v>0</v>
      </c>
      <c r="H4" s="11"/>
      <c r="I4" s="11"/>
      <c r="J4" s="11"/>
      <c r="K4" s="11"/>
      <c r="L4" s="11"/>
      <c r="M4" s="11">
        <f t="shared" si="1"/>
        <v>0</v>
      </c>
      <c r="N4" s="11"/>
      <c r="O4" s="11"/>
      <c r="P4" s="11"/>
      <c r="Q4" s="11">
        <f t="shared" ref="Q4:Q32" si="7">SUM(N4:P4)</f>
        <v>0</v>
      </c>
      <c r="R4" s="11">
        <f t="shared" si="2"/>
        <v>0</v>
      </c>
      <c r="S4" s="11"/>
      <c r="T4" s="11"/>
      <c r="U4" s="11"/>
      <c r="V4" s="11"/>
      <c r="W4" s="11">
        <f t="shared" si="3"/>
        <v>0</v>
      </c>
      <c r="X4" s="11"/>
      <c r="Y4" s="11"/>
      <c r="Z4" s="11"/>
      <c r="AA4" s="11">
        <f t="shared" si="4"/>
        <v>0</v>
      </c>
      <c r="AB4" s="11">
        <f t="shared" si="5"/>
        <v>0</v>
      </c>
      <c r="AC4" s="11">
        <f t="shared" si="6"/>
        <v>0</v>
      </c>
      <c r="AD4" s="11"/>
    </row>
    <row r="5" spans="1:32" x14ac:dyDescent="0.3">
      <c r="A5" s="165">
        <v>43437</v>
      </c>
      <c r="B5" s="166" t="s">
        <v>49</v>
      </c>
      <c r="C5" s="166"/>
      <c r="D5" s="11"/>
      <c r="E5" s="11"/>
      <c r="F5" s="11"/>
      <c r="G5" s="11">
        <f t="shared" si="0"/>
        <v>0</v>
      </c>
      <c r="H5" s="11"/>
      <c r="I5" s="11"/>
      <c r="J5" s="11"/>
      <c r="K5" s="11"/>
      <c r="L5" s="11"/>
      <c r="M5" s="11">
        <f t="shared" si="1"/>
        <v>0</v>
      </c>
      <c r="N5" s="11"/>
      <c r="O5" s="11"/>
      <c r="P5" s="11"/>
      <c r="Q5" s="11">
        <f t="shared" si="7"/>
        <v>0</v>
      </c>
      <c r="R5" s="11">
        <f t="shared" si="2"/>
        <v>0</v>
      </c>
      <c r="S5" s="11"/>
      <c r="T5" s="11"/>
      <c r="U5" s="11"/>
      <c r="V5" s="11"/>
      <c r="W5" s="11">
        <f t="shared" si="3"/>
        <v>0</v>
      </c>
      <c r="X5" s="11"/>
      <c r="Y5" s="11"/>
      <c r="Z5" s="11"/>
      <c r="AA5" s="11">
        <f t="shared" si="4"/>
        <v>0</v>
      </c>
      <c r="AB5" s="11">
        <f t="shared" si="5"/>
        <v>0</v>
      </c>
      <c r="AC5" s="11">
        <f t="shared" si="6"/>
        <v>0</v>
      </c>
      <c r="AD5" s="11"/>
    </row>
    <row r="6" spans="1:32" x14ac:dyDescent="0.3">
      <c r="A6" s="62">
        <v>43438</v>
      </c>
      <c r="B6" s="11" t="s">
        <v>50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/>
      <c r="O6" s="11"/>
      <c r="P6" s="11"/>
      <c r="Q6" s="11">
        <f t="shared" si="7"/>
        <v>0</v>
      </c>
      <c r="R6" s="11">
        <f t="shared" si="2"/>
        <v>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0</v>
      </c>
      <c r="AC6" s="11">
        <f t="shared" si="6"/>
        <v>0</v>
      </c>
      <c r="AD6" s="11"/>
    </row>
    <row r="7" spans="1:32" x14ac:dyDescent="0.3">
      <c r="A7" s="62">
        <v>43439</v>
      </c>
      <c r="B7" s="11" t="s">
        <v>42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7"/>
        <v>0</v>
      </c>
      <c r="R7" s="11">
        <f t="shared" si="2"/>
        <v>0</v>
      </c>
      <c r="S7" s="11"/>
      <c r="T7" s="11"/>
      <c r="U7" s="11"/>
      <c r="V7" s="11"/>
      <c r="W7" s="11">
        <f t="shared" si="3"/>
        <v>0</v>
      </c>
      <c r="X7" s="11"/>
      <c r="Y7" s="11"/>
      <c r="Z7" s="11"/>
      <c r="AA7" s="11">
        <f t="shared" si="4"/>
        <v>0</v>
      </c>
      <c r="AB7" s="11">
        <f t="shared" si="5"/>
        <v>0</v>
      </c>
      <c r="AC7" s="11">
        <f t="shared" si="6"/>
        <v>0</v>
      </c>
      <c r="AD7" s="11"/>
    </row>
    <row r="8" spans="1:32" x14ac:dyDescent="0.3">
      <c r="A8" s="62">
        <v>43440</v>
      </c>
      <c r="B8" s="11" t="s">
        <v>44</v>
      </c>
      <c r="C8" s="11"/>
      <c r="D8" s="11"/>
      <c r="E8" s="11"/>
      <c r="F8" s="11"/>
      <c r="G8" s="11">
        <f t="shared" si="0"/>
        <v>0</v>
      </c>
      <c r="H8" s="11"/>
      <c r="I8" s="11"/>
      <c r="J8" s="11"/>
      <c r="K8" s="11"/>
      <c r="L8" s="11"/>
      <c r="M8" s="11">
        <f t="shared" si="1"/>
        <v>0</v>
      </c>
      <c r="N8" s="11"/>
      <c r="O8" s="11"/>
      <c r="P8" s="11"/>
      <c r="Q8" s="11">
        <f t="shared" si="7"/>
        <v>0</v>
      </c>
      <c r="R8" s="11">
        <f t="shared" si="2"/>
        <v>0</v>
      </c>
      <c r="S8" s="11"/>
      <c r="T8" s="11"/>
      <c r="U8" s="11"/>
      <c r="V8" s="11"/>
      <c r="W8" s="11">
        <f t="shared" si="3"/>
        <v>0</v>
      </c>
      <c r="X8" s="11"/>
      <c r="Y8" s="11"/>
      <c r="Z8" s="11"/>
      <c r="AA8" s="11">
        <f t="shared" si="4"/>
        <v>0</v>
      </c>
      <c r="AB8" s="11">
        <f t="shared" si="5"/>
        <v>0</v>
      </c>
      <c r="AC8" s="11">
        <f t="shared" si="6"/>
        <v>0</v>
      </c>
      <c r="AD8" s="11"/>
    </row>
    <row r="9" spans="1:32" x14ac:dyDescent="0.3">
      <c r="A9" s="62">
        <v>43441</v>
      </c>
      <c r="B9" s="11" t="s">
        <v>46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7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/>
      <c r="Y9" s="11"/>
      <c r="Z9" s="11"/>
      <c r="AA9" s="11">
        <f t="shared" si="4"/>
        <v>0</v>
      </c>
      <c r="AB9" s="11">
        <f t="shared" si="5"/>
        <v>0</v>
      </c>
      <c r="AC9" s="11">
        <f t="shared" si="6"/>
        <v>0</v>
      </c>
      <c r="AD9" s="11"/>
    </row>
    <row r="10" spans="1:32" x14ac:dyDescent="0.3">
      <c r="A10" s="62">
        <v>43442</v>
      </c>
      <c r="B10" s="11" t="s">
        <v>47</v>
      </c>
      <c r="C10" s="11"/>
      <c r="D10" s="11"/>
      <c r="E10" s="11"/>
      <c r="F10" s="11"/>
      <c r="G10" s="11">
        <f t="shared" si="0"/>
        <v>0</v>
      </c>
      <c r="H10" s="11"/>
      <c r="I10" s="11"/>
      <c r="J10" s="11"/>
      <c r="K10" s="11"/>
      <c r="L10" s="11"/>
      <c r="M10" s="11">
        <f t="shared" si="1"/>
        <v>0</v>
      </c>
      <c r="N10" s="11"/>
      <c r="O10" s="11"/>
      <c r="P10" s="11"/>
      <c r="Q10" s="11">
        <f t="shared" si="7"/>
        <v>0</v>
      </c>
      <c r="R10" s="11">
        <f t="shared" si="2"/>
        <v>0</v>
      </c>
      <c r="S10" s="11"/>
      <c r="T10" s="11"/>
      <c r="U10" s="11"/>
      <c r="V10" s="11"/>
      <c r="W10" s="11">
        <f t="shared" si="3"/>
        <v>0</v>
      </c>
      <c r="X10" s="11"/>
      <c r="Y10" s="11"/>
      <c r="Z10" s="11"/>
      <c r="AA10" s="11">
        <f t="shared" si="4"/>
        <v>0</v>
      </c>
      <c r="AB10" s="11">
        <f t="shared" si="5"/>
        <v>0</v>
      </c>
      <c r="AC10" s="11">
        <f t="shared" si="6"/>
        <v>0</v>
      </c>
      <c r="AD10" s="11"/>
    </row>
    <row r="11" spans="1:32" x14ac:dyDescent="0.3">
      <c r="A11" s="62">
        <v>43443</v>
      </c>
      <c r="B11" s="11" t="s">
        <v>48</v>
      </c>
      <c r="C11" s="11"/>
      <c r="D11" s="11"/>
      <c r="E11" s="11"/>
      <c r="F11" s="11"/>
      <c r="G11" s="11">
        <f t="shared" si="0"/>
        <v>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7"/>
        <v>0</v>
      </c>
      <c r="R11" s="11">
        <f t="shared" si="2"/>
        <v>0</v>
      </c>
      <c r="S11" s="11"/>
      <c r="T11" s="11"/>
      <c r="U11" s="11"/>
      <c r="V11" s="11"/>
      <c r="W11" s="11">
        <f t="shared" si="3"/>
        <v>0</v>
      </c>
      <c r="X11" s="11"/>
      <c r="Y11" s="11"/>
      <c r="Z11" s="11"/>
      <c r="AA11" s="11">
        <f t="shared" si="4"/>
        <v>0</v>
      </c>
      <c r="AB11" s="11">
        <f t="shared" si="5"/>
        <v>0</v>
      </c>
      <c r="AC11" s="11">
        <f t="shared" si="6"/>
        <v>0</v>
      </c>
      <c r="AD11" s="11"/>
    </row>
    <row r="12" spans="1:32" x14ac:dyDescent="0.3">
      <c r="A12" s="62">
        <v>43444</v>
      </c>
      <c r="B12" s="11" t="s">
        <v>49</v>
      </c>
      <c r="C12" s="11"/>
      <c r="D12" s="11"/>
      <c r="E12" s="11"/>
      <c r="F12" s="11"/>
      <c r="G12" s="11">
        <f t="shared" si="0"/>
        <v>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7"/>
        <v>0</v>
      </c>
      <c r="R12" s="11">
        <f t="shared" si="2"/>
        <v>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0</v>
      </c>
      <c r="AC12" s="11">
        <f t="shared" si="6"/>
        <v>0</v>
      </c>
      <c r="AD12" s="11"/>
    </row>
    <row r="13" spans="1:32" x14ac:dyDescent="0.3">
      <c r="A13" s="62">
        <v>43445</v>
      </c>
      <c r="B13" s="11" t="s">
        <v>50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/>
      <c r="M13" s="11">
        <f t="shared" si="1"/>
        <v>0</v>
      </c>
      <c r="N13" s="11"/>
      <c r="O13" s="11"/>
      <c r="P13" s="11"/>
      <c r="Q13" s="11">
        <f t="shared" si="7"/>
        <v>0</v>
      </c>
      <c r="R13" s="11">
        <f t="shared" si="2"/>
        <v>0</v>
      </c>
      <c r="S13" s="11"/>
      <c r="T13" s="11"/>
      <c r="U13" s="11"/>
      <c r="V13" s="11"/>
      <c r="W13" s="11">
        <f t="shared" si="3"/>
        <v>0</v>
      </c>
      <c r="X13" s="11"/>
      <c r="Y13" s="11"/>
      <c r="Z13" s="11"/>
      <c r="AA13" s="11">
        <f t="shared" si="4"/>
        <v>0</v>
      </c>
      <c r="AB13" s="11">
        <f t="shared" si="5"/>
        <v>0</v>
      </c>
      <c r="AC13" s="11">
        <f t="shared" si="6"/>
        <v>0</v>
      </c>
      <c r="AD13" s="11"/>
    </row>
    <row r="14" spans="1:32" x14ac:dyDescent="0.3">
      <c r="A14" s="62">
        <v>43446</v>
      </c>
      <c r="B14" s="11" t="s">
        <v>42</v>
      </c>
      <c r="C14" s="11"/>
      <c r="D14" s="11"/>
      <c r="E14" s="11"/>
      <c r="F14" s="11"/>
      <c r="G14" s="11">
        <f t="shared" si="0"/>
        <v>0</v>
      </c>
      <c r="H14" s="11"/>
      <c r="I14" s="11"/>
      <c r="J14" s="11"/>
      <c r="K14" s="11"/>
      <c r="L14" s="11"/>
      <c r="M14" s="11">
        <f t="shared" si="1"/>
        <v>0</v>
      </c>
      <c r="N14" s="11"/>
      <c r="O14" s="11"/>
      <c r="P14" s="11"/>
      <c r="Q14" s="11">
        <f t="shared" si="7"/>
        <v>0</v>
      </c>
      <c r="R14" s="11">
        <f t="shared" si="2"/>
        <v>0</v>
      </c>
      <c r="S14" s="11"/>
      <c r="T14" s="11"/>
      <c r="U14" s="11"/>
      <c r="V14" s="11"/>
      <c r="W14" s="11">
        <f t="shared" si="3"/>
        <v>0</v>
      </c>
      <c r="X14" s="11"/>
      <c r="Y14" s="11"/>
      <c r="Z14" s="11"/>
      <c r="AA14" s="11">
        <f t="shared" si="4"/>
        <v>0</v>
      </c>
      <c r="AB14" s="11">
        <f t="shared" si="5"/>
        <v>0</v>
      </c>
      <c r="AC14" s="11">
        <f t="shared" si="6"/>
        <v>0</v>
      </c>
      <c r="AD14" s="11"/>
    </row>
    <row r="15" spans="1:32" x14ac:dyDescent="0.3">
      <c r="A15" s="62">
        <v>43447</v>
      </c>
      <c r="B15" s="11" t="s">
        <v>44</v>
      </c>
      <c r="C15" s="11"/>
      <c r="D15" s="11"/>
      <c r="E15" s="11"/>
      <c r="F15" s="11"/>
      <c r="G15" s="11">
        <f t="shared" si="0"/>
        <v>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7"/>
        <v>0</v>
      </c>
      <c r="R15" s="11">
        <f t="shared" si="2"/>
        <v>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0</v>
      </c>
      <c r="AC15" s="11">
        <f t="shared" si="6"/>
        <v>0</v>
      </c>
      <c r="AD15" s="11"/>
    </row>
    <row r="16" spans="1:32" x14ac:dyDescent="0.3">
      <c r="A16" s="62">
        <v>43448</v>
      </c>
      <c r="B16" s="11" t="s">
        <v>46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/>
      <c r="M16" s="11">
        <f t="shared" si="1"/>
        <v>0</v>
      </c>
      <c r="N16" s="11"/>
      <c r="O16" s="11"/>
      <c r="P16" s="11"/>
      <c r="Q16" s="11">
        <f>SUM(N16:P16)</f>
        <v>0</v>
      </c>
      <c r="R16" s="11">
        <f t="shared" si="2"/>
        <v>0</v>
      </c>
      <c r="S16" s="11"/>
      <c r="T16" s="11"/>
      <c r="U16" s="11"/>
      <c r="V16" s="11"/>
      <c r="W16" s="11">
        <f t="shared" si="3"/>
        <v>0</v>
      </c>
      <c r="X16" s="11"/>
      <c r="Y16" s="11"/>
      <c r="Z16" s="11"/>
      <c r="AA16" s="11">
        <f t="shared" si="4"/>
        <v>0</v>
      </c>
      <c r="AB16" s="11">
        <f t="shared" si="5"/>
        <v>0</v>
      </c>
      <c r="AC16" s="11">
        <f t="shared" si="6"/>
        <v>0</v>
      </c>
      <c r="AD16" s="11"/>
    </row>
    <row r="17" spans="1:30" x14ac:dyDescent="0.3">
      <c r="A17" s="62">
        <v>43449</v>
      </c>
      <c r="B17" s="11" t="s">
        <v>47</v>
      </c>
      <c r="C17" s="11"/>
      <c r="D17" s="11"/>
      <c r="E17" s="11"/>
      <c r="F17" s="11"/>
      <c r="G17" s="11">
        <f t="shared" si="0"/>
        <v>0</v>
      </c>
      <c r="H17" s="11"/>
      <c r="I17" s="11"/>
      <c r="J17" s="11"/>
      <c r="K17" s="11"/>
      <c r="L17" s="11"/>
      <c r="M17" s="11">
        <f t="shared" si="1"/>
        <v>0</v>
      </c>
      <c r="N17" s="11"/>
      <c r="O17" s="11"/>
      <c r="P17" s="11"/>
      <c r="Q17" s="11">
        <f t="shared" si="7"/>
        <v>0</v>
      </c>
      <c r="R17" s="11">
        <f t="shared" si="2"/>
        <v>0</v>
      </c>
      <c r="S17" s="11"/>
      <c r="T17" s="11"/>
      <c r="U17" s="11"/>
      <c r="V17" s="11"/>
      <c r="W17" s="11">
        <f t="shared" si="3"/>
        <v>0</v>
      </c>
      <c r="X17" s="11"/>
      <c r="Y17" s="11"/>
      <c r="Z17" s="11"/>
      <c r="AA17" s="11">
        <f t="shared" si="4"/>
        <v>0</v>
      </c>
      <c r="AB17" s="11">
        <f t="shared" si="5"/>
        <v>0</v>
      </c>
      <c r="AC17" s="11">
        <f t="shared" si="6"/>
        <v>0</v>
      </c>
      <c r="AD17" s="11"/>
    </row>
    <row r="18" spans="1:30" x14ac:dyDescent="0.3">
      <c r="A18" s="62">
        <v>43450</v>
      </c>
      <c r="B18" s="11" t="s">
        <v>48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7"/>
        <v>0</v>
      </c>
      <c r="R18" s="11">
        <f t="shared" si="2"/>
        <v>0</v>
      </c>
      <c r="S18" s="11"/>
      <c r="T18" s="11"/>
      <c r="U18" s="11"/>
      <c r="V18" s="11"/>
      <c r="W18" s="11">
        <f t="shared" si="3"/>
        <v>0</v>
      </c>
      <c r="X18" s="11"/>
      <c r="Y18" s="11"/>
      <c r="Z18" s="11"/>
      <c r="AA18" s="11">
        <f t="shared" si="4"/>
        <v>0</v>
      </c>
      <c r="AB18" s="11">
        <f t="shared" si="5"/>
        <v>0</v>
      </c>
      <c r="AC18" s="11">
        <f t="shared" si="6"/>
        <v>0</v>
      </c>
      <c r="AD18" s="11"/>
    </row>
    <row r="19" spans="1:30" x14ac:dyDescent="0.3">
      <c r="A19" s="62">
        <v>43451</v>
      </c>
      <c r="B19" s="11" t="s">
        <v>49</v>
      </c>
      <c r="C19" s="11"/>
      <c r="D19" s="11"/>
      <c r="E19" s="11"/>
      <c r="F19" s="11"/>
      <c r="G19" s="11">
        <f t="shared" si="0"/>
        <v>0</v>
      </c>
      <c r="H19" s="11"/>
      <c r="I19" s="11"/>
      <c r="J19" s="11"/>
      <c r="K19" s="11"/>
      <c r="L19" s="11"/>
      <c r="M19" s="11">
        <f t="shared" si="1"/>
        <v>0</v>
      </c>
      <c r="N19" s="11"/>
      <c r="O19" s="11"/>
      <c r="P19" s="11"/>
      <c r="Q19" s="11">
        <f t="shared" si="7"/>
        <v>0</v>
      </c>
      <c r="R19" s="11">
        <f t="shared" si="2"/>
        <v>0</v>
      </c>
      <c r="S19" s="11"/>
      <c r="T19" s="11"/>
      <c r="U19" s="11"/>
      <c r="V19" s="11"/>
      <c r="W19" s="11">
        <f t="shared" si="3"/>
        <v>0</v>
      </c>
      <c r="X19" s="11"/>
      <c r="Y19" s="11"/>
      <c r="Z19" s="11"/>
      <c r="AA19" s="11">
        <f t="shared" si="4"/>
        <v>0</v>
      </c>
      <c r="AB19" s="11">
        <f t="shared" si="5"/>
        <v>0</v>
      </c>
      <c r="AC19" s="11">
        <f t="shared" si="6"/>
        <v>0</v>
      </c>
      <c r="AD19" s="11"/>
    </row>
    <row r="20" spans="1:30" x14ac:dyDescent="0.3">
      <c r="A20" s="62">
        <v>43452</v>
      </c>
      <c r="B20" s="11" t="s">
        <v>50</v>
      </c>
      <c r="C20" s="11"/>
      <c r="D20" s="11"/>
      <c r="E20" s="11"/>
      <c r="F20" s="11"/>
      <c r="G20" s="11">
        <f t="shared" si="0"/>
        <v>0</v>
      </c>
      <c r="H20" s="11"/>
      <c r="I20" s="11"/>
      <c r="J20" s="11"/>
      <c r="K20" s="11"/>
      <c r="L20" s="11"/>
      <c r="M20" s="11">
        <f t="shared" si="1"/>
        <v>0</v>
      </c>
      <c r="N20" s="11"/>
      <c r="O20" s="11"/>
      <c r="P20" s="11"/>
      <c r="Q20" s="11">
        <f t="shared" si="7"/>
        <v>0</v>
      </c>
      <c r="R20" s="11">
        <f t="shared" si="2"/>
        <v>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0</v>
      </c>
      <c r="AC20" s="11">
        <f t="shared" si="6"/>
        <v>0</v>
      </c>
      <c r="AD20" s="11"/>
    </row>
    <row r="21" spans="1:30" x14ac:dyDescent="0.3">
      <c r="A21" s="62">
        <v>43453</v>
      </c>
      <c r="B21" s="11" t="s">
        <v>42</v>
      </c>
      <c r="C21" s="11"/>
      <c r="D21" s="11"/>
      <c r="E21" s="11"/>
      <c r="F21" s="11"/>
      <c r="G21" s="11">
        <f t="shared" si="0"/>
        <v>0</v>
      </c>
      <c r="H21" s="11"/>
      <c r="I21" s="11"/>
      <c r="J21" s="11"/>
      <c r="K21" s="11"/>
      <c r="L21" s="11"/>
      <c r="M21" s="11">
        <f t="shared" si="1"/>
        <v>0</v>
      </c>
      <c r="N21" s="11"/>
      <c r="O21" s="11"/>
      <c r="P21" s="11"/>
      <c r="Q21" s="11">
        <f t="shared" si="7"/>
        <v>0</v>
      </c>
      <c r="R21" s="11">
        <f t="shared" si="2"/>
        <v>0</v>
      </c>
      <c r="S21" s="11"/>
      <c r="T21" s="11"/>
      <c r="U21" s="11"/>
      <c r="V21" s="11"/>
      <c r="W21" s="11">
        <f t="shared" si="3"/>
        <v>0</v>
      </c>
      <c r="X21" s="11"/>
      <c r="Y21" s="11"/>
      <c r="Z21" s="11"/>
      <c r="AA21" s="11">
        <f t="shared" si="4"/>
        <v>0</v>
      </c>
      <c r="AB21" s="11">
        <f t="shared" si="5"/>
        <v>0</v>
      </c>
      <c r="AC21" s="11">
        <f t="shared" si="6"/>
        <v>0</v>
      </c>
      <c r="AD21" s="11"/>
    </row>
    <row r="22" spans="1:30" x14ac:dyDescent="0.3">
      <c r="A22" s="62">
        <v>43454</v>
      </c>
      <c r="B22" s="11" t="s">
        <v>44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7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6"/>
        <v>0</v>
      </c>
      <c r="AD22" s="11"/>
    </row>
    <row r="23" spans="1:30" x14ac:dyDescent="0.3">
      <c r="A23" s="62">
        <v>43455</v>
      </c>
      <c r="B23" s="11" t="s">
        <v>46</v>
      </c>
      <c r="C23" s="11"/>
      <c r="D23" s="11"/>
      <c r="E23" s="11"/>
      <c r="F23" s="11"/>
      <c r="G23" s="11">
        <f t="shared" si="0"/>
        <v>0</v>
      </c>
      <c r="H23" s="11"/>
      <c r="I23" s="11"/>
      <c r="J23" s="11"/>
      <c r="K23" s="11"/>
      <c r="L23" s="11"/>
      <c r="M23" s="11">
        <f t="shared" si="1"/>
        <v>0</v>
      </c>
      <c r="N23" s="11"/>
      <c r="O23" s="11"/>
      <c r="P23" s="11"/>
      <c r="Q23" s="11">
        <f t="shared" si="7"/>
        <v>0</v>
      </c>
      <c r="R23" s="11">
        <f t="shared" si="2"/>
        <v>0</v>
      </c>
      <c r="S23" s="11"/>
      <c r="T23" s="11"/>
      <c r="U23" s="11"/>
      <c r="V23" s="11"/>
      <c r="W23" s="11">
        <f t="shared" si="3"/>
        <v>0</v>
      </c>
      <c r="X23" s="11"/>
      <c r="Y23" s="11"/>
      <c r="Z23" s="11"/>
      <c r="AA23" s="11">
        <f t="shared" si="4"/>
        <v>0</v>
      </c>
      <c r="AB23" s="11">
        <f t="shared" si="5"/>
        <v>0</v>
      </c>
      <c r="AC23" s="11">
        <f t="shared" si="6"/>
        <v>0</v>
      </c>
      <c r="AD23" s="11"/>
    </row>
    <row r="24" spans="1:30" x14ac:dyDescent="0.3">
      <c r="A24" s="62">
        <v>43456</v>
      </c>
      <c r="B24" s="11" t="s">
        <v>47</v>
      </c>
      <c r="C24" s="11"/>
      <c r="D24" s="11"/>
      <c r="E24" s="11"/>
      <c r="F24" s="11"/>
      <c r="G24" s="11">
        <f t="shared" si="0"/>
        <v>0</v>
      </c>
      <c r="H24" s="11"/>
      <c r="I24" s="11"/>
      <c r="J24" s="11"/>
      <c r="K24" s="11"/>
      <c r="L24" s="11"/>
      <c r="M24" s="11">
        <f t="shared" si="1"/>
        <v>0</v>
      </c>
      <c r="N24" s="11"/>
      <c r="O24" s="11"/>
      <c r="P24" s="11"/>
      <c r="Q24" s="11">
        <f t="shared" si="7"/>
        <v>0</v>
      </c>
      <c r="R24" s="11">
        <f t="shared" si="2"/>
        <v>0</v>
      </c>
      <c r="S24" s="11"/>
      <c r="T24" s="11"/>
      <c r="U24" s="11"/>
      <c r="V24" s="11"/>
      <c r="W24" s="11">
        <f t="shared" si="3"/>
        <v>0</v>
      </c>
      <c r="X24" s="11"/>
      <c r="Y24" s="11"/>
      <c r="Z24" s="11"/>
      <c r="AA24" s="11">
        <f t="shared" si="4"/>
        <v>0</v>
      </c>
      <c r="AB24" s="11">
        <f t="shared" si="5"/>
        <v>0</v>
      </c>
      <c r="AC24" s="11">
        <f t="shared" si="6"/>
        <v>0</v>
      </c>
      <c r="AD24" s="11"/>
    </row>
    <row r="25" spans="1:30" x14ac:dyDescent="0.3">
      <c r="A25" s="62">
        <v>43457</v>
      </c>
      <c r="B25" s="11" t="s">
        <v>48</v>
      </c>
      <c r="C25" s="11"/>
      <c r="D25" s="11"/>
      <c r="E25" s="11"/>
      <c r="F25" s="11"/>
      <c r="G25" s="11">
        <f t="shared" si="0"/>
        <v>0</v>
      </c>
      <c r="H25" s="11"/>
      <c r="I25" s="11"/>
      <c r="J25" s="11"/>
      <c r="K25" s="11"/>
      <c r="L25" s="11"/>
      <c r="M25" s="11">
        <f t="shared" si="1"/>
        <v>0</v>
      </c>
      <c r="N25" s="11"/>
      <c r="O25" s="11"/>
      <c r="P25" s="11"/>
      <c r="Q25" s="11">
        <f t="shared" si="7"/>
        <v>0</v>
      </c>
      <c r="R25" s="11">
        <f t="shared" si="2"/>
        <v>0</v>
      </c>
      <c r="S25" s="11"/>
      <c r="T25" s="11"/>
      <c r="U25" s="11"/>
      <c r="V25" s="11"/>
      <c r="W25" s="11">
        <f t="shared" si="3"/>
        <v>0</v>
      </c>
      <c r="X25" s="11"/>
      <c r="Y25" s="11"/>
      <c r="Z25" s="11"/>
      <c r="AA25" s="11">
        <f t="shared" si="4"/>
        <v>0</v>
      </c>
      <c r="AB25" s="11">
        <f t="shared" si="5"/>
        <v>0</v>
      </c>
      <c r="AC25" s="11">
        <f t="shared" si="6"/>
        <v>0</v>
      </c>
      <c r="AD25" s="11"/>
    </row>
    <row r="26" spans="1:30" x14ac:dyDescent="0.3">
      <c r="A26" s="62">
        <v>43458</v>
      </c>
      <c r="B26" s="11" t="s">
        <v>49</v>
      </c>
      <c r="C26" s="11"/>
      <c r="D26" s="11"/>
      <c r="E26" s="11"/>
      <c r="F26" s="11"/>
      <c r="G26" s="11">
        <f t="shared" si="0"/>
        <v>0</v>
      </c>
      <c r="H26" s="11"/>
      <c r="I26" s="11"/>
      <c r="J26" s="11"/>
      <c r="K26" s="11"/>
      <c r="L26" s="11"/>
      <c r="M26" s="11">
        <f t="shared" si="1"/>
        <v>0</v>
      </c>
      <c r="N26" s="11"/>
      <c r="O26" s="11"/>
      <c r="P26" s="11"/>
      <c r="Q26" s="11">
        <f t="shared" si="7"/>
        <v>0</v>
      </c>
      <c r="R26" s="11">
        <f t="shared" si="2"/>
        <v>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/>
      <c r="AA26" s="11">
        <f t="shared" si="4"/>
        <v>0</v>
      </c>
      <c r="AB26" s="11">
        <f t="shared" si="5"/>
        <v>0</v>
      </c>
      <c r="AC26" s="11">
        <f t="shared" ref="AC21:AC32" si="8">AB26/60 + SUM(AD26:AF26)/60</f>
        <v>0</v>
      </c>
      <c r="AD26" s="11"/>
    </row>
    <row r="27" spans="1:30" x14ac:dyDescent="0.3">
      <c r="A27" s="62">
        <v>43459</v>
      </c>
      <c r="B27" s="11" t="s">
        <v>50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/>
      <c r="M27" s="11">
        <f t="shared" si="1"/>
        <v>0</v>
      </c>
      <c r="N27" s="11"/>
      <c r="O27" s="11"/>
      <c r="P27" s="11"/>
      <c r="Q27" s="11">
        <f t="shared" si="7"/>
        <v>0</v>
      </c>
      <c r="R27" s="11">
        <f t="shared" si="2"/>
        <v>0</v>
      </c>
      <c r="S27" s="11"/>
      <c r="T27" s="11"/>
      <c r="U27" s="11"/>
      <c r="V27" s="11"/>
      <c r="W27" s="11">
        <f t="shared" si="3"/>
        <v>0</v>
      </c>
      <c r="X27" s="11"/>
      <c r="Y27" s="11"/>
      <c r="Z27" s="11"/>
      <c r="AA27" s="11">
        <f t="shared" si="4"/>
        <v>0</v>
      </c>
      <c r="AB27" s="11">
        <f t="shared" si="5"/>
        <v>0</v>
      </c>
      <c r="AC27" s="11">
        <f t="shared" si="8"/>
        <v>0</v>
      </c>
      <c r="AD27" s="11"/>
    </row>
    <row r="28" spans="1:30" x14ac:dyDescent="0.3">
      <c r="A28" s="62">
        <v>43460</v>
      </c>
      <c r="B28" s="11" t="s">
        <v>42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/>
      <c r="M28" s="11">
        <f t="shared" si="1"/>
        <v>0</v>
      </c>
      <c r="N28" s="11"/>
      <c r="O28" s="11"/>
      <c r="P28" s="11"/>
      <c r="Q28" s="11">
        <f t="shared" si="7"/>
        <v>0</v>
      </c>
      <c r="R28" s="11">
        <f t="shared" si="2"/>
        <v>0</v>
      </c>
      <c r="S28" s="11"/>
      <c r="T28" s="11"/>
      <c r="U28" s="11"/>
      <c r="V28" s="11"/>
      <c r="W28" s="11">
        <f t="shared" si="3"/>
        <v>0</v>
      </c>
      <c r="X28" s="11"/>
      <c r="Y28" s="11"/>
      <c r="Z28" s="11"/>
      <c r="AA28" s="11">
        <f t="shared" si="4"/>
        <v>0</v>
      </c>
      <c r="AB28" s="11">
        <f t="shared" si="5"/>
        <v>0</v>
      </c>
      <c r="AC28" s="11">
        <f t="shared" si="8"/>
        <v>0</v>
      </c>
      <c r="AD28" s="11"/>
    </row>
    <row r="29" spans="1:30" x14ac:dyDescent="0.3">
      <c r="A29" s="62">
        <v>43461</v>
      </c>
      <c r="B29" s="11" t="s">
        <v>44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7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0</v>
      </c>
      <c r="AD29" s="11"/>
    </row>
    <row r="30" spans="1:30" x14ac:dyDescent="0.3">
      <c r="A30" s="62">
        <v>43462</v>
      </c>
      <c r="B30" s="11" t="s">
        <v>46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7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0" x14ac:dyDescent="0.3">
      <c r="A31" s="62">
        <v>43463</v>
      </c>
      <c r="B31" s="11" t="s">
        <v>47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7"/>
        <v>0</v>
      </c>
      <c r="R31" s="11">
        <f t="shared" si="2"/>
        <v>0</v>
      </c>
      <c r="S31" s="11"/>
      <c r="T31" s="11"/>
      <c r="U31" s="11"/>
      <c r="V31" s="11"/>
      <c r="W31" s="11">
        <f t="shared" si="3"/>
        <v>0</v>
      </c>
      <c r="X31" s="11"/>
      <c r="Y31" s="11"/>
      <c r="Z31" s="11"/>
      <c r="AA31" s="11">
        <f t="shared" si="4"/>
        <v>0</v>
      </c>
      <c r="AB31" s="11">
        <f t="shared" si="5"/>
        <v>0</v>
      </c>
      <c r="AC31" s="11">
        <f t="shared" si="8"/>
        <v>0</v>
      </c>
      <c r="AD31" s="11"/>
    </row>
    <row r="32" spans="1:30" x14ac:dyDescent="0.3">
      <c r="A32" s="62">
        <v>43464</v>
      </c>
      <c r="B32" s="11" t="s">
        <v>48</v>
      </c>
      <c r="C32" s="11"/>
      <c r="D32" s="11"/>
      <c r="E32" s="11"/>
      <c r="F32" s="11"/>
      <c r="G32" s="11">
        <f t="shared" si="0"/>
        <v>0</v>
      </c>
      <c r="H32" s="11"/>
      <c r="I32" s="11"/>
      <c r="J32" s="11"/>
      <c r="K32" s="11"/>
      <c r="L32" s="11"/>
      <c r="M32" s="11">
        <f t="shared" si="1"/>
        <v>0</v>
      </c>
      <c r="N32" s="11"/>
      <c r="O32" s="11"/>
      <c r="P32" s="11"/>
      <c r="Q32" s="11">
        <f t="shared" si="7"/>
        <v>0</v>
      </c>
      <c r="R32" s="11">
        <f t="shared" si="2"/>
        <v>0</v>
      </c>
      <c r="S32" s="11"/>
      <c r="T32" s="11"/>
      <c r="U32" s="11"/>
      <c r="V32" s="11"/>
      <c r="W32" s="11">
        <f t="shared" si="3"/>
        <v>0</v>
      </c>
      <c r="X32" s="11"/>
      <c r="Y32" s="11"/>
      <c r="Z32" s="11"/>
      <c r="AA32" s="11">
        <f t="shared" si="4"/>
        <v>0</v>
      </c>
      <c r="AB32" s="11">
        <f t="shared" si="5"/>
        <v>0</v>
      </c>
      <c r="AC32" s="11">
        <f t="shared" si="8"/>
        <v>0</v>
      </c>
      <c r="AD32" s="11"/>
    </row>
    <row r="33" spans="1:30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0</v>
      </c>
      <c r="M34" s="4">
        <f>SUM(M3:M33)</f>
        <v>160</v>
      </c>
      <c r="Q34" s="4">
        <f>SUM(Q3:Q33)</f>
        <v>0</v>
      </c>
      <c r="R34" s="4">
        <f>G34+M34+Q34</f>
        <v>160</v>
      </c>
      <c r="W34" s="4">
        <f>SUM(W3:W33)</f>
        <v>50</v>
      </c>
      <c r="AA34" s="4">
        <f>SUM(AA3:AA33)</f>
        <v>120</v>
      </c>
      <c r="AB34" s="4">
        <f>R34+W34+AA34</f>
        <v>330</v>
      </c>
      <c r="AC34" s="6">
        <f>SUM(AC3:AC33)/31</f>
        <v>0.17741935483870969</v>
      </c>
    </row>
    <row r="35" spans="1:30" x14ac:dyDescent="0.3">
      <c r="A35" s="15" t="s">
        <v>110</v>
      </c>
      <c r="F35" s="37" t="s">
        <v>1</v>
      </c>
      <c r="G35" s="15">
        <f>G34/60</f>
        <v>0</v>
      </c>
      <c r="L35" s="37" t="s">
        <v>2</v>
      </c>
      <c r="M35" s="15">
        <f>M34/60</f>
        <v>2.6666666666666665</v>
      </c>
      <c r="P35" s="37" t="s">
        <v>3</v>
      </c>
      <c r="Q35" s="15">
        <f>Q34/60</f>
        <v>0</v>
      </c>
      <c r="R35" s="15">
        <f>R34/60</f>
        <v>2.6666666666666665</v>
      </c>
      <c r="V35" s="37" t="s">
        <v>159</v>
      </c>
      <c r="W35" s="15">
        <f>W34/60</f>
        <v>0.83333333333333337</v>
      </c>
      <c r="Z35" s="37" t="s">
        <v>87</v>
      </c>
      <c r="AA35" s="15">
        <f>AA34/60</f>
        <v>2</v>
      </c>
      <c r="AB35" s="4">
        <f>AB34/60</f>
        <v>5.5</v>
      </c>
      <c r="AC35" s="15">
        <f>SUM(AC3:AC33)</f>
        <v>5.5</v>
      </c>
    </row>
    <row r="36" spans="1:30" x14ac:dyDescent="0.3">
      <c r="A36" s="35" t="s">
        <v>102</v>
      </c>
      <c r="G36" s="4">
        <f>G35/31</f>
        <v>0</v>
      </c>
      <c r="M36" s="4">
        <f>M35/31</f>
        <v>8.6021505376344079E-2</v>
      </c>
      <c r="Q36" s="4">
        <f>Q35/31</f>
        <v>0</v>
      </c>
      <c r="R36" s="4">
        <f>R35/31</f>
        <v>8.6021505376344079E-2</v>
      </c>
      <c r="AA36" s="4">
        <f>AA35/31</f>
        <v>6.4516129032258063E-2</v>
      </c>
      <c r="AC36" s="6">
        <f>AC34</f>
        <v>0.17741935483870969</v>
      </c>
    </row>
    <row r="37" spans="1:30" x14ac:dyDescent="0.3">
      <c r="A37" s="36" t="s">
        <v>101</v>
      </c>
      <c r="G37" s="4">
        <v>0.20268817204301076</v>
      </c>
      <c r="M37" s="4">
        <v>1.6865591397849462</v>
      </c>
      <c r="Q37" s="4">
        <v>2.6881720430107527E-2</v>
      </c>
      <c r="R37" s="4">
        <v>1.9161290322580644</v>
      </c>
      <c r="AA37" s="11">
        <v>2.4973118279569895</v>
      </c>
      <c r="AC37">
        <v>6.06</v>
      </c>
    </row>
    <row r="38" spans="1:30" x14ac:dyDescent="0.3">
      <c r="A38" s="58" t="s">
        <v>248</v>
      </c>
      <c r="G38" s="4">
        <f>G36-G37</f>
        <v>-0.20268817204301076</v>
      </c>
      <c r="M38" s="4">
        <f>M36-M37</f>
        <v>-1.6005376344086022</v>
      </c>
      <c r="Q38" s="4">
        <f>Q36-Q37</f>
        <v>-2.6881720430107527E-2</v>
      </c>
      <c r="R38" s="4">
        <f>R36-R37</f>
        <v>-1.8301075268817204</v>
      </c>
      <c r="AA38" s="4">
        <f>AA36-AA37</f>
        <v>-2.4327956989247315</v>
      </c>
      <c r="AC38" s="4">
        <f>AC36-AC37</f>
        <v>-5.8825806451612896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D40" s="39">
        <f>C40/B40</f>
        <v>0</v>
      </c>
    </row>
    <row r="41" spans="1:30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B1:AB2"/>
    <mergeCell ref="A2:B2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0" t="s">
        <v>31</v>
      </c>
      <c r="E3" s="160"/>
      <c r="F3" s="160"/>
      <c r="G3" s="160"/>
      <c r="H3" s="160"/>
    </row>
    <row r="4" spans="2:9" x14ac:dyDescent="0.3">
      <c r="B4" s="13">
        <v>0.20833333333333334</v>
      </c>
      <c r="D4" s="161" t="s">
        <v>99</v>
      </c>
      <c r="E4" s="162"/>
      <c r="F4" s="162"/>
      <c r="G4" s="162"/>
      <c r="H4" s="156" t="s">
        <v>96</v>
      </c>
    </row>
    <row r="5" spans="2:9" x14ac:dyDescent="0.3">
      <c r="B5" s="13">
        <v>0.25</v>
      </c>
      <c r="D5" s="162"/>
      <c r="E5" s="162"/>
      <c r="F5" s="162"/>
      <c r="G5" s="162"/>
      <c r="H5" s="156"/>
    </row>
    <row r="6" spans="2:9" x14ac:dyDescent="0.3">
      <c r="B6" s="13">
        <v>0.29166666666666702</v>
      </c>
      <c r="D6" s="162"/>
      <c r="E6" s="162"/>
      <c r="F6" s="162"/>
      <c r="G6" s="162"/>
      <c r="H6" s="156"/>
    </row>
    <row r="7" spans="2:9" x14ac:dyDescent="0.3">
      <c r="B7" s="13">
        <v>0.33333333333333398</v>
      </c>
      <c r="D7" s="162"/>
      <c r="E7" s="162"/>
      <c r="F7" s="162"/>
      <c r="G7" s="162"/>
      <c r="H7" s="156"/>
    </row>
    <row r="8" spans="2:9" x14ac:dyDescent="0.3">
      <c r="B8" s="13">
        <v>0.375</v>
      </c>
      <c r="C8" s="131"/>
      <c r="D8" s="131"/>
      <c r="E8" s="131"/>
      <c r="F8" s="131"/>
      <c r="G8" s="131"/>
      <c r="H8" s="159" t="s">
        <v>1</v>
      </c>
    </row>
    <row r="9" spans="2:9" x14ac:dyDescent="0.3">
      <c r="B9" s="13">
        <v>0.41666666666666702</v>
      </c>
      <c r="C9" s="156" t="s">
        <v>89</v>
      </c>
      <c r="D9" s="156"/>
      <c r="E9" s="156"/>
      <c r="F9" s="156"/>
      <c r="G9" s="156"/>
      <c r="H9" s="159"/>
    </row>
    <row r="10" spans="2:9" x14ac:dyDescent="0.3">
      <c r="B10" s="13">
        <v>0.45833333333333398</v>
      </c>
      <c r="C10" s="156"/>
      <c r="D10" s="156"/>
      <c r="E10" s="156"/>
      <c r="F10" s="156"/>
      <c r="G10" s="156"/>
    </row>
    <row r="11" spans="2:9" x14ac:dyDescent="0.3">
      <c r="B11" s="13">
        <v>0.5</v>
      </c>
      <c r="C11" s="131"/>
      <c r="D11" s="131"/>
      <c r="E11" s="131"/>
      <c r="F11" s="131"/>
      <c r="G11" s="131"/>
    </row>
    <row r="12" spans="2:9" x14ac:dyDescent="0.3">
      <c r="B12" s="13">
        <v>0.54166666666666696</v>
      </c>
      <c r="C12" s="156" t="s">
        <v>89</v>
      </c>
      <c r="D12" s="156"/>
      <c r="E12" s="156"/>
      <c r="F12" s="156"/>
      <c r="G12" s="156"/>
      <c r="H12" s="157" t="s">
        <v>100</v>
      </c>
    </row>
    <row r="13" spans="2:9" x14ac:dyDescent="0.3">
      <c r="B13" s="13">
        <v>0.58333333333333404</v>
      </c>
      <c r="C13" s="159" t="s">
        <v>1</v>
      </c>
      <c r="D13" s="159"/>
      <c r="E13" s="159"/>
      <c r="F13" s="159"/>
      <c r="G13" s="159"/>
      <c r="H13" s="158"/>
    </row>
    <row r="14" spans="2:9" x14ac:dyDescent="0.3">
      <c r="B14" s="13">
        <v>0.625000000000001</v>
      </c>
      <c r="C14" s="156" t="s">
        <v>98</v>
      </c>
      <c r="D14" s="156"/>
      <c r="E14" s="156" t="s">
        <v>89</v>
      </c>
      <c r="F14" s="156" t="s">
        <v>98</v>
      </c>
      <c r="G14" s="156"/>
      <c r="H14" s="158"/>
    </row>
    <row r="15" spans="2:9" x14ac:dyDescent="0.3">
      <c r="B15" s="13">
        <v>0.66666666666666696</v>
      </c>
      <c r="C15" s="156"/>
      <c r="D15" s="156"/>
      <c r="E15" s="156"/>
      <c r="F15" s="156"/>
      <c r="G15" s="156"/>
      <c r="H15" s="158"/>
    </row>
    <row r="16" spans="2:9" x14ac:dyDescent="0.3">
      <c r="B16" s="13">
        <v>0.70833333333333404</v>
      </c>
      <c r="C16" s="162" t="s">
        <v>26</v>
      </c>
      <c r="D16" s="162" t="s">
        <v>25</v>
      </c>
      <c r="E16" s="156"/>
      <c r="F16" s="162" t="s">
        <v>25</v>
      </c>
      <c r="G16" s="162" t="s">
        <v>26</v>
      </c>
      <c r="H16" s="158"/>
    </row>
    <row r="17" spans="1:8" x14ac:dyDescent="0.3">
      <c r="B17" s="13">
        <v>0.750000000000001</v>
      </c>
      <c r="C17" s="162"/>
      <c r="D17" s="162"/>
      <c r="E17" s="156"/>
      <c r="F17" s="162"/>
      <c r="G17" s="162"/>
      <c r="H17" s="158"/>
    </row>
    <row r="18" spans="1:8" x14ac:dyDescent="0.3">
      <c r="B18" s="13">
        <v>0.79166666666666696</v>
      </c>
      <c r="C18" s="162"/>
      <c r="D18" s="162"/>
      <c r="E18" s="156"/>
      <c r="F18" s="162"/>
      <c r="G18" s="162"/>
      <c r="H18" s="158"/>
    </row>
    <row r="19" spans="1:8" x14ac:dyDescent="0.3">
      <c r="B19" s="13">
        <v>0.83333333333333404</v>
      </c>
      <c r="C19" s="162"/>
      <c r="D19" s="23" t="s">
        <v>97</v>
      </c>
      <c r="E19" s="156"/>
      <c r="F19" s="23" t="s">
        <v>97</v>
      </c>
      <c r="G19" s="162"/>
    </row>
    <row r="20" spans="1:8" x14ac:dyDescent="0.3">
      <c r="A20" s="13"/>
      <c r="B20" s="13">
        <v>0.875000000000001</v>
      </c>
      <c r="C20" s="23" t="s">
        <v>97</v>
      </c>
      <c r="D20" s="131"/>
      <c r="E20" s="131"/>
      <c r="F20" s="131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0" t="s">
        <v>95</v>
      </c>
      <c r="D21" s="160"/>
      <c r="E21" s="160"/>
      <c r="F21" s="160"/>
      <c r="G21" s="160"/>
    </row>
    <row r="22" spans="1:8" x14ac:dyDescent="0.3">
      <c r="B22" s="13"/>
    </row>
    <row r="23" spans="1:8" x14ac:dyDescent="0.3">
      <c r="B23" s="13"/>
    </row>
  </sheetData>
  <mergeCells count="19">
    <mergeCell ref="C8:G8"/>
    <mergeCell ref="C11:G11"/>
    <mergeCell ref="C9:G10"/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1" t="s">
        <v>154</v>
      </c>
      <c r="B1" s="131"/>
      <c r="C1" s="131"/>
      <c r="D1" s="131"/>
      <c r="E1" s="131"/>
      <c r="F1" s="131"/>
      <c r="G1" s="131"/>
      <c r="H1" s="131"/>
      <c r="I1" s="131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3" t="s">
        <v>173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 spans="1:23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3" spans="1:23" x14ac:dyDescent="0.3">
      <c r="A3" s="163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</row>
    <row r="5" spans="1:23" x14ac:dyDescent="0.3">
      <c r="A5" s="121" t="s">
        <v>0</v>
      </c>
      <c r="B5" s="121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1" t="s">
        <v>8</v>
      </c>
      <c r="B6" s="121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1" t="s">
        <v>84</v>
      </c>
      <c r="B1" s="121"/>
      <c r="C1" s="123" t="s">
        <v>1</v>
      </c>
      <c r="D1" s="123"/>
      <c r="E1" s="123"/>
      <c r="F1" s="123"/>
      <c r="G1" s="123"/>
      <c r="H1" s="124" t="s">
        <v>2</v>
      </c>
      <c r="I1" s="124"/>
      <c r="J1" s="124"/>
      <c r="K1" s="124"/>
      <c r="L1" s="124"/>
      <c r="M1" s="124"/>
      <c r="N1" s="125" t="s">
        <v>3</v>
      </c>
      <c r="O1" s="125"/>
      <c r="P1" s="125"/>
      <c r="Q1" s="125"/>
      <c r="R1" s="78" t="s">
        <v>166</v>
      </c>
      <c r="S1" s="126" t="s">
        <v>5</v>
      </c>
      <c r="T1" s="126"/>
      <c r="U1" s="126"/>
      <c r="V1" s="126"/>
      <c r="W1" s="126"/>
      <c r="X1" s="122" t="s">
        <v>6</v>
      </c>
      <c r="Y1" s="122"/>
      <c r="Z1" s="122"/>
      <c r="AA1" s="122"/>
      <c r="AB1" s="119" t="s">
        <v>7</v>
      </c>
    </row>
    <row r="2" spans="1:32" x14ac:dyDescent="0.3">
      <c r="A2" s="121" t="s">
        <v>8</v>
      </c>
      <c r="B2" s="121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0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64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64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64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1" t="s">
        <v>84</v>
      </c>
      <c r="B1" s="121"/>
      <c r="C1" s="121" t="s">
        <v>1</v>
      </c>
      <c r="D1" s="121"/>
      <c r="E1" s="121"/>
      <c r="F1" s="121"/>
      <c r="G1" s="121"/>
      <c r="H1" s="121"/>
      <c r="I1" s="121" t="s">
        <v>2</v>
      </c>
      <c r="J1" s="121"/>
      <c r="K1" s="121"/>
      <c r="L1" s="121"/>
      <c r="M1" s="121"/>
      <c r="N1" s="121"/>
      <c r="O1" s="121" t="s">
        <v>3</v>
      </c>
      <c r="P1" s="121"/>
      <c r="Q1" s="121"/>
      <c r="R1" s="121"/>
      <c r="S1" s="1" t="s">
        <v>4</v>
      </c>
      <c r="T1" s="121" t="s">
        <v>5</v>
      </c>
      <c r="U1" s="121"/>
      <c r="V1" s="121"/>
      <c r="W1" s="121"/>
      <c r="X1" s="121" t="s">
        <v>6</v>
      </c>
      <c r="Y1" s="121"/>
      <c r="Z1" s="121"/>
      <c r="AB1" s="127" t="s">
        <v>7</v>
      </c>
    </row>
    <row r="2" spans="1:35" x14ac:dyDescent="0.3">
      <c r="A2" s="121" t="s">
        <v>8</v>
      </c>
      <c r="B2" s="121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28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1" t="s">
        <v>84</v>
      </c>
      <c r="B1" s="121"/>
      <c r="C1" s="121" t="s">
        <v>1</v>
      </c>
      <c r="D1" s="121"/>
      <c r="E1" s="121"/>
      <c r="F1" s="121"/>
      <c r="G1" s="121"/>
      <c r="H1" s="121"/>
      <c r="I1" s="121" t="s">
        <v>2</v>
      </c>
      <c r="J1" s="121"/>
      <c r="K1" s="121"/>
      <c r="L1" s="121"/>
      <c r="M1" s="121"/>
      <c r="N1" s="121"/>
      <c r="O1" s="121"/>
      <c r="P1" s="121" t="s">
        <v>3</v>
      </c>
      <c r="Q1" s="121"/>
      <c r="R1" s="121"/>
      <c r="S1" s="121"/>
      <c r="T1" s="1" t="s">
        <v>4</v>
      </c>
      <c r="U1" s="121" t="s">
        <v>5</v>
      </c>
      <c r="V1" s="121"/>
      <c r="W1" s="121"/>
      <c r="X1" s="121"/>
      <c r="Y1" s="121" t="s">
        <v>6</v>
      </c>
      <c r="Z1" s="121"/>
      <c r="AA1" s="121"/>
      <c r="AB1" s="121"/>
      <c r="AD1" s="127" t="s">
        <v>7</v>
      </c>
    </row>
    <row r="2" spans="1:33" x14ac:dyDescent="0.3">
      <c r="A2" s="121" t="s">
        <v>8</v>
      </c>
      <c r="B2" s="121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28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1" t="s">
        <v>84</v>
      </c>
      <c r="B1" s="121"/>
      <c r="C1" s="121" t="s">
        <v>1</v>
      </c>
      <c r="D1" s="121"/>
      <c r="E1" s="121"/>
      <c r="F1" s="121"/>
      <c r="G1" s="121"/>
      <c r="H1" s="121"/>
      <c r="I1" s="121" t="s">
        <v>2</v>
      </c>
      <c r="J1" s="121"/>
      <c r="K1" s="121"/>
      <c r="L1" s="121"/>
      <c r="M1" s="121"/>
      <c r="N1" s="121"/>
      <c r="O1" s="121" t="s">
        <v>3</v>
      </c>
      <c r="P1" s="121"/>
      <c r="Q1" s="121"/>
      <c r="R1" s="121"/>
      <c r="S1" s="1" t="s">
        <v>4</v>
      </c>
      <c r="T1" s="121" t="s">
        <v>5</v>
      </c>
      <c r="U1" s="121"/>
      <c r="V1" s="121"/>
      <c r="W1" s="121"/>
      <c r="X1" s="121" t="s">
        <v>6</v>
      </c>
      <c r="Y1" s="121"/>
      <c r="Z1" s="121"/>
      <c r="AA1" s="121"/>
      <c r="AC1" s="127" t="s">
        <v>7</v>
      </c>
    </row>
    <row r="2" spans="1:32" x14ac:dyDescent="0.3">
      <c r="A2" s="121" t="s">
        <v>8</v>
      </c>
      <c r="B2" s="121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28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18"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1" t="s">
        <v>0</v>
      </c>
      <c r="B1" s="121"/>
      <c r="C1" s="121" t="s">
        <v>1</v>
      </c>
      <c r="D1" s="121"/>
      <c r="E1" s="121"/>
      <c r="F1" s="121"/>
      <c r="G1" s="121"/>
      <c r="H1" s="121"/>
      <c r="I1" s="121" t="s">
        <v>2</v>
      </c>
      <c r="J1" s="121"/>
      <c r="K1" s="121"/>
      <c r="L1" s="121"/>
      <c r="M1" s="121"/>
      <c r="N1" s="121"/>
      <c r="O1" s="121" t="s">
        <v>3</v>
      </c>
      <c r="P1" s="121"/>
      <c r="Q1" s="121"/>
      <c r="R1" s="121"/>
      <c r="S1" s="42" t="s">
        <v>4</v>
      </c>
      <c r="T1" s="121" t="s">
        <v>5</v>
      </c>
      <c r="U1" s="121"/>
      <c r="V1" s="121"/>
      <c r="W1" s="121"/>
      <c r="X1" s="131" t="s">
        <v>6</v>
      </c>
      <c r="Y1" s="131"/>
      <c r="Z1" s="131"/>
      <c r="AB1" s="129" t="s">
        <v>7</v>
      </c>
    </row>
    <row r="2" spans="1:28" x14ac:dyDescent="0.3">
      <c r="A2" s="121" t="s">
        <v>8</v>
      </c>
      <c r="B2" s="121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0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6.5" x14ac:dyDescent="0.3"/>
  <cols>
    <col min="1" max="32" width="5.75" customWidth="1"/>
  </cols>
  <sheetData>
    <row r="1" spans="1:30" x14ac:dyDescent="0.3">
      <c r="A1" s="121" t="s">
        <v>84</v>
      </c>
      <c r="B1" s="121"/>
      <c r="C1" s="123" t="s">
        <v>1</v>
      </c>
      <c r="D1" s="123"/>
      <c r="E1" s="123"/>
      <c r="F1" s="123"/>
      <c r="G1" s="123"/>
      <c r="H1" s="124" t="s">
        <v>2</v>
      </c>
      <c r="I1" s="124"/>
      <c r="J1" s="124"/>
      <c r="K1" s="124"/>
      <c r="L1" s="124"/>
      <c r="M1" s="124"/>
      <c r="N1" s="125" t="s">
        <v>3</v>
      </c>
      <c r="O1" s="125"/>
      <c r="P1" s="125"/>
      <c r="Q1" s="125"/>
      <c r="R1" s="78" t="s">
        <v>166</v>
      </c>
      <c r="S1" s="126" t="s">
        <v>5</v>
      </c>
      <c r="T1" s="126"/>
      <c r="U1" s="126"/>
      <c r="V1" s="126"/>
      <c r="W1" s="126"/>
      <c r="X1" s="122" t="s">
        <v>6</v>
      </c>
      <c r="Y1" s="122"/>
      <c r="Z1" s="122"/>
      <c r="AA1" s="122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6" spans="1:30" x14ac:dyDescent="0.3">
      <c r="B16" s="123" t="s">
        <v>1</v>
      </c>
      <c r="C16" s="123"/>
      <c r="D16" s="123"/>
      <c r="E16" s="123"/>
      <c r="F16" s="123"/>
      <c r="G16" s="123"/>
      <c r="I16" s="124" t="s">
        <v>2</v>
      </c>
      <c r="J16" s="124"/>
      <c r="K16" s="124"/>
      <c r="L16" s="124"/>
      <c r="M16" s="124"/>
      <c r="N16" s="124"/>
      <c r="Q16" s="132" t="s">
        <v>166</v>
      </c>
      <c r="R16" s="132"/>
      <c r="S16" s="132"/>
      <c r="T16" s="132"/>
      <c r="U16" s="132"/>
      <c r="V16" s="132"/>
      <c r="Y16" s="133" t="s">
        <v>211</v>
      </c>
      <c r="Z16" s="133"/>
      <c r="AA16" s="133"/>
      <c r="AB16" s="133"/>
      <c r="AC16" s="133"/>
      <c r="AD16" s="133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tabSelected="1" topLeftCell="C1" zoomScale="85" zoomScaleNormal="85" workbookViewId="0">
      <selection activeCell="M9" sqref="M9"/>
    </sheetView>
  </sheetViews>
  <sheetFormatPr defaultRowHeight="16.5" x14ac:dyDescent="0.3"/>
  <cols>
    <col min="12" max="12" width="10.375" bestFit="1" customWidth="1"/>
  </cols>
  <sheetData>
    <row r="1" spans="2:22" x14ac:dyDescent="0.3">
      <c r="B1" s="138" t="s">
        <v>251</v>
      </c>
      <c r="C1" s="138"/>
      <c r="D1" s="138"/>
      <c r="E1" s="138"/>
      <c r="F1" s="138"/>
      <c r="G1" s="138"/>
      <c r="H1" s="138"/>
    </row>
    <row r="2" spans="2:22" x14ac:dyDescent="0.3">
      <c r="B2" s="138"/>
      <c r="C2" s="138"/>
      <c r="D2" s="138"/>
      <c r="E2" s="138"/>
      <c r="F2" s="138"/>
      <c r="G2" s="138"/>
      <c r="H2" s="138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1" t="s">
        <v>234</v>
      </c>
      <c r="D4" s="141"/>
      <c r="E4" s="141"/>
      <c r="F4" s="141"/>
      <c r="G4" s="141"/>
      <c r="H4" s="141"/>
      <c r="I4" s="109"/>
      <c r="K4" s="17"/>
      <c r="M4" t="s">
        <v>242</v>
      </c>
    </row>
    <row r="5" spans="2:22" x14ac:dyDescent="0.3">
      <c r="B5" s="110">
        <v>0.25</v>
      </c>
      <c r="C5" s="134" t="s">
        <v>252</v>
      </c>
      <c r="D5" s="134"/>
      <c r="E5" s="134"/>
      <c r="F5" s="134"/>
      <c r="G5" s="134"/>
      <c r="H5" s="134"/>
      <c r="I5" s="109"/>
      <c r="K5" s="111"/>
      <c r="O5" s="17" t="s">
        <v>231</v>
      </c>
    </row>
    <row r="6" spans="2:22" x14ac:dyDescent="0.3">
      <c r="B6" s="113">
        <v>0.29166666666666702</v>
      </c>
      <c r="C6" s="137" t="s">
        <v>236</v>
      </c>
      <c r="D6" s="137"/>
      <c r="E6" s="137"/>
      <c r="F6" s="137"/>
      <c r="G6" s="137"/>
      <c r="H6" s="137"/>
      <c r="I6" s="109"/>
      <c r="K6" s="79"/>
      <c r="O6" t="s">
        <v>232</v>
      </c>
    </row>
    <row r="7" spans="2:22" x14ac:dyDescent="0.3">
      <c r="B7" s="112">
        <v>0.33333333333333398</v>
      </c>
      <c r="C7" s="140" t="s">
        <v>249</v>
      </c>
      <c r="D7" s="140"/>
      <c r="E7" s="140"/>
      <c r="F7" s="140"/>
      <c r="G7" s="140"/>
      <c r="H7" s="140"/>
      <c r="I7" s="109" t="s">
        <v>243</v>
      </c>
      <c r="O7" t="s">
        <v>233</v>
      </c>
    </row>
    <row r="8" spans="2:22" x14ac:dyDescent="0.3">
      <c r="B8" s="112">
        <v>0.375</v>
      </c>
      <c r="C8" s="140"/>
      <c r="D8" s="140"/>
      <c r="E8" s="140"/>
      <c r="F8" s="140"/>
      <c r="G8" s="140"/>
      <c r="H8" s="140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0"/>
      <c r="D9" s="140"/>
      <c r="E9" s="140"/>
      <c r="F9" s="140"/>
      <c r="G9" s="140"/>
      <c r="H9" s="140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37" t="s">
        <v>237</v>
      </c>
      <c r="D10" s="137"/>
      <c r="E10" s="137"/>
      <c r="F10" s="137"/>
      <c r="G10" s="137"/>
      <c r="H10" s="137"/>
      <c r="I10" s="109"/>
      <c r="K10" t="s">
        <v>189</v>
      </c>
      <c r="L10" t="s">
        <v>193</v>
      </c>
      <c r="P10" t="s">
        <v>257</v>
      </c>
      <c r="Q10" t="s">
        <v>256</v>
      </c>
      <c r="S10" s="17" t="s">
        <v>257</v>
      </c>
      <c r="T10" t="s">
        <v>256</v>
      </c>
    </row>
    <row r="11" spans="2:22" x14ac:dyDescent="0.3">
      <c r="B11" s="113">
        <v>0.5</v>
      </c>
      <c r="C11" s="142" t="s">
        <v>1</v>
      </c>
      <c r="D11" s="142"/>
      <c r="E11" s="142"/>
      <c r="F11" s="142"/>
      <c r="G11" s="142"/>
      <c r="H11" s="142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37" t="s">
        <v>235</v>
      </c>
      <c r="D12" s="137"/>
      <c r="E12" s="137"/>
      <c r="F12" s="137"/>
      <c r="G12" s="137"/>
      <c r="H12" s="135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0" t="s">
        <v>2</v>
      </c>
      <c r="D13" s="140"/>
      <c r="E13" s="140"/>
      <c r="F13" s="140"/>
      <c r="G13" s="140"/>
      <c r="H13" s="136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0"/>
      <c r="D14" s="140"/>
      <c r="E14" s="140"/>
      <c r="F14" s="140"/>
      <c r="G14" s="140"/>
      <c r="H14" s="136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37" t="s">
        <v>238</v>
      </c>
      <c r="D15" s="137"/>
      <c r="E15" s="137"/>
      <c r="F15" s="137"/>
      <c r="G15" s="137"/>
      <c r="H15" s="136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43" t="s">
        <v>26</v>
      </c>
      <c r="D16" s="139" t="s">
        <v>2</v>
      </c>
      <c r="E16" s="139"/>
      <c r="F16" s="139"/>
      <c r="G16" s="143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43"/>
      <c r="D17" s="139"/>
      <c r="E17" s="139"/>
      <c r="F17" s="139"/>
      <c r="G17" s="143"/>
      <c r="I17" s="109"/>
      <c r="K17" s="17" t="s">
        <v>3</v>
      </c>
    </row>
    <row r="18" spans="2:12" x14ac:dyDescent="0.3">
      <c r="B18" s="112">
        <v>0.79166666666666696</v>
      </c>
      <c r="C18" s="143"/>
      <c r="D18" s="139"/>
      <c r="E18" s="139"/>
      <c r="F18" s="139"/>
      <c r="G18" s="143"/>
      <c r="H18" s="143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43"/>
      <c r="D19" s="139"/>
      <c r="E19" s="139"/>
      <c r="F19" s="139"/>
      <c r="G19" s="143"/>
      <c r="H19" s="143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37" t="s">
        <v>41</v>
      </c>
      <c r="D20" s="137"/>
      <c r="E20" s="137"/>
      <c r="F20" s="137"/>
      <c r="G20" s="137"/>
      <c r="H20" s="137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67"/>
      <c r="E21" s="167"/>
      <c r="F21" s="167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34" t="s">
        <v>95</v>
      </c>
      <c r="D22" s="134"/>
      <c r="E22" s="134"/>
      <c r="F22" s="134"/>
      <c r="G22" s="134"/>
    </row>
    <row r="23" spans="2:12" x14ac:dyDescent="0.3">
      <c r="K23" t="s">
        <v>253</v>
      </c>
    </row>
    <row r="24" spans="2:12" x14ac:dyDescent="0.3">
      <c r="K24" t="s">
        <v>254</v>
      </c>
    </row>
    <row r="25" spans="2:12" x14ac:dyDescent="0.3">
      <c r="K25" t="s">
        <v>255</v>
      </c>
    </row>
  </sheetData>
  <mergeCells count="17">
    <mergeCell ref="C7:H9"/>
    <mergeCell ref="D16:F19"/>
    <mergeCell ref="C15:G15"/>
    <mergeCell ref="C13:G14"/>
    <mergeCell ref="C4:H4"/>
    <mergeCell ref="C10:H10"/>
    <mergeCell ref="C12:G12"/>
    <mergeCell ref="C11:H11"/>
    <mergeCell ref="C16:C19"/>
    <mergeCell ref="G16:G19"/>
    <mergeCell ref="H18:H19"/>
    <mergeCell ref="B1:H2"/>
    <mergeCell ref="C22:G22"/>
    <mergeCell ref="H12:H15"/>
    <mergeCell ref="C6:H6"/>
    <mergeCell ref="C20:H20"/>
    <mergeCell ref="C5:H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44"/>
      <c r="D3" s="134" t="s">
        <v>31</v>
      </c>
      <c r="E3" s="134"/>
      <c r="F3" s="134"/>
      <c r="G3" s="134"/>
      <c r="H3" s="142"/>
      <c r="I3" s="154"/>
      <c r="K3" s="79" t="s">
        <v>182</v>
      </c>
    </row>
    <row r="4" spans="2:12" ht="17.45" customHeight="1" x14ac:dyDescent="0.3">
      <c r="B4" s="83">
        <v>0.20833333333333334</v>
      </c>
      <c r="C4" s="144"/>
      <c r="D4" s="151" t="s">
        <v>181</v>
      </c>
      <c r="E4" s="151"/>
      <c r="F4" s="151"/>
      <c r="G4" s="151"/>
      <c r="H4" s="142"/>
      <c r="I4" s="154"/>
      <c r="K4" s="17" t="s">
        <v>183</v>
      </c>
    </row>
    <row r="5" spans="2:12" x14ac:dyDescent="0.3">
      <c r="B5" s="83">
        <v>0.25</v>
      </c>
      <c r="C5" s="144"/>
      <c r="D5" s="151"/>
      <c r="E5" s="151"/>
      <c r="F5" s="151"/>
      <c r="G5" s="151"/>
      <c r="H5" s="142"/>
      <c r="I5" s="154"/>
      <c r="K5" t="s">
        <v>194</v>
      </c>
    </row>
    <row r="6" spans="2:12" x14ac:dyDescent="0.3">
      <c r="B6" s="83">
        <v>0.29166666666666702</v>
      </c>
      <c r="C6" s="144"/>
      <c r="D6" s="151"/>
      <c r="E6" s="151"/>
      <c r="F6" s="151"/>
      <c r="G6" s="151"/>
      <c r="H6" s="142"/>
      <c r="I6" s="154"/>
    </row>
    <row r="7" spans="2:12" x14ac:dyDescent="0.3">
      <c r="B7" s="83">
        <v>0.33333333333333398</v>
      </c>
      <c r="C7" s="84" t="s">
        <v>31</v>
      </c>
      <c r="D7" s="151"/>
      <c r="E7" s="151"/>
      <c r="F7" s="151"/>
      <c r="G7" s="151"/>
      <c r="H7" s="84" t="s">
        <v>31</v>
      </c>
      <c r="I7" s="145"/>
    </row>
    <row r="8" spans="2:12" x14ac:dyDescent="0.3">
      <c r="B8" s="83">
        <v>0.375</v>
      </c>
      <c r="C8" s="148" t="s">
        <v>151</v>
      </c>
      <c r="D8" s="148"/>
      <c r="E8" s="148"/>
      <c r="F8" s="148"/>
      <c r="G8" s="148"/>
      <c r="H8" s="148"/>
      <c r="I8" s="145"/>
      <c r="K8" s="17" t="s">
        <v>192</v>
      </c>
    </row>
    <row r="9" spans="2:12" x14ac:dyDescent="0.3">
      <c r="B9" s="83">
        <v>0.41666666666666702</v>
      </c>
      <c r="C9" s="155" t="s">
        <v>2</v>
      </c>
      <c r="D9" s="155"/>
      <c r="E9" s="144"/>
      <c r="F9" s="155" t="s">
        <v>2</v>
      </c>
      <c r="G9" s="155"/>
      <c r="H9" s="85"/>
      <c r="I9" s="145"/>
      <c r="K9" t="s">
        <v>188</v>
      </c>
      <c r="L9" t="s">
        <v>193</v>
      </c>
    </row>
    <row r="10" spans="2:12" x14ac:dyDescent="0.3">
      <c r="B10" s="83">
        <v>0.45833333333333398</v>
      </c>
      <c r="C10" s="155"/>
      <c r="D10" s="155"/>
      <c r="E10" s="144"/>
      <c r="F10" s="155"/>
      <c r="G10" s="155"/>
      <c r="H10" s="86" t="s">
        <v>1</v>
      </c>
      <c r="I10" s="145"/>
      <c r="K10" t="s">
        <v>189</v>
      </c>
      <c r="L10" t="s">
        <v>193</v>
      </c>
    </row>
    <row r="11" spans="2:12" x14ac:dyDescent="0.3">
      <c r="B11" s="83">
        <v>0.5</v>
      </c>
      <c r="C11" s="142" t="s">
        <v>1</v>
      </c>
      <c r="D11" s="142"/>
      <c r="E11" s="144"/>
      <c r="F11" s="142" t="s">
        <v>1</v>
      </c>
      <c r="G11" s="142"/>
      <c r="H11" s="87" t="s">
        <v>152</v>
      </c>
      <c r="I11" s="145"/>
      <c r="K11" s="17" t="s">
        <v>175</v>
      </c>
    </row>
    <row r="12" spans="2:12" x14ac:dyDescent="0.3">
      <c r="B12" s="83">
        <v>0.54166666666666696</v>
      </c>
      <c r="C12" s="148" t="s">
        <v>152</v>
      </c>
      <c r="D12" s="148"/>
      <c r="E12" s="144"/>
      <c r="F12" s="148" t="s">
        <v>152</v>
      </c>
      <c r="G12" s="148"/>
      <c r="H12" s="152" t="s">
        <v>185</v>
      </c>
      <c r="I12" s="145"/>
      <c r="K12" t="s">
        <v>188</v>
      </c>
      <c r="L12" t="s">
        <v>190</v>
      </c>
    </row>
    <row r="13" spans="2:12" x14ac:dyDescent="0.3">
      <c r="B13" s="83">
        <v>0.58333333333333404</v>
      </c>
      <c r="C13" s="150" t="s">
        <v>176</v>
      </c>
      <c r="D13" s="150"/>
      <c r="E13" s="144"/>
      <c r="F13" s="150" t="s">
        <v>176</v>
      </c>
      <c r="G13" s="150"/>
      <c r="H13" s="153"/>
      <c r="I13" s="145"/>
      <c r="K13" t="s">
        <v>189</v>
      </c>
      <c r="L13" t="s">
        <v>191</v>
      </c>
    </row>
    <row r="14" spans="2:12" x14ac:dyDescent="0.3">
      <c r="B14" s="83">
        <v>0.625000000000001</v>
      </c>
      <c r="C14" s="155" t="s">
        <v>2</v>
      </c>
      <c r="D14" s="155"/>
      <c r="E14" s="144"/>
      <c r="F14" s="155" t="s">
        <v>2</v>
      </c>
      <c r="G14" s="155"/>
      <c r="H14" s="153"/>
      <c r="I14" s="145"/>
      <c r="K14" s="17" t="s">
        <v>184</v>
      </c>
    </row>
    <row r="15" spans="2:12" x14ac:dyDescent="0.3">
      <c r="B15" s="83">
        <v>0.66666666666666696</v>
      </c>
      <c r="C15" s="155"/>
      <c r="D15" s="155"/>
      <c r="E15" s="144"/>
      <c r="F15" s="155"/>
      <c r="G15" s="155"/>
      <c r="H15" s="153"/>
      <c r="I15" s="145"/>
      <c r="K15" t="s">
        <v>188</v>
      </c>
      <c r="L15" t="s">
        <v>186</v>
      </c>
    </row>
    <row r="16" spans="2:12" x14ac:dyDescent="0.3">
      <c r="B16" s="83">
        <v>0.70833333333333404</v>
      </c>
      <c r="C16" s="143" t="s">
        <v>26</v>
      </c>
      <c r="D16" s="88"/>
      <c r="E16" s="144"/>
      <c r="F16" s="88"/>
      <c r="G16" s="143" t="s">
        <v>26</v>
      </c>
      <c r="H16" s="86" t="s">
        <v>178</v>
      </c>
      <c r="I16" s="145"/>
      <c r="K16" t="s">
        <v>189</v>
      </c>
      <c r="L16" t="s">
        <v>187</v>
      </c>
    </row>
    <row r="17" spans="2:12" x14ac:dyDescent="0.3">
      <c r="B17" s="83">
        <v>0.750000000000001</v>
      </c>
      <c r="C17" s="143"/>
      <c r="D17" s="87" t="s">
        <v>179</v>
      </c>
      <c r="E17" s="144"/>
      <c r="F17" s="87" t="s">
        <v>179</v>
      </c>
      <c r="G17" s="143"/>
      <c r="H17" s="87" t="s">
        <v>179</v>
      </c>
      <c r="I17" s="145"/>
      <c r="K17" s="17" t="s">
        <v>196</v>
      </c>
    </row>
    <row r="18" spans="2:12" x14ac:dyDescent="0.3">
      <c r="B18" s="83">
        <v>0.79166666666666696</v>
      </c>
      <c r="C18" s="143"/>
      <c r="D18" s="153" t="s">
        <v>184</v>
      </c>
      <c r="E18" s="144"/>
      <c r="F18" s="153" t="s">
        <v>184</v>
      </c>
      <c r="G18" s="143"/>
      <c r="H18" s="143" t="s">
        <v>177</v>
      </c>
      <c r="I18" s="145"/>
      <c r="K18" t="s">
        <v>199</v>
      </c>
      <c r="L18" t="s">
        <v>197</v>
      </c>
    </row>
    <row r="19" spans="2:12" x14ac:dyDescent="0.3">
      <c r="B19" s="83">
        <v>0.83333333333333404</v>
      </c>
      <c r="C19" s="143"/>
      <c r="D19" s="153"/>
      <c r="E19" s="144"/>
      <c r="F19" s="153"/>
      <c r="G19" s="143"/>
      <c r="H19" s="143"/>
      <c r="I19" s="145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44"/>
      <c r="E20" s="144"/>
      <c r="F20" s="144"/>
      <c r="G20" s="87" t="s">
        <v>97</v>
      </c>
      <c r="H20" s="144"/>
      <c r="I20" s="145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49" t="s">
        <v>95</v>
      </c>
      <c r="D21" s="149"/>
      <c r="E21" s="149"/>
      <c r="F21" s="149"/>
      <c r="G21" s="149"/>
      <c r="H21" s="146"/>
      <c r="I21" s="147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2018-12-01T19:26:55Z</dcterms:modified>
</cp:coreProperties>
</file>