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1056EEBD-31F9-4617-8BCA-7D8C3198FB78}" xr6:coauthVersionLast="40" xr6:coauthVersionMax="40" xr10:uidLastSave="{00000000-0000-0000-0000-000000000000}"/>
  <bookViews>
    <workbookView xWindow="0" yWindow="60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AC21" i="15" s="1"/>
  <c r="AD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20" i="15" l="1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S22" i="15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2" i="15"/>
  <c r="AD22" i="15" s="1"/>
  <c r="AC28" i="15"/>
  <c r="AD28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S35" i="15"/>
  <c r="S36" i="15" s="1"/>
  <c r="S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AC35" i="15" l="1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낮잠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<sst xmlns="http://schemas.openxmlformats.org/spreadsheetml/2006/main" count="851" uniqueCount="267">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</sst>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O11" sqref="O1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266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/>
      <c r="U20" s="11">
        <v>5</v>
      </c>
      <c r="V20" s="11"/>
      <c r="W20" s="11"/>
      <c r="X20" s="11">
        <v>10</v>
      </c>
      <c r="Y20" s="11">
        <f t="shared" si="3"/>
        <v>15</v>
      </c>
      <c r="Z20" s="11"/>
      <c r="AA20" s="11"/>
      <c r="AB20" s="11">
        <f t="shared" si="4"/>
        <v>0</v>
      </c>
      <c r="AC20" s="11">
        <f t="shared" si="5"/>
        <v>390</v>
      </c>
      <c r="AD20" s="11">
        <f t="shared" si="6"/>
        <v>6.5</v>
      </c>
      <c r="AE20" s="11"/>
    </row>
    <row r="21" spans="1:31" x14ac:dyDescent="0.3">
      <c r="A21" s="62">
        <v>43453</v>
      </c>
      <c r="B21" s="11" t="s">
        <v>42</v>
      </c>
      <c r="C21" s="11"/>
      <c r="D21" s="11"/>
      <c r="E21" s="11"/>
      <c r="F21" s="11"/>
      <c r="G21" s="11"/>
      <c r="H21" s="11">
        <f t="shared" si="0"/>
        <v>0</v>
      </c>
      <c r="I21" s="11"/>
      <c r="J21" s="11"/>
      <c r="K21" s="11"/>
      <c r="L21" s="11"/>
      <c r="M21" s="11"/>
      <c r="N21" s="11">
        <f t="shared" si="1"/>
        <v>0</v>
      </c>
      <c r="O21" s="11"/>
      <c r="P21" s="11"/>
      <c r="Q21" s="11"/>
      <c r="R21" s="11">
        <f t="shared" si="7"/>
        <v>0</v>
      </c>
      <c r="S21" s="11">
        <f t="shared" si="2"/>
        <v>0</v>
      </c>
      <c r="T21" s="11"/>
      <c r="U21" s="11"/>
      <c r="V21" s="11"/>
      <c r="W21" s="11"/>
      <c r="X21" s="11"/>
      <c r="Y21" s="11">
        <f t="shared" si="3"/>
        <v>0</v>
      </c>
      <c r="Z21" s="11"/>
      <c r="AA21" s="11"/>
      <c r="AB21" s="11">
        <f t="shared" si="4"/>
        <v>0</v>
      </c>
      <c r="AC21" s="11">
        <f t="shared" si="5"/>
        <v>0</v>
      </c>
      <c r="AD21" s="11">
        <f t="shared" si="6"/>
        <v>0</v>
      </c>
      <c r="AE21" s="11"/>
    </row>
    <row r="22" spans="1:31" x14ac:dyDescent="0.3">
      <c r="A22" s="62">
        <v>43454</v>
      </c>
      <c r="B22" s="11" t="s">
        <v>44</v>
      </c>
      <c r="C22" s="11"/>
      <c r="D22" s="11"/>
      <c r="E22" s="11"/>
      <c r="F22" s="11"/>
      <c r="G22" s="11"/>
      <c r="H22" s="11">
        <f t="shared" si="0"/>
        <v>0</v>
      </c>
      <c r="I22" s="11"/>
      <c r="J22" s="11"/>
      <c r="K22" s="11"/>
      <c r="L22" s="11"/>
      <c r="M22" s="11"/>
      <c r="N22" s="11">
        <f t="shared" si="1"/>
        <v>0</v>
      </c>
      <c r="O22" s="11"/>
      <c r="P22" s="11"/>
      <c r="Q22" s="11"/>
      <c r="R22" s="11">
        <f t="shared" si="7"/>
        <v>0</v>
      </c>
      <c r="S22" s="11">
        <f t="shared" si="2"/>
        <v>0</v>
      </c>
      <c r="T22" s="11"/>
      <c r="U22" s="11"/>
      <c r="V22" s="11"/>
      <c r="W22" s="11"/>
      <c r="X22" s="11"/>
      <c r="Y22" s="11">
        <f t="shared" si="3"/>
        <v>0</v>
      </c>
      <c r="Z22" s="11"/>
      <c r="AA22" s="11"/>
      <c r="AB22" s="11">
        <f t="shared" si="4"/>
        <v>0</v>
      </c>
      <c r="AC22" s="11">
        <f t="shared" si="5"/>
        <v>0</v>
      </c>
      <c r="AD22" s="11">
        <f t="shared" si="6"/>
        <v>0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/>
      <c r="N23" s="11">
        <f t="shared" si="1"/>
        <v>0</v>
      </c>
      <c r="O23" s="11"/>
      <c r="P23" s="11"/>
      <c r="Q23" s="11"/>
      <c r="R23" s="11">
        <f t="shared" si="7"/>
        <v>0</v>
      </c>
      <c r="S23" s="11">
        <f t="shared" si="2"/>
        <v>0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0</v>
      </c>
      <c r="AD23" s="11">
        <f t="shared" si="6"/>
        <v>0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365</v>
      </c>
      <c r="N34" s="4">
        <f>SUM(N3:N33)</f>
        <v>2235</v>
      </c>
      <c r="R34" s="4">
        <f>SUM(R3:R33)</f>
        <v>0</v>
      </c>
      <c r="S34" s="4">
        <f>H34+N34+R34</f>
        <v>2600</v>
      </c>
      <c r="Y34" s="4">
        <f>SUM(Y3:Y33)</f>
        <v>1030</v>
      </c>
      <c r="AB34" s="4">
        <f>SUM(AB3:AB33)</f>
        <v>1505</v>
      </c>
      <c r="AC34" s="4">
        <f>S34+Y34+AB34</f>
        <v>5135</v>
      </c>
      <c r="AD34" s="6">
        <f>SUM(AD3:AD33)/31</f>
        <v>2.852150537634409</v>
      </c>
    </row>
    <row r="35" spans="1:31" x14ac:dyDescent="0.3">
      <c r="A35" s="15" t="s">
        <v>110</v>
      </c>
      <c r="G35" s="37" t="s">
        <v>1</v>
      </c>
      <c r="H35" s="15">
        <f>H34/60</f>
        <v>6.083333333333333</v>
      </c>
      <c r="M35" s="37" t="s">
        <v>2</v>
      </c>
      <c r="N35" s="15">
        <f>N34/60</f>
        <v>37.25</v>
      </c>
      <c r="Q35" s="37" t="s">
        <v>3</v>
      </c>
      <c r="R35" s="15">
        <f>R34/60</f>
        <v>0</v>
      </c>
      <c r="S35" s="15">
        <f>S34/60</f>
        <v>43.333333333333336</v>
      </c>
      <c r="X35" s="37" t="s">
        <v>159</v>
      </c>
      <c r="Y35" s="15">
        <f>Y34/60</f>
        <v>17.166666666666668</v>
      </c>
      <c r="AA35" s="37" t="s">
        <v>87</v>
      </c>
      <c r="AB35" s="15">
        <f>AB34/60</f>
        <v>25.083333333333332</v>
      </c>
      <c r="AC35" s="4">
        <f>AC34/60</f>
        <v>85.583333333333329</v>
      </c>
      <c r="AD35" s="15">
        <f>SUM(AD3:AD33)</f>
        <v>88.416666666666671</v>
      </c>
    </row>
    <row r="36" spans="1:31" x14ac:dyDescent="0.3">
      <c r="A36" s="35" t="s">
        <v>102</v>
      </c>
      <c r="H36" s="4">
        <f>H35/31</f>
        <v>0.19623655913978494</v>
      </c>
      <c r="N36" s="4">
        <f>N35/31</f>
        <v>1.2016129032258065</v>
      </c>
      <c r="R36" s="4">
        <f>R35/31</f>
        <v>0</v>
      </c>
      <c r="S36" s="4">
        <f>S35/31</f>
        <v>1.3978494623655915</v>
      </c>
      <c r="AB36" s="4">
        <f>AB35/31</f>
        <v>0.80913978494623651</v>
      </c>
      <c r="AD36" s="6">
        <f>AD34</f>
        <v>2.852150537634409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-6.4516129032258229E-3</v>
      </c>
      <c r="N38" s="4">
        <f>N36-N37</f>
        <v>-0.48494623655913971</v>
      </c>
      <c r="R38" s="4">
        <f>R36-R37</f>
        <v>-2.6881720430107527E-2</v>
      </c>
      <c r="S38" s="4">
        <f>S36-S37</f>
        <v>-0.51827956989247292</v>
      </c>
      <c r="AB38" s="4">
        <f>AB36-AB37</f>
        <v>-1.688172043010753</v>
      </c>
      <c r="AD38" s="4">
        <f>AD36-AD37</f>
        <v>-3.2078494623655907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1" t="s">
        <v>31</v>
      </c>
      <c r="E3" s="161"/>
      <c r="F3" s="161"/>
      <c r="G3" s="161"/>
      <c r="H3" s="161"/>
    </row>
    <row r="4" spans="2:9" x14ac:dyDescent="0.3">
      <c r="B4" s="13">
        <v>0.20833333333333334</v>
      </c>
      <c r="D4" s="162" t="s">
        <v>99</v>
      </c>
      <c r="E4" s="163"/>
      <c r="F4" s="163"/>
      <c r="G4" s="163"/>
      <c r="H4" s="164" t="s">
        <v>96</v>
      </c>
    </row>
    <row r="5" spans="2:9" x14ac:dyDescent="0.3">
      <c r="B5" s="13">
        <v>0.25</v>
      </c>
      <c r="D5" s="163"/>
      <c r="E5" s="163"/>
      <c r="F5" s="163"/>
      <c r="G5" s="163"/>
      <c r="H5" s="164"/>
    </row>
    <row r="6" spans="2:9" x14ac:dyDescent="0.3">
      <c r="B6" s="13">
        <v>0.29166666666666702</v>
      </c>
      <c r="D6" s="163"/>
      <c r="E6" s="163"/>
      <c r="F6" s="163"/>
      <c r="G6" s="163"/>
      <c r="H6" s="164"/>
    </row>
    <row r="7" spans="2:9" x14ac:dyDescent="0.3">
      <c r="B7" s="13">
        <v>0.33333333333333398</v>
      </c>
      <c r="D7" s="163"/>
      <c r="E7" s="163"/>
      <c r="F7" s="163"/>
      <c r="G7" s="163"/>
      <c r="H7" s="164"/>
    </row>
    <row r="8" spans="2:9" x14ac:dyDescent="0.3">
      <c r="B8" s="13">
        <v>0.375</v>
      </c>
      <c r="C8" s="136"/>
      <c r="D8" s="136"/>
      <c r="E8" s="136"/>
      <c r="F8" s="136"/>
      <c r="G8" s="136"/>
      <c r="H8" s="165" t="s">
        <v>1</v>
      </c>
    </row>
    <row r="9" spans="2:9" x14ac:dyDescent="0.3">
      <c r="B9" s="13">
        <v>0.41666666666666702</v>
      </c>
      <c r="C9" s="164" t="s">
        <v>89</v>
      </c>
      <c r="D9" s="164"/>
      <c r="E9" s="164"/>
      <c r="F9" s="164"/>
      <c r="G9" s="164"/>
      <c r="H9" s="165"/>
    </row>
    <row r="10" spans="2:9" x14ac:dyDescent="0.3">
      <c r="B10" s="13">
        <v>0.45833333333333398</v>
      </c>
      <c r="C10" s="164"/>
      <c r="D10" s="164"/>
      <c r="E10" s="164"/>
      <c r="F10" s="164"/>
      <c r="G10" s="164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4" t="s">
        <v>89</v>
      </c>
      <c r="D12" s="164"/>
      <c r="E12" s="164"/>
      <c r="F12" s="164"/>
      <c r="G12" s="164"/>
      <c r="H12" s="166" t="s">
        <v>100</v>
      </c>
    </row>
    <row r="13" spans="2:9" x14ac:dyDescent="0.3">
      <c r="B13" s="13">
        <v>0.58333333333333404</v>
      </c>
      <c r="C13" s="165" t="s">
        <v>1</v>
      </c>
      <c r="D13" s="165"/>
      <c r="E13" s="165"/>
      <c r="F13" s="165"/>
      <c r="G13" s="165"/>
      <c r="H13" s="167"/>
    </row>
    <row r="14" spans="2:9" x14ac:dyDescent="0.3">
      <c r="B14" s="13">
        <v>0.625000000000001</v>
      </c>
      <c r="C14" s="164" t="s">
        <v>98</v>
      </c>
      <c r="D14" s="164"/>
      <c r="E14" s="164" t="s">
        <v>89</v>
      </c>
      <c r="F14" s="164" t="s">
        <v>98</v>
      </c>
      <c r="G14" s="164"/>
      <c r="H14" s="167"/>
    </row>
    <row r="15" spans="2:9" x14ac:dyDescent="0.3">
      <c r="B15" s="13">
        <v>0.66666666666666696</v>
      </c>
      <c r="C15" s="164"/>
      <c r="D15" s="164"/>
      <c r="E15" s="164"/>
      <c r="F15" s="164"/>
      <c r="G15" s="164"/>
      <c r="H15" s="167"/>
    </row>
    <row r="16" spans="2:9" x14ac:dyDescent="0.3">
      <c r="B16" s="13">
        <v>0.70833333333333404</v>
      </c>
      <c r="C16" s="163" t="s">
        <v>26</v>
      </c>
      <c r="D16" s="163" t="s">
        <v>25</v>
      </c>
      <c r="E16" s="164"/>
      <c r="F16" s="163" t="s">
        <v>25</v>
      </c>
      <c r="G16" s="163" t="s">
        <v>26</v>
      </c>
      <c r="H16" s="167"/>
    </row>
    <row r="17" spans="1:8" x14ac:dyDescent="0.3">
      <c r="B17" s="13">
        <v>0.750000000000001</v>
      </c>
      <c r="C17" s="163"/>
      <c r="D17" s="163"/>
      <c r="E17" s="164"/>
      <c r="F17" s="163"/>
      <c r="G17" s="163"/>
      <c r="H17" s="167"/>
    </row>
    <row r="18" spans="1:8" x14ac:dyDescent="0.3">
      <c r="B18" s="13">
        <v>0.79166666666666696</v>
      </c>
      <c r="C18" s="163"/>
      <c r="D18" s="163"/>
      <c r="E18" s="164"/>
      <c r="F18" s="163"/>
      <c r="G18" s="163"/>
      <c r="H18" s="167"/>
    </row>
    <row r="19" spans="1:8" x14ac:dyDescent="0.3">
      <c r="B19" s="13">
        <v>0.83333333333333404</v>
      </c>
      <c r="C19" s="163"/>
      <c r="D19" s="23" t="s">
        <v>97</v>
      </c>
      <c r="E19" s="164"/>
      <c r="F19" s="23" t="s">
        <v>97</v>
      </c>
      <c r="G19" s="163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1" t="s">
        <v>95</v>
      </c>
      <c r="D21" s="161"/>
      <c r="E21" s="161"/>
      <c r="F21" s="161"/>
      <c r="G21" s="161"/>
    </row>
    <row r="22" spans="1:8" x14ac:dyDescent="0.3">
      <c r="B22" s="13"/>
    </row>
    <row r="23" spans="1:8" x14ac:dyDescent="0.3">
      <c r="B23" s="13"/>
    </row>
  </sheetData>
  <mergeCells count="19"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18"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42" t="s">
        <v>256</v>
      </c>
      <c r="D5" s="142"/>
      <c r="E5" s="142"/>
      <c r="F5" s="142"/>
      <c r="G5" s="142"/>
      <c r="H5" s="142"/>
      <c r="I5" s="109"/>
      <c r="K5" s="111"/>
      <c r="O5" s="17" t="s">
        <v>231</v>
      </c>
    </row>
    <row r="6" spans="2:22" x14ac:dyDescent="0.3">
      <c r="B6" s="113">
        <v>0.29166666666666702</v>
      </c>
      <c r="C6" s="145" t="s">
        <v>236</v>
      </c>
      <c r="D6" s="145"/>
      <c r="E6" s="145"/>
      <c r="F6" s="145"/>
      <c r="G6" s="145"/>
      <c r="H6" s="145"/>
      <c r="I6" s="109"/>
      <c r="K6" s="79"/>
      <c r="O6" t="s">
        <v>232</v>
      </c>
    </row>
    <row r="7" spans="2:22" x14ac:dyDescent="0.3">
      <c r="B7" s="112">
        <v>0.33333333333333398</v>
      </c>
      <c r="C7" s="146" t="s">
        <v>249</v>
      </c>
      <c r="D7" s="146"/>
      <c r="E7" s="146"/>
      <c r="F7" s="146"/>
      <c r="G7" s="146"/>
      <c r="H7" s="146"/>
      <c r="I7" s="109" t="s">
        <v>243</v>
      </c>
      <c r="O7" t="s">
        <v>233</v>
      </c>
    </row>
    <row r="8" spans="2:22" x14ac:dyDescent="0.3">
      <c r="B8" s="112">
        <v>0.375</v>
      </c>
      <c r="C8" s="146"/>
      <c r="D8" s="146"/>
      <c r="E8" s="146"/>
      <c r="F8" s="146"/>
      <c r="G8" s="146"/>
      <c r="H8" s="146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6"/>
      <c r="D9" s="146"/>
      <c r="E9" s="146"/>
      <c r="F9" s="146"/>
      <c r="G9" s="146"/>
      <c r="H9" s="146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5" t="s">
        <v>237</v>
      </c>
      <c r="D10" s="145"/>
      <c r="E10" s="145"/>
      <c r="F10" s="145"/>
      <c r="G10" s="145"/>
      <c r="H10" s="145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5" t="s">
        <v>235</v>
      </c>
      <c r="D12" s="145"/>
      <c r="E12" s="145"/>
      <c r="F12" s="145"/>
      <c r="G12" s="145"/>
      <c r="H12" s="143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6" t="s">
        <v>2</v>
      </c>
      <c r="D13" s="146"/>
      <c r="E13" s="146"/>
      <c r="F13" s="146"/>
      <c r="G13" s="146"/>
      <c r="H13" s="144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6"/>
      <c r="D14" s="146"/>
      <c r="E14" s="146"/>
      <c r="F14" s="146"/>
      <c r="G14" s="146"/>
      <c r="H14" s="144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5" t="s">
        <v>238</v>
      </c>
      <c r="D15" s="145"/>
      <c r="E15" s="145"/>
      <c r="F15" s="145"/>
      <c r="G15" s="145"/>
      <c r="H15" s="144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7" t="s">
        <v>2</v>
      </c>
      <c r="E16" s="147"/>
      <c r="F16" s="147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7"/>
      <c r="E17" s="147"/>
      <c r="F17" s="147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7"/>
      <c r="E18" s="147"/>
      <c r="F18" s="147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7"/>
      <c r="E19" s="147"/>
      <c r="F19" s="147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5" t="s">
        <v>41</v>
      </c>
      <c r="D20" s="145"/>
      <c r="E20" s="145"/>
      <c r="F20" s="145"/>
      <c r="G20" s="145"/>
      <c r="H20" s="145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2" t="s">
        <v>95</v>
      </c>
      <c r="D22" s="142"/>
      <c r="E22" s="142"/>
      <c r="F22" s="142"/>
      <c r="G22" s="142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  <mergeCell ref="H18:H19"/>
    <mergeCell ref="B1:H2"/>
    <mergeCell ref="C4:H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50"/>
      <c r="D3" s="142" t="s">
        <v>31</v>
      </c>
      <c r="E3" s="142"/>
      <c r="F3" s="142"/>
      <c r="G3" s="142"/>
      <c r="H3" s="148"/>
      <c r="I3" s="152"/>
      <c r="K3" s="79" t="s">
        <v>182</v>
      </c>
    </row>
    <row r="4" spans="2:12" ht="17.45" customHeight="1" x14ac:dyDescent="0.3">
      <c r="B4" s="83">
        <v>0.20833333333333334</v>
      </c>
      <c r="C4" s="150"/>
      <c r="D4" s="156" t="s">
        <v>181</v>
      </c>
      <c r="E4" s="156"/>
      <c r="F4" s="156"/>
      <c r="G4" s="156"/>
      <c r="H4" s="148"/>
      <c r="I4" s="152"/>
      <c r="K4" s="17" t="s">
        <v>183</v>
      </c>
    </row>
    <row r="5" spans="2:12" x14ac:dyDescent="0.3">
      <c r="B5" s="83">
        <v>0.25</v>
      </c>
      <c r="C5" s="150"/>
      <c r="D5" s="156"/>
      <c r="E5" s="156"/>
      <c r="F5" s="156"/>
      <c r="G5" s="156"/>
      <c r="H5" s="148"/>
      <c r="I5" s="152"/>
      <c r="K5" t="s">
        <v>194</v>
      </c>
    </row>
    <row r="6" spans="2:12" x14ac:dyDescent="0.3">
      <c r="B6" s="83">
        <v>0.29166666666666702</v>
      </c>
      <c r="C6" s="150"/>
      <c r="D6" s="156"/>
      <c r="E6" s="156"/>
      <c r="F6" s="156"/>
      <c r="G6" s="156"/>
      <c r="H6" s="148"/>
      <c r="I6" s="152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3"/>
    </row>
    <row r="8" spans="2:12" x14ac:dyDescent="0.3">
      <c r="B8" s="83">
        <v>0.375</v>
      </c>
      <c r="C8" s="151" t="s">
        <v>151</v>
      </c>
      <c r="D8" s="151"/>
      <c r="E8" s="151"/>
      <c r="F8" s="151"/>
      <c r="G8" s="151"/>
      <c r="H8" s="151"/>
      <c r="I8" s="153"/>
      <c r="K8" s="17" t="s">
        <v>192</v>
      </c>
    </row>
    <row r="9" spans="2:12" x14ac:dyDescent="0.3">
      <c r="B9" s="83">
        <v>0.41666666666666702</v>
      </c>
      <c r="C9" s="154" t="s">
        <v>2</v>
      </c>
      <c r="D9" s="154"/>
      <c r="E9" s="150"/>
      <c r="F9" s="154" t="s">
        <v>2</v>
      </c>
      <c r="G9" s="154"/>
      <c r="H9" s="85"/>
      <c r="I9" s="153"/>
      <c r="K9" t="s">
        <v>188</v>
      </c>
      <c r="L9" t="s">
        <v>193</v>
      </c>
    </row>
    <row r="10" spans="2:12" x14ac:dyDescent="0.3">
      <c r="B10" s="83">
        <v>0.45833333333333398</v>
      </c>
      <c r="C10" s="154"/>
      <c r="D10" s="154"/>
      <c r="E10" s="150"/>
      <c r="F10" s="154"/>
      <c r="G10" s="154"/>
      <c r="H10" s="86" t="s">
        <v>1</v>
      </c>
      <c r="I10" s="153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50"/>
      <c r="F11" s="148" t="s">
        <v>1</v>
      </c>
      <c r="G11" s="148"/>
      <c r="H11" s="87" t="s">
        <v>152</v>
      </c>
      <c r="I11" s="153"/>
      <c r="K11" s="17" t="s">
        <v>175</v>
      </c>
    </row>
    <row r="12" spans="2:12" x14ac:dyDescent="0.3">
      <c r="B12" s="83">
        <v>0.54166666666666696</v>
      </c>
      <c r="C12" s="151" t="s">
        <v>152</v>
      </c>
      <c r="D12" s="151"/>
      <c r="E12" s="150"/>
      <c r="F12" s="151" t="s">
        <v>152</v>
      </c>
      <c r="G12" s="151"/>
      <c r="H12" s="157" t="s">
        <v>185</v>
      </c>
      <c r="I12" s="153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50"/>
      <c r="F13" s="155" t="s">
        <v>176</v>
      </c>
      <c r="G13" s="155"/>
      <c r="H13" s="149"/>
      <c r="I13" s="153"/>
      <c r="K13" t="s">
        <v>189</v>
      </c>
      <c r="L13" t="s">
        <v>191</v>
      </c>
    </row>
    <row r="14" spans="2:12" x14ac:dyDescent="0.3">
      <c r="B14" s="83">
        <v>0.625000000000001</v>
      </c>
      <c r="C14" s="154" t="s">
        <v>2</v>
      </c>
      <c r="D14" s="154"/>
      <c r="E14" s="150"/>
      <c r="F14" s="154" t="s">
        <v>2</v>
      </c>
      <c r="G14" s="154"/>
      <c r="H14" s="149"/>
      <c r="I14" s="153"/>
      <c r="K14" s="17" t="s">
        <v>184</v>
      </c>
    </row>
    <row r="15" spans="2:12" x14ac:dyDescent="0.3">
      <c r="B15" s="83">
        <v>0.66666666666666696</v>
      </c>
      <c r="C15" s="154"/>
      <c r="D15" s="154"/>
      <c r="E15" s="150"/>
      <c r="F15" s="154"/>
      <c r="G15" s="154"/>
      <c r="H15" s="149"/>
      <c r="I15" s="153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50"/>
      <c r="F16" s="88"/>
      <c r="G16" s="139" t="s">
        <v>26</v>
      </c>
      <c r="H16" s="86" t="s">
        <v>178</v>
      </c>
      <c r="I16" s="153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50"/>
      <c r="F17" s="87" t="s">
        <v>179</v>
      </c>
      <c r="G17" s="139"/>
      <c r="H17" s="87" t="s">
        <v>179</v>
      </c>
      <c r="I17" s="153"/>
      <c r="K17" s="17" t="s">
        <v>196</v>
      </c>
    </row>
    <row r="18" spans="2:12" x14ac:dyDescent="0.3">
      <c r="B18" s="83">
        <v>0.79166666666666696</v>
      </c>
      <c r="C18" s="139"/>
      <c r="D18" s="149" t="s">
        <v>184</v>
      </c>
      <c r="E18" s="150"/>
      <c r="F18" s="149" t="s">
        <v>184</v>
      </c>
      <c r="G18" s="139"/>
      <c r="H18" s="139" t="s">
        <v>177</v>
      </c>
      <c r="I18" s="153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49"/>
      <c r="E19" s="150"/>
      <c r="F19" s="149"/>
      <c r="G19" s="139"/>
      <c r="H19" s="139"/>
      <c r="I19" s="153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50"/>
      <c r="E20" s="150"/>
      <c r="F20" s="150"/>
      <c r="G20" s="87" t="s">
        <v>97</v>
      </c>
      <c r="H20" s="150"/>
      <c r="I20" s="153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60" t="s">
        <v>95</v>
      </c>
      <c r="D21" s="160"/>
      <c r="E21" s="160"/>
      <c r="F21" s="160"/>
      <c r="G21" s="160"/>
      <c r="H21" s="158"/>
      <c r="I21" s="159"/>
    </row>
  </sheetData>
  <mergeCells count="26">
    <mergeCell ref="H20:I21"/>
    <mergeCell ref="C12:D12"/>
    <mergeCell ref="C21:G21"/>
    <mergeCell ref="D20:F20"/>
    <mergeCell ref="F13:G13"/>
    <mergeCell ref="D4:G7"/>
    <mergeCell ref="C16:C19"/>
    <mergeCell ref="G16:G19"/>
    <mergeCell ref="H12:H15"/>
    <mergeCell ref="H18:H19"/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2018-12-18T16:34:04Z</dcterms:modified>
</cp:coreProperties>
</file>