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DAB61560-DE1D-4423-9630-67E908CE9483}" xr6:coauthVersionLast="31" xr6:coauthVersionMax="38" xr10:uidLastSave="{00000000-0000-0000-0000-000000000000}"/>
  <bookViews>
    <workbookView xWindow="0" yWindow="0" windowWidth="20496" windowHeight="7500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1월 Daily schedule" sheetId="11" r:id="rId7"/>
    <sheet name="9월 Daily Schedule" sheetId="7" r:id="rId8"/>
    <sheet name="운동" sheetId="10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5" i="12" l="1"/>
  <c r="AC26" i="12"/>
  <c r="AC27" i="12"/>
  <c r="AC28" i="12"/>
  <c r="AC29" i="12"/>
  <c r="AC30" i="12"/>
  <c r="AC31" i="12"/>
  <c r="AC32" i="12"/>
  <c r="AC22" i="12"/>
  <c r="AC24" i="12"/>
  <c r="AH23" i="13" l="1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R31" i="12"/>
  <c r="AB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R29" i="12"/>
  <c r="AB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R26" i="12"/>
  <c r="AB26" i="12" s="1"/>
  <c r="R30" i="12"/>
  <c r="AB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R28" i="12"/>
  <c r="AB28" i="12" s="1"/>
  <c r="R32" i="12"/>
  <c r="AB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<sst xmlns="http://schemas.openxmlformats.org/spreadsheetml/2006/main" count="689" uniqueCount="231">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</sst>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6" borderId="0" xfId="4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  <color rgb="FFFFD9D9"/>
      <color rgb="FFD9F2FB"/>
      <color rgb="FFFF5050"/>
      <color rgb="FFFF8B8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tabSelected="1" zoomScaleNormal="100" workbookViewId="0">
      <pane xSplit="28" ySplit="2" topLeftCell="AC13" activePane="bottomRight" state="frozen"/>
      <selection pane="topRight" activeCell="AE1" sqref="AE1"/>
      <selection pane="bottomLeft" activeCell="A3" sqref="A3"/>
      <selection pane="bottomRight" activeCell="P23" sqref="P23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7" width="4.59765625" style="4" bestFit="1" customWidth="1"/>
    <col min="8" max="8" width="4.3984375" style="4" bestFit="1" customWidth="1"/>
    <col min="9" max="10" width="4.59765625" style="4" customWidth="1"/>
    <col min="11" max="11" width="5.69921875" style="4" bestFit="1" customWidth="1"/>
    <col min="12" max="12" width="5" style="4" bestFit="1" customWidth="1"/>
    <col min="13" max="13" width="5.09765625" style="4" bestFit="1" customWidth="1"/>
    <col min="14" max="14" width="4.5" style="4" bestFit="1" customWidth="1"/>
    <col min="15" max="15" width="4.59765625" style="4" bestFit="1" customWidth="1"/>
    <col min="16" max="16" width="4.5" style="4" bestFit="1" customWidth="1"/>
    <col min="17" max="17" width="4.59765625" style="4" bestFit="1" customWidth="1"/>
    <col min="18" max="18" width="8.8984375" style="4" bestFit="1" customWidth="1"/>
    <col min="19" max="20" width="4.59765625" style="4" bestFit="1" customWidth="1"/>
    <col min="21" max="21" width="4.59765625" style="4" customWidth="1"/>
    <col min="22" max="22" width="4.59765625" style="4" bestFit="1" customWidth="1"/>
    <col min="23" max="23" width="4.5" style="4" customWidth="1"/>
    <col min="24" max="25" width="4.59765625" style="4" bestFit="1" customWidth="1"/>
    <col min="26" max="26" width="4.69921875" style="4" bestFit="1" customWidth="1"/>
    <col min="27" max="27" width="5.09765625" style="4" bestFit="1" customWidth="1"/>
    <col min="28" max="28" width="8.8984375" style="4" bestFit="1" customWidth="1"/>
    <col min="29" max="29" width="5.59765625" style="6" bestFit="1" customWidth="1"/>
    <col min="30" max="30" width="8.8984375" bestFit="1" customWidth="1"/>
  </cols>
  <sheetData>
    <row r="1" spans="1:32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  <c r="AB1" s="108" t="s">
        <v>7</v>
      </c>
    </row>
    <row r="2" spans="1:32" x14ac:dyDescent="0.4">
      <c r="A2" s="110" t="s">
        <v>8</v>
      </c>
      <c r="B2" s="110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09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4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4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32" si="7">AB4/60</f>
        <v>10.5</v>
      </c>
      <c r="AD4" s="11"/>
    </row>
    <row r="5" spans="1:32" x14ac:dyDescent="0.4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4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4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4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4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4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4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4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4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4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4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4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1" x14ac:dyDescent="0.4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1" x14ac:dyDescent="0.4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1" x14ac:dyDescent="0.4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1" x14ac:dyDescent="0.4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1" x14ac:dyDescent="0.4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1" x14ac:dyDescent="0.4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1" x14ac:dyDescent="0.4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/>
      <c r="J23" s="11"/>
      <c r="K23" s="11"/>
      <c r="L23" s="11">
        <v>90</v>
      </c>
      <c r="M23" s="11">
        <f t="shared" si="1"/>
        <v>90</v>
      </c>
      <c r="N23" s="11"/>
      <c r="O23" s="11"/>
      <c r="P23" s="11"/>
      <c r="Q23" s="11">
        <f t="shared" si="6"/>
        <v>0</v>
      </c>
      <c r="R23" s="11">
        <f t="shared" si="2"/>
        <v>90</v>
      </c>
      <c r="S23" s="11"/>
      <c r="T23" s="11"/>
      <c r="U23" s="11"/>
      <c r="V23" s="11"/>
      <c r="W23" s="11">
        <f t="shared" si="3"/>
        <v>0</v>
      </c>
      <c r="X23" s="11"/>
      <c r="Y23" s="11"/>
      <c r="Z23" s="11"/>
      <c r="AA23" s="11">
        <f t="shared" si="4"/>
        <v>0</v>
      </c>
      <c r="AB23" s="11">
        <f t="shared" si="5"/>
        <v>90</v>
      </c>
      <c r="AC23" s="11">
        <f t="shared" si="8"/>
        <v>2.5</v>
      </c>
      <c r="AD23" s="11"/>
      <c r="AE23">
        <v>60</v>
      </c>
    </row>
    <row r="24" spans="1:31" x14ac:dyDescent="0.4">
      <c r="A24" s="62">
        <v>43426</v>
      </c>
      <c r="B24" s="11" t="s">
        <v>44</v>
      </c>
      <c r="C24" s="11"/>
      <c r="D24" s="11"/>
      <c r="E24" s="11"/>
      <c r="F24" s="11"/>
      <c r="G24" s="11">
        <f t="shared" si="0"/>
        <v>0</v>
      </c>
      <c r="H24" s="11"/>
      <c r="I24" s="11"/>
      <c r="J24" s="11"/>
      <c r="K24" s="11"/>
      <c r="L24" s="11"/>
      <c r="M24" s="11">
        <f t="shared" si="1"/>
        <v>0</v>
      </c>
      <c r="N24" s="11"/>
      <c r="O24" s="11"/>
      <c r="P24" s="11"/>
      <c r="Q24" s="11">
        <f t="shared" si="6"/>
        <v>0</v>
      </c>
      <c r="R24" s="11">
        <f t="shared" si="2"/>
        <v>0</v>
      </c>
      <c r="S24" s="11"/>
      <c r="T24" s="11"/>
      <c r="U24" s="11"/>
      <c r="V24" s="11"/>
      <c r="W24" s="11">
        <f t="shared" si="3"/>
        <v>0</v>
      </c>
      <c r="X24" s="11"/>
      <c r="Y24" s="11"/>
      <c r="Z24" s="11"/>
      <c r="AA24" s="11">
        <f t="shared" si="4"/>
        <v>0</v>
      </c>
      <c r="AB24" s="11">
        <f t="shared" si="5"/>
        <v>0</v>
      </c>
      <c r="AC24" s="11">
        <f t="shared" si="8"/>
        <v>0</v>
      </c>
      <c r="AD24" s="11"/>
    </row>
    <row r="25" spans="1:31" x14ac:dyDescent="0.4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/>
      <c r="J25" s="11"/>
      <c r="K25" s="11"/>
      <c r="L25" s="11"/>
      <c r="M25" s="11">
        <f t="shared" si="1"/>
        <v>0</v>
      </c>
      <c r="N25" s="11"/>
      <c r="O25" s="11"/>
      <c r="P25" s="11"/>
      <c r="Q25" s="11">
        <f t="shared" si="6"/>
        <v>0</v>
      </c>
      <c r="R25" s="11">
        <f t="shared" si="2"/>
        <v>0</v>
      </c>
      <c r="S25" s="11"/>
      <c r="T25" s="11"/>
      <c r="U25" s="11"/>
      <c r="V25" s="11"/>
      <c r="W25" s="11">
        <f t="shared" si="3"/>
        <v>0</v>
      </c>
      <c r="X25" s="11"/>
      <c r="Y25" s="11"/>
      <c r="Z25" s="11"/>
      <c r="AA25" s="11">
        <f t="shared" si="4"/>
        <v>0</v>
      </c>
      <c r="AB25" s="11">
        <f t="shared" si="5"/>
        <v>0</v>
      </c>
      <c r="AC25" s="11">
        <f t="shared" si="8"/>
        <v>0</v>
      </c>
      <c r="AD25" s="11"/>
    </row>
    <row r="26" spans="1:31" x14ac:dyDescent="0.4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/>
      <c r="J26" s="11"/>
      <c r="K26" s="11"/>
      <c r="L26" s="11"/>
      <c r="M26" s="11">
        <f t="shared" si="1"/>
        <v>0</v>
      </c>
      <c r="N26" s="11"/>
      <c r="O26" s="11"/>
      <c r="P26" s="11"/>
      <c r="Q26" s="11">
        <f t="shared" si="6"/>
        <v>0</v>
      </c>
      <c r="R26" s="11">
        <f t="shared" si="2"/>
        <v>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/>
      <c r="AA26" s="11">
        <f t="shared" si="4"/>
        <v>0</v>
      </c>
      <c r="AB26" s="11">
        <f t="shared" si="5"/>
        <v>0</v>
      </c>
      <c r="AC26" s="11">
        <f t="shared" si="8"/>
        <v>0</v>
      </c>
      <c r="AD26" s="11"/>
    </row>
    <row r="27" spans="1:31" x14ac:dyDescent="0.4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/>
      <c r="M27" s="11">
        <f t="shared" si="1"/>
        <v>0</v>
      </c>
      <c r="N27" s="11"/>
      <c r="O27" s="11"/>
      <c r="P27" s="11"/>
      <c r="Q27" s="11">
        <f t="shared" si="6"/>
        <v>0</v>
      </c>
      <c r="R27" s="11">
        <f t="shared" si="2"/>
        <v>0</v>
      </c>
      <c r="S27" s="11"/>
      <c r="T27" s="11"/>
      <c r="U27" s="11"/>
      <c r="V27" s="11"/>
      <c r="W27" s="11">
        <f t="shared" si="3"/>
        <v>0</v>
      </c>
      <c r="X27" s="11"/>
      <c r="Y27" s="11"/>
      <c r="Z27" s="11"/>
      <c r="AA27" s="11">
        <f t="shared" si="4"/>
        <v>0</v>
      </c>
      <c r="AB27" s="11">
        <f t="shared" si="5"/>
        <v>0</v>
      </c>
      <c r="AC27" s="11">
        <f t="shared" si="8"/>
        <v>0</v>
      </c>
      <c r="AD27" s="11"/>
    </row>
    <row r="28" spans="1:31" x14ac:dyDescent="0.4">
      <c r="A28" s="62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6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8"/>
        <v>0</v>
      </c>
      <c r="AD28" s="11"/>
    </row>
    <row r="29" spans="1:31" x14ac:dyDescent="0.4">
      <c r="A29" s="62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0</v>
      </c>
      <c r="AD29" s="11"/>
    </row>
    <row r="30" spans="1:31" x14ac:dyDescent="0.4">
      <c r="A30" s="62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1" x14ac:dyDescent="0.4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8"/>
        <v>0</v>
      </c>
      <c r="AD31" s="11"/>
    </row>
    <row r="32" spans="1:31" x14ac:dyDescent="0.4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6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8"/>
        <v>0</v>
      </c>
      <c r="AD32" s="11"/>
    </row>
    <row r="33" spans="1:30" x14ac:dyDescent="0.4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4">
      <c r="A34" s="15" t="s">
        <v>109</v>
      </c>
      <c r="G34" s="4">
        <f>SUM(G3:G33)</f>
        <v>357</v>
      </c>
      <c r="M34" s="4">
        <f>SUM(M3:M33)</f>
        <v>1472</v>
      </c>
      <c r="Q34" s="4">
        <f>SUM(Q3:Q33)</f>
        <v>30</v>
      </c>
      <c r="R34" s="4">
        <f>G34+M34+Q34</f>
        <v>1859</v>
      </c>
      <c r="W34" s="4">
        <f>SUM(W3:W33)</f>
        <v>675</v>
      </c>
      <c r="AA34" s="4">
        <f>SUM(AA3:AA33)</f>
        <v>3835</v>
      </c>
      <c r="AB34" s="4">
        <f>R34+W34+AA34</f>
        <v>6369</v>
      </c>
      <c r="AC34" s="6">
        <f>SUM(AC3:AC33)/31</f>
        <v>4.2467741935483874</v>
      </c>
    </row>
    <row r="35" spans="1:30" x14ac:dyDescent="0.4">
      <c r="A35" s="15" t="s">
        <v>110</v>
      </c>
      <c r="F35" s="37" t="s">
        <v>1</v>
      </c>
      <c r="G35" s="15">
        <f>G34/60</f>
        <v>5.95</v>
      </c>
      <c r="L35" s="37" t="s">
        <v>2</v>
      </c>
      <c r="M35" s="15">
        <f>M34/60</f>
        <v>24.533333333333335</v>
      </c>
      <c r="P35" s="37" t="s">
        <v>3</v>
      </c>
      <c r="Q35" s="15">
        <f>Q34/60</f>
        <v>0.5</v>
      </c>
      <c r="R35" s="15">
        <f>R34/60</f>
        <v>30.983333333333334</v>
      </c>
      <c r="V35" s="37" t="s">
        <v>159</v>
      </c>
      <c r="W35" s="15">
        <f>W34/60</f>
        <v>11.25</v>
      </c>
      <c r="Z35" s="37" t="s">
        <v>87</v>
      </c>
      <c r="AA35" s="15">
        <f>AA34/60</f>
        <v>63.916666666666664</v>
      </c>
      <c r="AB35" s="4">
        <f>AB34/60</f>
        <v>106.15</v>
      </c>
      <c r="AC35" s="15">
        <f>AB34/60</f>
        <v>106.15</v>
      </c>
    </row>
    <row r="36" spans="1:30" x14ac:dyDescent="0.4">
      <c r="A36" s="35" t="s">
        <v>102</v>
      </c>
      <c r="G36" s="4">
        <f>G35/31</f>
        <v>0.19193548387096776</v>
      </c>
      <c r="M36" s="4">
        <f>M35/31</f>
        <v>0.79139784946236569</v>
      </c>
      <c r="Q36" s="4">
        <f>Q35/31</f>
        <v>1.6129032258064516E-2</v>
      </c>
      <c r="R36" s="4">
        <f>R35/31</f>
        <v>0.99946236559139789</v>
      </c>
      <c r="AA36" s="4">
        <f>AA35/31</f>
        <v>2.061827956989247</v>
      </c>
      <c r="AC36" s="6">
        <f>AC34</f>
        <v>4.2467741935483874</v>
      </c>
    </row>
    <row r="37" spans="1:30" x14ac:dyDescent="0.4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4">
      <c r="A38" s="58" t="s">
        <v>118</v>
      </c>
      <c r="G38" s="4">
        <f>G36-G37</f>
        <v>-0.20483870967741935</v>
      </c>
      <c r="M38" s="4">
        <f>M36-M37</f>
        <v>-1.7220430107526883</v>
      </c>
      <c r="Q38" s="4">
        <f>Q36-Q37</f>
        <v>0</v>
      </c>
      <c r="R38" s="4">
        <f>R36-R37</f>
        <v>-1.9268817204301074</v>
      </c>
      <c r="AA38" s="4">
        <f>AA36-AA37</f>
        <v>-1.2881720430107526</v>
      </c>
      <c r="AC38" s="4">
        <f>AC36-AC37</f>
        <v>-2.4247311827956999</v>
      </c>
    </row>
    <row r="39" spans="1:30" x14ac:dyDescent="0.4">
      <c r="B39" s="4" t="s">
        <v>107</v>
      </c>
      <c r="C39" s="4" t="s">
        <v>108</v>
      </c>
    </row>
    <row r="40" spans="1:30" x14ac:dyDescent="0.4">
      <c r="A40" s="38" t="s">
        <v>111</v>
      </c>
      <c r="B40" s="4">
        <f>13*31</f>
        <v>403</v>
      </c>
      <c r="C40" s="4">
        <f>AC35</f>
        <v>106.15</v>
      </c>
      <c r="D40" s="39">
        <f>C40/B40</f>
        <v>0.26339950372208437</v>
      </c>
    </row>
    <row r="41" spans="1:30" x14ac:dyDescent="0.4">
      <c r="A41" s="4" t="s">
        <v>157</v>
      </c>
      <c r="B41" s="4">
        <f>13*22</f>
        <v>286</v>
      </c>
      <c r="C41" s="4">
        <f>C40</f>
        <v>106.15</v>
      </c>
      <c r="D41" s="39">
        <f>C41/B41</f>
        <v>0.37115384615384617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3" x14ac:dyDescent="0.4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23" x14ac:dyDescent="0.4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5" spans="1:23" x14ac:dyDescent="0.4">
      <c r="A5" s="110" t="s">
        <v>0</v>
      </c>
      <c r="B5" s="110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4">
      <c r="A6" s="110" t="s">
        <v>8</v>
      </c>
      <c r="B6" s="110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4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4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4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4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4">
      <c r="A11" s="5">
        <v>43317</v>
      </c>
      <c r="B11" s="4" t="s">
        <v>48</v>
      </c>
      <c r="H11" s="4">
        <f t="shared" si="0"/>
        <v>0</v>
      </c>
    </row>
    <row r="12" spans="1:23" x14ac:dyDescent="0.4">
      <c r="A12" s="5">
        <v>43318</v>
      </c>
      <c r="B12" s="4" t="s">
        <v>49</v>
      </c>
      <c r="H12" s="4">
        <f t="shared" si="0"/>
        <v>0</v>
      </c>
    </row>
    <row r="13" spans="1:23" x14ac:dyDescent="0.4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4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4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4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4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4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4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4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4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4">
      <c r="A22" s="5">
        <v>43328</v>
      </c>
      <c r="B22" s="4" t="s">
        <v>44</v>
      </c>
      <c r="H22" s="4">
        <f t="shared" si="0"/>
        <v>0</v>
      </c>
    </row>
    <row r="23" spans="1:23" x14ac:dyDescent="0.4">
      <c r="A23" s="5">
        <v>43329</v>
      </c>
      <c r="B23" s="4" t="s">
        <v>46</v>
      </c>
      <c r="H23" s="4">
        <f t="shared" si="0"/>
        <v>0</v>
      </c>
    </row>
    <row r="24" spans="1:23" x14ac:dyDescent="0.4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4">
      <c r="A25" s="5">
        <v>43331</v>
      </c>
      <c r="B25" s="4" t="s">
        <v>48</v>
      </c>
      <c r="H25" s="4">
        <f t="shared" si="0"/>
        <v>0</v>
      </c>
    </row>
    <row r="26" spans="1:23" x14ac:dyDescent="0.4">
      <c r="A26" s="5">
        <v>43332</v>
      </c>
      <c r="B26" s="4" t="s">
        <v>49</v>
      </c>
      <c r="H26" s="4">
        <f t="shared" si="0"/>
        <v>0</v>
      </c>
    </row>
    <row r="27" spans="1:23" x14ac:dyDescent="0.4">
      <c r="A27" s="5">
        <v>43333</v>
      </c>
      <c r="B27" s="4" t="s">
        <v>50</v>
      </c>
      <c r="H27" s="4">
        <f t="shared" si="0"/>
        <v>0</v>
      </c>
    </row>
    <row r="28" spans="1:23" x14ac:dyDescent="0.4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4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4">
      <c r="A30" s="5">
        <v>43336</v>
      </c>
      <c r="B30" s="4" t="s">
        <v>46</v>
      </c>
      <c r="H30" s="4">
        <f t="shared" si="0"/>
        <v>0</v>
      </c>
    </row>
    <row r="31" spans="1:23" x14ac:dyDescent="0.4">
      <c r="A31" s="5">
        <v>43337</v>
      </c>
      <c r="B31" s="4" t="s">
        <v>47</v>
      </c>
      <c r="H31" s="4">
        <f t="shared" si="0"/>
        <v>0</v>
      </c>
    </row>
    <row r="32" spans="1:23" x14ac:dyDescent="0.4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4">
      <c r="A33" s="5">
        <v>43339</v>
      </c>
      <c r="B33" s="4" t="s">
        <v>49</v>
      </c>
      <c r="H33" s="4">
        <f t="shared" si="0"/>
        <v>0</v>
      </c>
    </row>
    <row r="34" spans="1:10" x14ac:dyDescent="0.4">
      <c r="A34" s="5">
        <v>43340</v>
      </c>
      <c r="B34" s="4" t="s">
        <v>50</v>
      </c>
      <c r="H34" s="4">
        <f t="shared" si="0"/>
        <v>0</v>
      </c>
    </row>
    <row r="35" spans="1:10" x14ac:dyDescent="0.4">
      <c r="A35" s="5">
        <v>43341</v>
      </c>
      <c r="B35" s="4" t="s">
        <v>42</v>
      </c>
      <c r="H35" s="4">
        <f t="shared" si="0"/>
        <v>0</v>
      </c>
    </row>
    <row r="36" spans="1:10" x14ac:dyDescent="0.4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4">
      <c r="A37" s="5">
        <v>43343</v>
      </c>
      <c r="B37" s="4" t="s">
        <v>46</v>
      </c>
      <c r="H37" s="4">
        <f t="shared" si="0"/>
        <v>0</v>
      </c>
    </row>
    <row r="38" spans="1:10" x14ac:dyDescent="0.4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7" activePane="bottomRight" state="frozen"/>
      <selection pane="topRight" activeCell="AE1" sqref="AE1"/>
      <selection pane="bottomLeft" activeCell="A3" sqref="A3"/>
      <selection pane="bottomRight" activeCell="M34" sqref="M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9" width="4" style="4" customWidth="1"/>
    <col min="10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5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B1" s="116" t="s">
        <v>7</v>
      </c>
    </row>
    <row r="2" spans="1:35" x14ac:dyDescent="0.4">
      <c r="A2" s="110" t="s">
        <v>8</v>
      </c>
      <c r="B2" s="110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17"/>
      <c r="AC2" s="7" t="s">
        <v>29</v>
      </c>
      <c r="AD2" s="11" t="s">
        <v>153</v>
      </c>
    </row>
    <row r="3" spans="1:35" x14ac:dyDescent="0.4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8" thickBot="1" x14ac:dyDescent="0.4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8" thickBot="1" x14ac:dyDescent="0.4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4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4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4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4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4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4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4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4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4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4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4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4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4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4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4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4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4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4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4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4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4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4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4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4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4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4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4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4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4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4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4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4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4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/>
      <c r="P1" s="110" t="s">
        <v>3</v>
      </c>
      <c r="Q1" s="110"/>
      <c r="R1" s="110"/>
      <c r="S1" s="110"/>
      <c r="T1" s="1" t="s">
        <v>4</v>
      </c>
      <c r="U1" s="110" t="s">
        <v>5</v>
      </c>
      <c r="V1" s="110"/>
      <c r="W1" s="110"/>
      <c r="X1" s="110"/>
      <c r="Y1" s="110" t="s">
        <v>6</v>
      </c>
      <c r="Z1" s="110"/>
      <c r="AA1" s="110"/>
      <c r="AB1" s="110"/>
      <c r="AD1" s="116" t="s">
        <v>7</v>
      </c>
    </row>
    <row r="2" spans="1:33" x14ac:dyDescent="0.4">
      <c r="A2" s="110" t="s">
        <v>8</v>
      </c>
      <c r="B2" s="110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17"/>
      <c r="AE2" s="7" t="s">
        <v>29</v>
      </c>
      <c r="AF2" s="11" t="s">
        <v>90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A1" s="110"/>
      <c r="AC1" s="116" t="s">
        <v>7</v>
      </c>
    </row>
    <row r="2" spans="1:32" x14ac:dyDescent="0.4">
      <c r="A2" s="110" t="s">
        <v>8</v>
      </c>
      <c r="B2" s="110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1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4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4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4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4">
      <c r="A38" s="90"/>
      <c r="Z38" s="4" t="s">
        <v>172</v>
      </c>
    </row>
    <row r="39" spans="1:30" x14ac:dyDescent="0.4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sqref="A1:B1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110" t="s">
        <v>0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42" t="s">
        <v>4</v>
      </c>
      <c r="T1" s="110" t="s">
        <v>5</v>
      </c>
      <c r="U1" s="110"/>
      <c r="V1" s="110"/>
      <c r="W1" s="110"/>
      <c r="X1" s="120" t="s">
        <v>6</v>
      </c>
      <c r="Y1" s="120"/>
      <c r="Z1" s="120"/>
      <c r="AB1" s="118" t="s">
        <v>7</v>
      </c>
    </row>
    <row r="2" spans="1:28" x14ac:dyDescent="0.4">
      <c r="A2" s="110" t="s">
        <v>8</v>
      </c>
      <c r="B2" s="110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19"/>
    </row>
    <row r="3" spans="1:28" x14ac:dyDescent="0.4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4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4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7.399999999999999" x14ac:dyDescent="0.4"/>
  <cols>
    <col min="1" max="32" width="5.69921875" customWidth="1"/>
  </cols>
  <sheetData>
    <row r="1" spans="1:30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</row>
    <row r="3" spans="1:30" x14ac:dyDescent="0.4">
      <c r="R3" s="17" t="s">
        <v>207</v>
      </c>
    </row>
    <row r="4" spans="1:30" x14ac:dyDescent="0.4">
      <c r="A4" s="17" t="s">
        <v>209</v>
      </c>
    </row>
    <row r="5" spans="1:30" x14ac:dyDescent="0.4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4">
      <c r="A6" s="17" t="s">
        <v>205</v>
      </c>
    </row>
    <row r="7" spans="1:30" x14ac:dyDescent="0.4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4">
      <c r="A8" s="17" t="s">
        <v>204</v>
      </c>
    </row>
    <row r="9" spans="1:30" x14ac:dyDescent="0.4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4">
      <c r="A10" s="17" t="s">
        <v>208</v>
      </c>
    </row>
    <row r="11" spans="1:30" x14ac:dyDescent="0.4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4">
      <c r="A12" s="17" t="s">
        <v>206</v>
      </c>
    </row>
    <row r="14" spans="1:30" x14ac:dyDescent="0.4">
      <c r="A14" s="17" t="s">
        <v>210</v>
      </c>
    </row>
    <row r="16" spans="1:30" x14ac:dyDescent="0.4">
      <c r="B16" s="112" t="s">
        <v>1</v>
      </c>
      <c r="C16" s="112"/>
      <c r="D16" s="112"/>
      <c r="E16" s="112"/>
      <c r="F16" s="112"/>
      <c r="G16" s="112"/>
      <c r="I16" s="113" t="s">
        <v>2</v>
      </c>
      <c r="J16" s="113"/>
      <c r="K16" s="113"/>
      <c r="L16" s="113"/>
      <c r="M16" s="113"/>
      <c r="N16" s="113"/>
      <c r="Q16" s="121" t="s">
        <v>166</v>
      </c>
      <c r="R16" s="121"/>
      <c r="S16" s="121"/>
      <c r="T16" s="121"/>
      <c r="U16" s="121"/>
      <c r="V16" s="121"/>
      <c r="Y16" s="122" t="s">
        <v>211</v>
      </c>
      <c r="Z16" s="122"/>
      <c r="AA16" s="122"/>
      <c r="AB16" s="122"/>
      <c r="AC16" s="122"/>
      <c r="AD16" s="122"/>
    </row>
    <row r="17" spans="1:35" x14ac:dyDescent="0.4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4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91" t="s">
        <v>219</v>
      </c>
      <c r="AH18">
        <f>21*16</f>
        <v>336</v>
      </c>
    </row>
    <row r="19" spans="1:35" x14ac:dyDescent="0.4">
      <c r="AF19" t="s">
        <v>214</v>
      </c>
      <c r="AG19" s="91" t="s">
        <v>220</v>
      </c>
      <c r="AH19">
        <f>21*17</f>
        <v>357</v>
      </c>
    </row>
    <row r="20" spans="1:35" ht="18" thickBot="1" x14ac:dyDescent="0.45">
      <c r="AF20" t="s">
        <v>221</v>
      </c>
      <c r="AG20" s="91" t="s">
        <v>222</v>
      </c>
      <c r="AH20">
        <f>21*18</f>
        <v>378</v>
      </c>
    </row>
    <row r="21" spans="1:35" ht="18" thickBot="1" x14ac:dyDescent="0.4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8" thickBot="1" x14ac:dyDescent="0.45">
      <c r="AG22" s="91" t="s">
        <v>218</v>
      </c>
      <c r="AH22" s="17">
        <f>21*13</f>
        <v>273</v>
      </c>
    </row>
    <row r="23" spans="1:35" x14ac:dyDescent="0.4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4">
      <c r="AF24" s="96"/>
      <c r="AG24" s="85"/>
      <c r="AH24" s="85"/>
      <c r="AI24" s="97" t="s">
        <v>225</v>
      </c>
    </row>
    <row r="25" spans="1:35" ht="18" thickBot="1" x14ac:dyDescent="0.4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L21" sqref="L21"/>
    </sheetView>
  </sheetViews>
  <sheetFormatPr defaultRowHeight="17.399999999999999" x14ac:dyDescent="0.4"/>
  <cols>
    <col min="12" max="12" width="10.3984375" bestFit="1" customWidth="1"/>
  </cols>
  <sheetData>
    <row r="1" spans="2:12" ht="18" thickBot="1" x14ac:dyDescent="0.45">
      <c r="C1" s="79"/>
      <c r="D1" s="79"/>
      <c r="E1" s="79"/>
      <c r="F1" s="79"/>
    </row>
    <row r="2" spans="2:12" x14ac:dyDescent="0.4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4">
      <c r="B3" s="83">
        <v>0.16666666666666666</v>
      </c>
      <c r="C3" s="125"/>
      <c r="D3" s="123" t="s">
        <v>31</v>
      </c>
      <c r="E3" s="123"/>
      <c r="F3" s="123"/>
      <c r="G3" s="123"/>
      <c r="H3" s="127"/>
      <c r="I3" s="128"/>
      <c r="K3" s="79" t="s">
        <v>182</v>
      </c>
    </row>
    <row r="4" spans="2:12" ht="17.399999999999999" customHeight="1" x14ac:dyDescent="0.4">
      <c r="B4" s="83">
        <v>0.20833333333333334</v>
      </c>
      <c r="C4" s="125"/>
      <c r="D4" s="132" t="s">
        <v>181</v>
      </c>
      <c r="E4" s="132"/>
      <c r="F4" s="132"/>
      <c r="G4" s="132"/>
      <c r="H4" s="127"/>
      <c r="I4" s="128"/>
      <c r="K4" s="17" t="s">
        <v>183</v>
      </c>
    </row>
    <row r="5" spans="2:12" x14ac:dyDescent="0.4">
      <c r="B5" s="83">
        <v>0.25</v>
      </c>
      <c r="C5" s="125"/>
      <c r="D5" s="132"/>
      <c r="E5" s="132"/>
      <c r="F5" s="132"/>
      <c r="G5" s="132"/>
      <c r="H5" s="127"/>
      <c r="I5" s="128"/>
      <c r="K5" t="s">
        <v>194</v>
      </c>
    </row>
    <row r="6" spans="2:12" x14ac:dyDescent="0.4">
      <c r="B6" s="83">
        <v>0.29166666666666702</v>
      </c>
      <c r="C6" s="125"/>
      <c r="D6" s="132"/>
      <c r="E6" s="132"/>
      <c r="F6" s="132"/>
      <c r="G6" s="132"/>
      <c r="H6" s="127"/>
      <c r="I6" s="128"/>
    </row>
    <row r="7" spans="2:12" x14ac:dyDescent="0.4">
      <c r="B7" s="83">
        <v>0.33333333333333398</v>
      </c>
      <c r="C7" s="84" t="s">
        <v>31</v>
      </c>
      <c r="D7" s="132"/>
      <c r="E7" s="132"/>
      <c r="F7" s="132"/>
      <c r="G7" s="132"/>
      <c r="H7" s="84" t="s">
        <v>31</v>
      </c>
      <c r="I7" s="129"/>
    </row>
    <row r="8" spans="2:12" x14ac:dyDescent="0.4">
      <c r="B8" s="83">
        <v>0.375</v>
      </c>
      <c r="C8" s="126" t="s">
        <v>151</v>
      </c>
      <c r="D8" s="126"/>
      <c r="E8" s="126"/>
      <c r="F8" s="126"/>
      <c r="G8" s="126"/>
      <c r="H8" s="126"/>
      <c r="I8" s="129"/>
      <c r="K8" s="17" t="s">
        <v>192</v>
      </c>
    </row>
    <row r="9" spans="2:12" x14ac:dyDescent="0.4">
      <c r="B9" s="83">
        <v>0.41666666666666702</v>
      </c>
      <c r="C9" s="130" t="s">
        <v>2</v>
      </c>
      <c r="D9" s="130"/>
      <c r="E9" s="125"/>
      <c r="F9" s="130" t="s">
        <v>2</v>
      </c>
      <c r="G9" s="130"/>
      <c r="H9" s="85"/>
      <c r="I9" s="129"/>
      <c r="K9" t="s">
        <v>188</v>
      </c>
      <c r="L9" t="s">
        <v>193</v>
      </c>
    </row>
    <row r="10" spans="2:12" x14ac:dyDescent="0.4">
      <c r="B10" s="83">
        <v>0.45833333333333398</v>
      </c>
      <c r="C10" s="130"/>
      <c r="D10" s="130"/>
      <c r="E10" s="125"/>
      <c r="F10" s="130"/>
      <c r="G10" s="130"/>
      <c r="H10" s="86" t="s">
        <v>1</v>
      </c>
      <c r="I10" s="129"/>
      <c r="K10" t="s">
        <v>189</v>
      </c>
      <c r="L10" t="s">
        <v>193</v>
      </c>
    </row>
    <row r="11" spans="2:12" x14ac:dyDescent="0.4">
      <c r="B11" s="83">
        <v>0.5</v>
      </c>
      <c r="C11" s="127" t="s">
        <v>1</v>
      </c>
      <c r="D11" s="127"/>
      <c r="E11" s="125"/>
      <c r="F11" s="127" t="s">
        <v>1</v>
      </c>
      <c r="G11" s="127"/>
      <c r="H11" s="87" t="s">
        <v>152</v>
      </c>
      <c r="I11" s="129"/>
      <c r="K11" s="17" t="s">
        <v>175</v>
      </c>
    </row>
    <row r="12" spans="2:12" x14ac:dyDescent="0.4">
      <c r="B12" s="83">
        <v>0.54166666666666696</v>
      </c>
      <c r="C12" s="126" t="s">
        <v>152</v>
      </c>
      <c r="D12" s="126"/>
      <c r="E12" s="125"/>
      <c r="F12" s="126" t="s">
        <v>152</v>
      </c>
      <c r="G12" s="126"/>
      <c r="H12" s="134" t="s">
        <v>185</v>
      </c>
      <c r="I12" s="129"/>
      <c r="K12" t="s">
        <v>188</v>
      </c>
      <c r="L12" t="s">
        <v>190</v>
      </c>
    </row>
    <row r="13" spans="2:12" x14ac:dyDescent="0.4">
      <c r="B13" s="83">
        <v>0.58333333333333404</v>
      </c>
      <c r="C13" s="131" t="s">
        <v>176</v>
      </c>
      <c r="D13" s="131"/>
      <c r="E13" s="125"/>
      <c r="F13" s="131" t="s">
        <v>176</v>
      </c>
      <c r="G13" s="131"/>
      <c r="H13" s="124"/>
      <c r="I13" s="129"/>
      <c r="K13" t="s">
        <v>189</v>
      </c>
      <c r="L13" t="s">
        <v>191</v>
      </c>
    </row>
    <row r="14" spans="2:12" x14ac:dyDescent="0.4">
      <c r="B14" s="83">
        <v>0.625000000000001</v>
      </c>
      <c r="C14" s="130" t="s">
        <v>2</v>
      </c>
      <c r="D14" s="130"/>
      <c r="E14" s="125"/>
      <c r="F14" s="130" t="s">
        <v>2</v>
      </c>
      <c r="G14" s="130"/>
      <c r="H14" s="124"/>
      <c r="I14" s="129"/>
      <c r="K14" s="17" t="s">
        <v>184</v>
      </c>
    </row>
    <row r="15" spans="2:12" x14ac:dyDescent="0.4">
      <c r="B15" s="83">
        <v>0.66666666666666696</v>
      </c>
      <c r="C15" s="130"/>
      <c r="D15" s="130"/>
      <c r="E15" s="125"/>
      <c r="F15" s="130"/>
      <c r="G15" s="130"/>
      <c r="H15" s="124"/>
      <c r="I15" s="129"/>
      <c r="K15" t="s">
        <v>188</v>
      </c>
      <c r="L15" t="s">
        <v>186</v>
      </c>
    </row>
    <row r="16" spans="2:12" x14ac:dyDescent="0.4">
      <c r="B16" s="83">
        <v>0.70833333333333404</v>
      </c>
      <c r="C16" s="133" t="s">
        <v>26</v>
      </c>
      <c r="D16" s="88"/>
      <c r="E16" s="125"/>
      <c r="F16" s="88"/>
      <c r="G16" s="133" t="s">
        <v>26</v>
      </c>
      <c r="H16" s="86" t="s">
        <v>178</v>
      </c>
      <c r="I16" s="129"/>
      <c r="K16" t="s">
        <v>189</v>
      </c>
      <c r="L16" t="s">
        <v>187</v>
      </c>
    </row>
    <row r="17" spans="2:12" x14ac:dyDescent="0.4">
      <c r="B17" s="83">
        <v>0.750000000000001</v>
      </c>
      <c r="C17" s="133"/>
      <c r="D17" s="87" t="s">
        <v>179</v>
      </c>
      <c r="E17" s="125"/>
      <c r="F17" s="87" t="s">
        <v>179</v>
      </c>
      <c r="G17" s="133"/>
      <c r="H17" s="87" t="s">
        <v>179</v>
      </c>
      <c r="I17" s="129"/>
      <c r="K17" s="17" t="s">
        <v>196</v>
      </c>
    </row>
    <row r="18" spans="2:12" x14ac:dyDescent="0.4">
      <c r="B18" s="83">
        <v>0.79166666666666696</v>
      </c>
      <c r="C18" s="133"/>
      <c r="D18" s="124" t="s">
        <v>184</v>
      </c>
      <c r="E18" s="125"/>
      <c r="F18" s="124" t="s">
        <v>184</v>
      </c>
      <c r="G18" s="133"/>
      <c r="H18" s="133" t="s">
        <v>177</v>
      </c>
      <c r="I18" s="129"/>
      <c r="K18" t="s">
        <v>199</v>
      </c>
      <c r="L18" t="s">
        <v>197</v>
      </c>
    </row>
    <row r="19" spans="2:12" x14ac:dyDescent="0.4">
      <c r="B19" s="83">
        <v>0.83333333333333404</v>
      </c>
      <c r="C19" s="133"/>
      <c r="D19" s="124"/>
      <c r="E19" s="125"/>
      <c r="F19" s="124"/>
      <c r="G19" s="133"/>
      <c r="H19" s="133"/>
      <c r="I19" s="129"/>
      <c r="K19" t="s">
        <v>200</v>
      </c>
      <c r="L19" t="s">
        <v>198</v>
      </c>
    </row>
    <row r="20" spans="2:12" x14ac:dyDescent="0.4">
      <c r="B20" s="83">
        <v>0.875000000000001</v>
      </c>
      <c r="C20" s="87" t="s">
        <v>97</v>
      </c>
      <c r="D20" s="125"/>
      <c r="E20" s="125"/>
      <c r="F20" s="125"/>
      <c r="G20" s="87" t="s">
        <v>97</v>
      </c>
      <c r="H20" s="125"/>
      <c r="I20" s="129"/>
      <c r="K20" t="s">
        <v>201</v>
      </c>
      <c r="L20" t="s">
        <v>202</v>
      </c>
    </row>
    <row r="21" spans="2:12" ht="18" thickBot="1" x14ac:dyDescent="0.45">
      <c r="B21" s="89">
        <v>0.91666666666666796</v>
      </c>
      <c r="C21" s="137" t="s">
        <v>95</v>
      </c>
      <c r="D21" s="137"/>
      <c r="E21" s="137"/>
      <c r="F21" s="137"/>
      <c r="G21" s="137"/>
      <c r="H21" s="135"/>
      <c r="I21" s="136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7.399999999999999" x14ac:dyDescent="0.4"/>
  <sheetData>
    <row r="2" spans="2:9" x14ac:dyDescent="0.4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138" t="s">
        <v>31</v>
      </c>
      <c r="E3" s="138"/>
      <c r="F3" s="138"/>
      <c r="G3" s="138"/>
      <c r="H3" s="138"/>
    </row>
    <row r="4" spans="2:9" x14ac:dyDescent="0.4">
      <c r="B4" s="13">
        <v>0.20833333333333334</v>
      </c>
      <c r="D4" s="139" t="s">
        <v>99</v>
      </c>
      <c r="E4" s="140"/>
      <c r="F4" s="140"/>
      <c r="G4" s="140"/>
      <c r="H4" s="141" t="s">
        <v>96</v>
      </c>
    </row>
    <row r="5" spans="2:9" x14ac:dyDescent="0.4">
      <c r="B5" s="13">
        <v>0.25</v>
      </c>
      <c r="D5" s="140"/>
      <c r="E5" s="140"/>
      <c r="F5" s="140"/>
      <c r="G5" s="140"/>
      <c r="H5" s="141"/>
    </row>
    <row r="6" spans="2:9" x14ac:dyDescent="0.4">
      <c r="B6" s="13">
        <v>0.29166666666666702</v>
      </c>
      <c r="D6" s="140"/>
      <c r="E6" s="140"/>
      <c r="F6" s="140"/>
      <c r="G6" s="140"/>
      <c r="H6" s="141"/>
    </row>
    <row r="7" spans="2:9" x14ac:dyDescent="0.4">
      <c r="B7" s="13">
        <v>0.33333333333333398</v>
      </c>
      <c r="D7" s="140"/>
      <c r="E7" s="140"/>
      <c r="F7" s="140"/>
      <c r="G7" s="140"/>
      <c r="H7" s="141"/>
    </row>
    <row r="8" spans="2:9" x14ac:dyDescent="0.4">
      <c r="B8" s="13">
        <v>0.375</v>
      </c>
      <c r="C8" s="120"/>
      <c r="D8" s="120"/>
      <c r="E8" s="120"/>
      <c r="F8" s="120"/>
      <c r="G8" s="120"/>
      <c r="H8" s="142" t="s">
        <v>1</v>
      </c>
    </row>
    <row r="9" spans="2:9" x14ac:dyDescent="0.4">
      <c r="B9" s="13">
        <v>0.41666666666666702</v>
      </c>
      <c r="C9" s="141" t="s">
        <v>89</v>
      </c>
      <c r="D9" s="141"/>
      <c r="E9" s="141"/>
      <c r="F9" s="141"/>
      <c r="G9" s="141"/>
      <c r="H9" s="142"/>
    </row>
    <row r="10" spans="2:9" x14ac:dyDescent="0.4">
      <c r="B10" s="13">
        <v>0.45833333333333398</v>
      </c>
      <c r="C10" s="141"/>
      <c r="D10" s="141"/>
      <c r="E10" s="141"/>
      <c r="F10" s="141"/>
      <c r="G10" s="141"/>
    </row>
    <row r="11" spans="2:9" x14ac:dyDescent="0.4">
      <c r="B11" s="13">
        <v>0.5</v>
      </c>
      <c r="C11" s="120"/>
      <c r="D11" s="120"/>
      <c r="E11" s="120"/>
      <c r="F11" s="120"/>
      <c r="G11" s="120"/>
    </row>
    <row r="12" spans="2:9" x14ac:dyDescent="0.4">
      <c r="B12" s="13">
        <v>0.54166666666666696</v>
      </c>
      <c r="C12" s="141" t="s">
        <v>89</v>
      </c>
      <c r="D12" s="141"/>
      <c r="E12" s="141"/>
      <c r="F12" s="141"/>
      <c r="G12" s="141"/>
      <c r="H12" s="143" t="s">
        <v>100</v>
      </c>
    </row>
    <row r="13" spans="2:9" x14ac:dyDescent="0.4">
      <c r="B13" s="13">
        <v>0.58333333333333404</v>
      </c>
      <c r="C13" s="142" t="s">
        <v>1</v>
      </c>
      <c r="D13" s="142"/>
      <c r="E13" s="142"/>
      <c r="F13" s="142"/>
      <c r="G13" s="142"/>
      <c r="H13" s="144"/>
    </row>
    <row r="14" spans="2:9" x14ac:dyDescent="0.4">
      <c r="B14" s="13">
        <v>0.625000000000001</v>
      </c>
      <c r="C14" s="141" t="s">
        <v>98</v>
      </c>
      <c r="D14" s="141"/>
      <c r="E14" s="141" t="s">
        <v>89</v>
      </c>
      <c r="F14" s="141" t="s">
        <v>98</v>
      </c>
      <c r="G14" s="141"/>
      <c r="H14" s="144"/>
    </row>
    <row r="15" spans="2:9" x14ac:dyDescent="0.4">
      <c r="B15" s="13">
        <v>0.66666666666666696</v>
      </c>
      <c r="C15" s="141"/>
      <c r="D15" s="141"/>
      <c r="E15" s="141"/>
      <c r="F15" s="141"/>
      <c r="G15" s="141"/>
      <c r="H15" s="144"/>
    </row>
    <row r="16" spans="2:9" x14ac:dyDescent="0.4">
      <c r="B16" s="13">
        <v>0.70833333333333404</v>
      </c>
      <c r="C16" s="140" t="s">
        <v>26</v>
      </c>
      <c r="D16" s="140" t="s">
        <v>25</v>
      </c>
      <c r="E16" s="141"/>
      <c r="F16" s="140" t="s">
        <v>25</v>
      </c>
      <c r="G16" s="140" t="s">
        <v>26</v>
      </c>
      <c r="H16" s="144"/>
    </row>
    <row r="17" spans="1:8" x14ac:dyDescent="0.4">
      <c r="B17" s="13">
        <v>0.750000000000001</v>
      </c>
      <c r="C17" s="140"/>
      <c r="D17" s="140"/>
      <c r="E17" s="141"/>
      <c r="F17" s="140"/>
      <c r="G17" s="140"/>
      <c r="H17" s="144"/>
    </row>
    <row r="18" spans="1:8" x14ac:dyDescent="0.4">
      <c r="B18" s="13">
        <v>0.79166666666666696</v>
      </c>
      <c r="C18" s="140"/>
      <c r="D18" s="140"/>
      <c r="E18" s="141"/>
      <c r="F18" s="140"/>
      <c r="G18" s="140"/>
      <c r="H18" s="144"/>
    </row>
    <row r="19" spans="1:8" x14ac:dyDescent="0.4">
      <c r="B19" s="13">
        <v>0.83333333333333404</v>
      </c>
      <c r="C19" s="140"/>
      <c r="D19" s="23" t="s">
        <v>97</v>
      </c>
      <c r="E19" s="141"/>
      <c r="F19" s="23" t="s">
        <v>97</v>
      </c>
      <c r="G19" s="140"/>
    </row>
    <row r="20" spans="1:8" x14ac:dyDescent="0.4">
      <c r="A20" s="13"/>
      <c r="B20" s="13">
        <v>0.875000000000001</v>
      </c>
      <c r="C20" s="23" t="s">
        <v>97</v>
      </c>
      <c r="D20" s="120"/>
      <c r="E20" s="120"/>
      <c r="F20" s="120"/>
      <c r="G20" s="23" t="s">
        <v>97</v>
      </c>
    </row>
    <row r="21" spans="1:8" x14ac:dyDescent="0.4">
      <c r="A21" s="13">
        <f>B21-B3</f>
        <v>0.75000000000000133</v>
      </c>
      <c r="B21" s="13">
        <v>0.91666666666666796</v>
      </c>
      <c r="C21" s="138" t="s">
        <v>95</v>
      </c>
      <c r="D21" s="138"/>
      <c r="E21" s="138"/>
      <c r="F21" s="138"/>
      <c r="G21" s="138"/>
    </row>
    <row r="22" spans="1:8" x14ac:dyDescent="0.4">
      <c r="B22" s="13"/>
    </row>
    <row r="23" spans="1:8" x14ac:dyDescent="0.4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s="120" t="s">
        <v>154</v>
      </c>
      <c r="B1" s="120"/>
      <c r="C1" s="120"/>
      <c r="D1" s="120"/>
      <c r="E1" s="120"/>
      <c r="F1" s="120"/>
      <c r="G1" s="120"/>
      <c r="H1" s="120"/>
      <c r="I1" s="120"/>
    </row>
    <row r="2" spans="1:11" x14ac:dyDescent="0.4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9.599999999999994" x14ac:dyDescent="0.4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4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4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4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4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4">
      <c r="A9" t="s">
        <v>144</v>
      </c>
    </row>
    <row r="10" spans="1:11" x14ac:dyDescent="0.4">
      <c r="B10" t="s">
        <v>147</v>
      </c>
      <c r="C10" t="s">
        <v>150</v>
      </c>
      <c r="D10" t="s">
        <v>145</v>
      </c>
    </row>
    <row r="11" spans="1:11" x14ac:dyDescent="0.4">
      <c r="B11" t="s">
        <v>148</v>
      </c>
      <c r="D11" t="s">
        <v>146</v>
      </c>
    </row>
    <row r="13" spans="1:11" x14ac:dyDescent="0.4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</vt:lpstr>
      <vt:lpstr>10월</vt:lpstr>
      <vt:lpstr>9월</vt:lpstr>
      <vt:lpstr>8월</vt:lpstr>
      <vt:lpstr>7월</vt:lpstr>
      <vt:lpstr>상반기 리뷰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2018-11-21T05:12:07Z</dcterms:modified>
</cp:coreProperties>
</file>