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E3A8C914-41CC-469F-B549-33D5B1C699F6}" xr6:coauthVersionLast="40" xr6:coauthVersionMax="40" xr10:uidLastSave="{00000000-0000-0000-0000-000000000000}"/>
  <bookViews>
    <workbookView xWindow="0" yWindow="102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5" l="1"/>
  <c r="M23" i="15" l="1"/>
  <c r="K22" i="15" l="1"/>
  <c r="M21" i="15" l="1"/>
  <c r="K21" i="15"/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AC21" i="15" l="1"/>
  <c r="AD21" i="15" s="1"/>
  <c r="S20" i="15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S22" i="15"/>
  <c r="AC22" i="15" s="1"/>
  <c r="AD22" i="15" s="1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8" i="15"/>
  <c r="AD28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S35" i="15" l="1"/>
  <c r="S36" i="15" s="1"/>
  <c r="S38" i="15" s="1"/>
  <c r="AC35" i="15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 xr:uid="{FA0B2096-DF81-48B3-BE67-5A3608C900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 xr:uid="{5043E46E-A6D1-474A-B406-47D0D7D7B75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낮잠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awake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21" authorId="0" shapeId="0" xr:uid="{B86A6B63-A577-4C15-9CA3-D8231DE5459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중간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</text>
    </comment>
    <comment ref="A22" authorId="0" shapeId="0" xr:uid="{B92CF4A1-29BD-4C86-B38A-61B546A2C33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A23" authorId="0" shapeId="0" xr:uid="{47DCA4CF-6302-48EE-9944-B450BD41BA7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버스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</text>
    </comment>
    <comment ref="A33" authorId="0" shapeId="0" xr:uid="{F2932CB3-44CF-4A48-8B0A-1A8A2D82475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<sst xmlns="http://schemas.openxmlformats.org/spreadsheetml/2006/main" count="854" uniqueCount="270">
  <si>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</si>
  <si>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</si>
  <si>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</si>
  <si>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</si>
  <si>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</si>
  <si>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</si>
  <si>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</si>
  <si>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</si>
  <si>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</si>
  <si>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</si>
  <si>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</si>
  <si>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</si>
  <si>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</si>
  <si>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</si>
  <si>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</si>
  <si>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</si>
  <si>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</si>
  <si>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</si>
  <si>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</si>
  <si>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</si>
  <si>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</si>
  <si>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</si>
  <si>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</si>
  <si>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</si>
  <si>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</si>
  <si>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</si>
  <si>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</si>
  <si>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</si>
  <si>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</si>
  <si>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</si>
  <si>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</si>
  <si>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</si>
  <si>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</si>
  <si>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</si>
  <si>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</si>
  <si>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</si>
  <si>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</si>
  <si>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</si>
  <si>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</si>
  <si>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</si>
  <si>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</si>
  <si>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</si>
  <si>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</si>
  <si>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</si>
  <si>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</si>
  <si>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</si>
  <si>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</si>
  <si>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</si>
  <si>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</si>
  <si>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</si>
  <si>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</si>
  <si>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</si>
  <si>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</si>
  <si>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</si>
  <si>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</si>
  <si>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</si>
  <si>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</si>
  <si>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</si>
  <si>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</si>
  <si>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</si>
  <si>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</si>
  <si>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</si>
  <si>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</si>
  <si>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</si>
  <si>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</si>
  <si>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</si>
  <si>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</si>
  <si>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</si>
  <si>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</si>
  <si>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</si>
  <si>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</si>
  <si>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</si>
  <si>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</si>
  <si>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</si>
  <si>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</si>
  <si>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</si>
  <si>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</si>
  <si>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</si>
  <si>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</si>
  <si>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</si>
  <si>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</si>
  <si>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</si>
  <si>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</si>
  <si>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</si>
  <si>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</si>
  <si>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</si>
  <si>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</si>
  <si>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</si>
  <si>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</si>
  <si>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</si>
  <si>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</si>
  <si>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</si>
  <si>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</si>
  <si>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</si>
  <si>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</si>
  <si>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</si>
  <si>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</si>
  <si>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</si>
  <si>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</si>
  <si>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</si>
  <si>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</si>
  <si>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</si>
  <si>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</si>
  <si>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</si>
  <si>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</si>
  <si>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</si>
  <si>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</si>
  <si>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</si>
  <si>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</si>
  <si>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</si>
  <si>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</si>
  <si>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</si>
  <si>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</si>
  <si>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</si>
  <si>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</si>
  <si>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</si>
  <si>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</si>
  <si>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</si>
  <si>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</si>
  <si>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</si>
  <si>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</si>
  <si>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</si>
  <si>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</si>
  <si>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</si>
  <si>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</si>
  <si>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</si>
  <si>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</si>
  <si>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</si>
  <si>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</si>
  <si>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</si>
  <si>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</si>
  <si>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</si>
  <si>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</si>
  <si>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</si>
  <si>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</si>
  <si>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</si>
  <si>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</si>
  <si>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</si>
  <si>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</si>
  <si>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</si>
  <si>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</si>
  <si>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</si>
  <si>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</si>
  <si>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</si>
  <si>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</si>
  <si>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</si>
  <si>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</si>
  <si>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</si>
  <si>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</si>
  <si>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</si>
  <si>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</si>
  <si>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</si>
  <si>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</si>
  <si>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</si>
  <si>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</si>
  <si>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</si>
  <si>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</si>
  <si>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</si>
  <si>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</si>
  <si>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</si>
  <si>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</si>
  <si>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</si>
  <si>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</si>
  <si>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</si>
  <si>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</si>
  <si>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</si>
  <si>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</si>
  <si>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</si>
  <si>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</si>
  <si>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</si>
  <si>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</si>
  <si>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</si>
  <si>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</si>
  <si>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</si>
  <si>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</si>
  <si>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</si>
  <si>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</si>
  <si>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</si>
  <si>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</si>
  <si>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</si>
  <si>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</si>
  <si>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</si>
  <si>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</si>
  <si>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</si>
  <si>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</si>
  <si>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</si>
  <si>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</si>
  <si>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</si>
  <si>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</si>
  <si>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</si>
  <si>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</si>
  <si>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</si>
  <si>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</si>
  <si>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</si>
  <si>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</si>
  <si>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</si>
  <si>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</si>
  <si>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</si>
  <si>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</si>
  <si>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</si>
  <si>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</si>
  <si>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</si>
  <si>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</si>
  <si>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</si>
  <si>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</si>
  <si>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</si>
  <si>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</si>
  <si>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</si>
  <si>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</si>
  <si>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</si>
  <si>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</si>
  <si>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</si>
  <si>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</si>
  <si>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</si>
  <si>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</si>
  <si>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</si>
  <si>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</si>
  <si>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</si>
  <si>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</si>
  <si>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</si>
  <si>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</si>
  <si>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</si>
  <si>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</si>
  <si>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</si>
  <si>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</si>
  <si>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</si>
  <si>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</si>
  <si>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</si>
  <si>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</si>
  <si>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</si>
  <si>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</si>
  <si>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</si>
  <si>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</si>
  <si>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</si>
  <si>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</si>
  <si>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</si>
  <si>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</si>
  <si>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</si>
  <si>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</si>
  <si>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</si>
  <si>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</si>
  <si>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</si>
  <si>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</si>
  <si>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</si>
  <si>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</si>
  <si>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</si>
  <si>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</si>
  <si>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</si>
  <si>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</si>
  <si>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</si>
  <si>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</si>
  <si>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</si>
  <si>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</si>
  <si>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</si>
  <si>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</si>
  <si>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</si>
  <si>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</si>
  <si>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</si>
  <si>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</si>
  <si>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</si>
  <si>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</si>
  <si>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</si>
  <si>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</si>
  <si>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</si>
  <si>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</si>
  <si>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</si>
  <si>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</si>
  <si>
    <t>3끼</t>
    <phoneticPr fontId="3" type="noConversion"/>
  </si>
  <si>
    <t>3끼</t>
    <phoneticPr fontId="3" type="noConversion"/>
  </si>
  <si>
    <t>2끼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</si>
</sst>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8" activePane="bottomRight" state="frozen"/>
      <selection pane="topRight" activeCell="AE1" sqref="AE1"/>
      <selection pane="bottomLeft" activeCell="A3" sqref="A3"/>
      <selection pane="bottomRight" activeCell="A23" sqref="A23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38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>
        <v>20</v>
      </c>
      <c r="U20" s="11">
        <v>5</v>
      </c>
      <c r="V20" s="11"/>
      <c r="W20" s="11">
        <v>10</v>
      </c>
      <c r="X20" s="11">
        <v>10</v>
      </c>
      <c r="Y20" s="11">
        <f t="shared" si="3"/>
        <v>45</v>
      </c>
      <c r="Z20" s="11"/>
      <c r="AA20" s="11"/>
      <c r="AB20" s="11">
        <f t="shared" si="4"/>
        <v>0</v>
      </c>
      <c r="AC20" s="11">
        <f t="shared" si="5"/>
        <v>420</v>
      </c>
      <c r="AD20" s="11">
        <f t="shared" si="6"/>
        <v>8</v>
      </c>
      <c r="AE20" s="11">
        <v>60</v>
      </c>
    </row>
    <row r="21" spans="1:31" x14ac:dyDescent="0.3">
      <c r="A21" s="62">
        <v>43453</v>
      </c>
      <c r="B21" s="11" t="s">
        <v>42</v>
      </c>
      <c r="C21" s="11" t="s">
        <v>267</v>
      </c>
      <c r="D21" s="11"/>
      <c r="E21" s="11"/>
      <c r="F21" s="11"/>
      <c r="G21" s="11"/>
      <c r="H21" s="11">
        <f t="shared" si="0"/>
        <v>0</v>
      </c>
      <c r="I21" s="11"/>
      <c r="J21" s="11"/>
      <c r="K21" s="11">
        <f>162+113+15</f>
        <v>290</v>
      </c>
      <c r="L21" s="11"/>
      <c r="M21" s="11">
        <f>95+15</f>
        <v>110</v>
      </c>
      <c r="N21" s="11">
        <f t="shared" si="1"/>
        <v>400</v>
      </c>
      <c r="O21" s="11"/>
      <c r="P21" s="11"/>
      <c r="Q21" s="11"/>
      <c r="R21" s="11">
        <f t="shared" si="7"/>
        <v>0</v>
      </c>
      <c r="S21" s="11">
        <f t="shared" si="2"/>
        <v>400</v>
      </c>
      <c r="T21" s="11">
        <v>5</v>
      </c>
      <c r="U21" s="11">
        <v>5</v>
      </c>
      <c r="V21" s="11"/>
      <c r="W21" s="11"/>
      <c r="X21" s="11"/>
      <c r="Y21" s="11">
        <f t="shared" si="3"/>
        <v>10</v>
      </c>
      <c r="Z21" s="11"/>
      <c r="AA21" s="11">
        <v>15</v>
      </c>
      <c r="AB21" s="11">
        <f t="shared" si="4"/>
        <v>15</v>
      </c>
      <c r="AC21" s="11">
        <f t="shared" si="5"/>
        <v>425</v>
      </c>
      <c r="AD21" s="11">
        <f t="shared" si="6"/>
        <v>7.583333333333333</v>
      </c>
      <c r="AE21" s="11">
        <v>30</v>
      </c>
    </row>
    <row r="22" spans="1:31" x14ac:dyDescent="0.3">
      <c r="A22" s="62">
        <v>43454</v>
      </c>
      <c r="B22" s="11" t="s">
        <v>44</v>
      </c>
      <c r="C22" s="11" t="s">
        <v>268</v>
      </c>
      <c r="D22" s="11">
        <v>10</v>
      </c>
      <c r="E22" s="11">
        <v>15</v>
      </c>
      <c r="F22" s="11">
        <v>15</v>
      </c>
      <c r="G22" s="11"/>
      <c r="H22" s="11">
        <f t="shared" si="0"/>
        <v>40</v>
      </c>
      <c r="I22" s="11"/>
      <c r="J22" s="11"/>
      <c r="K22" s="11">
        <f>70+70+40+110</f>
        <v>290</v>
      </c>
      <c r="L22" s="11"/>
      <c r="M22" s="11">
        <v>70</v>
      </c>
      <c r="N22" s="11">
        <f t="shared" si="1"/>
        <v>360</v>
      </c>
      <c r="O22" s="11"/>
      <c r="P22" s="11"/>
      <c r="Q22" s="11"/>
      <c r="R22" s="11">
        <f t="shared" si="7"/>
        <v>0</v>
      </c>
      <c r="S22" s="11">
        <f t="shared" si="2"/>
        <v>400</v>
      </c>
      <c r="T22" s="11">
        <v>5</v>
      </c>
      <c r="U22" s="11">
        <v>5</v>
      </c>
      <c r="V22" s="11"/>
      <c r="W22" s="11">
        <v>10</v>
      </c>
      <c r="X22" s="11"/>
      <c r="Y22" s="11">
        <f t="shared" si="3"/>
        <v>20</v>
      </c>
      <c r="Z22" s="11"/>
      <c r="AA22" s="11">
        <v>110</v>
      </c>
      <c r="AB22" s="11">
        <f t="shared" si="4"/>
        <v>110</v>
      </c>
      <c r="AC22" s="11">
        <f t="shared" si="5"/>
        <v>530</v>
      </c>
      <c r="AD22" s="11">
        <f t="shared" si="6"/>
        <v>8.8333333333333339</v>
      </c>
      <c r="AE22" s="11"/>
    </row>
    <row r="23" spans="1:31" x14ac:dyDescent="0.3">
      <c r="A23" s="62">
        <v>43455</v>
      </c>
      <c r="B23" s="11" t="s">
        <v>46</v>
      </c>
      <c r="C23" s="11" t="s">
        <v>269</v>
      </c>
      <c r="D23" s="11"/>
      <c r="E23" s="11"/>
      <c r="F23" s="11"/>
      <c r="G23" s="11"/>
      <c r="H23" s="11">
        <f t="shared" si="0"/>
        <v>0</v>
      </c>
      <c r="I23" s="11"/>
      <c r="J23" s="11"/>
      <c r="K23" s="11">
        <f>65+70+125</f>
        <v>260</v>
      </c>
      <c r="L23" s="11">
        <v>5</v>
      </c>
      <c r="M23" s="11">
        <f>80+25</f>
        <v>105</v>
      </c>
      <c r="N23" s="11">
        <f t="shared" si="1"/>
        <v>370</v>
      </c>
      <c r="O23" s="11"/>
      <c r="P23" s="11"/>
      <c r="Q23" s="11"/>
      <c r="R23" s="11">
        <f t="shared" si="7"/>
        <v>0</v>
      </c>
      <c r="S23" s="11">
        <f t="shared" si="2"/>
        <v>370</v>
      </c>
      <c r="T23" s="11"/>
      <c r="U23" s="11">
        <v>5</v>
      </c>
      <c r="V23" s="11"/>
      <c r="W23" s="11"/>
      <c r="X23" s="11"/>
      <c r="Y23" s="11">
        <f t="shared" si="3"/>
        <v>5</v>
      </c>
      <c r="Z23" s="11">
        <v>220</v>
      </c>
      <c r="AA23" s="11"/>
      <c r="AB23" s="11">
        <f t="shared" si="4"/>
        <v>220</v>
      </c>
      <c r="AC23" s="11">
        <f t="shared" si="5"/>
        <v>595</v>
      </c>
      <c r="AD23" s="11">
        <f t="shared" si="6"/>
        <v>10.416666666666666</v>
      </c>
      <c r="AE23" s="11">
        <v>30</v>
      </c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405</v>
      </c>
      <c r="N34" s="4">
        <f>SUM(N3:N33)</f>
        <v>3365</v>
      </c>
      <c r="R34" s="4">
        <f>SUM(R3:R33)</f>
        <v>0</v>
      </c>
      <c r="S34" s="4">
        <f>H34+N34+R34</f>
        <v>3770</v>
      </c>
      <c r="Y34" s="4">
        <f>SUM(Y3:Y33)</f>
        <v>1095</v>
      </c>
      <c r="AB34" s="4">
        <f>SUM(AB3:AB33)</f>
        <v>1850</v>
      </c>
      <c r="AC34" s="4">
        <f>S34+Y34+AB34</f>
        <v>6715</v>
      </c>
      <c r="AD34" s="6">
        <f>SUM(AD3:AD33)/31</f>
        <v>3.7661290322580645</v>
      </c>
    </row>
    <row r="35" spans="1:31" x14ac:dyDescent="0.3">
      <c r="A35" s="15" t="s">
        <v>110</v>
      </c>
      <c r="G35" s="37" t="s">
        <v>1</v>
      </c>
      <c r="H35" s="15">
        <f>H34/60</f>
        <v>6.75</v>
      </c>
      <c r="M35" s="37" t="s">
        <v>2</v>
      </c>
      <c r="N35" s="15">
        <f>N34/60</f>
        <v>56.083333333333336</v>
      </c>
      <c r="Q35" s="37" t="s">
        <v>3</v>
      </c>
      <c r="R35" s="15">
        <f>R34/60</f>
        <v>0</v>
      </c>
      <c r="S35" s="15">
        <f>S34/60</f>
        <v>62.833333333333336</v>
      </c>
      <c r="X35" s="37" t="s">
        <v>159</v>
      </c>
      <c r="Y35" s="15">
        <f>Y34/60</f>
        <v>18.25</v>
      </c>
      <c r="AA35" s="37" t="s">
        <v>87</v>
      </c>
      <c r="AB35" s="15">
        <f>AB34/60</f>
        <v>30.833333333333332</v>
      </c>
      <c r="AC35" s="4">
        <f>AC34/60</f>
        <v>111.91666666666667</v>
      </c>
      <c r="AD35" s="15">
        <f>SUM(AD3:AD33)</f>
        <v>116.75</v>
      </c>
    </row>
    <row r="36" spans="1:31" x14ac:dyDescent="0.3">
      <c r="A36" s="35" t="s">
        <v>102</v>
      </c>
      <c r="H36" s="4">
        <f>H35/31</f>
        <v>0.21774193548387097</v>
      </c>
      <c r="N36" s="4">
        <f>N35/31</f>
        <v>1.8091397849462367</v>
      </c>
      <c r="R36" s="4">
        <f>R35/31</f>
        <v>0</v>
      </c>
      <c r="S36" s="4">
        <f>S35/31</f>
        <v>2.0268817204301075</v>
      </c>
      <c r="AB36" s="4">
        <f>AB35/31</f>
        <v>0.9946236559139785</v>
      </c>
      <c r="AD36" s="6">
        <f>AD34</f>
        <v>3.7661290322580645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1.5053763440860207E-2</v>
      </c>
      <c r="N38" s="4">
        <f>N36-N37</f>
        <v>0.12258064516129052</v>
      </c>
      <c r="R38" s="4">
        <f>R36-R37</f>
        <v>-2.6881720430107527E-2</v>
      </c>
      <c r="S38" s="4">
        <f>S36-S37</f>
        <v>0.11075268817204309</v>
      </c>
      <c r="AB38" s="4">
        <f>AB36-AB37</f>
        <v>-1.502688172043011</v>
      </c>
      <c r="AD38" s="4">
        <f>AD36-AD37</f>
        <v>-2.2938709677419351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5" t="s">
        <v>31</v>
      </c>
      <c r="E3" s="165"/>
      <c r="F3" s="165"/>
      <c r="G3" s="165"/>
      <c r="H3" s="165"/>
    </row>
    <row r="4" spans="2:9" x14ac:dyDescent="0.3">
      <c r="B4" s="13">
        <v>0.20833333333333334</v>
      </c>
      <c r="D4" s="166" t="s">
        <v>99</v>
      </c>
      <c r="E4" s="167"/>
      <c r="F4" s="167"/>
      <c r="G4" s="167"/>
      <c r="H4" s="161" t="s">
        <v>96</v>
      </c>
    </row>
    <row r="5" spans="2:9" x14ac:dyDescent="0.3">
      <c r="B5" s="13">
        <v>0.25</v>
      </c>
      <c r="D5" s="167"/>
      <c r="E5" s="167"/>
      <c r="F5" s="167"/>
      <c r="G5" s="167"/>
      <c r="H5" s="161"/>
    </row>
    <row r="6" spans="2:9" x14ac:dyDescent="0.3">
      <c r="B6" s="13">
        <v>0.29166666666666702</v>
      </c>
      <c r="D6" s="167"/>
      <c r="E6" s="167"/>
      <c r="F6" s="167"/>
      <c r="G6" s="167"/>
      <c r="H6" s="161"/>
    </row>
    <row r="7" spans="2:9" x14ac:dyDescent="0.3">
      <c r="B7" s="13">
        <v>0.33333333333333398</v>
      </c>
      <c r="D7" s="167"/>
      <c r="E7" s="167"/>
      <c r="F7" s="167"/>
      <c r="G7" s="167"/>
      <c r="H7" s="161"/>
    </row>
    <row r="8" spans="2:9" x14ac:dyDescent="0.3">
      <c r="B8" s="13">
        <v>0.375</v>
      </c>
      <c r="C8" s="136"/>
      <c r="D8" s="136"/>
      <c r="E8" s="136"/>
      <c r="F8" s="136"/>
      <c r="G8" s="136"/>
      <c r="H8" s="164" t="s">
        <v>1</v>
      </c>
    </row>
    <row r="9" spans="2:9" x14ac:dyDescent="0.3">
      <c r="B9" s="13">
        <v>0.41666666666666702</v>
      </c>
      <c r="C9" s="161" t="s">
        <v>89</v>
      </c>
      <c r="D9" s="161"/>
      <c r="E9" s="161"/>
      <c r="F9" s="161"/>
      <c r="G9" s="161"/>
      <c r="H9" s="164"/>
    </row>
    <row r="10" spans="2:9" x14ac:dyDescent="0.3">
      <c r="B10" s="13">
        <v>0.45833333333333398</v>
      </c>
      <c r="C10" s="161"/>
      <c r="D10" s="161"/>
      <c r="E10" s="161"/>
      <c r="F10" s="161"/>
      <c r="G10" s="161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1" t="s">
        <v>89</v>
      </c>
      <c r="D12" s="161"/>
      <c r="E12" s="161"/>
      <c r="F12" s="161"/>
      <c r="G12" s="161"/>
      <c r="H12" s="162" t="s">
        <v>100</v>
      </c>
    </row>
    <row r="13" spans="2:9" x14ac:dyDescent="0.3">
      <c r="B13" s="13">
        <v>0.58333333333333404</v>
      </c>
      <c r="C13" s="164" t="s">
        <v>1</v>
      </c>
      <c r="D13" s="164"/>
      <c r="E13" s="164"/>
      <c r="F13" s="164"/>
      <c r="G13" s="164"/>
      <c r="H13" s="163"/>
    </row>
    <row r="14" spans="2:9" x14ac:dyDescent="0.3">
      <c r="B14" s="13">
        <v>0.625000000000001</v>
      </c>
      <c r="C14" s="161" t="s">
        <v>98</v>
      </c>
      <c r="D14" s="161"/>
      <c r="E14" s="161" t="s">
        <v>89</v>
      </c>
      <c r="F14" s="161" t="s">
        <v>98</v>
      </c>
      <c r="G14" s="161"/>
      <c r="H14" s="163"/>
    </row>
    <row r="15" spans="2:9" x14ac:dyDescent="0.3">
      <c r="B15" s="13">
        <v>0.66666666666666696</v>
      </c>
      <c r="C15" s="161"/>
      <c r="D15" s="161"/>
      <c r="E15" s="161"/>
      <c r="F15" s="161"/>
      <c r="G15" s="161"/>
      <c r="H15" s="163"/>
    </row>
    <row r="16" spans="2:9" x14ac:dyDescent="0.3">
      <c r="B16" s="13">
        <v>0.70833333333333404</v>
      </c>
      <c r="C16" s="167" t="s">
        <v>26</v>
      </c>
      <c r="D16" s="167" t="s">
        <v>25</v>
      </c>
      <c r="E16" s="161"/>
      <c r="F16" s="167" t="s">
        <v>25</v>
      </c>
      <c r="G16" s="167" t="s">
        <v>26</v>
      </c>
      <c r="H16" s="163"/>
    </row>
    <row r="17" spans="1:8" x14ac:dyDescent="0.3">
      <c r="B17" s="13">
        <v>0.750000000000001</v>
      </c>
      <c r="C17" s="167"/>
      <c r="D17" s="167"/>
      <c r="E17" s="161"/>
      <c r="F17" s="167"/>
      <c r="G17" s="167"/>
      <c r="H17" s="163"/>
    </row>
    <row r="18" spans="1:8" x14ac:dyDescent="0.3">
      <c r="B18" s="13">
        <v>0.79166666666666696</v>
      </c>
      <c r="C18" s="167"/>
      <c r="D18" s="167"/>
      <c r="E18" s="161"/>
      <c r="F18" s="167"/>
      <c r="G18" s="167"/>
      <c r="H18" s="163"/>
    </row>
    <row r="19" spans="1:8" x14ac:dyDescent="0.3">
      <c r="B19" s="13">
        <v>0.83333333333333404</v>
      </c>
      <c r="C19" s="167"/>
      <c r="D19" s="23" t="s">
        <v>97</v>
      </c>
      <c r="E19" s="161"/>
      <c r="F19" s="23" t="s">
        <v>97</v>
      </c>
      <c r="G19" s="167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5" t="s">
        <v>95</v>
      </c>
      <c r="D21" s="165"/>
      <c r="E21" s="165"/>
      <c r="F21" s="165"/>
      <c r="G21" s="165"/>
    </row>
    <row r="22" spans="1:8" x14ac:dyDescent="0.3">
      <c r="B22" s="13"/>
    </row>
    <row r="23" spans="1:8" x14ac:dyDescent="0.3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0" activePane="bottomRight" state="frozen"/>
      <selection pane="topRight" activeCell="AE1" sqref="AE1"/>
      <selection pane="bottomLeft" activeCell="A3" sqref="A3"/>
      <selection pane="bottomRight" activeCell="C26" sqref="C26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activeCell="T5" sqref="S5:T5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39" t="s">
        <v>250</v>
      </c>
      <c r="C1" s="139"/>
      <c r="D1" s="139"/>
      <c r="E1" s="139"/>
      <c r="F1" s="139"/>
      <c r="G1" s="139"/>
      <c r="H1" s="139"/>
    </row>
    <row r="2" spans="2:22" x14ac:dyDescent="0.3">
      <c r="B2" s="139"/>
      <c r="C2" s="139"/>
      <c r="D2" s="139"/>
      <c r="E2" s="139"/>
      <c r="F2" s="139"/>
      <c r="G2" s="139"/>
      <c r="H2" s="139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0" t="s">
        <v>234</v>
      </c>
      <c r="D4" s="140"/>
      <c r="E4" s="140"/>
      <c r="F4" s="140"/>
      <c r="G4" s="140"/>
      <c r="H4" s="140"/>
      <c r="I4" s="109"/>
      <c r="K4" s="17"/>
      <c r="M4" t="s">
        <v>242</v>
      </c>
    </row>
    <row r="5" spans="2:22" x14ac:dyDescent="0.3">
      <c r="B5" s="110">
        <v>0.25</v>
      </c>
      <c r="C5" s="141" t="s">
        <v>256</v>
      </c>
      <c r="D5" s="141"/>
      <c r="E5" s="141"/>
      <c r="F5" s="141"/>
      <c r="G5" s="141"/>
      <c r="H5" s="141"/>
      <c r="I5" s="109"/>
      <c r="K5" s="111"/>
      <c r="O5" s="17" t="s">
        <v>231</v>
      </c>
    </row>
    <row r="6" spans="2:22" x14ac:dyDescent="0.3">
      <c r="B6" s="113">
        <v>0.29166666666666702</v>
      </c>
      <c r="C6" s="144" t="s">
        <v>236</v>
      </c>
      <c r="D6" s="144"/>
      <c r="E6" s="144"/>
      <c r="F6" s="144"/>
      <c r="G6" s="144"/>
      <c r="H6" s="144"/>
      <c r="I6" s="109"/>
      <c r="K6" s="79"/>
      <c r="O6" t="s">
        <v>232</v>
      </c>
    </row>
    <row r="7" spans="2:22" x14ac:dyDescent="0.3">
      <c r="B7" s="112">
        <v>0.33333333333333398</v>
      </c>
      <c r="C7" s="145" t="s">
        <v>249</v>
      </c>
      <c r="D7" s="145"/>
      <c r="E7" s="145"/>
      <c r="F7" s="145"/>
      <c r="G7" s="145"/>
      <c r="H7" s="145"/>
      <c r="I7" s="109" t="s">
        <v>243</v>
      </c>
      <c r="O7" t="s">
        <v>233</v>
      </c>
    </row>
    <row r="8" spans="2:22" x14ac:dyDescent="0.3">
      <c r="B8" s="112">
        <v>0.375</v>
      </c>
      <c r="C8" s="145"/>
      <c r="D8" s="145"/>
      <c r="E8" s="145"/>
      <c r="F8" s="145"/>
      <c r="G8" s="145"/>
      <c r="H8" s="145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5"/>
      <c r="D9" s="145"/>
      <c r="E9" s="145"/>
      <c r="F9" s="145"/>
      <c r="G9" s="145"/>
      <c r="H9" s="145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4" t="s">
        <v>237</v>
      </c>
      <c r="D10" s="144"/>
      <c r="E10" s="144"/>
      <c r="F10" s="144"/>
      <c r="G10" s="144"/>
      <c r="H10" s="144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7" t="s">
        <v>1</v>
      </c>
      <c r="D11" s="147"/>
      <c r="E11" s="147"/>
      <c r="F11" s="147"/>
      <c r="G11" s="147"/>
      <c r="H11" s="147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4" t="s">
        <v>235</v>
      </c>
      <c r="D12" s="144"/>
      <c r="E12" s="144"/>
      <c r="F12" s="144"/>
      <c r="G12" s="144"/>
      <c r="H12" s="142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5" t="s">
        <v>2</v>
      </c>
      <c r="D13" s="145"/>
      <c r="E13" s="145"/>
      <c r="F13" s="145"/>
      <c r="G13" s="145"/>
      <c r="H13" s="143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5"/>
      <c r="D14" s="145"/>
      <c r="E14" s="145"/>
      <c r="F14" s="145"/>
      <c r="G14" s="145"/>
      <c r="H14" s="143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4" t="s">
        <v>238</v>
      </c>
      <c r="D15" s="144"/>
      <c r="E15" s="144"/>
      <c r="F15" s="144"/>
      <c r="G15" s="144"/>
      <c r="H15" s="143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48" t="s">
        <v>26</v>
      </c>
      <c r="D16" s="146" t="s">
        <v>2</v>
      </c>
      <c r="E16" s="146"/>
      <c r="F16" s="146"/>
      <c r="G16" s="148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48"/>
      <c r="D17" s="146"/>
      <c r="E17" s="146"/>
      <c r="F17" s="146"/>
      <c r="G17" s="148"/>
      <c r="I17" s="109"/>
      <c r="K17" s="17" t="s">
        <v>3</v>
      </c>
    </row>
    <row r="18" spans="2:12" x14ac:dyDescent="0.3">
      <c r="B18" s="112">
        <v>0.79166666666666696</v>
      </c>
      <c r="C18" s="148"/>
      <c r="D18" s="146"/>
      <c r="E18" s="146"/>
      <c r="F18" s="146"/>
      <c r="G18" s="148"/>
      <c r="H18" s="148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48"/>
      <c r="D19" s="146"/>
      <c r="E19" s="146"/>
      <c r="F19" s="146"/>
      <c r="G19" s="148"/>
      <c r="H19" s="148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4" t="s">
        <v>41</v>
      </c>
      <c r="D20" s="144"/>
      <c r="E20" s="144"/>
      <c r="F20" s="144"/>
      <c r="G20" s="144"/>
      <c r="H20" s="144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1" t="s">
        <v>95</v>
      </c>
      <c r="D22" s="141"/>
      <c r="E22" s="141"/>
      <c r="F22" s="141"/>
      <c r="G22" s="141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H18:H19"/>
    <mergeCell ref="B1:H2"/>
    <mergeCell ref="C4:H4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  <mergeCell ref="G16:G1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41" t="s">
        <v>31</v>
      </c>
      <c r="E3" s="141"/>
      <c r="F3" s="141"/>
      <c r="G3" s="141"/>
      <c r="H3" s="147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7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7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7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7" t="s">
        <v>1</v>
      </c>
      <c r="D11" s="147"/>
      <c r="E11" s="149"/>
      <c r="F11" s="147" t="s">
        <v>1</v>
      </c>
      <c r="G11" s="147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48" t="s">
        <v>26</v>
      </c>
      <c r="D16" s="88"/>
      <c r="E16" s="149"/>
      <c r="F16" s="88"/>
      <c r="G16" s="148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48"/>
      <c r="D17" s="87" t="s">
        <v>179</v>
      </c>
      <c r="E17" s="149"/>
      <c r="F17" s="87" t="s">
        <v>179</v>
      </c>
      <c r="G17" s="148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48"/>
      <c r="D18" s="158" t="s">
        <v>184</v>
      </c>
      <c r="E18" s="149"/>
      <c r="F18" s="158" t="s">
        <v>184</v>
      </c>
      <c r="G18" s="148"/>
      <c r="H18" s="148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48"/>
      <c r="D19" s="158"/>
      <c r="E19" s="149"/>
      <c r="F19" s="158"/>
      <c r="G19" s="148"/>
      <c r="H19" s="148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2018-12-21T18:03:11Z</dcterms:modified>
</cp:coreProperties>
</file>