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ngp\Downloads\"/>
    </mc:Choice>
  </mc:AlternateContent>
  <xr:revisionPtr revIDLastSave="0" documentId="13_ncr:1_{B5218937-041F-486A-8BD0-69D0B8BEBB00}" xr6:coauthVersionLast="47" xr6:coauthVersionMax="47" xr10:uidLastSave="{00000000-0000-0000-0000-000000000000}"/>
  <bookViews>
    <workbookView xWindow="-120" yWindow="-120" windowWidth="29040" windowHeight="15720" xr2:uid="{3827E7AB-7E56-45AC-B2F9-1B14273235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3" i="1"/>
</calcChain>
</file>

<file path=xl/sharedStrings.xml><?xml version="1.0" encoding="utf-8"?>
<sst xmlns="http://schemas.openxmlformats.org/spreadsheetml/2006/main" count="129" uniqueCount="65">
  <si>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</si>
  <si>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</si>
  <si>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</si>
  <si>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</si>
  <si>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</si>
  <si>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</si>
  <si>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</si>
  <si>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</si>
  <si>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</si>
  <si>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</si>
  <si>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</si>
  <si>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</si>
  <si>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</si>
  <si>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</si>
  <si>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</si>
  <si>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</si>
  <si>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Desk</t>
  </si>
  <si>
    <t>Pen Set</t>
  </si>
  <si>
    <t>OrderDate</t>
  </si>
  <si>
    <t>Region</t>
  </si>
  <si>
    <t>Item</t>
  </si>
  <si>
    <t>Unit</t>
  </si>
  <si>
    <t>Unit Cost</t>
  </si>
  <si>
    <t>Total</t>
  </si>
  <si>
    <t>First Name</t>
  </si>
  <si>
    <t>Last Name</t>
  </si>
  <si>
    <t>Full Name</t>
  </si>
  <si>
    <t xml:space="preserve">ข้อ 1 </t>
  </si>
  <si>
    <t xml:space="preserve">นำชื่อและนามสกุลมาเรียงต่อกันในช่อง Full Name </t>
  </si>
  <si>
    <t>โดยระหว่างชื่อและนามสกุล ให้ทำการเว้นหนึ่งครั้ง</t>
  </si>
  <si>
    <t xml:space="preserve">ข้อ 2 </t>
  </si>
  <si>
    <t>ให้แสดงชื่อและนามสกุลเป็นตัวพิมพ์เล็กทั้งหมด</t>
  </si>
  <si>
    <t>(ทำจากคอลัมน์ Full Name)</t>
  </si>
  <si>
    <t>Lower Name</t>
  </si>
  <si>
    <t>Upper Name</t>
  </si>
  <si>
    <t xml:space="preserve">ข้อ 3 </t>
  </si>
  <si>
    <t>ให้แสดงชื่อและนามสกุลเป็นตัวพิมพ์ใหญ่ทั้งหมด</t>
  </si>
  <si>
    <t xml:space="preserve">ข้อ 4 </t>
  </si>
  <si>
    <t xml:space="preserve">ใช้สูตรของ excel แสดงชื่อและนามสกุล </t>
  </si>
  <si>
    <t xml:space="preserve">โดยให้อักษรตัวแรกของทั้งชื่อและนามสกุลเป็นตัวพิมพ์ใหญ่ </t>
  </si>
  <si>
    <t>นอกเหนือจากนั้นแสดงเป็นตัวพิมพ์เล็ก</t>
  </si>
  <si>
    <t>(ทำจากคอลัมน์ Lower Name)</t>
  </si>
  <si>
    <t>ข้อ 4</t>
  </si>
  <si>
    <t xml:space="preserve">ข้อ 5 </t>
  </si>
  <si>
    <t>ต้องการชื่อย่อของ Region โดยต้องการแค่เพียง 3 ตัวอักษร</t>
  </si>
  <si>
    <t>ข้อ 5</t>
  </si>
  <si>
    <t>โดยให้ตัวอักษรทั้งหมดเป็นตัวพิมพ์ใหญ่</t>
  </si>
  <si>
    <t xml:space="preserve">ข้อ 6 </t>
  </si>
  <si>
    <t>ข้อ 6</t>
  </si>
  <si>
    <t>ต้องการ First Name ที่ไม่มีตัวอักษรตัวแรก</t>
  </si>
  <si>
    <t>และต้องการแค่ 3 ตัวอักษรที่อยู่ติดกัน</t>
  </si>
  <si>
    <t>ข้อ 7</t>
  </si>
  <si>
    <t xml:space="preserve">ข้อ 7 </t>
  </si>
  <si>
    <t>หาจำนวนตัวอักษรของนามสกุลทั้งหมด</t>
  </si>
  <si>
    <t>ข้อ 8</t>
  </si>
  <si>
    <t>โดยให้ได้รูปแบบ ดังต่อไปนี้</t>
  </si>
  <si>
    <t xml:space="preserve">ต้องการให้แสดง ชื่อจริง ยอดการซื้อทั้งหมดให้อยู่ในช่องเดียวกัน </t>
  </si>
  <si>
    <t>และใส่สัญลักษณ์สกุลเงินดอลล่า</t>
  </si>
  <si>
    <t>Parent total $189.05</t>
  </si>
  <si>
    <t>ข้อ 9</t>
  </si>
  <si>
    <t>ต้องการหาว่า ในชื่อจริงนั้น มี "es" อยู่ที่ตำแหน่งไหน</t>
  </si>
  <si>
    <t>ข้อ 10</t>
  </si>
  <si>
    <t>ถ้าเจอให้ส่งผลออกมาเป็นคำว่า Yes!</t>
  </si>
  <si>
    <t>ถ้าไม่เจอให้แสดงผลเป็น No!</t>
  </si>
  <si>
    <t>ถ้าต้องการ search คำว่า Jones จากคอลัมน์ Lower Name ไม่สนใจว่าจะเป็นชื่อหรือนามสกุล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</si>
</sst>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m/d/yy;@"/>
  </numFmts>
  <fonts count="6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165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43" fontId="3" fillId="0" borderId="0" xfId="1" applyNumberFormat="1" applyFont="1" applyBorder="1" applyAlignment="1">
      <alignment horizontal="left" vertical="center"/>
    </xf>
    <xf numFmtId="43" fontId="3" fillId="0" borderId="0" xfId="1" applyNumberFormat="1" applyFont="1" applyBorder="1" applyAlignment="1">
      <alignment vertical="center"/>
    </xf>
    <xf numFmtId="165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43" fontId="4" fillId="0" borderId="0" xfId="1" applyNumberFormat="1" applyFont="1" applyBorder="1" applyAlignment="1">
      <alignment horizontal="left" vertical="center"/>
    </xf>
    <xf numFmtId="43" fontId="4" fillId="0" borderId="0" xfId="1" applyNumberFormat="1" applyFont="1" applyBorder="1" applyAlignment="1">
      <alignment vertical="center"/>
    </xf>
    <xf numFmtId="0" fontId="4" fillId="2" borderId="0" xfId="0" applyFont="1" applyFill="1"/>
    <xf numFmtId="0" fontId="4" fillId="3" borderId="0" xfId="0" applyFont="1" applyFill="1"/>
    <xf numFmtId="0" fontId="0" fillId="3" borderId="0" xfId="0" applyFill="1"/>
    <xf numFmtId="0" fontId="0" fillId="4" borderId="0" xfId="0" applyFill="1"/>
    <xf numFmtId="0" fontId="2" fillId="0" borderId="0" xfId="0" applyFont="1"/>
    <xf numFmtId="0" fontId="5" fillId="0" borderId="0" xfId="0" applyFont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A51F8-9124-48D5-AC28-03934B4A3E7F}">
  <dimension ref="A2:R45"/>
  <sheetViews>
    <sheetView tabSelected="1" workbookViewId="0">
      <selection activeCell="S10" sqref="S10"/>
    </sheetView>
  </sheetViews>
  <sheetFormatPr defaultRowHeight="15"/>
  <cols>
    <col min="1" max="1" width="11" customWidth="1"/>
    <col min="2" max="2" width="7.85546875" customWidth="1"/>
    <col min="3" max="4" width="9.7109375" bestFit="1" customWidth="1"/>
    <col min="5" max="5" width="7.140625" bestFit="1" customWidth="1"/>
    <col min="6" max="7" width="8.85546875" bestFit="1" customWidth="1"/>
    <col min="8" max="8" width="9.5703125" bestFit="1" customWidth="1"/>
    <col min="9" max="9" width="17.85546875" customWidth="1"/>
    <col min="10" max="10" width="15.42578125" customWidth="1"/>
    <col min="11" max="11" width="18.7109375" customWidth="1"/>
    <col min="12" max="12" width="15.85546875" customWidth="1"/>
    <col min="13" max="13" width="9.140625" customWidth="1"/>
    <col min="14" max="14" width="7.42578125" customWidth="1"/>
    <col min="15" max="15" width="6.85546875" customWidth="1"/>
    <col min="16" max="16" width="19.42578125" customWidth="1"/>
    <col min="17" max="17" width="18" customWidth="1"/>
    <col min="18" max="18" width="18.28515625" customWidth="1"/>
  </cols>
  <sheetData>
    <row r="2" spans="1:18">
      <c r="A2" s="11" t="s">
        <v>18</v>
      </c>
      <c r="B2" s="11" t="s">
        <v>19</v>
      </c>
      <c r="C2" s="11" t="s">
        <v>24</v>
      </c>
      <c r="D2" s="11" t="s">
        <v>25</v>
      </c>
      <c r="E2" s="11" t="s">
        <v>20</v>
      </c>
      <c r="F2" s="11" t="s">
        <v>21</v>
      </c>
      <c r="G2" s="11" t="s">
        <v>22</v>
      </c>
      <c r="H2" s="11" t="s">
        <v>23</v>
      </c>
      <c r="I2" s="12" t="s">
        <v>26</v>
      </c>
      <c r="J2" s="13" t="s">
        <v>33</v>
      </c>
      <c r="K2" s="13" t="s">
        <v>34</v>
      </c>
      <c r="L2" s="13" t="s">
        <v>42</v>
      </c>
      <c r="M2" s="13" t="s">
        <v>45</v>
      </c>
      <c r="N2" s="13" t="s">
        <v>48</v>
      </c>
      <c r="O2" s="13" t="s">
        <v>51</v>
      </c>
      <c r="P2" s="13" t="s">
        <v>54</v>
      </c>
      <c r="Q2" s="13" t="s">
        <v>59</v>
      </c>
      <c r="R2" s="13" t="s">
        <v>61</v>
      </c>
    </row>
    <row r="3" spans="1:18">
      <c r="A3" s="6">
        <v>44202</v>
      </c>
      <c r="B3" s="7" t="s">
        <v>0</v>
      </c>
      <c r="C3" s="7" t="s">
        <v>1</v>
      </c>
      <c r="D3" s="7" t="s">
        <v>15</v>
      </c>
      <c r="E3" s="8" t="s">
        <v>2</v>
      </c>
      <c r="F3" s="7">
        <v>95</v>
      </c>
      <c r="G3" s="9">
        <v>1.99</v>
      </c>
      <c r="H3" s="10">
        <v>189.05</v>
      </c>
      <c r="I3" s="14" t="str">
        <f>C3&amp;" "&amp;D3</f>
        <v>Jones Parent</v>
      </c>
      <c r="J3" s="14" t="str">
        <f>LOWER(I3)</f>
        <v>jones parent</v>
      </c>
      <c r="K3" s="14" t="str">
        <f>UPPER(I3)</f>
        <v>JONES PARENT</v>
      </c>
      <c r="L3" s="14" t="str">
        <f>PROPER(J3)</f>
        <v>Jones Parent</v>
      </c>
      <c r="M3" s="14" t="str">
        <f>UPPER(LEFT(B3,3))</f>
        <v>EAS</v>
      </c>
      <c r="N3" s="14" t="str">
        <f>MID(C3,2,3)</f>
        <v>one</v>
      </c>
      <c r="O3" s="14">
        <f>LEN(D3)</f>
        <v>6</v>
      </c>
      <c r="P3" s="14" t="str">
        <f>D3 &amp;" " &amp;"total $"&amp; TEXT(H3,"0.00")</f>
        <v>Parent total $189.05</v>
      </c>
      <c r="Q3" s="14" t="str">
        <f>IFERROR(SEARCH("es",D3),"404 not found ")</f>
        <v xml:space="preserve">404 not found </v>
      </c>
      <c r="R3" s="14" t="str">
        <f>IF(ISNUMBER(SEARCH("Jones",D3)),"yes!","no!")</f>
        <v>no!</v>
      </c>
    </row>
    <row r="4" spans="1:18">
      <c r="A4" s="6">
        <v>44219</v>
      </c>
      <c r="B4" s="7" t="s">
        <v>3</v>
      </c>
      <c r="C4" s="7" t="s">
        <v>4</v>
      </c>
      <c r="D4" s="7" t="s">
        <v>1</v>
      </c>
      <c r="E4" s="8" t="s">
        <v>5</v>
      </c>
      <c r="F4" s="7">
        <v>50</v>
      </c>
      <c r="G4" s="9">
        <v>19.989999999999998</v>
      </c>
      <c r="H4" s="10">
        <v>999.49999999999989</v>
      </c>
      <c r="I4" s="14" t="str">
        <f t="shared" ref="I4:I21" si="0">C4&amp;" "&amp;D4</f>
        <v>Kivell Jones</v>
      </c>
      <c r="J4" s="14" t="str">
        <f t="shared" ref="J4:J21" si="1">LOWER(I4)</f>
        <v>kivell jones</v>
      </c>
      <c r="K4" s="14" t="str">
        <f t="shared" ref="K4:K21" si="2">UPPER(I4)</f>
        <v>KIVELL JONES</v>
      </c>
      <c r="L4" s="14" t="str">
        <f t="shared" ref="L4:L21" si="3">PROPER(J4)</f>
        <v>Kivell Jones</v>
      </c>
      <c r="M4" s="14" t="str">
        <f t="shared" ref="M4:M21" si="4">UPPER(LEFT(B4,3))</f>
        <v>CEN</v>
      </c>
      <c r="N4" s="14" t="str">
        <f t="shared" ref="N4:N21" si="5">MID(C4,2,3)</f>
        <v>ive</v>
      </c>
      <c r="O4" s="14">
        <f t="shared" ref="O4:O21" si="6">LEN(D4)</f>
        <v>5</v>
      </c>
      <c r="P4" s="14" t="str">
        <f t="shared" ref="P4:P21" si="7">D4 &amp;" " &amp;"total $"&amp; TEXT(H4,"0.00")</f>
        <v>Jones total $999.50</v>
      </c>
      <c r="Q4" s="14">
        <f t="shared" ref="Q4:Q21" si="8">IFERROR(SEARCH("es",D4),"404 not found ")</f>
        <v>4</v>
      </c>
      <c r="R4" s="14" t="str">
        <f t="shared" ref="R4:R21" si="9">IF(ISNUMBER(SEARCH("Jones",D4)),"yes!","no!")</f>
        <v>yes!</v>
      </c>
    </row>
    <row r="5" spans="1:18">
      <c r="A5" s="6">
        <v>44236</v>
      </c>
      <c r="B5" s="7" t="s">
        <v>3</v>
      </c>
      <c r="C5" s="7" t="s">
        <v>6</v>
      </c>
      <c r="D5" s="7" t="s">
        <v>13</v>
      </c>
      <c r="E5" s="8" t="s">
        <v>2</v>
      </c>
      <c r="F5" s="7">
        <v>36</v>
      </c>
      <c r="G5" s="9">
        <v>4.99</v>
      </c>
      <c r="H5" s="10">
        <v>179.64000000000001</v>
      </c>
      <c r="I5" s="14" t="str">
        <f t="shared" si="0"/>
        <v>Jardine Morgan</v>
      </c>
      <c r="J5" s="14" t="str">
        <f t="shared" si="1"/>
        <v>jardine morgan</v>
      </c>
      <c r="K5" s="14" t="str">
        <f t="shared" si="2"/>
        <v>JARDINE MORGAN</v>
      </c>
      <c r="L5" s="14" t="str">
        <f t="shared" si="3"/>
        <v>Jardine Morgan</v>
      </c>
      <c r="M5" s="14" t="str">
        <f t="shared" si="4"/>
        <v>CEN</v>
      </c>
      <c r="N5" s="14" t="str">
        <f t="shared" si="5"/>
        <v>ard</v>
      </c>
      <c r="O5" s="14">
        <f t="shared" si="6"/>
        <v>6</v>
      </c>
      <c r="P5" s="14" t="str">
        <f t="shared" si="7"/>
        <v>Morgan total $179.64</v>
      </c>
      <c r="Q5" s="14" t="str">
        <f t="shared" si="8"/>
        <v xml:space="preserve">404 not found </v>
      </c>
      <c r="R5" s="14" t="str">
        <f t="shared" si="9"/>
        <v>no!</v>
      </c>
    </row>
    <row r="6" spans="1:18">
      <c r="A6" s="6">
        <v>44253</v>
      </c>
      <c r="B6" s="7" t="s">
        <v>3</v>
      </c>
      <c r="C6" s="7" t="s">
        <v>7</v>
      </c>
      <c r="D6" s="7" t="s">
        <v>15</v>
      </c>
      <c r="E6" s="8" t="s">
        <v>8</v>
      </c>
      <c r="F6" s="7">
        <v>27</v>
      </c>
      <c r="G6" s="9">
        <v>19.989999999999998</v>
      </c>
      <c r="H6" s="10">
        <v>539.7299999999999</v>
      </c>
      <c r="I6" s="14" t="str">
        <f t="shared" si="0"/>
        <v>Gill Parent</v>
      </c>
      <c r="J6" s="14" t="str">
        <f t="shared" si="1"/>
        <v>gill parent</v>
      </c>
      <c r="K6" s="14" t="str">
        <f t="shared" si="2"/>
        <v>GILL PARENT</v>
      </c>
      <c r="L6" s="14" t="str">
        <f t="shared" si="3"/>
        <v>Gill Parent</v>
      </c>
      <c r="M6" s="14" t="str">
        <f t="shared" si="4"/>
        <v>CEN</v>
      </c>
      <c r="N6" s="14" t="str">
        <f t="shared" si="5"/>
        <v>ill</v>
      </c>
      <c r="O6" s="14">
        <f t="shared" si="6"/>
        <v>6</v>
      </c>
      <c r="P6" s="14" t="str">
        <f t="shared" si="7"/>
        <v>Parent total $539.73</v>
      </c>
      <c r="Q6" s="14" t="str">
        <f t="shared" si="8"/>
        <v xml:space="preserve">404 not found </v>
      </c>
      <c r="R6" s="14" t="str">
        <f t="shared" si="9"/>
        <v>no!</v>
      </c>
    </row>
    <row r="7" spans="1:18">
      <c r="A7" s="6">
        <v>44270</v>
      </c>
      <c r="B7" s="7" t="s">
        <v>9</v>
      </c>
      <c r="C7" s="7" t="s">
        <v>10</v>
      </c>
      <c r="D7" s="7" t="s">
        <v>1</v>
      </c>
      <c r="E7" s="8" t="s">
        <v>2</v>
      </c>
      <c r="F7" s="7">
        <v>56</v>
      </c>
      <c r="G7" s="9">
        <v>2.99</v>
      </c>
      <c r="H7" s="10">
        <v>167.44</v>
      </c>
      <c r="I7" s="14" t="str">
        <f t="shared" si="0"/>
        <v>Sorvino Jones</v>
      </c>
      <c r="J7" s="14" t="str">
        <f t="shared" si="1"/>
        <v>sorvino jones</v>
      </c>
      <c r="K7" s="14" t="str">
        <f t="shared" si="2"/>
        <v>SORVINO JONES</v>
      </c>
      <c r="L7" s="14" t="str">
        <f t="shared" si="3"/>
        <v>Sorvino Jones</v>
      </c>
      <c r="M7" s="14" t="str">
        <f t="shared" si="4"/>
        <v>WES</v>
      </c>
      <c r="N7" s="14" t="str">
        <f t="shared" si="5"/>
        <v>orv</v>
      </c>
      <c r="O7" s="14">
        <f t="shared" si="6"/>
        <v>5</v>
      </c>
      <c r="P7" s="14" t="str">
        <f t="shared" si="7"/>
        <v>Jones total $167.44</v>
      </c>
      <c r="Q7" s="14">
        <f t="shared" si="8"/>
        <v>4</v>
      </c>
      <c r="R7" s="14" t="str">
        <f t="shared" si="9"/>
        <v>yes!</v>
      </c>
    </row>
    <row r="8" spans="1:18">
      <c r="A8" s="6">
        <v>44287</v>
      </c>
      <c r="B8" s="7" t="s">
        <v>0</v>
      </c>
      <c r="C8" s="7" t="s">
        <v>1</v>
      </c>
      <c r="D8" s="7" t="s">
        <v>13</v>
      </c>
      <c r="E8" s="8" t="s">
        <v>5</v>
      </c>
      <c r="F8" s="7">
        <v>60</v>
      </c>
      <c r="G8" s="9">
        <v>4.99</v>
      </c>
      <c r="H8" s="10">
        <v>299.40000000000003</v>
      </c>
      <c r="I8" s="14" t="str">
        <f t="shared" si="0"/>
        <v>Jones Morgan</v>
      </c>
      <c r="J8" s="14" t="str">
        <f t="shared" si="1"/>
        <v>jones morgan</v>
      </c>
      <c r="K8" s="14" t="str">
        <f t="shared" si="2"/>
        <v>JONES MORGAN</v>
      </c>
      <c r="L8" s="14" t="str">
        <f t="shared" si="3"/>
        <v>Jones Morgan</v>
      </c>
      <c r="M8" s="14" t="str">
        <f t="shared" si="4"/>
        <v>EAS</v>
      </c>
      <c r="N8" s="14" t="str">
        <f t="shared" si="5"/>
        <v>one</v>
      </c>
      <c r="O8" s="14">
        <f t="shared" si="6"/>
        <v>6</v>
      </c>
      <c r="P8" s="14" t="str">
        <f t="shared" si="7"/>
        <v>Morgan total $299.40</v>
      </c>
      <c r="Q8" s="14" t="str">
        <f t="shared" si="8"/>
        <v xml:space="preserve">404 not found </v>
      </c>
      <c r="R8" s="14" t="str">
        <f t="shared" si="9"/>
        <v>no!</v>
      </c>
    </row>
    <row r="9" spans="1:18">
      <c r="A9" s="6">
        <v>44304</v>
      </c>
      <c r="B9" s="7" t="s">
        <v>3</v>
      </c>
      <c r="C9" s="7" t="s">
        <v>11</v>
      </c>
      <c r="D9" s="7" t="s">
        <v>10</v>
      </c>
      <c r="E9" s="8" t="s">
        <v>2</v>
      </c>
      <c r="F9" s="7">
        <v>75</v>
      </c>
      <c r="G9" s="9">
        <v>1.99</v>
      </c>
      <c r="H9" s="10">
        <v>149.25</v>
      </c>
      <c r="I9" s="14" t="str">
        <f t="shared" si="0"/>
        <v>Andrews Sorvino</v>
      </c>
      <c r="J9" s="14" t="str">
        <f t="shared" si="1"/>
        <v>andrews sorvino</v>
      </c>
      <c r="K9" s="14" t="str">
        <f t="shared" si="2"/>
        <v>ANDREWS SORVINO</v>
      </c>
      <c r="L9" s="14" t="str">
        <f t="shared" si="3"/>
        <v>Andrews Sorvino</v>
      </c>
      <c r="M9" s="14" t="str">
        <f t="shared" si="4"/>
        <v>CEN</v>
      </c>
      <c r="N9" s="14" t="str">
        <f t="shared" si="5"/>
        <v>ndr</v>
      </c>
      <c r="O9" s="14">
        <f t="shared" si="6"/>
        <v>7</v>
      </c>
      <c r="P9" s="14" t="str">
        <f t="shared" si="7"/>
        <v>Sorvino total $149.25</v>
      </c>
      <c r="Q9" s="14" t="str">
        <f t="shared" si="8"/>
        <v xml:space="preserve">404 not found </v>
      </c>
      <c r="R9" s="14" t="str">
        <f t="shared" si="9"/>
        <v>no!</v>
      </c>
    </row>
    <row r="10" spans="1:18">
      <c r="A10" s="6">
        <v>44321</v>
      </c>
      <c r="B10" s="7" t="s">
        <v>3</v>
      </c>
      <c r="C10" s="7" t="s">
        <v>6</v>
      </c>
      <c r="D10" s="7" t="s">
        <v>6</v>
      </c>
      <c r="E10" s="8" t="s">
        <v>2</v>
      </c>
      <c r="F10" s="7">
        <v>90</v>
      </c>
      <c r="G10" s="9">
        <v>4.99</v>
      </c>
      <c r="H10" s="10">
        <v>449.1</v>
      </c>
      <c r="I10" s="14" t="str">
        <f t="shared" si="0"/>
        <v>Jardine Jardine</v>
      </c>
      <c r="J10" s="14" t="str">
        <f t="shared" si="1"/>
        <v>jardine jardine</v>
      </c>
      <c r="K10" s="14" t="str">
        <f t="shared" si="2"/>
        <v>JARDINE JARDINE</v>
      </c>
      <c r="L10" s="14" t="str">
        <f t="shared" si="3"/>
        <v>Jardine Jardine</v>
      </c>
      <c r="M10" s="14" t="str">
        <f t="shared" si="4"/>
        <v>CEN</v>
      </c>
      <c r="N10" s="14" t="str">
        <f t="shared" si="5"/>
        <v>ard</v>
      </c>
      <c r="O10" s="14">
        <f t="shared" si="6"/>
        <v>7</v>
      </c>
      <c r="P10" s="14" t="str">
        <f t="shared" si="7"/>
        <v>Jardine total $449.10</v>
      </c>
      <c r="Q10" s="14" t="str">
        <f t="shared" si="8"/>
        <v xml:space="preserve">404 not found </v>
      </c>
      <c r="R10" s="14" t="str">
        <f t="shared" si="9"/>
        <v>no!</v>
      </c>
    </row>
    <row r="11" spans="1:18">
      <c r="A11" s="6">
        <v>44338</v>
      </c>
      <c r="B11" s="7" t="s">
        <v>9</v>
      </c>
      <c r="C11" s="7" t="s">
        <v>12</v>
      </c>
      <c r="D11" s="7" t="s">
        <v>1</v>
      </c>
      <c r="E11" s="8" t="s">
        <v>2</v>
      </c>
      <c r="F11" s="7">
        <v>32</v>
      </c>
      <c r="G11" s="9">
        <v>1.99</v>
      </c>
      <c r="H11" s="10">
        <v>63.68</v>
      </c>
      <c r="I11" s="14" t="str">
        <f t="shared" si="0"/>
        <v>Thompson Jones</v>
      </c>
      <c r="J11" s="14" t="str">
        <f t="shared" si="1"/>
        <v>thompson jones</v>
      </c>
      <c r="K11" s="14" t="str">
        <f t="shared" si="2"/>
        <v>THOMPSON JONES</v>
      </c>
      <c r="L11" s="14" t="str">
        <f t="shared" si="3"/>
        <v>Thompson Jones</v>
      </c>
      <c r="M11" s="14" t="str">
        <f t="shared" si="4"/>
        <v>WES</v>
      </c>
      <c r="N11" s="14" t="str">
        <f t="shared" si="5"/>
        <v>hom</v>
      </c>
      <c r="O11" s="14">
        <f t="shared" si="6"/>
        <v>5</v>
      </c>
      <c r="P11" s="14" t="str">
        <f t="shared" si="7"/>
        <v>Jones total $63.68</v>
      </c>
      <c r="Q11" s="14">
        <f t="shared" si="8"/>
        <v>4</v>
      </c>
      <c r="R11" s="14" t="str">
        <f t="shared" si="9"/>
        <v>yes!</v>
      </c>
    </row>
    <row r="12" spans="1:18">
      <c r="A12" s="6">
        <v>44355</v>
      </c>
      <c r="B12" s="7" t="s">
        <v>0</v>
      </c>
      <c r="C12" s="7" t="s">
        <v>1</v>
      </c>
      <c r="D12" s="7" t="s">
        <v>13</v>
      </c>
      <c r="E12" s="8" t="s">
        <v>5</v>
      </c>
      <c r="F12" s="7">
        <v>60</v>
      </c>
      <c r="G12" s="9">
        <v>8.99</v>
      </c>
      <c r="H12" s="10">
        <v>539.4</v>
      </c>
      <c r="I12" s="14" t="str">
        <f t="shared" si="0"/>
        <v>Jones Morgan</v>
      </c>
      <c r="J12" s="14" t="str">
        <f t="shared" si="1"/>
        <v>jones morgan</v>
      </c>
      <c r="K12" s="14" t="str">
        <f t="shared" si="2"/>
        <v>JONES MORGAN</v>
      </c>
      <c r="L12" s="14" t="str">
        <f t="shared" si="3"/>
        <v>Jones Morgan</v>
      </c>
      <c r="M12" s="14" t="str">
        <f t="shared" si="4"/>
        <v>EAS</v>
      </c>
      <c r="N12" s="14" t="str">
        <f t="shared" si="5"/>
        <v>one</v>
      </c>
      <c r="O12" s="14">
        <f t="shared" si="6"/>
        <v>6</v>
      </c>
      <c r="P12" s="14" t="str">
        <f t="shared" si="7"/>
        <v>Morgan total $539.40</v>
      </c>
      <c r="Q12" s="14" t="str">
        <f t="shared" si="8"/>
        <v xml:space="preserve">404 not found </v>
      </c>
      <c r="R12" s="14" t="str">
        <f t="shared" si="9"/>
        <v>no!</v>
      </c>
    </row>
    <row r="13" spans="1:18">
      <c r="A13" s="6">
        <v>44372</v>
      </c>
      <c r="B13" s="7" t="s">
        <v>3</v>
      </c>
      <c r="C13" s="7" t="s">
        <v>13</v>
      </c>
      <c r="D13" s="7" t="s">
        <v>10</v>
      </c>
      <c r="E13" s="8" t="s">
        <v>2</v>
      </c>
      <c r="F13" s="7">
        <v>90</v>
      </c>
      <c r="G13" s="9">
        <v>4.99</v>
      </c>
      <c r="H13" s="10">
        <v>449.1</v>
      </c>
      <c r="I13" s="14" t="str">
        <f t="shared" si="0"/>
        <v>Morgan Sorvino</v>
      </c>
      <c r="J13" s="14" t="str">
        <f t="shared" si="1"/>
        <v>morgan sorvino</v>
      </c>
      <c r="K13" s="14" t="str">
        <f t="shared" si="2"/>
        <v>MORGAN SORVINO</v>
      </c>
      <c r="L13" s="14" t="str">
        <f t="shared" si="3"/>
        <v>Morgan Sorvino</v>
      </c>
      <c r="M13" s="14" t="str">
        <f t="shared" si="4"/>
        <v>CEN</v>
      </c>
      <c r="N13" s="14" t="str">
        <f t="shared" si="5"/>
        <v>org</v>
      </c>
      <c r="O13" s="14">
        <f t="shared" si="6"/>
        <v>7</v>
      </c>
      <c r="P13" s="14" t="str">
        <f t="shared" si="7"/>
        <v>Sorvino total $449.10</v>
      </c>
      <c r="Q13" s="14" t="str">
        <f t="shared" si="8"/>
        <v xml:space="preserve">404 not found </v>
      </c>
      <c r="R13" s="14" t="str">
        <f t="shared" si="9"/>
        <v>no!</v>
      </c>
    </row>
    <row r="14" spans="1:18">
      <c r="A14" s="6">
        <v>44389</v>
      </c>
      <c r="B14" s="7" t="s">
        <v>0</v>
      </c>
      <c r="C14" s="7" t="s">
        <v>14</v>
      </c>
      <c r="D14" s="7" t="s">
        <v>6</v>
      </c>
      <c r="E14" s="8" t="s">
        <v>5</v>
      </c>
      <c r="F14" s="7">
        <v>29</v>
      </c>
      <c r="G14" s="9">
        <v>1.99</v>
      </c>
      <c r="H14" s="10">
        <v>57.71</v>
      </c>
      <c r="I14" s="14" t="str">
        <f t="shared" si="0"/>
        <v>Howard Jardine</v>
      </c>
      <c r="J14" s="14" t="str">
        <f t="shared" si="1"/>
        <v>howard jardine</v>
      </c>
      <c r="K14" s="14" t="str">
        <f t="shared" si="2"/>
        <v>HOWARD JARDINE</v>
      </c>
      <c r="L14" s="14" t="str">
        <f t="shared" si="3"/>
        <v>Howard Jardine</v>
      </c>
      <c r="M14" s="14" t="str">
        <f t="shared" si="4"/>
        <v>EAS</v>
      </c>
      <c r="N14" s="14" t="str">
        <f t="shared" si="5"/>
        <v>owa</v>
      </c>
      <c r="O14" s="14">
        <f t="shared" si="6"/>
        <v>7</v>
      </c>
      <c r="P14" s="14" t="str">
        <f t="shared" si="7"/>
        <v>Jardine total $57.71</v>
      </c>
      <c r="Q14" s="14" t="str">
        <f t="shared" si="8"/>
        <v xml:space="preserve">404 not found </v>
      </c>
      <c r="R14" s="14" t="str">
        <f t="shared" si="9"/>
        <v>no!</v>
      </c>
    </row>
    <row r="15" spans="1:18">
      <c r="A15" s="6">
        <v>44406</v>
      </c>
      <c r="B15" s="7" t="s">
        <v>0</v>
      </c>
      <c r="C15" s="7" t="s">
        <v>15</v>
      </c>
      <c r="D15" s="7" t="s">
        <v>15</v>
      </c>
      <c r="E15" s="8" t="s">
        <v>5</v>
      </c>
      <c r="F15" s="7">
        <v>81</v>
      </c>
      <c r="G15" s="9">
        <v>19.989999999999998</v>
      </c>
      <c r="H15" s="10">
        <v>1619.1899999999998</v>
      </c>
      <c r="I15" s="14" t="str">
        <f t="shared" si="0"/>
        <v>Parent Parent</v>
      </c>
      <c r="J15" s="14" t="str">
        <f t="shared" si="1"/>
        <v>parent parent</v>
      </c>
      <c r="K15" s="14" t="str">
        <f t="shared" si="2"/>
        <v>PARENT PARENT</v>
      </c>
      <c r="L15" s="14" t="str">
        <f t="shared" si="3"/>
        <v>Parent Parent</v>
      </c>
      <c r="M15" s="14" t="str">
        <f t="shared" si="4"/>
        <v>EAS</v>
      </c>
      <c r="N15" s="14" t="str">
        <f t="shared" si="5"/>
        <v>are</v>
      </c>
      <c r="O15" s="14">
        <f t="shared" si="6"/>
        <v>6</v>
      </c>
      <c r="P15" s="14" t="str">
        <f t="shared" si="7"/>
        <v>Parent total $1619.19</v>
      </c>
      <c r="Q15" s="14" t="str">
        <f t="shared" si="8"/>
        <v xml:space="preserve">404 not found </v>
      </c>
      <c r="R15" s="14" t="str">
        <f t="shared" si="9"/>
        <v>no!</v>
      </c>
    </row>
    <row r="16" spans="1:18">
      <c r="A16" s="6">
        <v>44423</v>
      </c>
      <c r="B16" s="7" t="s">
        <v>0</v>
      </c>
      <c r="C16" s="7" t="s">
        <v>1</v>
      </c>
      <c r="D16" s="7" t="s">
        <v>7</v>
      </c>
      <c r="E16" s="8" t="s">
        <v>2</v>
      </c>
      <c r="F16" s="7">
        <v>35</v>
      </c>
      <c r="G16" s="9">
        <v>4.99</v>
      </c>
      <c r="H16" s="10">
        <v>174.65</v>
      </c>
      <c r="I16" s="14" t="str">
        <f t="shared" si="0"/>
        <v>Jones Gill</v>
      </c>
      <c r="J16" s="14" t="str">
        <f t="shared" si="1"/>
        <v>jones gill</v>
      </c>
      <c r="K16" s="14" t="str">
        <f t="shared" si="2"/>
        <v>JONES GILL</v>
      </c>
      <c r="L16" s="14" t="str">
        <f t="shared" si="3"/>
        <v>Jones Gill</v>
      </c>
      <c r="M16" s="14" t="str">
        <f t="shared" si="4"/>
        <v>EAS</v>
      </c>
      <c r="N16" s="14" t="str">
        <f t="shared" si="5"/>
        <v>one</v>
      </c>
      <c r="O16" s="14">
        <f t="shared" si="6"/>
        <v>4</v>
      </c>
      <c r="P16" s="14" t="str">
        <f t="shared" si="7"/>
        <v>Gill total $174.65</v>
      </c>
      <c r="Q16" s="14" t="str">
        <f t="shared" si="8"/>
        <v xml:space="preserve">404 not found </v>
      </c>
      <c r="R16" s="14" t="str">
        <f t="shared" si="9"/>
        <v>no!</v>
      </c>
    </row>
    <row r="17" spans="1:18">
      <c r="A17" s="6">
        <v>44440</v>
      </c>
      <c r="B17" s="7" t="s">
        <v>3</v>
      </c>
      <c r="C17" s="7" t="s">
        <v>13</v>
      </c>
      <c r="D17" s="7" t="s">
        <v>1</v>
      </c>
      <c r="E17" s="8" t="s">
        <v>16</v>
      </c>
      <c r="F17" s="7">
        <v>2</v>
      </c>
      <c r="G17" s="9">
        <v>125</v>
      </c>
      <c r="H17" s="10">
        <v>250</v>
      </c>
      <c r="I17" s="14" t="str">
        <f t="shared" si="0"/>
        <v>Morgan Jones</v>
      </c>
      <c r="J17" s="14" t="str">
        <f t="shared" si="1"/>
        <v>morgan jones</v>
      </c>
      <c r="K17" s="14" t="str">
        <f t="shared" si="2"/>
        <v>MORGAN JONES</v>
      </c>
      <c r="L17" s="14" t="str">
        <f t="shared" si="3"/>
        <v>Morgan Jones</v>
      </c>
      <c r="M17" s="14" t="str">
        <f t="shared" si="4"/>
        <v>CEN</v>
      </c>
      <c r="N17" s="14" t="str">
        <f t="shared" si="5"/>
        <v>org</v>
      </c>
      <c r="O17" s="14">
        <f t="shared" si="6"/>
        <v>5</v>
      </c>
      <c r="P17" s="14" t="str">
        <f t="shared" si="7"/>
        <v>Jones total $250.00</v>
      </c>
      <c r="Q17" s="14">
        <f t="shared" si="8"/>
        <v>4</v>
      </c>
      <c r="R17" s="14" t="str">
        <f t="shared" si="9"/>
        <v>yes!</v>
      </c>
    </row>
    <row r="18" spans="1:18">
      <c r="A18" s="6">
        <v>44457</v>
      </c>
      <c r="B18" s="7" t="s">
        <v>0</v>
      </c>
      <c r="C18" s="7" t="s">
        <v>1</v>
      </c>
      <c r="D18" s="7" t="s">
        <v>13</v>
      </c>
      <c r="E18" s="8" t="s">
        <v>17</v>
      </c>
      <c r="F18" s="7">
        <v>16</v>
      </c>
      <c r="G18" s="9">
        <v>15.99</v>
      </c>
      <c r="H18" s="10">
        <v>255.84</v>
      </c>
      <c r="I18" s="14" t="str">
        <f t="shared" si="0"/>
        <v>Jones Morgan</v>
      </c>
      <c r="J18" s="14" t="str">
        <f t="shared" si="1"/>
        <v>jones morgan</v>
      </c>
      <c r="K18" s="14" t="str">
        <f t="shared" si="2"/>
        <v>JONES MORGAN</v>
      </c>
      <c r="L18" s="14" t="str">
        <f t="shared" si="3"/>
        <v>Jones Morgan</v>
      </c>
      <c r="M18" s="14" t="str">
        <f t="shared" si="4"/>
        <v>EAS</v>
      </c>
      <c r="N18" s="14" t="str">
        <f t="shared" si="5"/>
        <v>one</v>
      </c>
      <c r="O18" s="14">
        <f t="shared" si="6"/>
        <v>6</v>
      </c>
      <c r="P18" s="14" t="str">
        <f t="shared" si="7"/>
        <v>Morgan total $255.84</v>
      </c>
      <c r="Q18" s="14" t="str">
        <f t="shared" si="8"/>
        <v xml:space="preserve">404 not found </v>
      </c>
      <c r="R18" s="14" t="str">
        <f t="shared" si="9"/>
        <v>no!</v>
      </c>
    </row>
    <row r="19" spans="1:18">
      <c r="A19" s="6">
        <v>44474</v>
      </c>
      <c r="B19" s="7" t="s">
        <v>3</v>
      </c>
      <c r="C19" s="7" t="s">
        <v>13</v>
      </c>
      <c r="D19" s="7" t="s">
        <v>15</v>
      </c>
      <c r="E19" s="8" t="s">
        <v>5</v>
      </c>
      <c r="F19" s="7">
        <v>28</v>
      </c>
      <c r="G19" s="9">
        <v>8.99</v>
      </c>
      <c r="H19" s="10">
        <v>251.72</v>
      </c>
      <c r="I19" s="14" t="str">
        <f t="shared" si="0"/>
        <v>Morgan Parent</v>
      </c>
      <c r="J19" s="14" t="str">
        <f t="shared" si="1"/>
        <v>morgan parent</v>
      </c>
      <c r="K19" s="14" t="str">
        <f t="shared" si="2"/>
        <v>MORGAN PARENT</v>
      </c>
      <c r="L19" s="14" t="str">
        <f t="shared" si="3"/>
        <v>Morgan Parent</v>
      </c>
      <c r="M19" s="14" t="str">
        <f t="shared" si="4"/>
        <v>CEN</v>
      </c>
      <c r="N19" s="14" t="str">
        <f t="shared" si="5"/>
        <v>org</v>
      </c>
      <c r="O19" s="14">
        <f t="shared" si="6"/>
        <v>6</v>
      </c>
      <c r="P19" s="14" t="str">
        <f t="shared" si="7"/>
        <v>Parent total $251.72</v>
      </c>
      <c r="Q19" s="14" t="str">
        <f t="shared" si="8"/>
        <v xml:space="preserve">404 not found </v>
      </c>
      <c r="R19" s="14" t="str">
        <f t="shared" si="9"/>
        <v>no!</v>
      </c>
    </row>
    <row r="20" spans="1:18">
      <c r="A20" s="6">
        <v>44491</v>
      </c>
      <c r="B20" s="7" t="s">
        <v>0</v>
      </c>
      <c r="C20" s="7" t="s">
        <v>1</v>
      </c>
      <c r="D20" s="7" t="s">
        <v>1</v>
      </c>
      <c r="E20" s="8" t="s">
        <v>8</v>
      </c>
      <c r="F20" s="7">
        <v>64</v>
      </c>
      <c r="G20" s="9">
        <v>8.99</v>
      </c>
      <c r="H20" s="10">
        <v>575.36</v>
      </c>
      <c r="I20" s="14" t="str">
        <f t="shared" si="0"/>
        <v>Jones Jones</v>
      </c>
      <c r="J20" s="14" t="str">
        <f t="shared" si="1"/>
        <v>jones jones</v>
      </c>
      <c r="K20" s="14" t="str">
        <f t="shared" si="2"/>
        <v>JONES JONES</v>
      </c>
      <c r="L20" s="14" t="str">
        <f t="shared" si="3"/>
        <v>Jones Jones</v>
      </c>
      <c r="M20" s="14" t="str">
        <f t="shared" si="4"/>
        <v>EAS</v>
      </c>
      <c r="N20" s="14" t="str">
        <f t="shared" si="5"/>
        <v>one</v>
      </c>
      <c r="O20" s="14">
        <f t="shared" si="6"/>
        <v>5</v>
      </c>
      <c r="P20" s="14" t="str">
        <f t="shared" si="7"/>
        <v>Jones total $575.36</v>
      </c>
      <c r="Q20" s="14">
        <f t="shared" si="8"/>
        <v>4</v>
      </c>
      <c r="R20" s="14" t="str">
        <f t="shared" si="9"/>
        <v>yes!</v>
      </c>
    </row>
    <row r="21" spans="1:18">
      <c r="A21" s="6">
        <v>44508</v>
      </c>
      <c r="B21" s="7" t="s">
        <v>0</v>
      </c>
      <c r="C21" s="7" t="s">
        <v>15</v>
      </c>
      <c r="D21" s="7" t="s">
        <v>13</v>
      </c>
      <c r="E21" s="8" t="s">
        <v>8</v>
      </c>
      <c r="F21" s="7">
        <v>15</v>
      </c>
      <c r="G21" s="9">
        <v>19.989999999999998</v>
      </c>
      <c r="H21" s="10">
        <v>299.84999999999997</v>
      </c>
      <c r="I21" s="14" t="str">
        <f t="shared" si="0"/>
        <v>Parent Morgan</v>
      </c>
      <c r="J21" s="14" t="str">
        <f t="shared" si="1"/>
        <v>parent morgan</v>
      </c>
      <c r="K21" s="14" t="str">
        <f t="shared" si="2"/>
        <v>PARENT MORGAN</v>
      </c>
      <c r="L21" s="14" t="str">
        <f t="shared" si="3"/>
        <v>Parent Morgan</v>
      </c>
      <c r="M21" s="14" t="str">
        <f t="shared" si="4"/>
        <v>EAS</v>
      </c>
      <c r="N21" s="14" t="str">
        <f t="shared" si="5"/>
        <v>are</v>
      </c>
      <c r="O21" s="14">
        <f t="shared" si="6"/>
        <v>6</v>
      </c>
      <c r="P21" s="14" t="str">
        <f t="shared" si="7"/>
        <v>Morgan total $299.85</v>
      </c>
      <c r="Q21" s="14" t="str">
        <f t="shared" si="8"/>
        <v xml:space="preserve">404 not found </v>
      </c>
      <c r="R21" s="14" t="str">
        <f t="shared" si="9"/>
        <v>no!</v>
      </c>
    </row>
    <row r="22" spans="1:18">
      <c r="A22" s="1"/>
      <c r="B22" s="2"/>
      <c r="C22" s="2"/>
      <c r="D22" s="2"/>
      <c r="E22" s="3"/>
      <c r="F22" s="2"/>
      <c r="G22" s="4"/>
      <c r="H22" s="5"/>
    </row>
    <row r="23" spans="1:18">
      <c r="A23" s="1"/>
      <c r="B23" s="2"/>
      <c r="C23" s="2"/>
      <c r="D23" s="2"/>
      <c r="E23" s="3"/>
      <c r="F23" s="2"/>
      <c r="G23" s="4"/>
      <c r="H23" s="5"/>
    </row>
    <row r="24" spans="1:18">
      <c r="A24" s="1"/>
      <c r="B24" s="2"/>
      <c r="C24" s="2"/>
      <c r="D24" s="2"/>
      <c r="E24" s="3"/>
      <c r="F24" s="2"/>
      <c r="G24" s="4"/>
      <c r="H24" s="5"/>
    </row>
    <row r="25" spans="1:18">
      <c r="A25" t="s">
        <v>27</v>
      </c>
      <c r="B25" t="s">
        <v>28</v>
      </c>
      <c r="F25" s="2"/>
      <c r="G25" s="4"/>
      <c r="H25" t="s">
        <v>43</v>
      </c>
      <c r="I25" t="s">
        <v>44</v>
      </c>
      <c r="M25" t="s">
        <v>61</v>
      </c>
      <c r="N25" t="s">
        <v>64</v>
      </c>
    </row>
    <row r="26" spans="1:18">
      <c r="B26" t="s">
        <v>29</v>
      </c>
      <c r="F26" s="2"/>
      <c r="G26" s="4"/>
      <c r="I26" t="s">
        <v>46</v>
      </c>
      <c r="N26" t="s">
        <v>62</v>
      </c>
    </row>
    <row r="27" spans="1:18">
      <c r="F27" s="2"/>
      <c r="G27" s="4"/>
      <c r="N27" t="s">
        <v>63</v>
      </c>
    </row>
    <row r="28" spans="1:18">
      <c r="A28" t="s">
        <v>30</v>
      </c>
      <c r="B28" t="s">
        <v>31</v>
      </c>
      <c r="F28" s="2"/>
      <c r="G28" s="4"/>
      <c r="H28" t="s">
        <v>47</v>
      </c>
      <c r="I28" t="s">
        <v>49</v>
      </c>
      <c r="J28" t="s">
        <v>49</v>
      </c>
      <c r="K28" t="s">
        <v>49</v>
      </c>
    </row>
    <row r="29" spans="1:18">
      <c r="B29" t="s">
        <v>32</v>
      </c>
      <c r="F29" s="2"/>
      <c r="G29" s="4"/>
      <c r="I29" t="s">
        <v>50</v>
      </c>
    </row>
    <row r="30" spans="1:18">
      <c r="F30" s="2"/>
      <c r="G30" s="4"/>
    </row>
    <row r="31" spans="1:18" ht="49.5">
      <c r="A31" t="s">
        <v>35</v>
      </c>
      <c r="B31" t="s">
        <v>36</v>
      </c>
      <c r="F31" s="2"/>
      <c r="G31" s="4"/>
      <c r="H31" t="s">
        <v>52</v>
      </c>
      <c r="I31" s="16" t="s">
        <v>53</v>
      </c>
    </row>
    <row r="32" spans="1:18">
      <c r="B32" t="s">
        <v>32</v>
      </c>
      <c r="F32" s="2"/>
      <c r="G32" s="4"/>
    </row>
    <row r="33" spans="1:11">
      <c r="F33" s="2"/>
      <c r="G33" s="4"/>
      <c r="H33" s="5" t="s">
        <v>54</v>
      </c>
      <c r="I33" t="s">
        <v>56</v>
      </c>
    </row>
    <row r="34" spans="1:11">
      <c r="A34" t="s">
        <v>37</v>
      </c>
      <c r="B34" t="s">
        <v>38</v>
      </c>
      <c r="F34" s="2"/>
      <c r="G34" s="4"/>
      <c r="H34" s="5"/>
      <c r="I34" t="s">
        <v>57</v>
      </c>
    </row>
    <row r="35" spans="1:11">
      <c r="B35" t="s">
        <v>39</v>
      </c>
      <c r="F35" s="2"/>
      <c r="G35" s="4"/>
      <c r="I35" t="s">
        <v>55</v>
      </c>
      <c r="K35" t="s">
        <v>58</v>
      </c>
    </row>
    <row r="36" spans="1:11">
      <c r="B36" t="s">
        <v>40</v>
      </c>
      <c r="F36" s="2"/>
      <c r="G36" s="4"/>
      <c r="H36" s="5"/>
    </row>
    <row r="37" spans="1:11">
      <c r="B37" t="s">
        <v>41</v>
      </c>
      <c r="F37" s="2"/>
      <c r="G37" s="4"/>
      <c r="H37" s="5" t="s">
        <v>59</v>
      </c>
      <c r="I37" t="s">
        <v>60</v>
      </c>
    </row>
    <row r="38" spans="1:11">
      <c r="F38" s="2"/>
      <c r="G38" s="4"/>
      <c r="H38" s="5"/>
      <c r="I38" s="15"/>
    </row>
    <row r="39" spans="1:11">
      <c r="F39" s="2"/>
      <c r="G39" s="4"/>
      <c r="H39" s="5"/>
    </row>
    <row r="40" spans="1:11">
      <c r="F40" s="2"/>
      <c r="G40" s="4"/>
      <c r="H40" s="5"/>
    </row>
    <row r="41" spans="1:11">
      <c r="F41" s="2"/>
      <c r="G41" s="4"/>
      <c r="H41" s="5"/>
    </row>
    <row r="42" spans="1:11">
      <c r="F42" s="2"/>
      <c r="G42" s="4"/>
      <c r="H42" s="5"/>
    </row>
    <row r="43" spans="1:11">
      <c r="F43" s="2"/>
      <c r="G43" s="4"/>
      <c r="H43" s="5"/>
    </row>
    <row r="44" spans="1:11">
      <c r="F44" s="2"/>
      <c r="G44" s="4"/>
      <c r="H44" s="5"/>
    </row>
    <row r="45" spans="1:11">
      <c r="F45" s="2"/>
      <c r="G45" s="4"/>
      <c r="H45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prasit</dc:creator>
  <cp:lastModifiedBy>Kongphop Wichaidit</cp:lastModifiedBy>
  <dcterms:created xsi:type="dcterms:W3CDTF">2022-10-12T19:29:27Z</dcterms:created>
  <dcterms:modified xsi:type="dcterms:W3CDTF">2024-02-27T15:58:27Z</dcterms:modified>
</cp:coreProperties>
</file>