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ongp\Downloads\"/>
    </mc:Choice>
  </mc:AlternateContent>
  <xr:revisionPtr revIDLastSave="0" documentId="13_ncr:1_{699306AB-2489-4F9F-9ACF-AE3756D2D3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item">Sheet1!$N$2:$S$3</definedName>
    <definedName name="personal">Sheet1!$A$2:$F$21</definedName>
    <definedName name="price">Sheet1!$H$2:$L$21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8A7byGwnh5naMGOfZP5RfplcdZA=="/>
    </ext>
  </extLst>
</workbook>
</file>

<file path=xl/calcChain.xml><?xml version="1.0" encoding="utf-8"?>
<calcChain xmlns="http://schemas.openxmlformats.org/spreadsheetml/2006/main">
  <c r="J35" i="1" l="1"/>
  <c r="J33" i="1"/>
  <c r="J32" i="1"/>
  <c r="J28" i="1"/>
  <c r="J31" i="1"/>
  <c r="J30" i="1"/>
  <c r="J29" i="1"/>
  <c r="J43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<sst xmlns="http://schemas.openxmlformats.org/spreadsheetml/2006/main" count="133" uniqueCount="67">
  <si>
    <t>OrderDate</t>
  </si>
  <si>
    <t>Id</t>
  </si>
  <si>
    <t>Region</t>
  </si>
  <si>
    <t>First Name</t>
  </si>
  <si>
    <t>Last Name</t>
  </si>
  <si>
    <t>Full Name</t>
  </si>
  <si>
    <t>Item</t>
  </si>
  <si>
    <t>Unit</t>
  </si>
  <si>
    <t>Unit Cost</t>
  </si>
  <si>
    <t>Total</t>
  </si>
  <si>
    <t>East</t>
  </si>
  <si>
    <t>Jones</t>
  </si>
  <si>
    <t>Parent</t>
  </si>
  <si>
    <t>Pen</t>
  </si>
  <si>
    <t>Pencil</t>
  </si>
  <si>
    <t>Binder</t>
  </si>
  <si>
    <t>Desk</t>
  </si>
  <si>
    <t>Pen Set</t>
  </si>
  <si>
    <t>Central</t>
  </si>
  <si>
    <t>Kivell</t>
  </si>
  <si>
    <t>Jardine</t>
  </si>
  <si>
    <t>Morgan</t>
  </si>
  <si>
    <t>Gill</t>
  </si>
  <si>
    <t>West</t>
  </si>
  <si>
    <t>Sorvino</t>
  </si>
  <si>
    <t>Andrews</t>
  </si>
  <si>
    <t>Thompson</t>
  </si>
  <si>
    <t>Howard</t>
  </si>
  <si>
    <t xml:space="preserve">ข้อ 1 </t>
  </si>
  <si>
    <t>ทำการกำหนดชื่อ table ที่มี header เป็นสีฟ้าว่า personal</t>
  </si>
  <si>
    <t xml:space="preserve">ข้อ 2 </t>
  </si>
  <si>
    <t>ทำการกำหนดชื่อ table ที่มี header เป็นสีเหลืองว่า price</t>
  </si>
  <si>
    <t>ข้อ 3</t>
  </si>
  <si>
    <t>ทำการกำหนดชื่อ table ที่มี header เป็นสีม่วงว่าเป็น item</t>
  </si>
  <si>
    <t>ข้อ 4</t>
  </si>
  <si>
    <t>ต้องการหา Total ของ id=5546 จาก table ที่มีชื่อว่า price</t>
  </si>
  <si>
    <t>ข้อ 5</t>
  </si>
  <si>
    <t>ต้องการทราบว่า id เลขที่ 22152 สั่งซื้อสินค้าเป็น item อะไร โดยให้หาจาก table ที่มีชื่อว่า item</t>
  </si>
  <si>
    <t>ข้อ 6</t>
  </si>
  <si>
    <t>ต้องการทราบว่าในระหว่างเซลล์ a6 จนถึง f19 มีจำนวนของแถวทั้งหมดกี่แถว</t>
  </si>
  <si>
    <t>ข้อ 7</t>
  </si>
  <si>
    <t>ต้องการทราบว่าในระหว่างเซลล์ a6 จนถึง f19 มีจำนวนของคอลัมน์ทั้งหมดเท่าไหร่</t>
  </si>
  <si>
    <t>ข้อ 8</t>
  </si>
  <si>
    <t>ต้องการทราบว่าแถวที่ 8 คอลัมน์ที่ 5 ของ table ที่มีชื่อว่า price ได้ค่าออกเป็นอะไร</t>
  </si>
  <si>
    <t>ข้อ 9</t>
  </si>
  <si>
    <t xml:space="preserve">ต้องการทราบ ว่ายอดการสั่งซื้อทั้งหมดของ Id=11658 มีค่าทั้งหมดเท่าไหร่ </t>
  </si>
  <si>
    <t xml:space="preserve">ถ้าหา Id ไม่พบ ให้แสดงว่า ไม่พบ Id </t>
  </si>
  <si>
    <t>ข้อ 10</t>
  </si>
  <si>
    <t>เนื่องจากข้อมูลของลูกค้าเป็นข้อมูลที่เป็นความลับทางธุรกิจ</t>
  </si>
  <si>
    <t>จึงไม่สามารถให้ดูข้อมูลทั้งหมดที่มีได้ ทางเจ้าของๆข้อมูล จึงกำหนดเงื่อนไขในการเปิดเผยว่า</t>
  </si>
  <si>
    <t>จะเปิดเผยเฉพาะยอดรวมของการของการสั่งซื้อทั้งหมดบางส่วน โดยมี จะให้สุ่มจาก 3 ตัวเลือก คือ 1, 2, 3</t>
  </si>
  <si>
    <t>ซึ่งเงื่อนไขของแต่ละข้อมีตั้งต่อไปนี้</t>
  </si>
  <si>
    <t>เงื่อนไขสำหรับข้อที่ 1 คือ ผลรวมของ total ตั้งแต่ L11 ถึง L16</t>
  </si>
  <si>
    <t>เงื่อนไขสำหรับข้อที่ 2 คือ ผลรวมของ total ตั้งแต่ L4 ถึง L8</t>
  </si>
  <si>
    <t>เงื่อนไขสำหรับข้อที่ 3 คือ ผลรวมของ total ตั้งแต่ L15 ถึง L20</t>
  </si>
  <si>
    <t>โดยสุดท้ายแล้วได้ทำการสุ่มเลือกเงื่อนไขที่ 3</t>
  </si>
  <si>
    <t>ข้อ 11</t>
  </si>
  <si>
    <t xml:space="preserve">ต้องการอ้างอิงจาก header ที่ชื่อว่า Id จาก table ที่มีชื่อว่า price </t>
  </si>
  <si>
    <t>โดยให้จุดเริ่มต้นอยู่ที่ header ที่บอกไปข้างต้น และขยับแถวลงไป 4 แถว และขยับคอลัมน์ไป 1 คอลัมน์</t>
  </si>
  <si>
    <t>ถ้าผลลัพธ์ถูกต้องจะแสดงผลลัพธ์ที่อยู่ในเซลล์ I6</t>
  </si>
  <si>
    <t>1125</t>
  </si>
  <si>
    <t>1476</t>
  </si>
  <si>
    <t>1656</t>
  </si>
  <si>
    <t>19492</t>
  </si>
  <si>
    <t>22152</t>
  </si>
  <si>
    <t>ctrl+T then rename</t>
  </si>
  <si>
    <t xml:space="preserve">ไม่พบ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</si>
</sst>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"/>
  </numFmts>
  <fonts count="9" x14ac:knownFonts="1">
    <font>
      <sz val="11"/>
      <color theme="1"/>
      <name val="Tahoma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</font>
    <font>
      <sz val="11"/>
      <color theme="1"/>
      <name val="Tahoma"/>
      <scheme val="minor"/>
    </font>
    <font>
      <sz val="11"/>
      <color rgb="FFFF0000"/>
      <name val="Tahoma"/>
    </font>
    <font>
      <sz val="9"/>
      <color rgb="FF444444"/>
      <name val="Calibri"/>
    </font>
    <font>
      <sz val="11"/>
      <color theme="1"/>
      <name val="Tahoma"/>
      <family val="2"/>
    </font>
    <font>
      <sz val="11"/>
      <name val="Tahoma"/>
      <family val="2"/>
    </font>
    <font>
      <sz val="1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7"/>
        <bgColor theme="7"/>
      </patternFill>
    </fill>
    <fill>
      <patternFill patternType="solid">
        <fgColor rgb="FFC7A9E9"/>
        <bgColor rgb="FFC7A9E9"/>
      </patternFill>
    </fill>
    <fill>
      <patternFill patternType="solid">
        <fgColor rgb="FFE3CDEF"/>
        <bgColor rgb="FFE3CDEF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/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43" fontId="2" fillId="7" borderId="1" xfId="0" applyNumberFormat="1" applyFont="1" applyFill="1" applyBorder="1" applyAlignment="1">
      <alignment horizontal="left" vertical="center"/>
    </xf>
    <xf numFmtId="43" fontId="2" fillId="7" borderId="1" xfId="0" applyNumberFormat="1" applyFont="1" applyFill="1" applyBorder="1" applyAlignment="1">
      <alignment vertical="center"/>
    </xf>
    <xf numFmtId="0" fontId="2" fillId="5" borderId="1" xfId="0" applyFont="1" applyFill="1" applyBorder="1"/>
    <xf numFmtId="0" fontId="3" fillId="0" borderId="0" xfId="0" applyFont="1"/>
    <xf numFmtId="0" fontId="2" fillId="8" borderId="1" xfId="0" applyFont="1" applyFill="1" applyBorder="1"/>
    <xf numFmtId="0" fontId="2" fillId="9" borderId="1" xfId="0" applyFont="1" applyFill="1" applyBorder="1"/>
    <xf numFmtId="43" fontId="2" fillId="0" borderId="0" xfId="0" applyNumberFormat="1" applyFont="1"/>
    <xf numFmtId="0" fontId="5" fillId="0" borderId="0" xfId="0" applyFont="1"/>
    <xf numFmtId="0" fontId="4" fillId="0" borderId="0" xfId="0" applyFont="1"/>
    <xf numFmtId="43" fontId="2" fillId="9" borderId="1" xfId="0" applyNumberFormat="1" applyFont="1" applyFill="1" applyBorder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6" fillId="8" borderId="1" xfId="0" applyFont="1" applyFill="1" applyBorder="1"/>
    <xf numFmtId="0" fontId="1" fillId="10" borderId="0" xfId="0" applyFont="1" applyFill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E3CDEF"/>
          <bgColor rgb="FFE3CDE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E3CDEF"/>
          <bgColor rgb="FFE3CD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E3CDEF"/>
          <bgColor rgb="FFE3CD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E3CDEF"/>
          <bgColor rgb="FFE3CD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E3CDEF"/>
          <bgColor rgb="FFE3CD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E3CDEF"/>
          <bgColor rgb="FFE3CD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E3CDEF"/>
          <bgColor rgb="FFE3CDE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C7A9E9"/>
          <bgColor rgb="FFC7A9E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5" formatCode="_(* #,##0.00_);_(* \(#,##0.00\);_(* &quot;-&quot;??_);_(@_)"/>
      <fill>
        <patternFill patternType="solid">
          <fgColor rgb="FFFEF2CB"/>
          <bgColor rgb="FFFEF2CB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5" formatCode="_(* #,##0.00_);_(* \(#,##0.00\);_(* &quot;-&quot;??_);_(@_)"/>
      <fill>
        <patternFill patternType="solid">
          <fgColor rgb="FFFEF2CB"/>
          <bgColor rgb="FFFEF2CB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FEF2CB"/>
          <bgColor rgb="FFFEF2CB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FEF2CB"/>
          <bgColor rgb="FFFEF2CB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FEF2CB"/>
          <bgColor rgb="FFFEF2CB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B4C6E7"/>
          <bgColor rgb="FFB4C6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164" formatCode="m/d/yy"/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405D3-05E4-49D8-957F-F92A73CD4036}" name="Table1" displayName="Table1" ref="A2:F21" headerRowDxfId="20" dataDxfId="21">
  <autoFilter ref="A2:F21" xr:uid="{773405D3-05E4-49D8-957F-F92A73CD4036}"/>
  <tableColumns count="6">
    <tableColumn id="1" xr3:uid="{F627D301-9118-438C-99CC-6BA3D3FDAED6}" name="OrderDate" totalsRowLabel="Total" dataDxfId="27" totalsRowDxfId="14"/>
    <tableColumn id="2" xr3:uid="{4FC49B05-A694-49F1-8460-AA90FA460684}" name="Id" dataDxfId="26" totalsRowDxfId="15"/>
    <tableColumn id="3" xr3:uid="{DA18E4D0-D9B7-48AF-99C5-7EADA176B788}" name="Region" dataDxfId="25" totalsRowDxfId="16"/>
    <tableColumn id="4" xr3:uid="{2D961A3D-E518-467F-8B93-AE795C5D3CB5}" name="First Name" dataDxfId="24" totalsRowDxfId="17"/>
    <tableColumn id="5" xr3:uid="{D96BD209-604D-4846-885F-5940B3B329FA}" name="Last Name" dataDxfId="23" totalsRowDxfId="18"/>
    <tableColumn id="6" xr3:uid="{6C88359A-12FE-4008-997A-745E2AE57D00}" name="Full Name" totalsRowFunction="count" dataDxfId="22" totalsRowDxfId="19">
      <calculatedColumnFormula>CONCATENATE(D3," ", E3)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80718-0AB5-44A6-B34B-F2595B69512D}" name="Table2" displayName="Table2" ref="H2:L21" totalsRowShown="0" headerRowDxfId="8">
  <autoFilter ref="H2:L21" xr:uid="{95380718-0AB5-44A6-B34B-F2595B69512D}"/>
  <tableColumns count="5">
    <tableColumn id="1" xr3:uid="{8C0D7169-9851-418A-B436-57E12CDCF56E}" name="Id" dataDxfId="13"/>
    <tableColumn id="2" xr3:uid="{90A0A06D-06EE-46FE-8B06-1BAF0D816F66}" name="Item" dataDxfId="12"/>
    <tableColumn id="3" xr3:uid="{A7227CAC-1C01-4A3D-87D2-F3C916C148BB}" name="Unit" dataDxfId="11"/>
    <tableColumn id="4" xr3:uid="{30428B92-D10A-43DC-81CF-BCCF67EFEAF9}" name="Unit Cost" dataDxfId="10"/>
    <tableColumn id="5" xr3:uid="{EEE17975-A3D4-481A-A729-8216CBF35EB4}" name="Tota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6F1099-AF6F-4FF7-9E22-B113581A6C68}" name="Table3" displayName="Table3" ref="N2:S3" totalsRowShown="0" headerRowDxfId="0" dataDxfId="1">
  <autoFilter ref="N2:S3" xr:uid="{B96F1099-AF6F-4FF7-9E22-B113581A6C68}"/>
  <tableColumns count="6">
    <tableColumn id="1" xr3:uid="{CD45E67B-73A0-477E-897D-056C85350CC7}" name="Id" dataDxfId="7"/>
    <tableColumn id="2" xr3:uid="{ED34090F-29A1-4A02-BB9B-45AEE7C09BF8}" name="1125" dataDxfId="6"/>
    <tableColumn id="3" xr3:uid="{C70057CC-4419-42FB-9025-1E43394AD408}" name="1476" dataDxfId="5"/>
    <tableColumn id="4" xr3:uid="{4DCE052B-7F70-47FB-9D6C-FBEAE1E612E4}" name="1656" dataDxfId="4"/>
    <tableColumn id="5" xr3:uid="{1A8A23E9-A470-4283-BD76-9F5A6AB17CAA}" name="19492" dataDxfId="3"/>
    <tableColumn id="6" xr3:uid="{E508E901-464A-483D-968F-89A55A8F47F2}" name="2215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J43" sqref="J43"/>
    </sheetView>
  </sheetViews>
  <sheetFormatPr defaultColWidth="12.625" defaultRowHeight="15" customHeight="1" x14ac:dyDescent="0.2"/>
  <cols>
    <col min="1" max="1" width="12.625" customWidth="1"/>
    <col min="2" max="2" width="8.625" customWidth="1"/>
    <col min="3" max="3" width="9.25" customWidth="1"/>
    <col min="4" max="4" width="13" customWidth="1"/>
    <col min="5" max="5" width="12.625" customWidth="1"/>
    <col min="6" max="6" width="14.5" customWidth="1"/>
    <col min="7" max="7" width="8.625" customWidth="1"/>
    <col min="8" max="8" width="14.75" customWidth="1"/>
    <col min="9" max="9" width="11.25" customWidth="1"/>
    <col min="10" max="10" width="9.625" customWidth="1"/>
    <col min="11" max="11" width="11.25" customWidth="1"/>
    <col min="12" max="13" width="9.625" customWidth="1"/>
    <col min="14" max="17" width="8.625" customWidth="1"/>
    <col min="18" max="19" width="9" customWidth="1"/>
    <col min="20" max="26" width="8.625" customWidth="1"/>
  </cols>
  <sheetData>
    <row r="1" spans="1:19" ht="13.5" customHeight="1" x14ac:dyDescent="0.2"/>
    <row r="2" spans="1:19" ht="13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2" t="s">
        <v>1</v>
      </c>
      <c r="I2" s="2" t="s">
        <v>6</v>
      </c>
      <c r="J2" s="2" t="s">
        <v>7</v>
      </c>
      <c r="K2" s="2" t="s">
        <v>8</v>
      </c>
      <c r="L2" s="2" t="s">
        <v>9</v>
      </c>
      <c r="N2" s="3" t="s">
        <v>1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</row>
    <row r="3" spans="1:19" ht="13.5" customHeight="1" x14ac:dyDescent="0.2">
      <c r="A3" s="5">
        <v>44202</v>
      </c>
      <c r="B3" s="6">
        <v>1125</v>
      </c>
      <c r="C3" s="6" t="s">
        <v>10</v>
      </c>
      <c r="D3" s="6" t="s">
        <v>11</v>
      </c>
      <c r="E3" s="6" t="s">
        <v>12</v>
      </c>
      <c r="F3" s="7" t="str">
        <f t="shared" ref="F3:F21" si="0">CONCATENATE(D3," ", E3)</f>
        <v>Jones Parent</v>
      </c>
      <c r="H3" s="8">
        <v>30132</v>
      </c>
      <c r="I3" s="9" t="s">
        <v>13</v>
      </c>
      <c r="J3" s="8">
        <v>15</v>
      </c>
      <c r="K3" s="10">
        <v>19.989999999999998</v>
      </c>
      <c r="L3" s="11">
        <v>299.84999999999997</v>
      </c>
      <c r="N3" s="3" t="s">
        <v>6</v>
      </c>
      <c r="O3" s="12" t="s">
        <v>14</v>
      </c>
      <c r="P3" s="12" t="s">
        <v>13</v>
      </c>
      <c r="Q3" s="12" t="s">
        <v>15</v>
      </c>
      <c r="R3" s="12" t="s">
        <v>16</v>
      </c>
      <c r="S3" s="12" t="s">
        <v>17</v>
      </c>
    </row>
    <row r="4" spans="1:19" ht="13.5" customHeight="1" x14ac:dyDescent="0.2">
      <c r="A4" s="5">
        <v>44219</v>
      </c>
      <c r="B4" s="6">
        <v>1656</v>
      </c>
      <c r="C4" s="6" t="s">
        <v>18</v>
      </c>
      <c r="D4" s="6" t="s">
        <v>19</v>
      </c>
      <c r="E4" s="6" t="s">
        <v>11</v>
      </c>
      <c r="F4" s="7" t="str">
        <f t="shared" si="0"/>
        <v>Kivell Jones</v>
      </c>
      <c r="H4" s="8">
        <v>27472</v>
      </c>
      <c r="I4" s="9" t="s">
        <v>13</v>
      </c>
      <c r="J4" s="8">
        <v>64</v>
      </c>
      <c r="K4" s="10">
        <v>8.99</v>
      </c>
      <c r="L4" s="11">
        <v>575.36</v>
      </c>
    </row>
    <row r="5" spans="1:19" ht="13.5" customHeight="1" x14ac:dyDescent="0.2">
      <c r="A5" s="5">
        <v>44236</v>
      </c>
      <c r="B5" s="6">
        <v>2599</v>
      </c>
      <c r="C5" s="6" t="s">
        <v>18</v>
      </c>
      <c r="D5" s="6" t="s">
        <v>20</v>
      </c>
      <c r="E5" s="6" t="s">
        <v>21</v>
      </c>
      <c r="F5" s="7" t="str">
        <f t="shared" si="0"/>
        <v>Jardine Morgan</v>
      </c>
      <c r="H5" s="8">
        <v>24812</v>
      </c>
      <c r="I5" s="9" t="s">
        <v>15</v>
      </c>
      <c r="J5" s="8">
        <v>28</v>
      </c>
      <c r="K5" s="10">
        <v>8.99</v>
      </c>
      <c r="L5" s="11">
        <v>251.72</v>
      </c>
    </row>
    <row r="6" spans="1:19" ht="13.5" customHeight="1" x14ac:dyDescent="0.2">
      <c r="A6" s="5">
        <v>44253</v>
      </c>
      <c r="B6" s="6">
        <v>1476</v>
      </c>
      <c r="C6" s="6" t="s">
        <v>18</v>
      </c>
      <c r="D6" s="6" t="s">
        <v>22</v>
      </c>
      <c r="E6" s="6" t="s">
        <v>12</v>
      </c>
      <c r="F6" s="7" t="str">
        <f t="shared" si="0"/>
        <v>Gill Parent</v>
      </c>
      <c r="H6" s="8">
        <v>22152</v>
      </c>
      <c r="I6" s="9" t="s">
        <v>17</v>
      </c>
      <c r="J6" s="8">
        <v>16</v>
      </c>
      <c r="K6" s="10">
        <v>15.99</v>
      </c>
      <c r="L6" s="11">
        <v>255.84</v>
      </c>
    </row>
    <row r="7" spans="1:19" ht="13.5" customHeight="1" x14ac:dyDescent="0.2">
      <c r="A7" s="5">
        <v>44270</v>
      </c>
      <c r="B7" s="6">
        <v>6559</v>
      </c>
      <c r="C7" s="6" t="s">
        <v>23</v>
      </c>
      <c r="D7" s="6" t="s">
        <v>24</v>
      </c>
      <c r="E7" s="6" t="s">
        <v>11</v>
      </c>
      <c r="F7" s="7" t="str">
        <f t="shared" si="0"/>
        <v>Sorvino Jones</v>
      </c>
      <c r="H7" s="8">
        <v>19492</v>
      </c>
      <c r="I7" s="9" t="s">
        <v>16</v>
      </c>
      <c r="J7" s="8">
        <v>2</v>
      </c>
      <c r="K7" s="10">
        <v>125</v>
      </c>
      <c r="L7" s="11">
        <v>250</v>
      </c>
    </row>
    <row r="8" spans="1:19" ht="13.5" customHeight="1" x14ac:dyDescent="0.2">
      <c r="A8" s="5">
        <v>44287</v>
      </c>
      <c r="B8" s="6">
        <v>5546</v>
      </c>
      <c r="C8" s="6" t="s">
        <v>10</v>
      </c>
      <c r="D8" s="6" t="s">
        <v>11</v>
      </c>
      <c r="E8" s="6" t="s">
        <v>21</v>
      </c>
      <c r="F8" s="7" t="str">
        <f t="shared" si="0"/>
        <v>Jones Morgan</v>
      </c>
      <c r="H8" s="8">
        <v>16832</v>
      </c>
      <c r="I8" s="9" t="s">
        <v>14</v>
      </c>
      <c r="J8" s="8">
        <v>35</v>
      </c>
      <c r="K8" s="10">
        <v>4.99</v>
      </c>
      <c r="L8" s="11">
        <v>174.65</v>
      </c>
    </row>
    <row r="9" spans="1:19" ht="13.5" customHeight="1" x14ac:dyDescent="0.2">
      <c r="A9" s="5">
        <v>44304</v>
      </c>
      <c r="B9" s="6">
        <v>1239</v>
      </c>
      <c r="C9" s="6" t="s">
        <v>18</v>
      </c>
      <c r="D9" s="6" t="s">
        <v>25</v>
      </c>
      <c r="E9" s="6" t="s">
        <v>24</v>
      </c>
      <c r="F9" s="7" t="str">
        <f t="shared" si="0"/>
        <v>Andrews Sorvino</v>
      </c>
      <c r="H9" s="8">
        <v>14172</v>
      </c>
      <c r="I9" s="9" t="s">
        <v>15</v>
      </c>
      <c r="J9" s="8">
        <v>81</v>
      </c>
      <c r="K9" s="10">
        <v>19.989999999999998</v>
      </c>
      <c r="L9" s="11">
        <v>1619.1899999999998</v>
      </c>
    </row>
    <row r="10" spans="1:19" ht="13.5" customHeight="1" x14ac:dyDescent="0.2">
      <c r="A10" s="5">
        <v>44321</v>
      </c>
      <c r="B10" s="6">
        <v>5872</v>
      </c>
      <c r="C10" s="6" t="s">
        <v>18</v>
      </c>
      <c r="D10" s="6" t="s">
        <v>20</v>
      </c>
      <c r="E10" s="6" t="s">
        <v>20</v>
      </c>
      <c r="F10" s="7" t="str">
        <f t="shared" si="0"/>
        <v>Jardine Jardine</v>
      </c>
      <c r="H10" s="8">
        <v>11512</v>
      </c>
      <c r="I10" s="9" t="s">
        <v>15</v>
      </c>
      <c r="J10" s="8">
        <v>29</v>
      </c>
      <c r="K10" s="10">
        <v>1.99</v>
      </c>
      <c r="L10" s="11">
        <v>57.71</v>
      </c>
    </row>
    <row r="11" spans="1:19" ht="13.5" customHeight="1" x14ac:dyDescent="0.2">
      <c r="A11" s="5">
        <v>44338</v>
      </c>
      <c r="B11" s="6">
        <v>3532</v>
      </c>
      <c r="C11" s="6" t="s">
        <v>23</v>
      </c>
      <c r="D11" s="6" t="s">
        <v>26</v>
      </c>
      <c r="E11" s="6" t="s">
        <v>11</v>
      </c>
      <c r="F11" s="7" t="str">
        <f t="shared" si="0"/>
        <v>Thompson Jones</v>
      </c>
      <c r="H11" s="8">
        <v>8852</v>
      </c>
      <c r="I11" s="9" t="s">
        <v>14</v>
      </c>
      <c r="J11" s="8">
        <v>90</v>
      </c>
      <c r="K11" s="10">
        <v>4.99</v>
      </c>
      <c r="L11" s="11">
        <v>449.1</v>
      </c>
    </row>
    <row r="12" spans="1:19" ht="13.5" customHeight="1" x14ac:dyDescent="0.2">
      <c r="A12" s="5">
        <v>44355</v>
      </c>
      <c r="B12" s="6">
        <v>6192</v>
      </c>
      <c r="C12" s="6" t="s">
        <v>10</v>
      </c>
      <c r="D12" s="6" t="s">
        <v>11</v>
      </c>
      <c r="E12" s="6" t="s">
        <v>21</v>
      </c>
      <c r="F12" s="7" t="str">
        <f t="shared" si="0"/>
        <v>Jones Morgan</v>
      </c>
      <c r="H12" s="8">
        <v>6559</v>
      </c>
      <c r="I12" s="9" t="s">
        <v>14</v>
      </c>
      <c r="J12" s="8">
        <v>56</v>
      </c>
      <c r="K12" s="10">
        <v>2.99</v>
      </c>
      <c r="L12" s="11">
        <v>167.44</v>
      </c>
    </row>
    <row r="13" spans="1:19" ht="13.5" customHeight="1" x14ac:dyDescent="0.2">
      <c r="A13" s="5">
        <v>44372</v>
      </c>
      <c r="B13" s="6">
        <v>8852</v>
      </c>
      <c r="C13" s="6" t="s">
        <v>18</v>
      </c>
      <c r="D13" s="6" t="s">
        <v>21</v>
      </c>
      <c r="E13" s="6" t="s">
        <v>24</v>
      </c>
      <c r="F13" s="7" t="str">
        <f t="shared" si="0"/>
        <v>Morgan Sorvino</v>
      </c>
      <c r="H13" s="8">
        <v>6192</v>
      </c>
      <c r="I13" s="9" t="s">
        <v>15</v>
      </c>
      <c r="J13" s="8">
        <v>60</v>
      </c>
      <c r="K13" s="10">
        <v>8.99</v>
      </c>
      <c r="L13" s="11">
        <v>539.4</v>
      </c>
    </row>
    <row r="14" spans="1:19" ht="13.5" customHeight="1" x14ac:dyDescent="0.2">
      <c r="A14" s="5">
        <v>44389</v>
      </c>
      <c r="B14" s="6">
        <v>11512</v>
      </c>
      <c r="C14" s="6" t="s">
        <v>10</v>
      </c>
      <c r="D14" s="6" t="s">
        <v>27</v>
      </c>
      <c r="E14" s="6" t="s">
        <v>20</v>
      </c>
      <c r="F14" s="7" t="str">
        <f t="shared" si="0"/>
        <v>Howard Jardine</v>
      </c>
      <c r="H14" s="8">
        <v>5872</v>
      </c>
      <c r="I14" s="9" t="s">
        <v>14</v>
      </c>
      <c r="J14" s="8">
        <v>90</v>
      </c>
      <c r="K14" s="10">
        <v>4.99</v>
      </c>
      <c r="L14" s="11">
        <v>449.1</v>
      </c>
    </row>
    <row r="15" spans="1:19" ht="13.5" customHeight="1" x14ac:dyDescent="0.2">
      <c r="A15" s="5">
        <v>44406</v>
      </c>
      <c r="B15" s="6">
        <v>14172</v>
      </c>
      <c r="C15" s="6" t="s">
        <v>10</v>
      </c>
      <c r="D15" s="6" t="s">
        <v>12</v>
      </c>
      <c r="E15" s="6" t="s">
        <v>12</v>
      </c>
      <c r="F15" s="7" t="str">
        <f t="shared" si="0"/>
        <v>Parent Parent</v>
      </c>
      <c r="H15" s="8">
        <v>5546</v>
      </c>
      <c r="I15" s="9" t="s">
        <v>15</v>
      </c>
      <c r="J15" s="8">
        <v>60</v>
      </c>
      <c r="K15" s="10">
        <v>4.99</v>
      </c>
      <c r="L15" s="11">
        <v>299.40000000000003</v>
      </c>
    </row>
    <row r="16" spans="1:19" ht="13.5" customHeight="1" x14ac:dyDescent="0.2">
      <c r="A16" s="5">
        <v>44423</v>
      </c>
      <c r="B16" s="6">
        <v>16832</v>
      </c>
      <c r="C16" s="6" t="s">
        <v>10</v>
      </c>
      <c r="D16" s="6" t="s">
        <v>11</v>
      </c>
      <c r="E16" s="6" t="s">
        <v>22</v>
      </c>
      <c r="F16" s="7" t="str">
        <f t="shared" si="0"/>
        <v>Jones Gill</v>
      </c>
      <c r="H16" s="8">
        <v>3532</v>
      </c>
      <c r="I16" s="9" t="s">
        <v>14</v>
      </c>
      <c r="J16" s="8">
        <v>32</v>
      </c>
      <c r="K16" s="10">
        <v>1.99</v>
      </c>
      <c r="L16" s="11">
        <v>63.68</v>
      </c>
    </row>
    <row r="17" spans="1:13" ht="13.5" customHeight="1" x14ac:dyDescent="0.2">
      <c r="A17" s="5">
        <v>44440</v>
      </c>
      <c r="B17" s="6">
        <v>19492</v>
      </c>
      <c r="C17" s="6" t="s">
        <v>18</v>
      </c>
      <c r="D17" s="6" t="s">
        <v>21</v>
      </c>
      <c r="E17" s="6" t="s">
        <v>11</v>
      </c>
      <c r="F17" s="7" t="str">
        <f t="shared" si="0"/>
        <v>Morgan Jones</v>
      </c>
      <c r="H17" s="8">
        <v>2599</v>
      </c>
      <c r="I17" s="9" t="s">
        <v>14</v>
      </c>
      <c r="J17" s="8">
        <v>36</v>
      </c>
      <c r="K17" s="10">
        <v>4.99</v>
      </c>
      <c r="L17" s="11">
        <v>179.64000000000001</v>
      </c>
    </row>
    <row r="18" spans="1:13" ht="13.5" customHeight="1" x14ac:dyDescent="0.2">
      <c r="A18" s="5">
        <v>44457</v>
      </c>
      <c r="B18" s="6">
        <v>22152</v>
      </c>
      <c r="C18" s="6" t="s">
        <v>10</v>
      </c>
      <c r="D18" s="6" t="s">
        <v>11</v>
      </c>
      <c r="E18" s="6" t="s">
        <v>21</v>
      </c>
      <c r="F18" s="7" t="str">
        <f t="shared" si="0"/>
        <v>Jones Morgan</v>
      </c>
      <c r="H18" s="8">
        <v>1656</v>
      </c>
      <c r="I18" s="9" t="s">
        <v>15</v>
      </c>
      <c r="J18" s="8">
        <v>50</v>
      </c>
      <c r="K18" s="10">
        <v>19.989999999999998</v>
      </c>
      <c r="L18" s="11">
        <v>999.49999999999989</v>
      </c>
    </row>
    <row r="19" spans="1:13" ht="13.5" customHeight="1" x14ac:dyDescent="0.2">
      <c r="A19" s="5">
        <v>44474</v>
      </c>
      <c r="B19" s="6">
        <v>24812</v>
      </c>
      <c r="C19" s="6" t="s">
        <v>18</v>
      </c>
      <c r="D19" s="6" t="s">
        <v>21</v>
      </c>
      <c r="E19" s="6" t="s">
        <v>12</v>
      </c>
      <c r="F19" s="7" t="str">
        <f t="shared" si="0"/>
        <v>Morgan Parent</v>
      </c>
      <c r="H19" s="8">
        <v>1476</v>
      </c>
      <c r="I19" s="9" t="s">
        <v>13</v>
      </c>
      <c r="J19" s="8">
        <v>27</v>
      </c>
      <c r="K19" s="10">
        <v>19.989999999999998</v>
      </c>
      <c r="L19" s="11">
        <v>539.7299999999999</v>
      </c>
    </row>
    <row r="20" spans="1:13" ht="13.5" customHeight="1" x14ac:dyDescent="0.2">
      <c r="A20" s="5">
        <v>44491</v>
      </c>
      <c r="B20" s="6">
        <v>27472</v>
      </c>
      <c r="C20" s="6" t="s">
        <v>10</v>
      </c>
      <c r="D20" s="6" t="s">
        <v>11</v>
      </c>
      <c r="E20" s="6" t="s">
        <v>11</v>
      </c>
      <c r="F20" s="7" t="str">
        <f t="shared" si="0"/>
        <v>Jones Jones</v>
      </c>
      <c r="H20" s="8">
        <v>1239</v>
      </c>
      <c r="I20" s="9" t="s">
        <v>14</v>
      </c>
      <c r="J20" s="8">
        <v>75</v>
      </c>
      <c r="K20" s="10">
        <v>1.99</v>
      </c>
      <c r="L20" s="11">
        <v>149.25</v>
      </c>
    </row>
    <row r="21" spans="1:13" ht="13.5" customHeight="1" x14ac:dyDescent="0.2">
      <c r="A21" s="5">
        <v>44508</v>
      </c>
      <c r="B21" s="6">
        <v>30132</v>
      </c>
      <c r="C21" s="6" t="s">
        <v>10</v>
      </c>
      <c r="D21" s="6" t="s">
        <v>12</v>
      </c>
      <c r="E21" s="6" t="s">
        <v>21</v>
      </c>
      <c r="F21" s="7" t="str">
        <f t="shared" si="0"/>
        <v>Parent Morgan</v>
      </c>
      <c r="H21" s="8">
        <v>1125</v>
      </c>
      <c r="I21" s="9" t="s">
        <v>14</v>
      </c>
      <c r="J21" s="8">
        <v>95</v>
      </c>
      <c r="K21" s="10">
        <v>1.99</v>
      </c>
      <c r="L21" s="11">
        <v>189.05</v>
      </c>
    </row>
    <row r="22" spans="1:13" ht="13.5" customHeight="1" x14ac:dyDescent="0.2"/>
    <row r="23" spans="1:13" ht="13.5" customHeight="1" x14ac:dyDescent="0.2"/>
    <row r="24" spans="1:13" ht="13.5" customHeight="1" x14ac:dyDescent="0.2"/>
    <row r="25" spans="1:13" ht="13.5" customHeight="1" x14ac:dyDescent="0.2">
      <c r="A25" s="13" t="s">
        <v>28</v>
      </c>
      <c r="B25" s="14" t="s">
        <v>29</v>
      </c>
      <c r="C25" s="14"/>
      <c r="D25" s="14"/>
      <c r="E25" s="14"/>
      <c r="F25" s="14"/>
      <c r="G25" s="20" t="s">
        <v>65</v>
      </c>
      <c r="H25" s="21"/>
    </row>
    <row r="26" spans="1:13" ht="13.5" customHeight="1" x14ac:dyDescent="0.2">
      <c r="A26" s="13" t="s">
        <v>30</v>
      </c>
      <c r="B26" s="14" t="s">
        <v>31</v>
      </c>
      <c r="C26" s="14"/>
      <c r="D26" s="14"/>
      <c r="E26" s="14"/>
      <c r="F26" s="14"/>
      <c r="G26" s="21"/>
      <c r="H26" s="21"/>
    </row>
    <row r="27" spans="1:13" ht="13.5" customHeight="1" x14ac:dyDescent="0.2">
      <c r="A27" s="13" t="s">
        <v>32</v>
      </c>
      <c r="B27" s="14" t="s">
        <v>33</v>
      </c>
      <c r="C27" s="14"/>
      <c r="D27" s="14"/>
      <c r="E27" s="14"/>
      <c r="F27" s="14"/>
      <c r="G27" s="21"/>
      <c r="H27" s="21"/>
    </row>
    <row r="28" spans="1:13" ht="13.5" customHeight="1" x14ac:dyDescent="0.2">
      <c r="A28" s="13" t="s">
        <v>34</v>
      </c>
      <c r="B28" s="22" t="s">
        <v>35</v>
      </c>
      <c r="C28" s="14"/>
      <c r="D28" s="14"/>
      <c r="E28" s="14"/>
      <c r="F28" s="14"/>
      <c r="G28" s="14"/>
      <c r="H28" s="14"/>
      <c r="I28" s="14"/>
      <c r="J28" s="15">
        <f>VLOOKUP(5546, price, 5, FALSE)</f>
        <v>299.40000000000003</v>
      </c>
    </row>
    <row r="29" spans="1:13" ht="13.5" customHeight="1" x14ac:dyDescent="0.2">
      <c r="A29" s="13" t="s">
        <v>36</v>
      </c>
      <c r="B29" s="14" t="s">
        <v>37</v>
      </c>
      <c r="C29" s="14"/>
      <c r="D29" s="14"/>
      <c r="E29" s="14"/>
      <c r="F29" s="14"/>
      <c r="G29" s="14"/>
      <c r="H29" s="14"/>
      <c r="I29" s="14"/>
      <c r="J29" s="15" t="str">
        <f>VLOOKUP(22152, H2:L21, 2, FALSE)</f>
        <v>Pen Set</v>
      </c>
      <c r="M29" s="16"/>
    </row>
    <row r="30" spans="1:13" ht="13.5" customHeight="1" x14ac:dyDescent="0.2">
      <c r="A30" s="13" t="s">
        <v>38</v>
      </c>
      <c r="B30" s="22" t="s">
        <v>39</v>
      </c>
      <c r="C30" s="14"/>
      <c r="D30" s="14"/>
      <c r="E30" s="14"/>
      <c r="F30" s="14"/>
      <c r="G30" s="14"/>
      <c r="H30" s="14"/>
      <c r="I30" s="14"/>
      <c r="J30" s="15">
        <f>ROWS(A6:F19)</f>
        <v>14</v>
      </c>
    </row>
    <row r="31" spans="1:13" ht="13.5" customHeight="1" x14ac:dyDescent="0.2">
      <c r="A31" s="13" t="s">
        <v>40</v>
      </c>
      <c r="B31" s="22" t="s">
        <v>41</v>
      </c>
      <c r="C31" s="14"/>
      <c r="D31" s="14"/>
      <c r="E31" s="14"/>
      <c r="F31" s="14"/>
      <c r="G31" s="14"/>
      <c r="H31" s="14"/>
      <c r="I31" s="14"/>
      <c r="J31" s="15">
        <f>COLUMNS(A6:F19)</f>
        <v>6</v>
      </c>
    </row>
    <row r="32" spans="1:13" ht="13.5" customHeight="1" x14ac:dyDescent="0.2">
      <c r="A32" s="13" t="s">
        <v>42</v>
      </c>
      <c r="B32" s="22" t="s">
        <v>43</v>
      </c>
      <c r="C32" s="14"/>
      <c r="D32" s="14"/>
      <c r="E32" s="14"/>
      <c r="F32" s="14"/>
      <c r="G32" s="14"/>
      <c r="H32" s="14"/>
      <c r="I32" s="14"/>
      <c r="J32" s="15">
        <f>INDEX(price,8,5)</f>
        <v>1619.1899999999998</v>
      </c>
    </row>
    <row r="33" spans="1:14" ht="13.5" customHeight="1" x14ac:dyDescent="0.2">
      <c r="A33" s="13" t="s">
        <v>44</v>
      </c>
      <c r="B33" s="14" t="s">
        <v>45</v>
      </c>
      <c r="C33" s="14"/>
      <c r="D33" s="14"/>
      <c r="E33" s="14"/>
      <c r="F33" s="14"/>
      <c r="G33" s="14"/>
      <c r="H33" s="14"/>
      <c r="I33" s="14"/>
      <c r="J33" s="15" t="str">
        <f>IFERROR(VLOOKUP(11658,price,5,FALSE), "ไม่พบ Id ")</f>
        <v xml:space="preserve">ไม่พบ Id </v>
      </c>
      <c r="K33" s="17"/>
      <c r="N33" s="18"/>
    </row>
    <row r="34" spans="1:14" ht="13.5" customHeight="1" x14ac:dyDescent="0.2">
      <c r="B34" s="22" t="s">
        <v>46</v>
      </c>
      <c r="C34" s="14"/>
      <c r="D34" s="14"/>
      <c r="E34" s="14"/>
      <c r="F34" s="14"/>
      <c r="G34" s="14"/>
      <c r="H34" s="14"/>
      <c r="I34" s="14"/>
      <c r="J34" s="23" t="s">
        <v>66</v>
      </c>
    </row>
    <row r="35" spans="1:14" ht="13.5" customHeight="1" x14ac:dyDescent="0.2">
      <c r="A35" s="13" t="s">
        <v>47</v>
      </c>
      <c r="B35" s="22" t="s">
        <v>48</v>
      </c>
      <c r="C35" s="14"/>
      <c r="D35" s="14"/>
      <c r="E35" s="14"/>
      <c r="F35" s="14"/>
      <c r="G35" s="14"/>
      <c r="H35" s="14"/>
      <c r="I35" s="14"/>
      <c r="J35" s="19">
        <f>SUM(L15:L20)</f>
        <v>2231.1999999999998</v>
      </c>
    </row>
    <row r="36" spans="1:14" ht="13.5" customHeight="1" x14ac:dyDescent="0.2">
      <c r="B36" s="14" t="s">
        <v>49</v>
      </c>
      <c r="C36" s="14"/>
      <c r="D36" s="14"/>
      <c r="E36" s="14"/>
      <c r="F36" s="14"/>
      <c r="G36" s="14"/>
      <c r="H36" s="14"/>
      <c r="I36" s="14"/>
    </row>
    <row r="37" spans="1:14" ht="13.5" customHeight="1" x14ac:dyDescent="0.2">
      <c r="B37" s="14" t="s">
        <v>50</v>
      </c>
      <c r="C37" s="14"/>
      <c r="D37" s="14"/>
      <c r="E37" s="14"/>
      <c r="F37" s="14"/>
      <c r="G37" s="14"/>
      <c r="H37" s="14"/>
      <c r="I37" s="14"/>
    </row>
    <row r="38" spans="1:14" ht="13.5" customHeight="1" x14ac:dyDescent="0.2">
      <c r="B38" s="14" t="s">
        <v>51</v>
      </c>
      <c r="C38" s="14"/>
      <c r="D38" s="14"/>
      <c r="E38" s="14"/>
      <c r="F38" s="14"/>
      <c r="G38" s="14"/>
      <c r="H38" s="14"/>
      <c r="I38" s="14"/>
    </row>
    <row r="39" spans="1:14" ht="13.5" customHeight="1" x14ac:dyDescent="0.2">
      <c r="B39" s="14" t="s">
        <v>52</v>
      </c>
      <c r="C39" s="14"/>
      <c r="D39" s="14"/>
      <c r="E39" s="14"/>
      <c r="F39" s="14"/>
      <c r="G39" s="14"/>
      <c r="H39" s="14"/>
      <c r="I39" s="14"/>
    </row>
    <row r="40" spans="1:14" ht="13.5" customHeight="1" x14ac:dyDescent="0.2">
      <c r="B40" s="14" t="s">
        <v>53</v>
      </c>
      <c r="C40" s="14"/>
      <c r="D40" s="14"/>
      <c r="E40" s="14"/>
      <c r="F40" s="14"/>
      <c r="G40" s="14"/>
      <c r="H40" s="14"/>
      <c r="I40" s="14"/>
    </row>
    <row r="41" spans="1:14" ht="13.5" customHeight="1" x14ac:dyDescent="0.2">
      <c r="B41" s="22" t="s">
        <v>54</v>
      </c>
      <c r="C41" s="14"/>
      <c r="D41" s="14"/>
      <c r="E41" s="14"/>
      <c r="F41" s="14"/>
      <c r="G41" s="14"/>
      <c r="H41" s="14"/>
      <c r="I41" s="14"/>
    </row>
    <row r="42" spans="1:14" ht="13.5" customHeight="1" x14ac:dyDescent="0.2">
      <c r="B42" s="14" t="s">
        <v>55</v>
      </c>
      <c r="C42" s="14"/>
      <c r="D42" s="14"/>
      <c r="E42" s="14"/>
      <c r="F42" s="14"/>
      <c r="G42" s="14"/>
      <c r="H42" s="14"/>
      <c r="I42" s="14"/>
    </row>
    <row r="43" spans="1:14" ht="13.5" customHeight="1" x14ac:dyDescent="0.2">
      <c r="A43" s="13" t="s">
        <v>56</v>
      </c>
      <c r="B43" s="14" t="s">
        <v>57</v>
      </c>
      <c r="C43" s="14"/>
      <c r="D43" s="14"/>
      <c r="E43" s="14"/>
      <c r="F43" s="14"/>
      <c r="G43" s="14"/>
      <c r="H43" s="14"/>
      <c r="I43" s="14"/>
      <c r="J43" s="19">
        <f>K6</f>
        <v>15.99</v>
      </c>
    </row>
    <row r="44" spans="1:14" ht="13.5" customHeight="1" x14ac:dyDescent="0.2">
      <c r="B44" s="14" t="s">
        <v>58</v>
      </c>
      <c r="C44" s="14"/>
      <c r="D44" s="14"/>
      <c r="E44" s="14"/>
      <c r="F44" s="14"/>
      <c r="G44" s="14"/>
      <c r="H44" s="14"/>
      <c r="I44" s="14"/>
    </row>
    <row r="45" spans="1:14" ht="13.5" customHeight="1" x14ac:dyDescent="0.2">
      <c r="B45" s="14" t="s">
        <v>59</v>
      </c>
      <c r="C45" s="14"/>
      <c r="D45" s="14"/>
      <c r="E45" s="14"/>
      <c r="F45" s="14"/>
      <c r="G45" s="14"/>
      <c r="H45" s="14"/>
      <c r="I45" s="14"/>
    </row>
    <row r="46" spans="1:14" ht="13.5" customHeight="1" x14ac:dyDescent="0.2"/>
    <row r="47" spans="1:14" ht="13.5" customHeight="1" x14ac:dyDescent="0.2"/>
    <row r="48" spans="1:14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1">
    <mergeCell ref="G25:H27"/>
  </mergeCells>
  <pageMargins left="0.7" right="0.7" top="0.75" bottom="0.75" header="0" footer="0"/>
  <pageSetup orientation="portrait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item</vt:lpstr>
      <vt:lpstr>personal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prasit</dc:creator>
  <cp:lastModifiedBy>Kongphop Wichaidit</cp:lastModifiedBy>
  <dcterms:created xsi:type="dcterms:W3CDTF">2022-10-13T21:59:51Z</dcterms:created>
  <dcterms:modified xsi:type="dcterms:W3CDTF">2024-02-26T17:41:04Z</dcterms:modified>
</cp:coreProperties>
</file>