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2-18.5.24" sheetId="1" r:id="rId4"/>
    <sheet state="visible" name="19-25.5.24" sheetId="2" r:id="rId5"/>
    <sheet state="visible" name="26.5-1.6.24" sheetId="3" r:id="rId6"/>
    <sheet state="visible" name="2-8.6.24" sheetId="4" r:id="rId7"/>
    <sheet state="visible" name="9-15.6.24" sheetId="5" r:id="rId8"/>
    <sheet state="visible" name="16-22.6.24" sheetId="6" r:id="rId9"/>
    <sheet state="visible" name="23-29.6.24" sheetId="7" r:id="rId10"/>
    <sheet state="visible" name="30.6-6.7.24" sheetId="8" r:id="rId11"/>
    <sheet state="visible" name="7-13.7.24" sheetId="9" r:id="rId12"/>
    <sheet state="visible" name="14-20.7.24" sheetId="10" r:id="rId13"/>
    <sheet state="visible" name="21-27724" sheetId="11" r:id="rId14"/>
    <sheet state="visible" name="28.7-3.8.24" sheetId="12" r:id="rId15"/>
    <sheet state="visible" name="4-10.8.24" sheetId="13" r:id="rId16"/>
    <sheet state="visible" name="11-17.8.24" sheetId="14" r:id="rId17"/>
    <sheet state="visible" name="18-24824" sheetId="15" r:id="rId18"/>
    <sheet state="visible" name="25-31.8.24" sheetId="16" r:id="rId19"/>
    <sheet state="visible" name="1-7924" sheetId="17" r:id="rId20"/>
    <sheet state="visible" name="8-14924" sheetId="18" r:id="rId21"/>
    <sheet state="visible" name="15-21924" sheetId="19" r:id="rId22"/>
    <sheet state="visible" name="22-28.9.24" sheetId="20" r:id="rId23"/>
    <sheet state="visible" name="29.9-5.10.24" sheetId="21" r:id="rId24"/>
    <sheet state="visible" name="6-12.10.24" sheetId="22" r:id="rId25"/>
    <sheet state="visible" name="13-19.10.24" sheetId="23" r:id="rId26"/>
    <sheet state="visible" name="20-26.10.24" sheetId="24" r:id="rId27"/>
    <sheet state="visible" name="2710-21124" sheetId="25" r:id="rId28"/>
    <sheet state="visible" name="3-9.11.24" sheetId="26" r:id="rId29"/>
    <sheet state="visible" name="10-16.11.24" sheetId="27" r:id="rId30"/>
    <sheet state="visible" name="24-30.11.24" sheetId="28" r:id="rId31"/>
    <sheet state="visible" name="17-23.11.24" sheetId="29" r:id="rId32"/>
    <sheet state="visible" name="1-7.12.24" sheetId="30" r:id="rId33"/>
    <sheet state="visible" name="8-14.12.24" sheetId="31" r:id="rId34"/>
    <sheet state="visible" name="15-21.12.24" sheetId="32" r:id="rId35"/>
    <sheet state="visible" name="22-28.12.24" sheetId="33" r:id="rId36"/>
    <sheet state="visible" name="29.12.24-4.1.25" sheetId="34" r:id="rId37"/>
    <sheet state="visible" name="5-11.1.25" sheetId="35" r:id="rId38"/>
    <sheet state="visible" name="12-18.1.25" sheetId="36" r:id="rId39"/>
    <sheet state="visible" name="19-25.1.25" sheetId="37" r:id="rId40"/>
    <sheet state="visible" name="26.1-1.2.25" sheetId="38" r:id="rId41"/>
    <sheet state="visible" name="2-8225" sheetId="39" r:id="rId42"/>
    <sheet state="visible" name="9-15.2.25" sheetId="40" r:id="rId43"/>
    <sheet state="visible" name="16-22.2.25" sheetId="41" r:id="rId44"/>
    <sheet state="visible" name="23.2-1.3.25" sheetId="42" r:id="rId45"/>
    <sheet state="visible" name="2-8.3.25" sheetId="43" r:id="rId46"/>
    <sheet state="visible" name="9-15.3.25" sheetId="44" r:id="rId47"/>
    <sheet state="visible" name="16-22.3.25" sheetId="45" r:id="rId48"/>
    <sheet state="visible" name="23-29.3.25" sheetId="46" r:id="rId49"/>
    <sheet state="visible" name="30.3-5.4.25" sheetId="47" r:id="rId50"/>
    <sheet state="visible" name="6-12.4.25" sheetId="48" r:id="rId51"/>
    <sheet state="visible" name="13-19425" sheetId="49" r:id="rId52"/>
    <sheet state="visible" name="20-26.4.25" sheetId="50" r:id="rId53"/>
    <sheet state="visible" name="11-17.5.25" sheetId="51" r:id="rId54"/>
    <sheet state="visible" name="18-24525" sheetId="52" r:id="rId55"/>
    <sheet state="visible" name="25-31.5.25" sheetId="53" r:id="rId56"/>
    <sheet state="visible" name="1-7.6.25" sheetId="54" r:id="rId57"/>
    <sheet state="visible" name="8-14.6.25" sheetId="55" r:id="rId58"/>
    <sheet state="visible" name="15-21.6.25" sheetId="56" r:id="rId59"/>
    <sheet state="visible" name="22-28.6.25" sheetId="57" r:id="rId60"/>
    <sheet state="visible" name="29.6-5.7.25" sheetId="58" r:id="rId61"/>
    <sheet state="visible" name="6-12.7.25" sheetId="59" r:id="rId62"/>
    <sheet state="visible" name="13-19.7.25" sheetId="60" r:id="rId63"/>
    <sheet state="visible" name="20-26725" sheetId="61" r:id="rId64"/>
    <sheet state="visible" name="27.7-2.8.25" sheetId="62" r:id="rId65"/>
  </sheets>
  <definedNames/>
  <calcPr/>
</workbook>
</file>

<file path=xl/sharedStrings.xml><?xml version="1.0" encoding="utf-8"?>
<sst xmlns="http://schemas.openxmlformats.org/spreadsheetml/2006/main" count="2278" uniqueCount="667">
  <si>
    <t>אימון 1</t>
  </si>
  <si>
    <t>W</t>
  </si>
  <si>
    <t>משקלי עבודה +הערות:</t>
  </si>
  <si>
    <t>אימון 2</t>
  </si>
  <si>
    <t>אימון 3</t>
  </si>
  <si>
    <t>snatch from explode+ohs</t>
  </si>
  <si>
    <t>snatch balance</t>
  </si>
  <si>
    <t xml:space="preserve">snatch </t>
  </si>
  <si>
    <t>60% 2*2+1</t>
  </si>
  <si>
    <t>70% 4*2</t>
  </si>
  <si>
    <t>לתרגל לתפוס את הברבל</t>
  </si>
  <si>
    <t>75% 2*2</t>
  </si>
  <si>
    <t>65%2*2+1</t>
  </si>
  <si>
    <t>לא לתת לגוף ליפול קדימה בקבלת המוט</t>
  </si>
  <si>
    <t>80% 3*2</t>
  </si>
  <si>
    <t>snatch pull +snatch</t>
  </si>
  <si>
    <t xml:space="preserve"> power snatch </t>
  </si>
  <si>
    <t>clean +jerk</t>
  </si>
  <si>
    <t>70% 2*2+1</t>
  </si>
  <si>
    <t>75% 3*2</t>
  </si>
  <si>
    <t>75% 3*2+1</t>
  </si>
  <si>
    <t>75%3*2+1</t>
  </si>
  <si>
    <t>הרגיש טוב, הפיצוץ היה מדויק יותר לאחר התרגיל הראשון</t>
  </si>
  <si>
    <t>80% 2*1</t>
  </si>
  <si>
    <t>להיכנס יותר אגרסיבי למתחת למוט</t>
  </si>
  <si>
    <t>80%2*2+1</t>
  </si>
  <si>
    <t>split jerk</t>
  </si>
  <si>
    <t>clean from below the knee</t>
  </si>
  <si>
    <t>snatch pull</t>
  </si>
  <si>
    <t>70% 1*2</t>
  </si>
  <si>
    <t>להרים מרפקים אגרסיבי יותר, לשחרר אגודל</t>
  </si>
  <si>
    <t>90%4*4</t>
  </si>
  <si>
    <t>75%2*2</t>
  </si>
  <si>
    <t>80%2*2</t>
  </si>
  <si>
    <t>החזרת המוט מקשה, צריך לתרגל</t>
  </si>
  <si>
    <t>front squat</t>
  </si>
  <si>
    <t xml:space="preserve">Stiff leg deadlift </t>
  </si>
  <si>
    <t xml:space="preserve">backsquat </t>
  </si>
  <si>
    <t>80% 4*3</t>
  </si>
  <si>
    <t>70%-65%4*5</t>
  </si>
  <si>
    <t>80%5*3</t>
  </si>
  <si>
    <t xml:space="preserve">clean pull </t>
  </si>
  <si>
    <t>push press</t>
  </si>
  <si>
    <t xml:space="preserve"> bench press</t>
  </si>
  <si>
    <t>60%4*4</t>
  </si>
  <si>
    <t>לרדת טיפה למטה בקבלת המוט</t>
  </si>
  <si>
    <t>60%-70%4*5</t>
  </si>
  <si>
    <t xml:space="preserve">tall snatch </t>
  </si>
  <si>
    <t>snatch balance +ohsעם עצירה בתחתית</t>
  </si>
  <si>
    <t xml:space="preserve">muscle snatch+snatch push press </t>
  </si>
  <si>
    <t>snatch</t>
  </si>
  <si>
    <t>55%2*2</t>
  </si>
  <si>
    <t>65%3*2+2</t>
  </si>
  <si>
    <t>60%5*2+2</t>
  </si>
  <si>
    <t>clean</t>
  </si>
  <si>
    <t>60%3*2</t>
  </si>
  <si>
    <t>70%2*2+1</t>
  </si>
  <si>
    <t>squat</t>
  </si>
  <si>
    <t>f.squat</t>
  </si>
  <si>
    <t xml:space="preserve">snatch בלי קפיצה </t>
  </si>
  <si>
    <t>snatch מתחת לברך</t>
  </si>
  <si>
    <t>75%3*2</t>
  </si>
  <si>
    <t>70%3*2</t>
  </si>
  <si>
    <t>80%2*1</t>
  </si>
  <si>
    <t xml:space="preserve"> front squat+ jerk</t>
  </si>
  <si>
    <t>power clean</t>
  </si>
  <si>
    <t>75%2*2+1</t>
  </si>
  <si>
    <t>75%1*2+1</t>
  </si>
  <si>
    <t>80% 2*2+1</t>
  </si>
  <si>
    <t xml:space="preserve">back squat </t>
  </si>
  <si>
    <t>front squat ירידה איטית</t>
  </si>
  <si>
    <t>85%5*3</t>
  </si>
  <si>
    <t>75%3*3</t>
  </si>
  <si>
    <t>clean pull</t>
  </si>
  <si>
    <t xml:space="preserve"> snatch pull</t>
  </si>
  <si>
    <t>100%5*3</t>
  </si>
  <si>
    <t>לא עשיתי בסוף כי הצטרפתי למטקון עם דדליפט אחרי חצי שעה מנוחה. פעם הבאה אתעדף את הPULLS</t>
  </si>
  <si>
    <t>70%4*3</t>
  </si>
  <si>
    <t>תרגיל</t>
  </si>
  <si>
    <t>דגש</t>
  </si>
  <si>
    <t xml:space="preserve"> muscle snatch</t>
  </si>
  <si>
    <t xml:space="preserve">power snatch </t>
  </si>
  <si>
    <t>snatch from explode</t>
  </si>
  <si>
    <t>muscle snatch</t>
  </si>
  <si>
    <t>להישען על העקב וגלוטס</t>
  </si>
  <si>
    <t>ברייס ליבה</t>
  </si>
  <si>
    <t>55%2*3</t>
  </si>
  <si>
    <t>70% 3*2</t>
  </si>
  <si>
    <t>60%5*3</t>
  </si>
  <si>
    <t>tall snatch</t>
  </si>
  <si>
    <t>60%2*3</t>
  </si>
  <si>
    <t>לא לקבל את המוט עם הברכיים</t>
  </si>
  <si>
    <t>ברייס, חזה בחוץ בקבלה</t>
  </si>
  <si>
    <t>snatch pull+snatch</t>
  </si>
  <si>
    <t>clean from deficit</t>
  </si>
  <si>
    <t>חזה בחוץ עד הברך</t>
  </si>
  <si>
    <t>75% 2*2+1</t>
  </si>
  <si>
    <t>80% 2*2</t>
  </si>
  <si>
    <t>Jerk</t>
  </si>
  <si>
    <t>חזה בחוץ</t>
  </si>
  <si>
    <t>80%3*2+1</t>
  </si>
  <si>
    <t>85% 3*1</t>
  </si>
  <si>
    <t>Squat</t>
  </si>
  <si>
    <t xml:space="preserve"> clean pull+clean +jerk</t>
  </si>
  <si>
    <t>snatch pull עם עצירה בניתוק</t>
  </si>
  <si>
    <t>75%3*2+1+1</t>
  </si>
  <si>
    <t>80%2*2+1+1</t>
  </si>
  <si>
    <t>80%2*1+1</t>
  </si>
  <si>
    <t>back squat</t>
  </si>
  <si>
    <t>deadlift</t>
  </si>
  <si>
    <t>85% 5*3</t>
  </si>
  <si>
    <t>120-130</t>
  </si>
  <si>
    <t>clean deadlift</t>
  </si>
  <si>
    <t>jerk מאוחריי הראש</t>
  </si>
  <si>
    <t>press</t>
  </si>
  <si>
    <t>65%-70%5*3</t>
  </si>
  <si>
    <t>לפי ההרגשה 5*5</t>
  </si>
  <si>
    <t>קל</t>
  </si>
  <si>
    <t>snatch push press +ohs לשבת בתחתית 3שניות</t>
  </si>
  <si>
    <t>power clean +push press</t>
  </si>
  <si>
    <t xml:space="preserve">muscle snatch </t>
  </si>
  <si>
    <t>50% 3*1+1+1</t>
  </si>
  <si>
    <t>60%2*2+1</t>
  </si>
  <si>
    <t>60%4*3</t>
  </si>
  <si>
    <t>55%3*1+1+1</t>
  </si>
  <si>
    <t>65%3*2+1</t>
  </si>
  <si>
    <t xml:space="preserve"> snatchעם עצירה מעל הברך</t>
  </si>
  <si>
    <t>75%3*1+2</t>
  </si>
  <si>
    <t>80% 2*1+2</t>
  </si>
  <si>
    <t xml:space="preserve"> split jerk עם עצירה בדיפ + split jerk</t>
  </si>
  <si>
    <t xml:space="preserve"> בלי קפיצה push jerk</t>
  </si>
  <si>
    <t xml:space="preserve">clean </t>
  </si>
  <si>
    <t>70% 2*1+1</t>
  </si>
  <si>
    <t>70%5*3</t>
  </si>
  <si>
    <t>75%2*1+1</t>
  </si>
  <si>
    <t>85%1*1</t>
  </si>
  <si>
    <t xml:space="preserve">front squat </t>
  </si>
  <si>
    <t xml:space="preserve">front squat 1ורבע </t>
  </si>
  <si>
    <t>80% 5*3</t>
  </si>
  <si>
    <t>80%5*4</t>
  </si>
  <si>
    <t>80%5*2</t>
  </si>
  <si>
    <t>bent over row</t>
  </si>
  <si>
    <t>אימון3</t>
  </si>
  <si>
    <t>50%4*3</t>
  </si>
  <si>
    <t>65%4*3</t>
  </si>
  <si>
    <t>55%4*3</t>
  </si>
  <si>
    <t xml:space="preserve">  hang snatch </t>
  </si>
  <si>
    <t xml:space="preserve"> snatch</t>
  </si>
  <si>
    <t xml:space="preserve"> snatch pull+snatch </t>
  </si>
  <si>
    <t>70%1*2</t>
  </si>
  <si>
    <t>85%2*1</t>
  </si>
  <si>
    <t xml:space="preserve"> jerk</t>
  </si>
  <si>
    <t>80%2*3</t>
  </si>
  <si>
    <t>85%2*2</t>
  </si>
  <si>
    <t xml:space="preserve">clean pull עם עצירה בניתוק </t>
  </si>
  <si>
    <t xml:space="preserve">deadlift </t>
  </si>
  <si>
    <t>90%5*3</t>
  </si>
  <si>
    <t>100%3*3</t>
  </si>
  <si>
    <t>80%-80%5*5</t>
  </si>
  <si>
    <t>110%2*2</t>
  </si>
  <si>
    <t xml:space="preserve">snatch balance </t>
  </si>
  <si>
    <t>tall snatch+ohs</t>
  </si>
  <si>
    <t>50%3*1+2</t>
  </si>
  <si>
    <t>70%2*3</t>
  </si>
  <si>
    <t>80%3*1</t>
  </si>
  <si>
    <t>55%2*1+1</t>
  </si>
  <si>
    <t>snatch +hang snatch</t>
  </si>
  <si>
    <t>75%3*1+1</t>
  </si>
  <si>
    <t>85%1*1+1</t>
  </si>
  <si>
    <t>dip jerk +jerk</t>
  </si>
  <si>
    <t xml:space="preserve">clean deadlift </t>
  </si>
  <si>
    <t xml:space="preserve">לא להתיישר לעלות עד המכה </t>
  </si>
  <si>
    <t>100%5*5</t>
  </si>
  <si>
    <t>front squat עם קפיץ 1וחצי</t>
  </si>
  <si>
    <t>יורד לסקוואט עולה חצי יורד ועולה שוב *2</t>
  </si>
  <si>
    <t>snatch press</t>
  </si>
  <si>
    <t>100%5*4</t>
  </si>
  <si>
    <t>לפי ההרגשה5*5</t>
  </si>
  <si>
    <t xml:space="preserve">snatch balance+drop snatch +ohs </t>
  </si>
  <si>
    <t xml:space="preserve"> tall snatch</t>
  </si>
  <si>
    <t xml:space="preserve">muscle clean +jerk </t>
  </si>
  <si>
    <t>50% 3*2+1+1</t>
  </si>
  <si>
    <t>50% 3*2</t>
  </si>
  <si>
    <t>60% 2*2+2</t>
  </si>
  <si>
    <t>55%2*1+1+1</t>
  </si>
  <si>
    <t>65% 3*2+1</t>
  </si>
  <si>
    <t xml:space="preserve"> snatch pull +hang snatch</t>
  </si>
  <si>
    <t>80%1*2+1</t>
  </si>
  <si>
    <t>85%-90%2*1+1</t>
  </si>
  <si>
    <t xml:space="preserve"> front squat+split jerk</t>
  </si>
  <si>
    <t xml:space="preserve">clean deadlift + hang clean </t>
  </si>
  <si>
    <t>100%2*5</t>
  </si>
  <si>
    <t>80% 3*1+1</t>
  </si>
  <si>
    <t>110%3*3</t>
  </si>
  <si>
    <t>front squat עם עצירה בתחתית</t>
  </si>
  <si>
    <t>80%-85% 4*4</t>
  </si>
  <si>
    <t>הורדתי ל3*3, היה קשה לאחר התרגיל הקודם</t>
  </si>
  <si>
    <t>75%80%5*2</t>
  </si>
  <si>
    <t>85%5*5</t>
  </si>
  <si>
    <t>110%5*3</t>
  </si>
  <si>
    <t>70%3*5</t>
  </si>
  <si>
    <t xml:space="preserve">power snatch בלי קפיצה </t>
  </si>
  <si>
    <t xml:space="preserve"> muscle snatch+ohs</t>
  </si>
  <si>
    <t>65%2*2</t>
  </si>
  <si>
    <t>55%2*3+1</t>
  </si>
  <si>
    <t xml:space="preserve">snatch from dificet </t>
  </si>
  <si>
    <t>snatch pull + hang snatch</t>
  </si>
  <si>
    <t xml:space="preserve"> hang clean +front squat +jerk</t>
  </si>
  <si>
    <t>75%3*1+1+1</t>
  </si>
  <si>
    <t>80%3*2</t>
  </si>
  <si>
    <t>80% 2*1+1+1</t>
  </si>
  <si>
    <t>front squat ירידה 5 שניות עליה מהירה</t>
  </si>
  <si>
    <t>box squat</t>
  </si>
  <si>
    <t>80%4*3</t>
  </si>
  <si>
    <t>75%2*3</t>
  </si>
  <si>
    <t>snatch deadlift</t>
  </si>
  <si>
    <t>קל 5*5</t>
  </si>
  <si>
    <t>75% 5*5</t>
  </si>
  <si>
    <t>muscle snatch +ohs+sots press</t>
  </si>
  <si>
    <t xml:space="preserve">snatch balance+snatch push press </t>
  </si>
  <si>
    <t>50%2*2+1+1</t>
  </si>
  <si>
    <t>65%2*2+2</t>
  </si>
  <si>
    <t>70%2*2</t>
  </si>
  <si>
    <t>55%2*2+1+1</t>
  </si>
  <si>
    <t>snatch pull  עד מעל הברך +snatch</t>
  </si>
  <si>
    <t xml:space="preserve"> power snatch  בלי קפיצה </t>
  </si>
  <si>
    <t xml:space="preserve">אם כואב אז פאוור </t>
  </si>
  <si>
    <t>75%1*1</t>
  </si>
  <si>
    <t>85%-4*3</t>
  </si>
  <si>
    <t xml:space="preserve">לא לעשות </t>
  </si>
  <si>
    <t>85%4*3</t>
  </si>
  <si>
    <t>75%-80%4*2</t>
  </si>
  <si>
    <t xml:space="preserve"> hang snatch pull</t>
  </si>
  <si>
    <t>100%4*5</t>
  </si>
  <si>
    <t xml:space="preserve"> hang power snatch בלי קפיצה </t>
  </si>
  <si>
    <t>clean from explode</t>
  </si>
  <si>
    <t>60%2*2</t>
  </si>
  <si>
    <t>65%3*2</t>
  </si>
  <si>
    <t>clean  +jerk</t>
  </si>
  <si>
    <t>80% 2*1+1</t>
  </si>
  <si>
    <t>jerk</t>
  </si>
  <si>
    <t>push jerk</t>
  </si>
  <si>
    <t>75%3*1</t>
  </si>
  <si>
    <t>85% 2*1</t>
  </si>
  <si>
    <t>half squat עם גומיה מתחת לברך</t>
  </si>
  <si>
    <t>hang snatch pull</t>
  </si>
  <si>
    <t>90%5*5</t>
  </si>
  <si>
    <t>הרחקת כתף עם דמבלים</t>
  </si>
  <si>
    <t xml:space="preserve">press </t>
  </si>
  <si>
    <t>75%4*5</t>
  </si>
  <si>
    <t>muscle snatch +ohs</t>
  </si>
  <si>
    <t>muscle snatch squat</t>
  </si>
  <si>
    <t>55%-60%5*1+2</t>
  </si>
  <si>
    <t>בלי מכה ישר לסקוואט נמוך</t>
  </si>
  <si>
    <t xml:space="preserve">snatch מארגזים </t>
  </si>
  <si>
    <t>snatch עם עצירה מעל הברך</t>
  </si>
  <si>
    <t>אפשר מפלטות מתחת לברך</t>
  </si>
  <si>
    <t xml:space="preserve">hang clean </t>
  </si>
  <si>
    <t xml:space="preserve"> jerk מאחוריי הראש</t>
  </si>
  <si>
    <t xml:space="preserve"> clean +jerk</t>
  </si>
  <si>
    <t>70%1*1+2</t>
  </si>
  <si>
    <t>75% 2*1+2</t>
  </si>
  <si>
    <t>80%2*1+2</t>
  </si>
  <si>
    <t>75%-80%5*3</t>
  </si>
  <si>
    <t xml:space="preserve">פולי עליון </t>
  </si>
  <si>
    <t>hang clean pull</t>
  </si>
  <si>
    <t>goodmorning</t>
  </si>
  <si>
    <t xml:space="preserve">5*5 </t>
  </si>
  <si>
    <t xml:space="preserve"> muscle snatch squat+ohs</t>
  </si>
  <si>
    <t>power snatch</t>
  </si>
  <si>
    <t>65%-70%2*2+1</t>
  </si>
  <si>
    <t xml:space="preserve">snatch this was   </t>
  </si>
  <si>
    <t>.</t>
  </si>
  <si>
    <t>dip jerk</t>
  </si>
  <si>
    <t>box squat עם גומיה</t>
  </si>
  <si>
    <t>קל-בינוני 3*5</t>
  </si>
  <si>
    <t>הקפצה</t>
  </si>
  <si>
    <t>85%-90%5*3</t>
  </si>
  <si>
    <t>אימון 4</t>
  </si>
  <si>
    <t xml:space="preserve">snatch push press+snatch balance+ohs </t>
  </si>
  <si>
    <t>clean pull+  power clean from explode +push press</t>
  </si>
  <si>
    <t>65% 3*2+1+1</t>
  </si>
  <si>
    <t>60%2*2+1+1</t>
  </si>
  <si>
    <t>70%2*1+1+1</t>
  </si>
  <si>
    <t>65%3*2+1+1</t>
  </si>
  <si>
    <t>clean +front +jerk</t>
  </si>
  <si>
    <t>75%2*2+1+1</t>
  </si>
  <si>
    <t>80% 3*2+1+1</t>
  </si>
  <si>
    <t>70% 2*1+2</t>
  </si>
  <si>
    <t>100%2*3</t>
  </si>
  <si>
    <t>75%2*1+2</t>
  </si>
  <si>
    <t>80%1*1+2</t>
  </si>
  <si>
    <t xml:space="preserve">front squat עם גומיה </t>
  </si>
  <si>
    <t>80%-75% 4*4</t>
  </si>
  <si>
    <t>75%-80%5*2</t>
  </si>
  <si>
    <t xml:space="preserve"> snatch push press </t>
  </si>
  <si>
    <t>squat jump עם מוט</t>
  </si>
  <si>
    <t>70%-75% 5*3</t>
  </si>
  <si>
    <t>5*5</t>
  </si>
  <si>
    <t>אימון 5</t>
  </si>
  <si>
    <t>snatch from expliod</t>
  </si>
  <si>
    <t>clean from explode+ press/push press</t>
  </si>
  <si>
    <t xml:space="preserve"> hang snatch </t>
  </si>
  <si>
    <t>clean pull+ clean+push jerk</t>
  </si>
  <si>
    <t>80% 2*2+1+1</t>
  </si>
  <si>
    <t>70%5*4</t>
  </si>
  <si>
    <t>half squat(על קופסא)</t>
  </si>
  <si>
    <t xml:space="preserve">dip jerk </t>
  </si>
  <si>
    <t>לפי ההרגשה 7*5</t>
  </si>
  <si>
    <t>90%-100%30 sec*5</t>
  </si>
  <si>
    <t>קל ממש!</t>
  </si>
  <si>
    <t>tall snatch +ohs</t>
  </si>
  <si>
    <t xml:space="preserve">drop snatch </t>
  </si>
  <si>
    <t>55%2*1+2</t>
  </si>
  <si>
    <t>55%3*2</t>
  </si>
  <si>
    <t>60%3*1+2</t>
  </si>
  <si>
    <t>85%3*1</t>
  </si>
  <si>
    <t>snatch deadlift +snatch</t>
  </si>
  <si>
    <t>snatch עם 2 עצירות בניתוק ומעל הברך</t>
  </si>
  <si>
    <t>85%2*1+1</t>
  </si>
  <si>
    <t>85%2*2+1</t>
  </si>
  <si>
    <t>bench press</t>
  </si>
  <si>
    <t>75%4*4</t>
  </si>
  <si>
    <t>clean pull מדפיציט</t>
  </si>
  <si>
    <t>lunges</t>
  </si>
  <si>
    <t>5*5 קל</t>
  </si>
  <si>
    <t xml:space="preserve">drop snatch  </t>
  </si>
  <si>
    <t xml:space="preserve"> hang clean +jerk</t>
  </si>
  <si>
    <t xml:space="preserve">75%3*2 </t>
  </si>
  <si>
    <t xml:space="preserve">power clean </t>
  </si>
  <si>
    <t xml:space="preserve">snatch pull </t>
  </si>
  <si>
    <t xml:space="preserve">jerk </t>
  </si>
  <si>
    <t>split push jerk</t>
  </si>
  <si>
    <t>60%5*5</t>
  </si>
  <si>
    <t xml:space="preserve"> hang power snatch</t>
  </si>
  <si>
    <t>snatch deadlift+snatch</t>
  </si>
  <si>
    <t xml:space="preserve">75%2*2 </t>
  </si>
  <si>
    <t xml:space="preserve">dip jerk +jerk </t>
  </si>
  <si>
    <t>80%6*3</t>
  </si>
  <si>
    <t>snatch pull from explode</t>
  </si>
  <si>
    <t xml:space="preserve">snatch balance +ohs </t>
  </si>
  <si>
    <t>muscle clean squat  +push press</t>
  </si>
  <si>
    <t xml:space="preserve">קלין בלי מכה </t>
  </si>
  <si>
    <t>hang power snatch</t>
  </si>
  <si>
    <t>snatch from deficir</t>
  </si>
  <si>
    <t xml:space="preserve"> clean pull+clean++jerk</t>
  </si>
  <si>
    <t>75%2*1+1+1</t>
  </si>
  <si>
    <t>80% 3*1+1+1</t>
  </si>
  <si>
    <t>80% 4*4</t>
  </si>
  <si>
    <t xml:space="preserve">ghd </t>
  </si>
  <si>
    <t xml:space="preserve">עם משקל </t>
  </si>
  <si>
    <t>3*10</t>
  </si>
  <si>
    <t>drop snatch +ohs</t>
  </si>
  <si>
    <t xml:space="preserve">hang snatch </t>
  </si>
  <si>
    <t>55%4*2+1</t>
  </si>
  <si>
    <t>snatch עם עצירה בתחת לברך</t>
  </si>
  <si>
    <t>front squat עצירה בתחתית</t>
  </si>
  <si>
    <t>75%5*3</t>
  </si>
  <si>
    <t>snatch pull מתחת לברך</t>
  </si>
  <si>
    <t>drop split jerk</t>
  </si>
  <si>
    <t>לפי ההרגשה3*5</t>
  </si>
  <si>
    <t>אפילו מוט ריק</t>
  </si>
  <si>
    <t>drop snatch+ohs</t>
  </si>
  <si>
    <t>clean בלי מכה +push press +push jerk</t>
  </si>
  <si>
    <t>50%2*1+2</t>
  </si>
  <si>
    <t>80%1*1</t>
  </si>
  <si>
    <t>snatch deadlift עם 2 עצירות + snatch</t>
  </si>
  <si>
    <t>clean+ jerk</t>
  </si>
  <si>
    <t xml:space="preserve">עצירה בניתוק </t>
  </si>
  <si>
    <t>עצירה מעל הברך</t>
  </si>
  <si>
    <t>80%4*4</t>
  </si>
  <si>
    <t>עשיתי 5*5 60%</t>
  </si>
  <si>
    <t>half squat</t>
  </si>
  <si>
    <t>jerk מאחוריי הראש</t>
  </si>
  <si>
    <t>100%4*3</t>
  </si>
  <si>
    <t>100%4*4</t>
  </si>
  <si>
    <t xml:space="preserve"> 60%5*3</t>
  </si>
  <si>
    <t xml:space="preserve">clean בלי מכה +front +push jerk </t>
  </si>
  <si>
    <t>55%-60%4*3</t>
  </si>
  <si>
    <t>65%3*1+1+1</t>
  </si>
  <si>
    <t>clean pull+ clean+jerk</t>
  </si>
  <si>
    <t>85%1*2</t>
  </si>
  <si>
    <t xml:space="preserve">clean  </t>
  </si>
  <si>
    <t xml:space="preserve"> snatch push press</t>
  </si>
  <si>
    <t>85%3*3</t>
  </si>
  <si>
    <t>clean pull מתחת לברך</t>
  </si>
  <si>
    <t>75%-80%4*5</t>
  </si>
  <si>
    <t>55%-60%5*3</t>
  </si>
  <si>
    <t xml:space="preserve">בלי מכה </t>
  </si>
  <si>
    <t>snatch עם עצירה מתחת הברך</t>
  </si>
  <si>
    <t xml:space="preserve">מעל הברך, אפשר על פלטות </t>
  </si>
  <si>
    <t>75%1*2</t>
  </si>
  <si>
    <t>70%-75%5*2</t>
  </si>
  <si>
    <t>85%3*2</t>
  </si>
  <si>
    <t>90%2*2</t>
  </si>
  <si>
    <t>לפי ההרגשה 3*5</t>
  </si>
  <si>
    <t xml:space="preserve"> hang power snatchבלי קפיצה</t>
  </si>
  <si>
    <t>85%-90%2*1</t>
  </si>
  <si>
    <t xml:space="preserve">power clean בלי קפיצה +push jerk בלי קפיצה  </t>
  </si>
  <si>
    <t>back squat עם עצירה בתחתית</t>
  </si>
  <si>
    <t>stiff leg deadlift</t>
  </si>
  <si>
    <t>70%-80%4*3</t>
  </si>
  <si>
    <t>70%-75%4*3</t>
  </si>
  <si>
    <t>jerk מאחורי הראש</t>
  </si>
  <si>
    <t>פשיטת מרפקים דמבל</t>
  </si>
  <si>
    <t>70%-75% 4*3</t>
  </si>
  <si>
    <t>4*10</t>
  </si>
  <si>
    <t xml:space="preserve"> power snatch</t>
  </si>
  <si>
    <t xml:space="preserve">70%2*2 </t>
  </si>
  <si>
    <t>75%2*1</t>
  </si>
  <si>
    <t>hang snatch</t>
  </si>
  <si>
    <t xml:space="preserve"> clean </t>
  </si>
  <si>
    <t>75%4*3</t>
  </si>
  <si>
    <t>70%2*1+2</t>
  </si>
  <si>
    <t xml:space="preserve"> snatch balance</t>
  </si>
  <si>
    <t>snatch pull + snatch from explode</t>
  </si>
  <si>
    <t xml:space="preserve"> clean  pull+clean</t>
  </si>
  <si>
    <t>90%4*3</t>
  </si>
  <si>
    <t>60%-70%4*2</t>
  </si>
  <si>
    <t>70%3*1</t>
  </si>
  <si>
    <t>clean pull+clean</t>
  </si>
  <si>
    <t xml:space="preserve"> power clean +jerk</t>
  </si>
  <si>
    <t>snatch  pull</t>
  </si>
  <si>
    <t>השלמות</t>
  </si>
  <si>
    <t xml:space="preserve"> snatch balance  </t>
  </si>
  <si>
    <t>80%4*2</t>
  </si>
  <si>
    <t>60%4*5</t>
  </si>
  <si>
    <t>100%3*5</t>
  </si>
  <si>
    <t>muscle clean+push press</t>
  </si>
  <si>
    <t>power clean+jerk</t>
  </si>
  <si>
    <t>90%5*4</t>
  </si>
  <si>
    <t>4*6</t>
  </si>
  <si>
    <t>אפילו בלי משקל</t>
  </si>
  <si>
    <t xml:space="preserve"> 5*5</t>
  </si>
  <si>
    <t>קל !</t>
  </si>
  <si>
    <t>חדר כושר</t>
  </si>
  <si>
    <t xml:space="preserve">חיזוקים </t>
  </si>
  <si>
    <t>פשיטת ברך</t>
  </si>
  <si>
    <t>סיבוב ירך עם גומיה</t>
  </si>
  <si>
    <t>55%2*2+1</t>
  </si>
  <si>
    <t>10-15 חזרות *3</t>
  </si>
  <si>
    <t>60%2*1+1</t>
  </si>
  <si>
    <t>כפיפת ברך</t>
  </si>
  <si>
    <t xml:space="preserve">hip thrust רגל רגל </t>
  </si>
  <si>
    <t>8 כל רגל *3</t>
  </si>
  <si>
    <t xml:space="preserve"> snatch from deficit</t>
  </si>
  <si>
    <t xml:space="preserve">הרחקת ירך בישיבה </t>
  </si>
  <si>
    <t>גב קדימה \גב לפנים</t>
  </si>
  <si>
    <t xml:space="preserve">hip thrust רגל רגל עם גומיה </t>
  </si>
  <si>
    <t>מעל הברך והרחקת ירך</t>
  </si>
  <si>
    <t xml:space="preserve">קרוב ירך בישיבה </t>
  </si>
  <si>
    <t>ירידה אקצנטרית מקופסא רגל רגל</t>
  </si>
  <si>
    <t xml:space="preserve">hip thrust </t>
  </si>
  <si>
    <t xml:space="preserve">מוט או מכונה </t>
  </si>
  <si>
    <t xml:space="preserve">עמידת 6 הרחקת ירך ברגל כפופה </t>
  </si>
  <si>
    <t>כמו כלב משתין</t>
  </si>
  <si>
    <t>70%2*1+2+1</t>
  </si>
  <si>
    <t>10 חזרות *3</t>
  </si>
  <si>
    <t>75%2*1+2+1</t>
  </si>
  <si>
    <t xml:space="preserve">כפיפת ירך עם מתח רגל רגל </t>
  </si>
  <si>
    <t>ל90 מעלות</t>
  </si>
  <si>
    <t xml:space="preserve">בעמידה כפיפת ירך עם קטלבלס </t>
  </si>
  <si>
    <t>ל90 עלות</t>
  </si>
  <si>
    <t xml:space="preserve">10 חזרות *3 </t>
  </si>
  <si>
    <t>סקואט בולגרי</t>
  </si>
  <si>
    <t xml:space="preserve">סופרמן </t>
  </si>
  <si>
    <t xml:space="preserve">ורגל ויד עצידה </t>
  </si>
  <si>
    <t>10-8 חזרות *3</t>
  </si>
  <si>
    <t>10 חזרות*3</t>
  </si>
  <si>
    <t>הליכה בohs עם מוט 10 מטר</t>
  </si>
  <si>
    <t>3-4 סטים</t>
  </si>
  <si>
    <t>snatch deadlift עלייה 5שניות</t>
  </si>
  <si>
    <t>דדליפט רומני על רגל אחת</t>
  </si>
  <si>
    <t>פלאנק על הצד</t>
  </si>
  <si>
    <t>היי שריתת אני הוספתי</t>
  </si>
  <si>
    <t>3 סטים כל צד</t>
  </si>
  <si>
    <t>ohs</t>
  </si>
  <si>
    <t xml:space="preserve"> power clean from explode</t>
  </si>
  <si>
    <t>55%4*2</t>
  </si>
  <si>
    <t xml:space="preserve"> power snatch עם עצירה בתחת לברך</t>
  </si>
  <si>
    <t xml:space="preserve"> clean pull+ power clean </t>
  </si>
  <si>
    <t>70%3*2+2</t>
  </si>
  <si>
    <t xml:space="preserve"> power clean </t>
  </si>
  <si>
    <t xml:space="preserve"> 75%-80%3*2</t>
  </si>
  <si>
    <t>hip thrust</t>
  </si>
  <si>
    <t>קל4*3</t>
  </si>
  <si>
    <t>60%-65%4*3</t>
  </si>
  <si>
    <t>75% 2*1</t>
  </si>
  <si>
    <t>עשיתי הכל 80%</t>
  </si>
  <si>
    <t>front sqaut קל</t>
  </si>
  <si>
    <t>עלייה איטית</t>
  </si>
  <si>
    <t>רגל רגל</t>
  </si>
  <si>
    <t>snatch  from explode</t>
  </si>
  <si>
    <t>muscle clean</t>
  </si>
  <si>
    <t>75%5*2</t>
  </si>
  <si>
    <t>4*5 קל</t>
  </si>
  <si>
    <t>עשיתי בולגרי</t>
  </si>
  <si>
    <t>back sqaut</t>
  </si>
  <si>
    <t>ירידה  איטית</t>
  </si>
  <si>
    <t>push press/press</t>
  </si>
  <si>
    <t>goodnorning</t>
  </si>
  <si>
    <t>4*4</t>
  </si>
  <si>
    <t>4*5</t>
  </si>
  <si>
    <t>אחרי סנצים</t>
  </si>
  <si>
    <t xml:space="preserve"> snatch מתחת לברך</t>
  </si>
  <si>
    <t>clean pull+clean +jerk</t>
  </si>
  <si>
    <t>80%1*1+2+1</t>
  </si>
  <si>
    <t>back squat  עם עצירה בתחתית</t>
  </si>
  <si>
    <t>70%4*4</t>
  </si>
  <si>
    <t>קל בינוני3*4</t>
  </si>
  <si>
    <t>אימון1</t>
  </si>
  <si>
    <t>muscle snatch +push press +ohs</t>
  </si>
  <si>
    <t>55%5*3</t>
  </si>
  <si>
    <t>60%4*2+1+1</t>
  </si>
  <si>
    <t xml:space="preserve"> snatch pull+ hang snatch </t>
  </si>
  <si>
    <t>snatch עם עצירה 3 שניות מתחת לברך</t>
  </si>
  <si>
    <t xml:space="preserve">front + jerk </t>
  </si>
  <si>
    <t>80% 3*1+2</t>
  </si>
  <si>
    <t>80%3*1+2</t>
  </si>
  <si>
    <t>אפשר להעלות חזרות/משקלים שבוע הבא</t>
  </si>
  <si>
    <t>צריך לחדד החזקת בטן בטכניקה במשקלים האלה</t>
  </si>
  <si>
    <t>עדיף לא לעלות שבוע הבא</t>
  </si>
  <si>
    <t>אולי שלושות</t>
  </si>
  <si>
    <t>push jerk מאחוריי הראש</t>
  </si>
  <si>
    <t>back squat עם עצירה באמצע</t>
  </si>
  <si>
    <t>50% 3*3</t>
  </si>
  <si>
    <t>75% 3*1</t>
  </si>
  <si>
    <t>snatch deadlift (עד מעל הברך )+snatch</t>
  </si>
  <si>
    <t>80%-85%2*1+1</t>
  </si>
  <si>
    <t>hang clean</t>
  </si>
  <si>
    <t>80%5*5</t>
  </si>
  <si>
    <t>עשיתי בוקס</t>
  </si>
  <si>
    <t>עשיתי 85</t>
  </si>
  <si>
    <t>לעצור בדיפ 30 שניות</t>
  </si>
  <si>
    <t>push perss</t>
  </si>
  <si>
    <t>110% 30שניות *5</t>
  </si>
  <si>
    <t>אימון2</t>
  </si>
  <si>
    <t>box sqaut</t>
  </si>
  <si>
    <t>80%-85%2*3</t>
  </si>
  <si>
    <t>עשיתי %90 הרגיש טוב</t>
  </si>
  <si>
    <t>תרגיל שעובד לי מעולה כרגע, רצוי גם שבוע הבא</t>
  </si>
  <si>
    <t>muscle snatch +drop snatch</t>
  </si>
  <si>
    <t xml:space="preserve">snach from explode </t>
  </si>
  <si>
    <t>60% 2*1+2</t>
  </si>
  <si>
    <t>snatch from deficit</t>
  </si>
  <si>
    <t>75%-80% 3*2</t>
  </si>
  <si>
    <t>85% 1*1</t>
  </si>
  <si>
    <t xml:space="preserve"> hang power clean +push press</t>
  </si>
  <si>
    <t xml:space="preserve">clean pull +cleanl+front + jerk </t>
  </si>
  <si>
    <t>75%2*2+1+1+1</t>
  </si>
  <si>
    <t>75%4*2+1</t>
  </si>
  <si>
    <t>80% 2*1+1+1+1</t>
  </si>
  <si>
    <t>front squat עם עצירה באמצע 3 שניות</t>
  </si>
  <si>
    <t>80% 4*2</t>
  </si>
  <si>
    <t xml:space="preserve"> push press</t>
  </si>
  <si>
    <t>65%2*3</t>
  </si>
  <si>
    <t>75%-80%4*3</t>
  </si>
  <si>
    <t>עם מוט קל 5*5</t>
  </si>
  <si>
    <t xml:space="preserve"> power snatch  </t>
  </si>
  <si>
    <t>75%1*1+1</t>
  </si>
  <si>
    <t>70%5*3-4</t>
  </si>
  <si>
    <t>sntch מתחת לברך</t>
  </si>
  <si>
    <t>לפי ההרגשה5*4</t>
  </si>
  <si>
    <t xml:space="preserve"> power snatch בלי קפיצה  </t>
  </si>
  <si>
    <t>high hang snatch +ohs</t>
  </si>
  <si>
    <t>65% 2*2</t>
  </si>
  <si>
    <t>power clean + push jerk</t>
  </si>
  <si>
    <t>snatch deadlift + snatch</t>
  </si>
  <si>
    <t>65% 2*2+1</t>
  </si>
  <si>
    <t>clean + jerk</t>
  </si>
  <si>
    <t xml:space="preserve"> front squat +jerk</t>
  </si>
  <si>
    <t>snatch pull עם 3 עצירות</t>
  </si>
  <si>
    <t>70% 2*2</t>
  </si>
  <si>
    <t>front squat +jerk</t>
  </si>
  <si>
    <t>אם הירך מציק רק גארק</t>
  </si>
  <si>
    <t xml:space="preserve">לפי ההרגשה </t>
  </si>
  <si>
    <t>לפי ההרגשה%5*5</t>
  </si>
  <si>
    <t xml:space="preserve"> clean pull+clean +front</t>
  </si>
  <si>
    <t>70%3*2+1+1</t>
  </si>
  <si>
    <t>75% 2*1+1+1</t>
  </si>
  <si>
    <t>מאחוריי הראש jerk</t>
  </si>
  <si>
    <t xml:space="preserve"> 75%-80%3*1</t>
  </si>
  <si>
    <t>snatch push press+ohs</t>
  </si>
  <si>
    <t xml:space="preserve">clean from deficit </t>
  </si>
  <si>
    <t>75%1*2+1+1</t>
  </si>
  <si>
    <t>85% 5*2</t>
  </si>
  <si>
    <t>clean +front +clean +front</t>
  </si>
  <si>
    <t>75%3*1+1+1+1</t>
  </si>
  <si>
    <t>bulgarian split sqaut</t>
  </si>
  <si>
    <t>5*5 כל רגל</t>
  </si>
  <si>
    <t xml:space="preserve">עם דמבלים </t>
  </si>
  <si>
    <t xml:space="preserve">power clean בלי קפיצה </t>
  </si>
  <si>
    <t>65%2*4</t>
  </si>
  <si>
    <t xml:space="preserve">front squat ירידה איטית </t>
  </si>
  <si>
    <t>70%-65%5*5</t>
  </si>
  <si>
    <t>משקל קל 8*5</t>
  </si>
  <si>
    <t xml:space="preserve"> clean</t>
  </si>
  <si>
    <t>קל !5*4</t>
  </si>
  <si>
    <t xml:space="preserve">goodmorning עם גומיה באגן </t>
  </si>
  <si>
    <t>90%-100%4*3</t>
  </si>
  <si>
    <t>5*7</t>
  </si>
  <si>
    <t>אם לא זוכר תדבר איתי</t>
  </si>
  <si>
    <t>bentch press</t>
  </si>
  <si>
    <t xml:space="preserve">press עם דמבל בישיבה יד יד </t>
  </si>
  <si>
    <t>snatch עם עצירה בניתוק</t>
  </si>
  <si>
    <t>clean from dficit</t>
  </si>
  <si>
    <t>push press עם עצירה בדיפ</t>
  </si>
  <si>
    <t>snatch pullמתחת לברך</t>
  </si>
  <si>
    <t>60%-70%4*3</t>
  </si>
  <si>
    <t xml:space="preserve"> muscle snatch+drop snatch</t>
  </si>
  <si>
    <t>clean dedalift (עד הברך)+clean</t>
  </si>
  <si>
    <t>50% 3*1+2</t>
  </si>
  <si>
    <t>70%3*2+1</t>
  </si>
  <si>
    <t xml:space="preserve">push jerk בלי קפיצה </t>
  </si>
  <si>
    <t xml:space="preserve">prss בישיבה </t>
  </si>
  <si>
    <t>70%3*3</t>
  </si>
  <si>
    <t>לפי ההרשה 5*5</t>
  </si>
  <si>
    <t>בטן/גב ghd</t>
  </si>
  <si>
    <t>פשיטת ברכיים במכונה</t>
  </si>
  <si>
    <t xml:space="preserve">אימון3 חדר כושר </t>
  </si>
  <si>
    <t>חתירה עם דמבלים \מוט</t>
  </si>
  <si>
    <t xml:space="preserve">לחיצת רגלים במכונה </t>
  </si>
  <si>
    <t>4*8-10</t>
  </si>
  <si>
    <t xml:space="preserve">clean deadlift בלי להוריד לריצפה </t>
  </si>
  <si>
    <t xml:space="preserve">בטן מכונה \ספסל בשיפוע שלילי </t>
  </si>
  <si>
    <t>clean עם עצירה בסטרט 5 שניות</t>
  </si>
  <si>
    <t xml:space="preserve"> deadlift </t>
  </si>
  <si>
    <t>75%-80%4*4</t>
  </si>
  <si>
    <t xml:space="preserve">חתירה במכונה </t>
  </si>
  <si>
    <t>50%4*2+1</t>
  </si>
  <si>
    <t>clean מתחת לברך</t>
  </si>
  <si>
    <t xml:space="preserve"> snatch עם עצירה בניתוק</t>
  </si>
  <si>
    <t>פשיטת ברכיים רגל רגל</t>
  </si>
  <si>
    <t xml:space="preserve"> אחריי הראש jerk</t>
  </si>
  <si>
    <t>100%-110%4*4</t>
  </si>
  <si>
    <t>פרפר הפוך (לרומבוידס)</t>
  </si>
  <si>
    <t>לחיצת רגליים רגל רגל</t>
  </si>
  <si>
    <t xml:space="preserve">push jerk </t>
  </si>
  <si>
    <t>80 kg 4*3-4</t>
  </si>
  <si>
    <t>5*2</t>
  </si>
  <si>
    <t xml:space="preserve"> clean from explode + push jerk</t>
  </si>
  <si>
    <t xml:space="preserve">לחיצה כתפיים עם דמבל בישבה יד יד </t>
  </si>
  <si>
    <t>4*5-10</t>
  </si>
  <si>
    <t>clean+dip jerk +jerk</t>
  </si>
  <si>
    <t xml:space="preserve">פשיטת ברך רגל רגל ולעצור למעלה </t>
  </si>
  <si>
    <t>75% 2*2+1+1</t>
  </si>
  <si>
    <t>80%2*1+1+1</t>
  </si>
  <si>
    <t xml:space="preserve">squat jump מוט ריק או קטלבלס </t>
  </si>
  <si>
    <t>plank</t>
  </si>
  <si>
    <t>4*1 min</t>
  </si>
  <si>
    <t xml:space="preserve">super man hold </t>
  </si>
  <si>
    <t>4*1min</t>
  </si>
  <si>
    <t>dead hang</t>
  </si>
  <si>
    <t>one legges romanian deadlif with dumbel</t>
  </si>
  <si>
    <t>pull over</t>
  </si>
  <si>
    <t>reverse grip pull ups</t>
  </si>
  <si>
    <t xml:space="preserve">בולגרריאן ספליט סקוואט </t>
  </si>
  <si>
    <t>לחיצת כתף בישיבה יד יד עם דמבל</t>
  </si>
  <si>
    <t>front sqaut</t>
  </si>
  <si>
    <t xml:space="preserve">ספסל רומי </t>
  </si>
  <si>
    <t>65-70 kg 4*3</t>
  </si>
  <si>
    <t>קללל!</t>
  </si>
  <si>
    <t>power clean עם עצירה מתחת לברך</t>
  </si>
  <si>
    <t>חתירה יד יד עם דמבלים</t>
  </si>
  <si>
    <t>4*7</t>
  </si>
  <si>
    <t>קפיצות מרגיל 1 (מה ששלחת לי )</t>
  </si>
  <si>
    <t>90%-100%4*4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</si>
</sst>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19">
    <font>
      <sz val="10.0"/>
      <color rgb="FF000000"/>
      <name val="Arial"/>
      <scheme val="minor"/>
    </font>
    <font>
      <b/>
      <sz val="12.0"/>
      <color theme="1"/>
      <name val="Arial"/>
    </font>
    <font>
      <b/>
      <sz val="12.0"/>
      <color rgb="FF000000"/>
      <name val="Arial"/>
    </font>
    <font>
      <color theme="1"/>
      <name val="Arial"/>
      <scheme val="minor"/>
    </font>
    <font>
      <color theme="1"/>
      <name val="Arial"/>
    </font>
    <font>
      <b/>
      <sz val="13.0"/>
      <color theme="1"/>
      <name val="Arial"/>
    </font>
    <font>
      <sz val="12.0"/>
      <color theme="1"/>
      <name val="Arial"/>
    </font>
    <font>
      <b/>
      <sz val="12.0"/>
      <color theme="1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b/>
      <color theme="1"/>
      <name val="Arial"/>
    </font>
    <font>
      <b/>
      <sz val="9.0"/>
      <color theme="1"/>
      <name val="Arial"/>
    </font>
    <font>
      <sz val="8.0"/>
      <color rgb="FF000000"/>
      <name val="Arial"/>
    </font>
    <font>
      <b/>
      <sz val="8.0"/>
      <color rgb="FF000000"/>
      <name val="Arial"/>
    </font>
    <font>
      <b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CC0DA"/>
        <bgColor rgb="FFCCC0DA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B7DEE8"/>
        <bgColor rgb="FFB7DEE8"/>
      </patternFill>
    </fill>
    <fill>
      <patternFill patternType="solid">
        <fgColor rgb="FFFFFF00"/>
        <bgColor rgb="FFFFFF00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8064A2"/>
      </bottom>
    </border>
    <border>
      <bottom style="thin">
        <color rgb="FF8064A2"/>
      </bottom>
    </border>
    <border>
      <left style="thin">
        <color rgb="FF8064A2"/>
      </left>
      <right style="thin">
        <color rgb="FF8064A2"/>
      </right>
      <bottom style="thin">
        <color rgb="FF8064A2"/>
      </bottom>
    </border>
    <border>
      <left style="thin">
        <color rgb="FF8064A2"/>
      </left>
      <right style="thin">
        <color rgb="FF8064A2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8064A2"/>
      </left>
      <bottom style="thin">
        <color rgb="FF000000"/>
      </bottom>
    </border>
    <border>
      <left style="thin">
        <color rgb="FF000000"/>
      </left>
      <right style="thin">
        <color rgb="FF8064A2"/>
      </right>
      <bottom style="thin">
        <color rgb="FF8064A2"/>
      </bottom>
    </border>
    <border>
      <left style="thin">
        <color rgb="FF8064A2"/>
      </left>
      <bottom style="thin">
        <color rgb="FF8064A2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8064A2"/>
      </bottom>
    </border>
    <border>
      <top style="thin">
        <color rgb="FF000000"/>
      </top>
      <bottom style="thin">
        <color rgb="FF8064A2"/>
      </bottom>
    </border>
    <border>
      <right style="thin">
        <color rgb="FF8064A2"/>
      </right>
      <bottom style="thin">
        <color rgb="FF8064A2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8064A2"/>
      </bottom>
    </border>
    <border>
      <left style="thin">
        <color rgb="FF8064A2"/>
      </left>
      <right style="thin">
        <color rgb="FF000000"/>
      </right>
      <bottom style="thin">
        <color rgb="FF8064A2"/>
      </bottom>
    </border>
    <border>
      <left style="thin">
        <color rgb="FF8064A2"/>
      </left>
      <right style="thin">
        <color rgb="FF000000"/>
      </right>
      <bottom style="thin">
        <color rgb="FF000000"/>
      </bottom>
    </border>
    <border>
      <top style="thin">
        <color rgb="FF8064A2"/>
      </top>
      <bottom style="thin">
        <color rgb="FF8064A2"/>
      </bottom>
    </border>
    <border>
      <left style="thin">
        <color rgb="FF000000"/>
      </left>
    </border>
    <border>
      <left style="thin">
        <color rgb="FF000000"/>
      </left>
      <right style="thin">
        <color rgb="FF8064A2"/>
      </right>
      <bottom style="thin">
        <color rgb="FF000000"/>
      </bottom>
    </border>
  </borders>
  <cellStyleXfs count="1">
    <xf borderId="0" fillId="0" fontId="0" numFmtId="0" applyAlignment="1" applyFont="1"/>
  </cellStyleXfs>
  <cellXfs count="5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shrinkToFit="0" vertical="top" wrapText="1"/>
    </xf>
    <xf borderId="2" fillId="2" fontId="1" numFmtId="0" xfId="0" applyAlignment="1" applyBorder="1" applyFont="1">
      <alignment horizontal="right" readingOrder="0" shrinkToFit="0" vertical="top" wrapText="1"/>
    </xf>
    <xf borderId="2" fillId="3" fontId="1" numFmtId="0" xfId="0" applyAlignment="1" applyBorder="1" applyFill="1" applyFont="1">
      <alignment horizontal="right" shrinkToFit="0" vertical="top" wrapText="1"/>
    </xf>
    <xf borderId="2" fillId="2" fontId="1" numFmtId="0" xfId="0" applyAlignment="1" applyBorder="1" applyFont="1">
      <alignment horizontal="right" shrinkToFit="0" vertical="top" wrapText="1"/>
    </xf>
    <xf borderId="0" fillId="2" fontId="1" numFmtId="0" xfId="0" applyAlignment="1" applyFont="1">
      <alignment horizontal="right" readingOrder="0" shrinkToFit="0" vertical="top" wrapText="1"/>
    </xf>
    <xf borderId="0" fillId="3" fontId="2" numFmtId="0" xfId="0" applyAlignment="1" applyFont="1">
      <alignment horizontal="right" readingOrder="0" shrinkToFit="0" wrapText="1"/>
    </xf>
    <xf borderId="2" fillId="2" fontId="1" numFmtId="0" xfId="0" applyAlignment="1" applyBorder="1" applyFont="1">
      <alignment shrinkToFit="0" vertical="top" wrapText="1"/>
    </xf>
    <xf borderId="2" fillId="2" fontId="1" numFmtId="0" xfId="0" applyAlignment="1" applyBorder="1" applyFont="1">
      <alignment readingOrder="0" shrinkToFit="0" vertical="top" wrapText="1"/>
    </xf>
    <xf borderId="2" fillId="3" fontId="1" numFmtId="0" xfId="0" applyAlignment="1" applyBorder="1" applyFont="1">
      <alignment shrinkToFit="0" vertical="top" wrapText="1"/>
    </xf>
    <xf borderId="0" fillId="0" fontId="3" numFmtId="0" xfId="0" applyAlignment="1" applyFont="1">
      <alignment shrinkToFit="0" wrapText="1"/>
    </xf>
    <xf borderId="3" fillId="4" fontId="1" numFmtId="0" xfId="0" applyAlignment="1" applyBorder="1" applyFill="1" applyFont="1">
      <alignment horizontal="right" readingOrder="0" shrinkToFit="0" vertical="bottom" wrapText="1"/>
    </xf>
    <xf borderId="4" fillId="4" fontId="1" numFmtId="0" xfId="0" applyAlignment="1" applyBorder="1" applyFont="1">
      <alignment horizontal="right" readingOrder="0" shrinkToFit="0" vertical="bottom" wrapText="1"/>
    </xf>
    <xf borderId="4" fillId="4" fontId="4" numFmtId="0" xfId="0" applyAlignment="1" applyBorder="1" applyFont="1">
      <alignment shrinkToFit="0" vertical="bottom" wrapText="1"/>
    </xf>
    <xf borderId="3" fillId="4" fontId="1" numFmtId="0" xfId="0" applyAlignment="1" applyBorder="1" applyFont="1">
      <alignment horizontal="right" shrinkToFit="0" vertical="bottom" wrapText="1"/>
    </xf>
    <xf borderId="4" fillId="4" fontId="1" numFmtId="0" xfId="0" applyAlignment="1" applyBorder="1" applyFont="1">
      <alignment horizontal="right" shrinkToFit="0" vertical="bottom" wrapText="1"/>
    </xf>
    <xf borderId="5" fillId="5" fontId="1" numFmtId="0" xfId="0" applyAlignment="1" applyBorder="1" applyFill="1" applyFont="1">
      <alignment horizontal="right" readingOrder="0" shrinkToFit="0" vertical="top" wrapText="1"/>
    </xf>
    <xf borderId="4" fillId="0" fontId="1" numFmtId="0" xfId="0" applyAlignment="1" applyBorder="1" applyFont="1">
      <alignment horizontal="right" readingOrder="0" shrinkToFit="0" vertical="bottom" wrapText="1"/>
    </xf>
    <xf borderId="4" fillId="6" fontId="4" numFmtId="0" xfId="0" applyAlignment="1" applyBorder="1" applyFill="1" applyFont="1">
      <alignment horizontal="right" readingOrder="0" shrinkToFit="0" vertical="bottom" wrapText="1"/>
    </xf>
    <xf borderId="3" fillId="5" fontId="1" numFmtId="0" xfId="0" applyAlignment="1" applyBorder="1" applyFont="1">
      <alignment horizontal="right" readingOrder="0" shrinkToFit="0" vertical="top" wrapText="1"/>
    </xf>
    <xf borderId="4" fillId="5" fontId="1" numFmtId="0" xfId="0" applyAlignment="1" applyBorder="1" applyFont="1">
      <alignment horizontal="right" readingOrder="0" shrinkToFit="0" vertical="top" wrapText="1"/>
    </xf>
    <xf borderId="4" fillId="6" fontId="4" numFmtId="0" xfId="0" applyAlignment="1" applyBorder="1" applyFont="1">
      <alignment readingOrder="0" shrinkToFit="0" vertical="bottom" wrapText="1"/>
    </xf>
    <xf borderId="4" fillId="0" fontId="1" numFmtId="0" xfId="0" applyAlignment="1" applyBorder="1" applyFont="1">
      <alignment horizontal="right" shrinkToFit="0" vertical="bottom" wrapText="1"/>
    </xf>
    <xf borderId="4" fillId="6" fontId="4" numFmtId="0" xfId="0" applyAlignment="1" applyBorder="1" applyFont="1">
      <alignment shrinkToFit="0" vertical="bottom" wrapText="1"/>
    </xf>
    <xf borderId="6" fillId="5" fontId="1" numFmtId="0" xfId="0" applyAlignment="1" applyBorder="1" applyFont="1">
      <alignment horizontal="right" readingOrder="0" shrinkToFit="0" vertical="top" wrapText="1"/>
    </xf>
    <xf borderId="7" fillId="5" fontId="1" numFmtId="0" xfId="0" applyAlignment="1" applyBorder="1" applyFont="1">
      <alignment horizontal="right" shrinkToFit="0" vertical="top" wrapText="1"/>
    </xf>
    <xf borderId="0" fillId="5" fontId="1" numFmtId="0" xfId="0" applyAlignment="1" applyFont="1">
      <alignment horizontal="right" shrinkToFit="0" vertical="top" wrapText="1"/>
    </xf>
    <xf borderId="4" fillId="5" fontId="1" numFmtId="0" xfId="0" applyAlignment="1" applyBorder="1" applyFont="1">
      <alignment horizontal="right" shrinkToFit="0" vertical="bottom" wrapText="1"/>
    </xf>
    <xf borderId="4" fillId="5" fontId="1" numFmtId="0" xfId="0" applyAlignment="1" applyBorder="1" applyFont="1">
      <alignment horizontal="right" readingOrder="0" shrinkToFit="0" vertical="bottom" wrapText="1"/>
    </xf>
    <xf borderId="8" fillId="5" fontId="4" numFmtId="0" xfId="0" applyAlignment="1" applyBorder="1" applyFont="1">
      <alignment shrinkToFit="0" vertical="top" wrapText="1"/>
    </xf>
    <xf borderId="0" fillId="5" fontId="4" numFmtId="0" xfId="0" applyAlignment="1" applyFont="1">
      <alignment shrinkToFit="0" vertical="top" wrapText="1"/>
    </xf>
    <xf borderId="9" fillId="5" fontId="4" numFmtId="0" xfId="0" applyAlignment="1" applyBorder="1" applyFont="1">
      <alignment shrinkToFit="0" vertical="top" wrapText="1"/>
    </xf>
    <xf borderId="4" fillId="5" fontId="4" numFmtId="0" xfId="0" applyAlignment="1" applyBorder="1" applyFont="1">
      <alignment shrinkToFit="0" vertical="bottom" wrapText="1"/>
    </xf>
    <xf borderId="10" fillId="4" fontId="1" numFmtId="0" xfId="0" applyAlignment="1" applyBorder="1" applyFont="1">
      <alignment horizontal="right" shrinkToFit="0" vertical="bottom" wrapText="1"/>
    </xf>
    <xf borderId="10" fillId="0" fontId="1" numFmtId="0" xfId="0" applyAlignment="1" applyBorder="1" applyFont="1">
      <alignment horizontal="right" readingOrder="0" shrinkToFit="0" vertical="bottom" wrapText="1"/>
    </xf>
    <xf borderId="4" fillId="6" fontId="4" numFmtId="0" xfId="0" applyAlignment="1" applyBorder="1" applyFont="1">
      <alignment readingOrder="0" shrinkToFit="0" vertical="bottom" wrapText="1"/>
    </xf>
    <xf borderId="3" fillId="0" fontId="1" numFmtId="0" xfId="0" applyAlignment="1" applyBorder="1" applyFont="1">
      <alignment horizontal="right" shrinkToFit="0" vertical="bottom" wrapText="1"/>
    </xf>
    <xf borderId="4" fillId="6" fontId="4" numFmtId="0" xfId="0" applyAlignment="1" applyBorder="1" applyFont="1">
      <alignment horizontal="right" shrinkToFit="0" vertical="bottom" wrapText="1"/>
    </xf>
    <xf borderId="10" fillId="5" fontId="1" numFmtId="0" xfId="0" applyAlignment="1" applyBorder="1" applyFont="1">
      <alignment horizontal="right" readingOrder="0" shrinkToFit="0" vertical="bottom" wrapText="1"/>
    </xf>
    <xf borderId="3" fillId="5" fontId="1" numFmtId="0" xfId="0" applyAlignment="1" applyBorder="1" applyFont="1">
      <alignment horizontal="right" shrinkToFit="0" vertical="bottom" wrapText="1"/>
    </xf>
    <xf borderId="5" fillId="5" fontId="4" numFmtId="0" xfId="0" applyAlignment="1" applyBorder="1" applyFont="1">
      <alignment shrinkToFit="0" vertical="bottom" wrapText="1"/>
    </xf>
    <xf borderId="11" fillId="5" fontId="4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horizontal="right" readingOrder="0" shrinkToFit="0" vertical="bottom" wrapText="1"/>
    </xf>
    <xf borderId="3" fillId="5" fontId="1" numFmtId="0" xfId="0" applyAlignment="1" applyBorder="1" applyFont="1">
      <alignment horizontal="right" readingOrder="0" shrinkToFit="0" vertical="bottom" wrapText="1"/>
    </xf>
    <xf borderId="4" fillId="6" fontId="4" numFmtId="0" xfId="0" applyAlignment="1" applyBorder="1" applyFont="1">
      <alignment horizontal="right" readingOrder="0" shrinkToFit="0" vertical="bottom" wrapText="1"/>
    </xf>
    <xf borderId="3" fillId="5" fontId="4" numFmtId="0" xfId="0" applyAlignment="1" applyBorder="1" applyFont="1">
      <alignment shrinkToFit="0" vertical="bottom" wrapText="1"/>
    </xf>
    <xf borderId="4" fillId="7" fontId="4" numFmtId="0" xfId="0" applyAlignment="1" applyBorder="1" applyFill="1" applyFont="1">
      <alignment shrinkToFit="0" vertical="bottom" wrapText="1"/>
    </xf>
    <xf borderId="4" fillId="4" fontId="5" numFmtId="0" xfId="0" applyAlignment="1" applyBorder="1" applyFont="1">
      <alignment horizontal="right" shrinkToFit="0" vertical="bottom" wrapText="1"/>
    </xf>
    <xf borderId="11" fillId="5" fontId="1" numFmtId="0" xfId="0" applyAlignment="1" applyBorder="1" applyFont="1">
      <alignment horizontal="right" readingOrder="0" shrinkToFit="0" vertical="bottom" wrapText="1"/>
    </xf>
    <xf borderId="4" fillId="6" fontId="1" numFmtId="0" xfId="0" applyAlignment="1" applyBorder="1" applyFont="1">
      <alignment horizontal="right" shrinkToFit="0" vertical="bottom" wrapText="1"/>
    </xf>
    <xf borderId="0" fillId="4" fontId="1" numFmtId="0" xfId="0" applyAlignment="1" applyFont="1">
      <alignment horizontal="right" readingOrder="0" shrinkToFit="0" vertical="bottom" wrapText="1"/>
    </xf>
    <xf borderId="0" fillId="4" fontId="4" numFmtId="0" xfId="0" applyAlignment="1" applyFont="1">
      <alignment shrinkToFit="0" vertical="bottom" wrapText="1"/>
    </xf>
    <xf borderId="0" fillId="4" fontId="1" numFmtId="0" xfId="0" applyAlignment="1" applyFont="1">
      <alignment horizontal="right" shrinkToFit="0" vertical="bottom" wrapText="1"/>
    </xf>
    <xf borderId="12" fillId="5" fontId="4" numFmtId="0" xfId="0" applyAlignment="1" applyBorder="1" applyFont="1">
      <alignment shrinkToFit="0" vertical="top" wrapText="1"/>
    </xf>
    <xf borderId="4" fillId="5" fontId="4" numFmtId="0" xfId="0" applyAlignment="1" applyBorder="1" applyFont="1">
      <alignment shrinkToFit="0" vertical="top" wrapText="1"/>
    </xf>
    <xf borderId="0" fillId="0" fontId="4" numFmtId="0" xfId="0" applyAlignment="1" applyFont="1">
      <alignment shrinkToFit="0" vertical="bottom" wrapText="1"/>
    </xf>
    <xf borderId="12" fillId="0" fontId="4" numFmtId="0" xfId="0" applyAlignment="1" applyBorder="1" applyFont="1">
      <alignment shrinkToFit="0" vertical="bottom" wrapText="1"/>
    </xf>
    <xf borderId="1" fillId="8" fontId="1" numFmtId="0" xfId="0" applyAlignment="1" applyBorder="1" applyFill="1" applyFont="1">
      <alignment horizontal="right" shrinkToFit="0" vertical="top" wrapText="1"/>
    </xf>
    <xf borderId="13" fillId="3" fontId="1" numFmtId="0" xfId="0" applyAlignment="1" applyBorder="1" applyFont="1">
      <alignment horizontal="right" shrinkToFit="0" vertical="top" wrapText="1"/>
    </xf>
    <xf borderId="2" fillId="8" fontId="1" numFmtId="0" xfId="0" applyAlignment="1" applyBorder="1" applyFont="1">
      <alignment horizontal="right" shrinkToFit="0" vertical="top" wrapText="1"/>
    </xf>
    <xf borderId="3" fillId="7" fontId="1" numFmtId="0" xfId="0" applyAlignment="1" applyBorder="1" applyFont="1">
      <alignment horizontal="right" shrinkToFit="0" vertical="bottom" wrapText="1"/>
    </xf>
    <xf borderId="4" fillId="7" fontId="1" numFmtId="0" xfId="0" applyAlignment="1" applyBorder="1" applyFont="1">
      <alignment shrinkToFit="0" vertical="bottom" wrapText="1"/>
    </xf>
    <xf borderId="0" fillId="0" fontId="3" numFmtId="0" xfId="0" applyAlignment="1" applyFont="1">
      <alignment readingOrder="0"/>
    </xf>
    <xf borderId="10" fillId="5" fontId="1" numFmtId="0" xfId="0" applyAlignment="1" applyBorder="1" applyFont="1">
      <alignment horizontal="right" shrinkToFit="0" vertical="top" wrapText="1"/>
    </xf>
    <xf borderId="11" fillId="6" fontId="4" numFmtId="0" xfId="0" applyAlignment="1" applyBorder="1" applyFont="1">
      <alignment horizontal="right" shrinkToFit="0" vertical="bottom" wrapText="1"/>
    </xf>
    <xf borderId="4" fillId="5" fontId="1" numFmtId="0" xfId="0" applyAlignment="1" applyBorder="1" applyFont="1">
      <alignment horizontal="right" shrinkToFit="0" vertical="top" wrapText="1"/>
    </xf>
    <xf borderId="11" fillId="6" fontId="4" numFmtId="0" xfId="0" applyAlignment="1" applyBorder="1" applyFont="1">
      <alignment horizontal="right" readingOrder="0" shrinkToFit="0" vertical="bottom" wrapText="1"/>
    </xf>
    <xf borderId="8" fillId="5" fontId="1" numFmtId="0" xfId="0" applyAlignment="1" applyBorder="1" applyFont="1">
      <alignment horizontal="right" shrinkToFit="0" vertical="top" wrapText="1"/>
    </xf>
    <xf borderId="12" fillId="5" fontId="1" numFmtId="0" xfId="0" applyAlignment="1" applyBorder="1" applyFont="1">
      <alignment horizontal="right" shrinkToFit="0" vertical="top" wrapText="1"/>
    </xf>
    <xf borderId="3" fillId="6" fontId="4" numFmtId="0" xfId="0" applyAlignment="1" applyBorder="1" applyFont="1">
      <alignment horizontal="right" shrinkToFit="0" vertical="bottom" wrapText="1"/>
    </xf>
    <xf borderId="14" fillId="5" fontId="4" numFmtId="0" xfId="0" applyAlignment="1" applyBorder="1" applyFont="1">
      <alignment vertical="bottom"/>
    </xf>
    <xf borderId="12" fillId="5" fontId="4" numFmtId="0" xfId="0" applyAlignment="1" applyBorder="1" applyFont="1">
      <alignment vertical="top"/>
    </xf>
    <xf borderId="3" fillId="6" fontId="4" numFmtId="0" xfId="0" applyAlignment="1" applyBorder="1" applyFont="1">
      <alignment vertical="bottom"/>
    </xf>
    <xf borderId="4" fillId="6" fontId="4" numFmtId="0" xfId="0" applyAlignment="1" applyBorder="1" applyFont="1">
      <alignment vertical="bottom"/>
    </xf>
    <xf borderId="4" fillId="7" fontId="1" numFmtId="0" xfId="0" applyAlignment="1" applyBorder="1" applyFont="1">
      <alignment horizontal="right" vertical="bottom"/>
    </xf>
    <xf borderId="4" fillId="7" fontId="4" numFmtId="0" xfId="0" applyAlignment="1" applyBorder="1" applyFont="1">
      <alignment vertical="bottom"/>
    </xf>
    <xf borderId="14" fillId="0" fontId="1" numFmtId="0" xfId="0" applyAlignment="1" applyBorder="1" applyFont="1">
      <alignment horizontal="right" vertical="bottom"/>
    </xf>
    <xf borderId="11" fillId="6" fontId="4" numFmtId="0" xfId="0" applyAlignment="1" applyBorder="1" applyFont="1">
      <alignment horizontal="right" vertical="bottom"/>
    </xf>
    <xf borderId="4" fillId="0" fontId="1" numFmtId="0" xfId="0" applyAlignment="1" applyBorder="1" applyFont="1">
      <alignment horizontal="right" vertical="bottom"/>
    </xf>
    <xf borderId="11" fillId="6" fontId="4" numFmtId="0" xfId="0" applyAlignment="1" applyBorder="1" applyFont="1">
      <alignment horizontal="right" readingOrder="0" vertical="bottom"/>
    </xf>
    <xf borderId="4" fillId="0" fontId="1" numFmtId="0" xfId="0" applyAlignment="1" applyBorder="1" applyFont="1">
      <alignment horizontal="right" readingOrder="0" vertical="bottom"/>
    </xf>
    <xf borderId="4" fillId="6" fontId="4" numFmtId="0" xfId="0" applyAlignment="1" applyBorder="1" applyFont="1">
      <alignment horizontal="right" vertical="bottom"/>
    </xf>
    <xf borderId="14" fillId="5" fontId="1" numFmtId="0" xfId="0" applyAlignment="1" applyBorder="1" applyFont="1">
      <alignment horizontal="right" vertical="bottom"/>
    </xf>
    <xf borderId="4" fillId="5" fontId="1" numFmtId="0" xfId="0" applyAlignment="1" applyBorder="1" applyFont="1">
      <alignment horizontal="right" vertical="bottom"/>
    </xf>
    <xf borderId="3" fillId="6" fontId="4" numFmtId="0" xfId="0" applyAlignment="1" applyBorder="1" applyFont="1">
      <alignment horizontal="right" vertical="bottom"/>
    </xf>
    <xf borderId="4" fillId="5" fontId="1" numFmtId="0" xfId="0" applyAlignment="1" applyBorder="1" applyFont="1">
      <alignment horizontal="right" readingOrder="0" vertical="bottom"/>
    </xf>
    <xf borderId="4" fillId="5" fontId="4" numFmtId="0" xfId="0" applyAlignment="1" applyBorder="1" applyFont="1">
      <alignment vertical="bottom"/>
    </xf>
    <xf borderId="3" fillId="7" fontId="1" numFmtId="0" xfId="0" applyAlignment="1" applyBorder="1" applyFont="1">
      <alignment horizontal="right" vertical="bottom"/>
    </xf>
    <xf borderId="14" fillId="5" fontId="1" numFmtId="0" xfId="0" applyAlignment="1" applyBorder="1" applyFont="1">
      <alignment horizontal="right" readingOrder="0" vertical="bottom"/>
    </xf>
    <xf borderId="3" fillId="6" fontId="4" numFmtId="0" xfId="0" applyAlignment="1" applyBorder="1" applyFont="1">
      <alignment horizontal="right" readingOrder="0" vertical="bottom"/>
    </xf>
    <xf borderId="11" fillId="6" fontId="4" numFmtId="0" xfId="0" applyAlignment="1" applyBorder="1" applyFont="1">
      <alignment readingOrder="0" vertical="bottom"/>
    </xf>
    <xf borderId="4" fillId="6" fontId="4" numFmtId="0" xfId="0" applyAlignment="1" applyBorder="1" applyFont="1">
      <alignment horizontal="right" readingOrder="0" vertical="bottom"/>
    </xf>
    <xf borderId="14" fillId="0" fontId="4" numFmtId="0" xfId="0" applyAlignment="1" applyBorder="1" applyFont="1">
      <alignment vertical="bottom"/>
    </xf>
    <xf borderId="14" fillId="7" fontId="1" numFmtId="0" xfId="0" applyAlignment="1" applyBorder="1" applyFont="1">
      <alignment horizontal="right" vertical="bottom"/>
    </xf>
    <xf borderId="4" fillId="7" fontId="1" numFmtId="0" xfId="0" applyAlignment="1" applyBorder="1" applyFont="1">
      <alignment horizontal="right" readingOrder="0" vertical="bottom"/>
    </xf>
    <xf borderId="11" fillId="6" fontId="4" numFmtId="0" xfId="0" applyAlignment="1" applyBorder="1" applyFont="1">
      <alignment horizontal="right" readingOrder="0" shrinkToFit="0" vertical="bottom" wrapText="1"/>
    </xf>
    <xf borderId="8" fillId="5" fontId="4" numFmtId="0" xfId="0" applyAlignment="1" applyBorder="1" applyFont="1">
      <alignment vertical="top"/>
    </xf>
    <xf borderId="1" fillId="2" fontId="1" numFmtId="0" xfId="0" applyAlignment="1" applyBorder="1" applyFont="1">
      <alignment horizontal="right" vertical="top"/>
    </xf>
    <xf borderId="2" fillId="3" fontId="1" numFmtId="0" xfId="0" applyAlignment="1" applyBorder="1" applyFont="1">
      <alignment horizontal="right" vertical="top"/>
    </xf>
    <xf borderId="2" fillId="2" fontId="1" numFmtId="0" xfId="0" applyAlignment="1" applyBorder="1" applyFont="1">
      <alignment horizontal="right" vertical="top"/>
    </xf>
    <xf borderId="2" fillId="3" fontId="1" numFmtId="0" xfId="0" applyAlignment="1" applyBorder="1" applyFont="1">
      <alignment vertical="top"/>
    </xf>
    <xf borderId="15" fillId="7" fontId="1" numFmtId="0" xfId="0" applyAlignment="1" applyBorder="1" applyFont="1">
      <alignment horizontal="right" vertical="bottom"/>
    </xf>
    <xf borderId="4" fillId="4" fontId="4" numFmtId="0" xfId="0" applyAlignment="1" applyBorder="1" applyFont="1">
      <alignment vertical="bottom"/>
    </xf>
    <xf borderId="4" fillId="4" fontId="1" numFmtId="0" xfId="0" applyAlignment="1" applyBorder="1" applyFont="1">
      <alignment horizontal="right" vertical="bottom"/>
    </xf>
    <xf borderId="4" fillId="4" fontId="1" numFmtId="0" xfId="0" applyAlignment="1" applyBorder="1" applyFont="1">
      <alignment vertical="bottom"/>
    </xf>
    <xf borderId="0" fillId="0" fontId="3" numFmtId="0" xfId="0" applyAlignment="1" applyFont="1">
      <alignment shrinkToFit="0" wrapText="1"/>
    </xf>
    <xf borderId="16" fillId="5" fontId="1" numFmtId="0" xfId="0" applyAlignment="1" applyBorder="1" applyFont="1">
      <alignment horizontal="right" vertical="top"/>
    </xf>
    <xf borderId="4" fillId="5" fontId="1" numFmtId="0" xfId="0" applyAlignment="1" applyBorder="1" applyFont="1">
      <alignment horizontal="right" vertical="top"/>
    </xf>
    <xf borderId="4" fillId="6" fontId="4" numFmtId="0" xfId="0" applyAlignment="1" applyBorder="1" applyFont="1">
      <alignment readingOrder="0" vertical="bottom"/>
    </xf>
    <xf borderId="17" fillId="5" fontId="1" numFmtId="0" xfId="0" applyAlignment="1" applyBorder="1" applyFont="1">
      <alignment horizontal="right" vertical="top"/>
    </xf>
    <xf borderId="12" fillId="5" fontId="1" numFmtId="0" xfId="0" applyAlignment="1" applyBorder="1" applyFont="1">
      <alignment horizontal="right" vertical="top"/>
    </xf>
    <xf borderId="10" fillId="4" fontId="1" numFmtId="0" xfId="0" applyAlignment="1" applyBorder="1" applyFont="1">
      <alignment horizontal="right" vertical="bottom"/>
    </xf>
    <xf borderId="10" fillId="0" fontId="1" numFmtId="0" xfId="0" applyAlignment="1" applyBorder="1" applyFont="1">
      <alignment horizontal="right" vertical="bottom"/>
    </xf>
    <xf borderId="0" fillId="0" fontId="3" numFmtId="0" xfId="0" applyAlignment="1" applyFont="1">
      <alignment readingOrder="0"/>
    </xf>
    <xf borderId="10" fillId="5" fontId="1" numFmtId="0" xfId="0" applyAlignment="1" applyBorder="1" applyFont="1">
      <alignment horizontal="right" vertical="bottom"/>
    </xf>
    <xf borderId="10" fillId="5" fontId="4" numFmtId="0" xfId="0" applyAlignment="1" applyBorder="1" applyFont="1">
      <alignment vertical="bottom"/>
    </xf>
    <xf borderId="3" fillId="4" fontId="1" numFmtId="0" xfId="0" applyAlignment="1" applyBorder="1" applyFont="1">
      <alignment horizontal="right" vertical="bottom"/>
    </xf>
    <xf borderId="3" fillId="5" fontId="1" numFmtId="0" xfId="0" applyAlignment="1" applyBorder="1" applyFont="1">
      <alignment horizontal="right" readingOrder="0" vertical="bottom"/>
    </xf>
    <xf borderId="3" fillId="5" fontId="1" numFmtId="0" xfId="0" applyAlignment="1" applyBorder="1" applyFont="1">
      <alignment horizontal="right" vertical="bottom"/>
    </xf>
    <xf borderId="18" fillId="5" fontId="1" numFmtId="0" xfId="0" applyAlignment="1" applyBorder="1" applyFont="1">
      <alignment horizontal="right" vertical="bottom"/>
    </xf>
    <xf borderId="3" fillId="5" fontId="4" numFmtId="0" xfId="0" applyAlignment="1" applyBorder="1" applyFont="1">
      <alignment vertical="bottom"/>
    </xf>
    <xf borderId="0" fillId="4" fontId="4" numFmtId="0" xfId="0" applyAlignment="1" applyFont="1">
      <alignment vertical="bottom"/>
    </xf>
    <xf borderId="11" fillId="5" fontId="1" numFmtId="0" xfId="0" applyAlignment="1" applyBorder="1" applyFont="1">
      <alignment horizontal="right" readingOrder="0" vertical="bottom"/>
    </xf>
    <xf borderId="4" fillId="5" fontId="4" numFmtId="0" xfId="0" applyAlignment="1" applyBorder="1" applyFont="1">
      <alignment vertical="top"/>
    </xf>
    <xf borderId="0" fillId="0" fontId="4" numFmtId="0" xfId="0" applyAlignment="1" applyFont="1">
      <alignment vertical="bottom"/>
    </xf>
    <xf borderId="2" fillId="8" fontId="1" numFmtId="0" xfId="0" applyAlignment="1" applyBorder="1" applyFont="1">
      <alignment horizontal="right" vertical="top"/>
    </xf>
    <xf borderId="2" fillId="3" fontId="1" numFmtId="0" xfId="0" applyAlignment="1" applyBorder="1" applyFont="1">
      <alignment shrinkToFit="0" vertical="top" wrapText="0"/>
    </xf>
    <xf borderId="18" fillId="4" fontId="1" numFmtId="0" xfId="0" applyAlignment="1" applyBorder="1" applyFont="1">
      <alignment horizontal="right" vertical="bottom"/>
    </xf>
    <xf borderId="19" fillId="5" fontId="1" numFmtId="0" xfId="0" applyAlignment="1" applyBorder="1" applyFont="1">
      <alignment horizontal="right" vertical="top"/>
    </xf>
    <xf borderId="20" fillId="5" fontId="1" numFmtId="0" xfId="0" applyAlignment="1" applyBorder="1" applyFont="1">
      <alignment horizontal="right" vertical="top"/>
    </xf>
    <xf borderId="19" fillId="4" fontId="1" numFmtId="0" xfId="0" applyAlignment="1" applyBorder="1" applyFont="1">
      <alignment horizontal="right" vertical="bottom"/>
    </xf>
    <xf borderId="4" fillId="7" fontId="1" numFmtId="0" xfId="0" applyAlignment="1" applyBorder="1" applyFont="1">
      <alignment vertical="bottom"/>
    </xf>
    <xf borderId="19" fillId="0" fontId="1" numFmtId="0" xfId="0" applyAlignment="1" applyBorder="1" applyFont="1">
      <alignment horizontal="right" vertical="bottom"/>
    </xf>
    <xf borderId="19" fillId="5" fontId="1" numFmtId="0" xfId="0" applyAlignment="1" applyBorder="1" applyFont="1">
      <alignment horizontal="right" vertical="bottom"/>
    </xf>
    <xf borderId="5" fillId="5" fontId="4" numFmtId="0" xfId="0" applyAlignment="1" applyBorder="1" applyFont="1">
      <alignment vertical="bottom"/>
    </xf>
    <xf borderId="18" fillId="0" fontId="1" numFmtId="0" xfId="0" applyAlignment="1" applyBorder="1" applyFont="1">
      <alignment horizontal="right" vertical="bottom"/>
    </xf>
    <xf borderId="18" fillId="5" fontId="1" numFmtId="0" xfId="0" applyAlignment="1" applyBorder="1" applyFont="1">
      <alignment horizontal="right" readingOrder="0" vertical="bottom"/>
    </xf>
    <xf borderId="11" fillId="6" fontId="4" numFmtId="0" xfId="0" applyAlignment="1" applyBorder="1" applyFont="1">
      <alignment vertical="bottom"/>
    </xf>
    <xf borderId="18" fillId="5" fontId="4" numFmtId="0" xfId="0" applyAlignment="1" applyBorder="1" applyFont="1">
      <alignment vertical="bottom"/>
    </xf>
    <xf borderId="21" fillId="7" fontId="1" numFmtId="0" xfId="0" applyAlignment="1" applyBorder="1" applyFont="1">
      <alignment horizontal="right" vertical="bottom"/>
    </xf>
    <xf borderId="16" fillId="5" fontId="1" numFmtId="0" xfId="0" applyAlignment="1" applyBorder="1" applyFont="1">
      <alignment horizontal="right" vertical="bottom"/>
    </xf>
    <xf borderId="1" fillId="8" fontId="1" numFmtId="0" xfId="0" applyAlignment="1" applyBorder="1" applyFont="1">
      <alignment horizontal="right" vertical="top"/>
    </xf>
    <xf borderId="3" fillId="7" fontId="4" numFmtId="0" xfId="0" applyAlignment="1" applyBorder="1" applyFont="1">
      <alignment vertical="bottom"/>
    </xf>
    <xf borderId="11" fillId="5" fontId="1" numFmtId="0" xfId="0" applyAlignment="1" applyBorder="1" applyFont="1">
      <alignment horizontal="right" readingOrder="0" vertical="top"/>
    </xf>
    <xf borderId="11" fillId="5" fontId="1" numFmtId="0" xfId="0" applyAlignment="1" applyBorder="1" applyFont="1">
      <alignment horizontal="right" vertical="top"/>
    </xf>
    <xf borderId="7" fillId="5" fontId="4" numFmtId="0" xfId="0" applyAlignment="1" applyBorder="1" applyFont="1">
      <alignment vertical="top"/>
    </xf>
    <xf borderId="11" fillId="0" fontId="1" numFmtId="0" xfId="0" applyAlignment="1" applyBorder="1" applyFont="1">
      <alignment horizontal="right" readingOrder="0" vertical="bottom"/>
    </xf>
    <xf borderId="3" fillId="0" fontId="1" numFmtId="0" xfId="0" applyAlignment="1" applyBorder="1" applyFont="1">
      <alignment horizontal="right" readingOrder="0" vertical="bottom"/>
    </xf>
    <xf borderId="3" fillId="6" fontId="4" numFmtId="0" xfId="0" applyAlignment="1" applyBorder="1" applyFont="1">
      <alignment readingOrder="0" vertical="bottom"/>
    </xf>
    <xf borderId="11" fillId="5" fontId="1" numFmtId="0" xfId="0" applyAlignment="1" applyBorder="1" applyFont="1">
      <alignment horizontal="right" vertical="bottom"/>
    </xf>
    <xf borderId="3" fillId="0" fontId="4" numFmtId="0" xfId="0" applyAlignment="1" applyBorder="1" applyFont="1">
      <alignment vertical="bottom"/>
    </xf>
    <xf borderId="4" fillId="7" fontId="1" numFmtId="0" xfId="0" applyAlignment="1" applyBorder="1" applyFont="1">
      <alignment horizontal="right" readingOrder="0" vertical="bottom"/>
    </xf>
    <xf borderId="3" fillId="7" fontId="1" numFmtId="0" xfId="0" applyAlignment="1" applyBorder="1" applyFont="1">
      <alignment horizontal="right" readingOrder="0" vertical="bottom"/>
    </xf>
    <xf borderId="7" fillId="5" fontId="1" numFmtId="0" xfId="0" applyAlignment="1" applyBorder="1" applyFont="1">
      <alignment horizontal="right" vertical="top"/>
    </xf>
    <xf borderId="12" fillId="0" fontId="4" numFmtId="0" xfId="0" applyAlignment="1" applyBorder="1" applyFont="1">
      <alignment vertical="bottom"/>
    </xf>
    <xf borderId="13" fillId="3" fontId="1" numFmtId="0" xfId="0" applyAlignment="1" applyBorder="1" applyFont="1">
      <alignment horizontal="right" vertical="top"/>
    </xf>
    <xf borderId="13" fillId="8" fontId="1" numFmtId="0" xfId="0" applyAlignment="1" applyBorder="1" applyFont="1">
      <alignment horizontal="right" vertical="top"/>
    </xf>
    <xf borderId="2" fillId="8" fontId="1" numFmtId="0" xfId="0" applyAlignment="1" applyBorder="1" applyFont="1">
      <alignment horizontal="right" readingOrder="0" vertical="top"/>
    </xf>
    <xf borderId="10" fillId="5" fontId="1" numFmtId="0" xfId="0" applyAlignment="1" applyBorder="1" applyFont="1">
      <alignment horizontal="right" vertical="top"/>
    </xf>
    <xf borderId="8" fillId="5" fontId="1" numFmtId="0" xfId="0" applyAlignment="1" applyBorder="1" applyFont="1">
      <alignment horizontal="right" vertical="top"/>
    </xf>
    <xf borderId="11" fillId="0" fontId="1" numFmtId="0" xfId="0" applyAlignment="1" applyBorder="1" applyFont="1">
      <alignment horizontal="right" vertical="bottom"/>
    </xf>
    <xf borderId="14" fillId="7" fontId="1" numFmtId="0" xfId="0" applyAlignment="1" applyBorder="1" applyFont="1">
      <alignment horizontal="right" readingOrder="0" vertical="bottom"/>
    </xf>
    <xf borderId="3" fillId="4" fontId="4" numFmtId="0" xfId="0" applyAlignment="1" applyBorder="1" applyFont="1">
      <alignment vertical="bottom"/>
    </xf>
    <xf borderId="4" fillId="4" fontId="1" numFmtId="0" xfId="0" applyAlignment="1" applyBorder="1" applyFont="1">
      <alignment shrinkToFit="0" vertical="bottom" wrapText="0"/>
    </xf>
    <xf borderId="5" fillId="5" fontId="1" numFmtId="0" xfId="0" applyAlignment="1" applyBorder="1" applyFont="1">
      <alignment horizontal="right" vertical="top"/>
    </xf>
    <xf borderId="4" fillId="6" fontId="4" numFmtId="0" xfId="0" applyAlignment="1" applyBorder="1" applyFont="1">
      <alignment readingOrder="0" vertical="bottom"/>
    </xf>
    <xf borderId="6" fillId="5" fontId="1" numFmtId="0" xfId="0" applyAlignment="1" applyBorder="1" applyFont="1">
      <alignment horizontal="right" vertical="top"/>
    </xf>
    <xf borderId="4" fillId="4" fontId="1" numFmtId="0" xfId="0" applyAlignment="1" applyBorder="1" applyFont="1">
      <alignment horizontal="right" readingOrder="0" vertical="bottom"/>
    </xf>
    <xf borderId="4" fillId="5" fontId="1" numFmtId="0" xfId="0" applyAlignment="1" applyBorder="1" applyFont="1">
      <alignment horizontal="right" shrinkToFit="0" vertical="bottom" wrapText="0"/>
    </xf>
    <xf borderId="4" fillId="4" fontId="1" numFmtId="0" xfId="0" applyAlignment="1" applyBorder="1" applyFont="1">
      <alignment horizontal="right" readingOrder="0" vertical="bottom"/>
    </xf>
    <xf borderId="4" fillId="4" fontId="5" numFmtId="0" xfId="0" applyAlignment="1" applyBorder="1" applyFont="1">
      <alignment horizontal="right" vertical="bottom"/>
    </xf>
    <xf borderId="11" fillId="6" fontId="4" numFmtId="0" xfId="0" applyAlignment="1" applyBorder="1" applyFont="1">
      <alignment readingOrder="0" shrinkToFit="0" vertical="bottom" wrapText="1"/>
    </xf>
    <xf borderId="22" fillId="4" fontId="4" numFmtId="0" xfId="0" applyAlignment="1" applyBorder="1" applyFont="1">
      <alignment vertical="bottom"/>
    </xf>
    <xf borderId="18" fillId="7" fontId="1" numFmtId="0" xfId="0" applyAlignment="1" applyBorder="1" applyFont="1">
      <alignment horizontal="right" vertical="bottom"/>
    </xf>
    <xf borderId="4" fillId="7" fontId="1" numFmtId="0" xfId="0" applyAlignment="1" applyBorder="1" applyFont="1">
      <alignment shrinkToFit="0" vertical="bottom" wrapText="0"/>
    </xf>
    <xf borderId="4" fillId="5" fontId="1" numFmtId="0" xfId="0" applyAlignment="1" applyBorder="1" applyFont="1">
      <alignment horizontal="right" readingOrder="0" vertical="top"/>
    </xf>
    <xf borderId="12" fillId="5" fontId="1" numFmtId="0" xfId="0" applyAlignment="1" applyBorder="1" applyFont="1">
      <alignment horizontal="right" readingOrder="0" vertical="top"/>
    </xf>
    <xf borderId="3" fillId="0" fontId="1" numFmtId="0" xfId="0" applyAlignment="1" applyBorder="1" applyFont="1">
      <alignment horizontal="right" vertical="bottom"/>
    </xf>
    <xf borderId="4" fillId="9" fontId="1" numFmtId="0" xfId="0" applyAlignment="1" applyBorder="1" applyFill="1" applyFont="1">
      <alignment horizontal="right" readingOrder="0" vertical="bottom"/>
    </xf>
    <xf borderId="3" fillId="6" fontId="4" numFmtId="0" xfId="0" applyAlignment="1" applyBorder="1" applyFont="1">
      <alignment readingOrder="0" vertical="bottom"/>
    </xf>
    <xf borderId="4" fillId="0" fontId="4" numFmtId="0" xfId="0" applyAlignment="1" applyBorder="1" applyFont="1">
      <alignment vertical="bottom"/>
    </xf>
    <xf borderId="14" fillId="0" fontId="1" numFmtId="0" xfId="0" applyAlignment="1" applyBorder="1" applyFont="1">
      <alignment horizontal="right" readingOrder="0" vertical="bottom"/>
    </xf>
    <xf borderId="11" fillId="6" fontId="4" numFmtId="0" xfId="0" applyAlignment="1" applyBorder="1" applyFont="1">
      <alignment readingOrder="0" vertical="bottom"/>
    </xf>
    <xf borderId="21" fillId="7" fontId="1" numFmtId="0" xfId="0" applyAlignment="1" applyBorder="1" applyFont="1">
      <alignment horizontal="right" readingOrder="0" vertical="bottom"/>
    </xf>
    <xf borderId="21" fillId="7" fontId="4" numFmtId="0" xfId="0" applyAlignment="1" applyBorder="1" applyFont="1">
      <alignment vertical="bottom"/>
    </xf>
    <xf borderId="16" fillId="5" fontId="1" numFmtId="0" xfId="0" applyAlignment="1" applyBorder="1" applyFont="1">
      <alignment horizontal="right" readingOrder="0" vertical="bottom"/>
    </xf>
    <xf borderId="23" fillId="5" fontId="4" numFmtId="0" xfId="0" applyAlignment="1" applyBorder="1" applyFont="1">
      <alignment vertical="top"/>
    </xf>
    <xf borderId="17" fillId="5" fontId="4" numFmtId="0" xfId="0" applyAlignment="1" applyBorder="1" applyFont="1">
      <alignment vertical="top"/>
    </xf>
    <xf borderId="1" fillId="8" fontId="1" numFmtId="0" xfId="0" applyAlignment="1" applyBorder="1" applyFont="1">
      <alignment horizontal="right" readingOrder="0" vertical="top"/>
    </xf>
    <xf borderId="11" fillId="6" fontId="4" numFmtId="164" xfId="0" applyAlignment="1" applyBorder="1" applyFont="1" applyNumberFormat="1">
      <alignment vertical="bottom"/>
    </xf>
    <xf borderId="11" fillId="6" fontId="1" numFmtId="0" xfId="0" applyAlignment="1" applyBorder="1" applyFont="1">
      <alignment horizontal="right" vertical="bottom"/>
    </xf>
    <xf borderId="3" fillId="6" fontId="4" numFmtId="164" xfId="0" applyAlignment="1" applyBorder="1" applyFont="1" applyNumberFormat="1">
      <alignment vertical="bottom"/>
    </xf>
    <xf borderId="15" fillId="7" fontId="1" numFmtId="0" xfId="0" applyAlignment="1" applyBorder="1" applyFont="1">
      <alignment horizontal="right" readingOrder="0" vertical="bottom"/>
    </xf>
    <xf borderId="16" fillId="5" fontId="1" numFmtId="0" xfId="0" applyAlignment="1" applyBorder="1" applyFont="1">
      <alignment horizontal="right" readingOrder="0" vertical="top"/>
    </xf>
    <xf borderId="17" fillId="5" fontId="1" numFmtId="0" xfId="0" applyAlignment="1" applyBorder="1" applyFont="1">
      <alignment horizontal="right" readingOrder="0" vertical="top"/>
    </xf>
    <xf borderId="3" fillId="5" fontId="1" numFmtId="0" xfId="0" applyAlignment="1" applyBorder="1" applyFont="1">
      <alignment horizontal="right" readingOrder="0" vertical="bottom"/>
    </xf>
    <xf borderId="4" fillId="6" fontId="4" numFmtId="0" xfId="0" applyAlignment="1" applyBorder="1" applyFont="1">
      <alignment horizontal="right" readingOrder="0" vertical="bottom"/>
    </xf>
    <xf borderId="0" fillId="0" fontId="3" numFmtId="0" xfId="0" applyAlignment="1" applyFont="1">
      <alignment readingOrder="0" shrinkToFit="0" wrapText="1"/>
    </xf>
    <xf borderId="19" fillId="0" fontId="1" numFmtId="0" xfId="0" applyAlignment="1" applyBorder="1" applyFont="1">
      <alignment horizontal="right" readingOrder="0" vertical="bottom"/>
    </xf>
    <xf borderId="5" fillId="5" fontId="1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  <xf borderId="4" fillId="7" fontId="4" numFmtId="0" xfId="0" applyAlignment="1" applyBorder="1" applyFont="1">
      <alignment horizontal="right" vertical="bottom"/>
    </xf>
    <xf borderId="3" fillId="7" fontId="1" numFmtId="0" xfId="0" applyAlignment="1" applyBorder="1" applyFont="1">
      <alignment horizontal="right" readingOrder="0" vertical="bottom"/>
    </xf>
    <xf borderId="8" fillId="5" fontId="4" numFmtId="0" xfId="0" applyAlignment="1" applyBorder="1" applyFont="1">
      <alignment readingOrder="0" vertical="top"/>
    </xf>
    <xf borderId="12" fillId="9" fontId="1" numFmtId="0" xfId="0" applyAlignment="1" applyBorder="1" applyFont="1">
      <alignment horizontal="right" readingOrder="0" vertical="top"/>
    </xf>
    <xf borderId="14" fillId="9" fontId="1" numFmtId="0" xfId="0" applyAlignment="1" applyBorder="1" applyFont="1">
      <alignment horizontal="right" vertical="bottom"/>
    </xf>
    <xf borderId="14" fillId="5" fontId="6" numFmtId="0" xfId="0" applyAlignment="1" applyBorder="1" applyFont="1">
      <alignment horizontal="right" vertical="bottom"/>
    </xf>
    <xf borderId="4" fillId="4" fontId="4" numFmtId="0" xfId="0" applyAlignment="1" applyBorder="1" applyFont="1">
      <alignment horizontal="right" vertical="bottom"/>
    </xf>
    <xf borderId="0" fillId="0" fontId="7" numFmtId="0" xfId="0" applyAlignment="1" applyFont="1">
      <alignment horizontal="right"/>
    </xf>
    <xf borderId="21" fillId="7" fontId="1" numFmtId="0" xfId="0" applyAlignment="1" applyBorder="1" applyFont="1">
      <alignment vertical="bottom"/>
    </xf>
    <xf borderId="4" fillId="6" fontId="1" numFmtId="0" xfId="0" applyAlignment="1" applyBorder="1" applyFont="1">
      <alignment horizontal="right" vertical="bottom"/>
    </xf>
    <xf borderId="18" fillId="7" fontId="1" numFmtId="0" xfId="0" applyAlignment="1" applyBorder="1" applyFont="1">
      <alignment horizontal="right" readingOrder="0" vertical="bottom"/>
    </xf>
    <xf borderId="10" fillId="9" fontId="1" numFmtId="0" xfId="0" applyAlignment="1" applyBorder="1" applyFont="1">
      <alignment horizontal="right" vertical="bottom"/>
    </xf>
    <xf borderId="4" fillId="9" fontId="1" numFmtId="0" xfId="0" applyAlignment="1" applyBorder="1" applyFont="1">
      <alignment horizontal="right" vertical="bottom"/>
    </xf>
    <xf borderId="1" fillId="8" fontId="8" numFmtId="0" xfId="0" applyAlignment="1" applyBorder="1" applyFont="1">
      <alignment horizontal="right" vertical="top"/>
    </xf>
    <xf borderId="13" fillId="3" fontId="8" numFmtId="0" xfId="0" applyAlignment="1" applyBorder="1" applyFont="1">
      <alignment horizontal="right" vertical="top"/>
    </xf>
    <xf borderId="2" fillId="8" fontId="8" numFmtId="0" xfId="0" applyAlignment="1" applyBorder="1" applyFont="1">
      <alignment horizontal="right" readingOrder="0" vertical="top"/>
    </xf>
    <xf borderId="2" fillId="3" fontId="8" numFmtId="0" xfId="0" applyAlignment="1" applyBorder="1" applyFont="1">
      <alignment horizontal="right" vertical="top"/>
    </xf>
    <xf borderId="3" fillId="7" fontId="8" numFmtId="0" xfId="0" applyAlignment="1" applyBorder="1" applyFont="1">
      <alignment horizontal="right" vertical="bottom"/>
    </xf>
    <xf borderId="4" fillId="7" fontId="9" numFmtId="0" xfId="0" applyAlignment="1" applyBorder="1" applyFont="1">
      <alignment vertical="bottom"/>
    </xf>
    <xf borderId="4" fillId="7" fontId="8" numFmtId="0" xfId="0" applyAlignment="1" applyBorder="1" applyFont="1">
      <alignment horizontal="right" vertical="bottom"/>
    </xf>
    <xf borderId="10" fillId="5" fontId="8" numFmtId="0" xfId="0" applyAlignment="1" applyBorder="1" applyFont="1">
      <alignment horizontal="right" vertical="top"/>
    </xf>
    <xf borderId="11" fillId="6" fontId="9" numFmtId="0" xfId="0" applyAlignment="1" applyBorder="1" applyFont="1">
      <alignment readingOrder="0" vertical="bottom"/>
    </xf>
    <xf borderId="4" fillId="5" fontId="8" numFmtId="0" xfId="0" applyAlignment="1" applyBorder="1" applyFont="1">
      <alignment horizontal="right" vertical="top"/>
    </xf>
    <xf borderId="11" fillId="6" fontId="9" numFmtId="0" xfId="0" applyAlignment="1" applyBorder="1" applyFont="1">
      <alignment vertical="bottom"/>
    </xf>
    <xf borderId="4" fillId="6" fontId="9" numFmtId="0" xfId="0" applyAlignment="1" applyBorder="1" applyFont="1">
      <alignment vertical="bottom"/>
    </xf>
    <xf borderId="8" fillId="5" fontId="8" numFmtId="0" xfId="0" applyAlignment="1" applyBorder="1" applyFont="1">
      <alignment horizontal="right" vertical="top"/>
    </xf>
    <xf borderId="3" fillId="6" fontId="9" numFmtId="0" xfId="0" applyAlignment="1" applyBorder="1" applyFont="1">
      <alignment readingOrder="0" vertical="bottom"/>
    </xf>
    <xf borderId="12" fillId="5" fontId="8" numFmtId="0" xfId="0" applyAlignment="1" applyBorder="1" applyFont="1">
      <alignment horizontal="right" vertical="top"/>
    </xf>
    <xf borderId="3" fillId="6" fontId="9" numFmtId="0" xfId="0" applyAlignment="1" applyBorder="1" applyFont="1">
      <alignment vertical="bottom"/>
    </xf>
    <xf borderId="12" fillId="5" fontId="8" numFmtId="0" xfId="0" applyAlignment="1" applyBorder="1" applyFont="1">
      <alignment horizontal="right" readingOrder="0" vertical="top"/>
    </xf>
    <xf borderId="14" fillId="5" fontId="9" numFmtId="0" xfId="0" applyAlignment="1" applyBorder="1" applyFont="1">
      <alignment vertical="bottom"/>
    </xf>
    <xf borderId="14" fillId="0" fontId="8" numFmtId="0" xfId="0" applyAlignment="1" applyBorder="1" applyFont="1">
      <alignment horizontal="right" vertical="bottom"/>
    </xf>
    <xf borderId="4" fillId="0" fontId="8" numFmtId="0" xfId="0" applyAlignment="1" applyBorder="1" applyFont="1">
      <alignment horizontal="right" vertical="bottom"/>
    </xf>
    <xf borderId="14" fillId="5" fontId="8" numFmtId="0" xfId="0" applyAlignment="1" applyBorder="1" applyFont="1">
      <alignment horizontal="right" vertical="bottom"/>
    </xf>
    <xf borderId="4" fillId="5" fontId="8" numFmtId="0" xfId="0" applyAlignment="1" applyBorder="1" applyFont="1">
      <alignment horizontal="right" vertical="bottom"/>
    </xf>
    <xf borderId="12" fillId="5" fontId="9" numFmtId="0" xfId="0" applyAlignment="1" applyBorder="1" applyFont="1">
      <alignment vertical="top"/>
    </xf>
    <xf borderId="4" fillId="5" fontId="9" numFmtId="0" xfId="0" applyAlignment="1" applyBorder="1" applyFont="1">
      <alignment vertical="bottom"/>
    </xf>
    <xf borderId="4" fillId="5" fontId="8" numFmtId="0" xfId="0" applyAlignment="1" applyBorder="1" applyFont="1">
      <alignment horizontal="right" readingOrder="0" vertical="bottom"/>
    </xf>
    <xf borderId="14" fillId="0" fontId="9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14" fillId="7" fontId="8" numFmtId="0" xfId="0" applyAlignment="1" applyBorder="1" applyFont="1">
      <alignment horizontal="right" vertical="bottom"/>
    </xf>
    <xf borderId="4" fillId="4" fontId="8" numFmtId="0" xfId="0" applyAlignment="1" applyBorder="1" applyFont="1">
      <alignment horizontal="right" vertical="bottom"/>
    </xf>
    <xf borderId="8" fillId="5" fontId="9" numFmtId="0" xfId="0" applyAlignment="1" applyBorder="1" applyFont="1">
      <alignment vertical="top"/>
    </xf>
    <xf borderId="12" fillId="0" fontId="9" numFmtId="0" xfId="0" applyAlignment="1" applyBorder="1" applyFont="1">
      <alignment vertical="bottom"/>
    </xf>
    <xf borderId="0" fillId="0" fontId="10" numFmtId="0" xfId="0" applyFont="1"/>
    <xf borderId="10" fillId="5" fontId="1" numFmtId="0" xfId="0" applyAlignment="1" applyBorder="1" applyFont="1">
      <alignment horizontal="right" readingOrder="0" vertical="top"/>
    </xf>
    <xf borderId="8" fillId="5" fontId="1" numFmtId="0" xfId="0" applyAlignment="1" applyBorder="1" applyFont="1">
      <alignment horizontal="right" readingOrder="0" vertical="top"/>
    </xf>
    <xf borderId="12" fillId="5" fontId="11" numFmtId="0" xfId="0" applyAlignment="1" applyBorder="1" applyFont="1">
      <alignment horizontal="right" readingOrder="0" vertical="top"/>
    </xf>
    <xf borderId="1" fillId="8" fontId="11" numFmtId="0" xfId="0" applyAlignment="1" applyBorder="1" applyFont="1">
      <alignment horizontal="right" vertical="top"/>
    </xf>
    <xf borderId="13" fillId="3" fontId="11" numFmtId="0" xfId="0" applyAlignment="1" applyBorder="1" applyFont="1">
      <alignment horizontal="right" vertical="top"/>
    </xf>
    <xf borderId="2" fillId="8" fontId="11" numFmtId="0" xfId="0" applyAlignment="1" applyBorder="1" applyFont="1">
      <alignment horizontal="right" vertical="top"/>
    </xf>
    <xf borderId="2" fillId="3" fontId="11" numFmtId="0" xfId="0" applyAlignment="1" applyBorder="1" applyFont="1">
      <alignment horizontal="right" vertical="top"/>
    </xf>
    <xf borderId="4" fillId="7" fontId="11" numFmtId="0" xfId="0" applyAlignment="1" applyBorder="1" applyFont="1">
      <alignment horizontal="right" vertical="bottom"/>
    </xf>
    <xf borderId="4" fillId="7" fontId="11" numFmtId="0" xfId="0" applyAlignment="1" applyBorder="1" applyFont="1">
      <alignment horizontal="right" readingOrder="0" vertical="bottom"/>
    </xf>
    <xf borderId="4" fillId="5" fontId="11" numFmtId="0" xfId="0" applyAlignment="1" applyBorder="1" applyFont="1">
      <alignment horizontal="right" vertical="top"/>
    </xf>
    <xf borderId="4" fillId="0" fontId="11" numFmtId="0" xfId="0" applyAlignment="1" applyBorder="1" applyFont="1">
      <alignment horizontal="right" readingOrder="0" vertical="bottom"/>
    </xf>
    <xf borderId="4" fillId="5" fontId="11" numFmtId="0" xfId="0" applyAlignment="1" applyBorder="1" applyFont="1">
      <alignment horizontal="right" readingOrder="0" vertical="bottom"/>
    </xf>
    <xf borderId="4" fillId="7" fontId="11" numFmtId="0" xfId="0" applyAlignment="1" applyBorder="1" applyFont="1">
      <alignment vertical="bottom"/>
    </xf>
    <xf borderId="4" fillId="0" fontId="11" numFmtId="0" xfId="0" applyAlignment="1" applyBorder="1" applyFont="1">
      <alignment horizontal="right" vertical="bottom"/>
    </xf>
    <xf borderId="4" fillId="5" fontId="11" numFmtId="0" xfId="0" applyAlignment="1" applyBorder="1" applyFont="1">
      <alignment horizontal="right" vertical="bottom"/>
    </xf>
    <xf borderId="14" fillId="7" fontId="11" numFmtId="0" xfId="0" applyAlignment="1" applyBorder="1" applyFont="1">
      <alignment horizontal="right" vertical="bottom"/>
    </xf>
    <xf borderId="14" fillId="5" fontId="11" numFmtId="0" xfId="0" applyAlignment="1" applyBorder="1" applyFont="1">
      <alignment horizontal="right" vertical="bottom"/>
    </xf>
    <xf borderId="8" fillId="5" fontId="11" numFmtId="0" xfId="0" applyAlignment="1" applyBorder="1" applyFont="1">
      <alignment horizontal="right" vertical="top"/>
    </xf>
    <xf borderId="12" fillId="5" fontId="11" numFmtId="0" xfId="0" applyAlignment="1" applyBorder="1" applyFont="1">
      <alignment horizontal="right" vertical="top"/>
    </xf>
    <xf borderId="11" fillId="5" fontId="11" numFmtId="0" xfId="0" applyAlignment="1" applyBorder="1" applyFont="1">
      <alignment horizontal="right" readingOrder="0" vertical="bottom"/>
    </xf>
    <xf borderId="14" fillId="0" fontId="11" numFmtId="0" xfId="0" applyAlignment="1" applyBorder="1" applyFont="1">
      <alignment horizontal="right" vertical="bottom"/>
    </xf>
    <xf borderId="1" fillId="8" fontId="12" numFmtId="0" xfId="0" applyAlignment="1" applyBorder="1" applyFont="1">
      <alignment horizontal="center" vertical="top"/>
    </xf>
    <xf borderId="13" fillId="3" fontId="12" numFmtId="0" xfId="0" applyAlignment="1" applyBorder="1" applyFont="1">
      <alignment horizontal="center" vertical="top"/>
    </xf>
    <xf borderId="2" fillId="8" fontId="12" numFmtId="0" xfId="0" applyAlignment="1" applyBorder="1" applyFont="1">
      <alignment horizontal="center" vertical="top"/>
    </xf>
    <xf borderId="13" fillId="3" fontId="12" numFmtId="0" xfId="0" applyAlignment="1" applyBorder="1" applyFont="1">
      <alignment horizontal="right" vertical="top"/>
    </xf>
    <xf borderId="3" fillId="7" fontId="12" numFmtId="0" xfId="0" applyAlignment="1" applyBorder="1" applyFont="1">
      <alignment horizontal="center" vertical="bottom"/>
    </xf>
    <xf borderId="4" fillId="7" fontId="12" numFmtId="0" xfId="0" applyAlignment="1" applyBorder="1" applyFont="1">
      <alignment horizontal="center" readingOrder="0" vertical="bottom"/>
    </xf>
    <xf borderId="10" fillId="5" fontId="12" numFmtId="0" xfId="0" applyAlignment="1" applyBorder="1" applyFont="1">
      <alignment horizontal="center" vertical="top"/>
    </xf>
    <xf borderId="4" fillId="5" fontId="12" numFmtId="0" xfId="0" applyAlignment="1" applyBorder="1" applyFont="1">
      <alignment horizontal="center" vertical="top"/>
    </xf>
    <xf borderId="8" fillId="5" fontId="12" numFmtId="0" xfId="0" applyAlignment="1" applyBorder="1" applyFont="1">
      <alignment horizontal="center" vertical="top"/>
    </xf>
    <xf borderId="12" fillId="5" fontId="12" numFmtId="0" xfId="0" applyAlignment="1" applyBorder="1" applyFont="1">
      <alignment horizontal="center" vertical="top"/>
    </xf>
    <xf borderId="4" fillId="7" fontId="12" numFmtId="0" xfId="0" applyAlignment="1" applyBorder="1" applyFont="1">
      <alignment horizontal="center" vertical="bottom"/>
    </xf>
    <xf borderId="14" fillId="0" fontId="12" numFmtId="0" xfId="0" applyAlignment="1" applyBorder="1" applyFont="1">
      <alignment horizontal="center" vertical="bottom"/>
    </xf>
    <xf borderId="4" fillId="0" fontId="12" numFmtId="0" xfId="0" applyAlignment="1" applyBorder="1" applyFont="1">
      <alignment horizontal="center" readingOrder="0" vertical="bottom"/>
    </xf>
    <xf borderId="14" fillId="5" fontId="12" numFmtId="0" xfId="0" applyAlignment="1" applyBorder="1" applyFont="1">
      <alignment horizontal="center" vertical="bottom"/>
    </xf>
    <xf borderId="4" fillId="5" fontId="12" numFmtId="0" xfId="0" applyAlignment="1" applyBorder="1" applyFont="1">
      <alignment horizontal="center" readingOrder="0" vertical="bottom"/>
    </xf>
    <xf borderId="3" fillId="7" fontId="12" numFmtId="0" xfId="0" applyAlignment="1" applyBorder="1" applyFont="1">
      <alignment horizontal="center" readingOrder="0" vertical="bottom"/>
    </xf>
    <xf borderId="14" fillId="5" fontId="12" numFmtId="0" xfId="0" applyAlignment="1" applyBorder="1" applyFont="1">
      <alignment horizontal="center" readingOrder="0" vertical="bottom"/>
    </xf>
    <xf borderId="14" fillId="7" fontId="12" numFmtId="0" xfId="0" applyAlignment="1" applyBorder="1" applyFont="1">
      <alignment horizontal="center" vertical="bottom"/>
    </xf>
    <xf borderId="4" fillId="5" fontId="12" numFmtId="0" xfId="0" applyAlignment="1" applyBorder="1" applyFont="1">
      <alignment horizontal="center" vertical="bottom"/>
    </xf>
    <xf borderId="2" fillId="8" fontId="11" numFmtId="0" xfId="0" applyAlignment="1" applyBorder="1" applyFont="1">
      <alignment horizontal="right" readingOrder="0" vertical="top"/>
    </xf>
    <xf borderId="4" fillId="7" fontId="11" numFmtId="0" xfId="0" applyAlignment="1" applyBorder="1" applyFont="1">
      <alignment horizontal="right" readingOrder="0" vertical="bottom"/>
    </xf>
    <xf borderId="0" fillId="6" fontId="13" numFmtId="0" xfId="0" applyAlignment="1" applyFont="1">
      <alignment horizontal="left" readingOrder="0"/>
    </xf>
    <xf borderId="4" fillId="7" fontId="4" numFmtId="0" xfId="0" applyAlignment="1" applyBorder="1" applyFont="1">
      <alignment readingOrder="0" vertical="bottom"/>
    </xf>
    <xf borderId="0" fillId="7" fontId="14" numFmtId="0" xfId="0" applyAlignment="1" applyFont="1">
      <alignment horizontal="right" readingOrder="0"/>
    </xf>
    <xf borderId="0" fillId="7" fontId="15" numFmtId="0" xfId="0" applyAlignment="1" applyFont="1">
      <alignment horizontal="right" readingOrder="0"/>
    </xf>
    <xf borderId="2" fillId="8" fontId="11" numFmtId="0" xfId="0" applyAlignment="1" applyBorder="1" applyFont="1">
      <alignment horizontal="center" vertical="top"/>
    </xf>
    <xf borderId="13" fillId="3" fontId="11" numFmtId="0" xfId="0" applyAlignment="1" applyBorder="1" applyFont="1">
      <alignment horizontal="center" vertical="top"/>
    </xf>
    <xf borderId="2" fillId="8" fontId="11" numFmtId="0" xfId="0" applyAlignment="1" applyBorder="1" applyFont="1">
      <alignment horizontal="center" vertical="top"/>
    </xf>
    <xf borderId="4" fillId="7" fontId="11" numFmtId="0" xfId="0" applyAlignment="1" applyBorder="1" applyFont="1">
      <alignment horizontal="center" readingOrder="0" vertical="bottom"/>
    </xf>
    <xf borderId="4" fillId="5" fontId="11" numFmtId="0" xfId="0" applyAlignment="1" applyBorder="1" applyFont="1">
      <alignment horizontal="center" readingOrder="0" vertical="top"/>
    </xf>
    <xf borderId="4" fillId="5" fontId="11" numFmtId="0" xfId="0" applyAlignment="1" applyBorder="1" applyFont="1">
      <alignment horizontal="center" vertical="top"/>
    </xf>
    <xf borderId="12" fillId="5" fontId="11" numFmtId="0" xfId="0" applyAlignment="1" applyBorder="1" applyFont="1">
      <alignment horizontal="center" vertical="top"/>
    </xf>
    <xf borderId="4" fillId="7" fontId="11" numFmtId="0" xfId="0" applyAlignment="1" applyBorder="1" applyFont="1">
      <alignment horizontal="center" readingOrder="0" vertical="bottom"/>
    </xf>
    <xf borderId="4" fillId="0" fontId="11" numFmtId="0" xfId="0" applyAlignment="1" applyBorder="1" applyFont="1">
      <alignment horizontal="center" vertical="bottom"/>
    </xf>
    <xf borderId="4" fillId="0" fontId="11" numFmtId="0" xfId="0" applyAlignment="1" applyBorder="1" applyFont="1">
      <alignment horizontal="center" readingOrder="0" vertical="bottom"/>
    </xf>
    <xf borderId="4" fillId="5" fontId="11" numFmtId="0" xfId="0" applyAlignment="1" applyBorder="1" applyFont="1">
      <alignment horizontal="center" vertical="bottom"/>
    </xf>
    <xf borderId="4" fillId="5" fontId="11" numFmtId="0" xfId="0" applyAlignment="1" applyBorder="1" applyFont="1">
      <alignment horizontal="center" readingOrder="0" vertical="bottom"/>
    </xf>
    <xf borderId="4" fillId="7" fontId="11" numFmtId="0" xfId="0" applyAlignment="1" applyBorder="1" applyFont="1">
      <alignment horizontal="center" vertical="bottom"/>
    </xf>
    <xf borderId="14" fillId="7" fontId="11" numFmtId="0" xfId="0" applyAlignment="1" applyBorder="1" applyFont="1">
      <alignment horizontal="center" vertical="bottom"/>
    </xf>
    <xf borderId="4" fillId="5" fontId="11" numFmtId="0" xfId="0" applyAlignment="1" applyBorder="1" applyFont="1">
      <alignment horizontal="center" readingOrder="0" vertical="bottom"/>
    </xf>
    <xf borderId="14" fillId="5" fontId="11" numFmtId="0" xfId="0" applyAlignment="1" applyBorder="1" applyFont="1">
      <alignment horizontal="center" vertical="bottom"/>
    </xf>
    <xf borderId="4" fillId="7" fontId="16" numFmtId="0" xfId="0" applyAlignment="1" applyBorder="1" applyFont="1">
      <alignment horizontal="center" readingOrder="0" vertical="bottom"/>
    </xf>
    <xf borderId="4" fillId="5" fontId="16" numFmtId="0" xfId="0" applyAlignment="1" applyBorder="1" applyFont="1">
      <alignment horizontal="center" readingOrder="0" vertical="top"/>
    </xf>
    <xf borderId="4" fillId="0" fontId="16" numFmtId="0" xfId="0" applyAlignment="1" applyBorder="1" applyFont="1">
      <alignment horizontal="center" readingOrder="0" vertical="bottom"/>
    </xf>
    <xf borderId="4" fillId="5" fontId="16" numFmtId="0" xfId="0" applyAlignment="1" applyBorder="1" applyFont="1">
      <alignment horizontal="center" readingOrder="0" vertical="bottom"/>
    </xf>
    <xf borderId="11" fillId="6" fontId="17" numFmtId="0" xfId="0" applyAlignment="1" applyBorder="1" applyFont="1">
      <alignment readingOrder="0" vertical="bottom"/>
    </xf>
    <xf borderId="14" fillId="5" fontId="16" numFmtId="0" xfId="0" applyAlignment="1" applyBorder="1" applyFont="1">
      <alignment horizontal="center" readingOrder="0" vertical="bottom"/>
    </xf>
    <xf borderId="12" fillId="5" fontId="16" numFmtId="0" xfId="0" applyAlignment="1" applyBorder="1" applyFont="1">
      <alignment horizontal="center" readingOrder="0" vertical="top"/>
    </xf>
    <xf borderId="4" fillId="0" fontId="16" numFmtId="0" xfId="0" applyAlignment="1" applyBorder="1" applyFont="1">
      <alignment horizontal="center" readingOrder="0" vertical="bottom"/>
    </xf>
    <xf borderId="11" fillId="6" fontId="17" numFmtId="9" xfId="0" applyAlignment="1" applyBorder="1" applyFont="1" applyNumberFormat="1">
      <alignment readingOrder="0" vertical="bottom"/>
    </xf>
    <xf borderId="14" fillId="7" fontId="16" numFmtId="0" xfId="0" applyAlignment="1" applyBorder="1" applyFont="1">
      <alignment horizontal="center" readingOrder="0" vertical="bottom"/>
    </xf>
    <xf borderId="4" fillId="9" fontId="16" numFmtId="0" xfId="0" applyAlignment="1" applyBorder="1" applyFont="1">
      <alignment horizontal="center" readingOrder="0" vertical="bottom"/>
    </xf>
    <xf borderId="4" fillId="9" fontId="4" numFmtId="0" xfId="0" applyAlignment="1" applyBorder="1" applyFont="1">
      <alignment vertical="bottom"/>
    </xf>
    <xf borderId="14" fillId="9" fontId="16" numFmtId="0" xfId="0" applyAlignment="1" applyBorder="1" applyFont="1">
      <alignment horizontal="center" readingOrder="0" vertical="bottom"/>
    </xf>
    <xf borderId="2" fillId="8" fontId="11" numFmtId="0" xfId="0" applyAlignment="1" applyBorder="1" applyFont="1">
      <alignment horizontal="right" shrinkToFit="0" vertical="top" wrapText="1"/>
    </xf>
    <xf borderId="13" fillId="3" fontId="11" numFmtId="0" xfId="0" applyAlignment="1" applyBorder="1" applyFont="1">
      <alignment horizontal="right" shrinkToFit="0" vertical="top" wrapText="1"/>
    </xf>
    <xf borderId="4" fillId="7" fontId="11" numFmtId="0" xfId="0" applyAlignment="1" applyBorder="1" applyFont="1">
      <alignment horizontal="right" shrinkToFit="0" vertical="bottom" wrapText="1"/>
    </xf>
    <xf borderId="4" fillId="5" fontId="11" numFmtId="0" xfId="0" applyAlignment="1" applyBorder="1" applyFont="1">
      <alignment horizontal="right" shrinkToFit="0" vertical="top" wrapText="1"/>
    </xf>
    <xf borderId="11" fillId="6" fontId="4" numFmtId="0" xfId="0" applyAlignment="1" applyBorder="1" applyFont="1">
      <alignment shrinkToFit="0" vertical="bottom" wrapText="1"/>
    </xf>
    <xf borderId="12" fillId="5" fontId="11" numFmtId="0" xfId="0" applyAlignment="1" applyBorder="1" applyFont="1">
      <alignment horizontal="right" shrinkToFit="0" vertical="top" wrapText="1"/>
    </xf>
    <xf borderId="3" fillId="6" fontId="4" numFmtId="0" xfId="0" applyAlignment="1" applyBorder="1" applyFont="1">
      <alignment shrinkToFit="0" vertical="bottom" wrapText="1"/>
    </xf>
    <xf borderId="4" fillId="7" fontId="16" numFmtId="0" xfId="0" applyAlignment="1" applyBorder="1" applyFont="1">
      <alignment horizontal="right" shrinkToFit="0" vertical="bottom" wrapText="1"/>
    </xf>
    <xf borderId="4" fillId="0" fontId="11" numFmtId="0" xfId="0" applyAlignment="1" applyBorder="1" applyFont="1">
      <alignment horizontal="right" shrinkToFit="0" vertical="bottom" wrapText="1"/>
    </xf>
    <xf borderId="4" fillId="5" fontId="16" numFmtId="0" xfId="0" applyAlignment="1" applyBorder="1" applyFont="1">
      <alignment horizontal="right" readingOrder="0" shrinkToFit="0" vertical="bottom" wrapText="1"/>
    </xf>
    <xf borderId="4" fillId="5" fontId="11" numFmtId="0" xfId="0" applyAlignment="1" applyBorder="1" applyFont="1">
      <alignment horizontal="right" shrinkToFit="0" vertical="bottom" wrapText="1"/>
    </xf>
    <xf borderId="4" fillId="7" fontId="16" numFmtId="0" xfId="0" applyAlignment="1" applyBorder="1" applyFont="1">
      <alignment horizontal="right" readingOrder="0" shrinkToFit="0" vertical="bottom" wrapText="1"/>
    </xf>
    <xf borderId="4" fillId="0" fontId="16" numFmtId="0" xfId="0" applyAlignment="1" applyBorder="1" applyFont="1">
      <alignment horizontal="right" readingOrder="0" shrinkToFit="0" vertical="bottom" wrapText="1"/>
    </xf>
    <xf borderId="4" fillId="5" fontId="16" numFmtId="0" xfId="0" applyAlignment="1" applyBorder="1" applyFont="1">
      <alignment horizontal="right" shrinkToFit="0" vertical="bottom" wrapText="1"/>
    </xf>
    <xf borderId="4" fillId="7" fontId="16" numFmtId="0" xfId="0" applyAlignment="1" applyBorder="1" applyFont="1">
      <alignment horizontal="right" readingOrder="0" shrinkToFit="0" vertical="bottom" wrapText="1"/>
    </xf>
    <xf borderId="11" fillId="5" fontId="16" numFmtId="0" xfId="0" applyAlignment="1" applyBorder="1" applyFont="1">
      <alignment horizontal="right" readingOrder="0" shrinkToFit="0" vertical="bottom" wrapText="1"/>
    </xf>
    <xf borderId="14" fillId="0" fontId="11" numFmtId="0" xfId="0" applyAlignment="1" applyBorder="1" applyFont="1">
      <alignment horizontal="right" shrinkToFit="0" vertical="bottom" wrapText="1"/>
    </xf>
    <xf borderId="14" fillId="5" fontId="4" numFmtId="0" xfId="0" applyAlignment="1" applyBorder="1" applyFont="1">
      <alignment shrinkToFit="0" vertical="bottom" wrapText="1"/>
    </xf>
    <xf borderId="2" fillId="8" fontId="16" numFmtId="0" xfId="0" applyAlignment="1" applyBorder="1" applyFont="1">
      <alignment horizontal="right" shrinkToFit="0" vertical="top" wrapText="1"/>
    </xf>
    <xf borderId="2" fillId="3" fontId="11" numFmtId="0" xfId="0" applyAlignment="1" applyBorder="1" applyFont="1">
      <alignment shrinkToFit="0" vertical="top" wrapText="1"/>
    </xf>
    <xf borderId="1" fillId="8" fontId="11" numFmtId="0" xfId="0" applyAlignment="1" applyBorder="1" applyFont="1">
      <alignment horizontal="right" shrinkToFit="0" vertical="top" wrapText="1"/>
    </xf>
    <xf borderId="3" fillId="7" fontId="11" numFmtId="0" xfId="0" applyAlignment="1" applyBorder="1" applyFont="1">
      <alignment horizontal="right" shrinkToFit="0" vertical="bottom" wrapText="1"/>
    </xf>
    <xf borderId="10" fillId="5" fontId="16" numFmtId="0" xfId="0" applyAlignment="1" applyBorder="1" applyFont="1">
      <alignment horizontal="right" readingOrder="0" shrinkToFit="0" vertical="top" wrapText="1"/>
    </xf>
    <xf borderId="4" fillId="5" fontId="16" numFmtId="0" xfId="0" applyAlignment="1" applyBorder="1" applyFont="1">
      <alignment horizontal="right" shrinkToFit="0" vertical="top" wrapText="1"/>
    </xf>
    <xf borderId="4" fillId="7" fontId="16" numFmtId="0" xfId="0" applyAlignment="1" applyBorder="1" applyFont="1">
      <alignment shrinkToFit="0" vertical="bottom" wrapText="1"/>
    </xf>
    <xf borderId="14" fillId="5" fontId="11" numFmtId="0" xfId="0" applyAlignment="1" applyBorder="1" applyFont="1">
      <alignment horizontal="right" shrinkToFit="0" vertical="bottom" wrapText="1"/>
    </xf>
    <xf borderId="3" fillId="7" fontId="16" numFmtId="0" xfId="0" applyAlignment="1" applyBorder="1" applyFont="1">
      <alignment horizontal="right" shrinkToFit="0" vertical="bottom" wrapText="1"/>
    </xf>
    <xf borderId="14" fillId="5" fontId="16" numFmtId="0" xfId="0" applyAlignment="1" applyBorder="1" applyFont="1">
      <alignment horizontal="right" shrinkToFit="0" vertical="bottom" wrapText="1"/>
    </xf>
    <xf borderId="14" fillId="0" fontId="16" numFmtId="0" xfId="0" applyAlignment="1" applyBorder="1" applyFont="1">
      <alignment horizontal="right" readingOrder="0" shrinkToFit="0" vertical="bottom" wrapText="1"/>
    </xf>
    <xf borderId="14" fillId="0" fontId="4" numFmtId="0" xfId="0" applyAlignment="1" applyBorder="1" applyFont="1">
      <alignment shrinkToFit="0" vertical="bottom" wrapText="1"/>
    </xf>
    <xf borderId="14" fillId="7" fontId="11" numFmtId="0" xfId="0" applyAlignment="1" applyBorder="1" applyFont="1">
      <alignment horizontal="right" shrinkToFit="0" vertical="bottom" wrapText="1"/>
    </xf>
    <xf borderId="8" fillId="5" fontId="11" numFmtId="0" xfId="0" applyAlignment="1" applyBorder="1" applyFont="1">
      <alignment horizontal="right" shrinkToFit="0" vertical="top" wrapText="1"/>
    </xf>
    <xf borderId="2" fillId="8" fontId="1" numFmtId="0" xfId="0" applyAlignment="1" applyBorder="1" applyFont="1">
      <alignment horizontal="center" readingOrder="0" shrinkToFit="0" vertical="top" wrapText="1"/>
    </xf>
    <xf borderId="2" fillId="3" fontId="1" numFmtId="0" xfId="0" applyAlignment="1" applyBorder="1" applyFont="1">
      <alignment horizontal="center" shrinkToFit="0" vertical="top" wrapText="1"/>
    </xf>
    <xf borderId="1" fillId="8" fontId="1" numFmtId="0" xfId="0" applyAlignment="1" applyBorder="1" applyFont="1">
      <alignment horizontal="center" readingOrder="0" shrinkToFit="0" vertical="top" wrapText="1"/>
    </xf>
    <xf borderId="13" fillId="3" fontId="1" numFmtId="0" xfId="0" applyAlignment="1" applyBorder="1" applyFont="1">
      <alignment horizontal="center" shrinkToFit="0" vertical="top" wrapText="1"/>
    </xf>
    <xf borderId="4" fillId="7" fontId="1" numFmtId="0" xfId="0" applyAlignment="1" applyBorder="1" applyFont="1">
      <alignment horizontal="center" shrinkToFit="0" vertical="bottom" wrapText="1"/>
    </xf>
    <xf borderId="3" fillId="7" fontId="1" numFmtId="0" xfId="0" applyAlignment="1" applyBorder="1" applyFont="1">
      <alignment horizontal="center" shrinkToFit="0" vertical="bottom" wrapText="1"/>
    </xf>
    <xf borderId="4" fillId="5" fontId="1" numFmtId="0" xfId="0" applyAlignment="1" applyBorder="1" applyFont="1">
      <alignment horizontal="center" shrinkToFit="0" vertical="top" wrapText="1"/>
    </xf>
    <xf borderId="10" fillId="5" fontId="1" numFmtId="0" xfId="0" applyAlignment="1" applyBorder="1" applyFont="1">
      <alignment horizontal="center" shrinkToFit="0" vertical="top" wrapText="1"/>
    </xf>
    <xf borderId="12" fillId="5" fontId="1" numFmtId="0" xfId="0" applyAlignment="1" applyBorder="1" applyFont="1">
      <alignment horizontal="center" shrinkToFit="0" vertical="top" wrapText="1"/>
    </xf>
    <xf borderId="8" fillId="5" fontId="1" numFmtId="0" xfId="0" applyAlignment="1" applyBorder="1" applyFont="1">
      <alignment horizontal="center" shrinkToFit="0" vertical="top" wrapText="1"/>
    </xf>
    <xf borderId="4" fillId="0" fontId="1" numFmtId="0" xfId="0" applyAlignment="1" applyBorder="1" applyFont="1">
      <alignment horizontal="center" shrinkToFit="0" vertical="bottom" wrapText="1"/>
    </xf>
    <xf borderId="14" fillId="0" fontId="1" numFmtId="0" xfId="0" applyAlignment="1" applyBorder="1" applyFont="1">
      <alignment horizontal="center" shrinkToFit="0" vertical="bottom" wrapText="1"/>
    </xf>
    <xf borderId="4" fillId="5" fontId="1" numFmtId="0" xfId="0" applyAlignment="1" applyBorder="1" applyFont="1">
      <alignment horizontal="center" shrinkToFit="0" vertical="bottom" wrapText="1"/>
    </xf>
    <xf borderId="14" fillId="5" fontId="1" numFmtId="0" xfId="0" applyAlignment="1" applyBorder="1" applyFont="1">
      <alignment horizontal="center" shrinkToFit="0" vertical="bottom" wrapText="1"/>
    </xf>
    <xf borderId="10" fillId="5" fontId="4" numFmtId="0" xfId="0" applyAlignment="1" applyBorder="1" applyFont="1">
      <alignment shrinkToFit="0" vertical="bottom" wrapText="1"/>
    </xf>
    <xf borderId="21" fillId="7" fontId="1" numFmtId="0" xfId="0" applyAlignment="1" applyBorder="1" applyFont="1">
      <alignment horizontal="center" readingOrder="0" shrinkToFit="0" vertical="bottom" wrapText="1"/>
    </xf>
    <xf borderId="21" fillId="7" fontId="4" numFmtId="0" xfId="0" applyAlignment="1" applyBorder="1" applyFont="1">
      <alignment shrinkToFit="0" vertical="bottom" wrapText="1"/>
    </xf>
    <xf borderId="4" fillId="5" fontId="1" numFmtId="0" xfId="0" applyAlignment="1" applyBorder="1" applyFont="1">
      <alignment horizontal="center" readingOrder="0" shrinkToFit="0" vertical="bottom" wrapText="1"/>
    </xf>
    <xf borderId="4" fillId="6" fontId="17" numFmtId="0" xfId="0" applyAlignment="1" applyBorder="1" applyFont="1">
      <alignment readingOrder="0" shrinkToFit="0" vertical="bottom" wrapText="1"/>
    </xf>
    <xf borderId="11" fillId="6" fontId="17" numFmtId="0" xfId="0" applyAlignment="1" applyBorder="1" applyFont="1">
      <alignment readingOrder="0" shrinkToFit="0" vertical="bottom" wrapText="1"/>
    </xf>
    <xf borderId="14" fillId="7" fontId="1" numFmtId="0" xfId="0" applyAlignment="1" applyBorder="1" applyFont="1">
      <alignment horizontal="center" shrinkToFit="0" vertical="bottom" wrapText="1"/>
    </xf>
    <xf borderId="23" fillId="5" fontId="4" numFmtId="0" xfId="0" applyAlignment="1" applyBorder="1" applyFont="1">
      <alignment shrinkToFit="0" vertical="top" wrapText="1"/>
    </xf>
    <xf borderId="16" fillId="4" fontId="1" numFmtId="0" xfId="0" applyAlignment="1" applyBorder="1" applyFont="1">
      <alignment vertical="bottom"/>
    </xf>
    <xf borderId="0" fillId="4" fontId="4" numFmtId="0" xfId="0" applyAlignment="1" applyFont="1">
      <alignment horizontal="right" vertical="bottom"/>
    </xf>
    <xf borderId="2" fillId="8" fontId="16" numFmtId="0" xfId="0" applyAlignment="1" applyBorder="1" applyFont="1">
      <alignment horizontal="right" readingOrder="0" vertical="top"/>
    </xf>
    <xf borderId="2" fillId="3" fontId="11" numFmtId="0" xfId="0" applyAlignment="1" applyBorder="1" applyFont="1">
      <alignment vertical="top"/>
    </xf>
    <xf borderId="4" fillId="7" fontId="16" numFmtId="0" xfId="0" applyAlignment="1" applyBorder="1" applyFont="1">
      <alignment horizontal="right" vertical="bottom"/>
    </xf>
    <xf borderId="3" fillId="7" fontId="11" numFmtId="0" xfId="0" applyAlignment="1" applyBorder="1" applyFont="1">
      <alignment horizontal="right" vertical="bottom"/>
    </xf>
    <xf borderId="4" fillId="5" fontId="16" numFmtId="0" xfId="0" applyAlignment="1" applyBorder="1" applyFont="1">
      <alignment horizontal="right" vertical="top"/>
    </xf>
    <xf borderId="10" fillId="5" fontId="11" numFmtId="0" xfId="0" applyAlignment="1" applyBorder="1" applyFont="1">
      <alignment horizontal="right" vertical="top"/>
    </xf>
    <xf borderId="4" fillId="7" fontId="16" numFmtId="0" xfId="0" applyAlignment="1" applyBorder="1" applyFont="1">
      <alignment vertical="bottom"/>
    </xf>
    <xf borderId="4" fillId="0" fontId="16" numFmtId="0" xfId="0" applyAlignment="1" applyBorder="1" applyFont="1">
      <alignment horizontal="right" vertical="bottom"/>
    </xf>
    <xf borderId="4" fillId="5" fontId="16" numFmtId="0" xfId="0" applyAlignment="1" applyBorder="1" applyFont="1">
      <alignment horizontal="right" vertical="bottom"/>
    </xf>
    <xf borderId="3" fillId="7" fontId="16" numFmtId="0" xfId="0" applyAlignment="1" applyBorder="1" applyFont="1">
      <alignment horizontal="right" vertical="bottom"/>
    </xf>
    <xf borderId="14" fillId="5" fontId="16" numFmtId="0" xfId="0" applyAlignment="1" applyBorder="1" applyFont="1">
      <alignment horizontal="right" vertical="bottom"/>
    </xf>
    <xf borderId="14" fillId="0" fontId="16" numFmtId="0" xfId="0" applyAlignment="1" applyBorder="1" applyFont="1">
      <alignment horizontal="right" vertical="bottom"/>
    </xf>
    <xf borderId="13" fillId="2" fontId="1" numFmtId="0" xfId="0" applyAlignment="1" applyBorder="1" applyFont="1">
      <alignment horizontal="right" vertical="top"/>
    </xf>
    <xf borderId="14" fillId="4" fontId="1" numFmtId="0" xfId="0" applyAlignment="1" applyBorder="1" applyFont="1">
      <alignment horizontal="right" vertical="bottom"/>
    </xf>
    <xf borderId="23" fillId="5" fontId="1" numFmtId="0" xfId="0" applyAlignment="1" applyBorder="1" applyFont="1">
      <alignment horizontal="right" vertical="top"/>
    </xf>
    <xf borderId="9" fillId="5" fontId="1" numFmtId="0" xfId="0" applyAlignment="1" applyBorder="1" applyFont="1">
      <alignment horizontal="right" vertical="top"/>
    </xf>
    <xf borderId="9" fillId="5" fontId="4" numFmtId="0" xfId="0" applyAlignment="1" applyBorder="1" applyFont="1">
      <alignment vertical="top"/>
    </xf>
    <xf borderId="11" fillId="5" fontId="4" numFmtId="0" xfId="0" applyAlignment="1" applyBorder="1" applyFont="1">
      <alignment vertical="bottom"/>
    </xf>
    <xf borderId="11" fillId="4" fontId="1" numFmtId="0" xfId="0" applyAlignment="1" applyBorder="1" applyFont="1">
      <alignment horizontal="right" vertical="bottom"/>
    </xf>
    <xf borderId="20" fillId="5" fontId="4" numFmtId="0" xfId="0" applyAlignment="1" applyBorder="1" applyFont="1">
      <alignment vertical="top"/>
    </xf>
    <xf borderId="12" fillId="6" fontId="4" numFmtId="0" xfId="0" applyAlignment="1" applyBorder="1" applyFont="1">
      <alignment vertical="bottom"/>
    </xf>
    <xf borderId="3" fillId="5" fontId="4" numFmtId="0" xfId="0" applyAlignment="1" applyBorder="1" applyFont="1">
      <alignment vertical="top"/>
    </xf>
    <xf borderId="8" fillId="0" fontId="4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4" fillId="5" fontId="1" numFmtId="0" xfId="0" applyAlignment="1" applyBorder="1" applyFont="1">
      <alignment horizontal="right" readingOrder="0" vertical="bottom"/>
    </xf>
    <xf borderId="2" fillId="8" fontId="16" numFmtId="0" xfId="0" applyAlignment="1" applyBorder="1" applyFont="1">
      <alignment horizontal="right" readingOrder="0" shrinkToFit="0" vertical="top" wrapText="1"/>
    </xf>
    <xf borderId="2" fillId="3" fontId="16" numFmtId="0" xfId="0" applyAlignment="1" applyBorder="1" applyFont="1">
      <alignment horizontal="right" shrinkToFit="0" vertical="top" wrapText="1"/>
    </xf>
    <xf borderId="1" fillId="8" fontId="16" numFmtId="0" xfId="0" applyAlignment="1" applyBorder="1" applyFont="1">
      <alignment horizontal="right" readingOrder="0" shrinkToFit="0" vertical="top" wrapText="1"/>
    </xf>
    <xf borderId="13" fillId="3" fontId="16" numFmtId="0" xfId="0" applyAlignment="1" applyBorder="1" applyFont="1">
      <alignment horizontal="right" shrinkToFit="0" vertical="top" wrapText="1"/>
    </xf>
    <xf borderId="4" fillId="7" fontId="17" numFmtId="0" xfId="0" applyAlignment="1" applyBorder="1" applyFont="1">
      <alignment horizontal="right" shrinkToFit="0" vertical="bottom" wrapText="1"/>
    </xf>
    <xf borderId="3" fillId="7" fontId="16" numFmtId="0" xfId="0" applyAlignment="1" applyBorder="1" applyFont="1">
      <alignment horizontal="right" readingOrder="0" shrinkToFit="0" vertical="bottom" wrapText="1"/>
    </xf>
    <xf borderId="4" fillId="6" fontId="17" numFmtId="0" xfId="0" applyAlignment="1" applyBorder="1" applyFont="1">
      <alignment horizontal="right" shrinkToFit="0" vertical="bottom" wrapText="1"/>
    </xf>
    <xf borderId="10" fillId="5" fontId="16" numFmtId="0" xfId="0" applyAlignment="1" applyBorder="1" applyFont="1">
      <alignment horizontal="right" shrinkToFit="0" vertical="top" wrapText="1"/>
    </xf>
    <xf borderId="11" fillId="6" fontId="17" numFmtId="0" xfId="0" applyAlignment="1" applyBorder="1" applyFont="1">
      <alignment horizontal="right" shrinkToFit="0" vertical="bottom" wrapText="1"/>
    </xf>
    <xf borderId="12" fillId="5" fontId="16" numFmtId="0" xfId="0" applyAlignment="1" applyBorder="1" applyFont="1">
      <alignment horizontal="right" shrinkToFit="0" vertical="top" wrapText="1"/>
    </xf>
    <xf borderId="8" fillId="5" fontId="16" numFmtId="0" xfId="0" applyAlignment="1" applyBorder="1" applyFont="1">
      <alignment horizontal="right" shrinkToFit="0" vertical="top" wrapText="1"/>
    </xf>
    <xf borderId="3" fillId="6" fontId="17" numFmtId="0" xfId="0" applyAlignment="1" applyBorder="1" applyFont="1">
      <alignment horizontal="right" shrinkToFit="0" vertical="bottom" wrapText="1"/>
    </xf>
    <xf borderId="12" fillId="5" fontId="17" numFmtId="0" xfId="0" applyAlignment="1" applyBorder="1" applyFont="1">
      <alignment horizontal="right" shrinkToFit="0" vertical="top" wrapText="1"/>
    </xf>
    <xf borderId="14" fillId="5" fontId="17" numFmtId="0" xfId="0" applyAlignment="1" applyBorder="1" applyFont="1">
      <alignment horizontal="right" shrinkToFit="0" vertical="bottom" wrapText="1"/>
    </xf>
    <xf borderId="4" fillId="5" fontId="17" numFmtId="0" xfId="0" applyAlignment="1" applyBorder="1" applyFont="1">
      <alignment horizontal="right" vertical="bottom"/>
    </xf>
    <xf borderId="10" fillId="5" fontId="17" numFmtId="0" xfId="0" applyAlignment="1" applyBorder="1" applyFont="1">
      <alignment horizontal="right" readingOrder="0" shrinkToFit="0" vertical="bottom" wrapText="1"/>
    </xf>
    <xf borderId="14" fillId="5" fontId="16" numFmtId="0" xfId="0" applyAlignment="1" applyBorder="1" applyFont="1">
      <alignment horizontal="right" readingOrder="0" shrinkToFit="0" vertical="bottom" wrapText="1"/>
    </xf>
    <xf borderId="4" fillId="5" fontId="17" numFmtId="0" xfId="0" applyAlignment="1" applyBorder="1" applyFont="1">
      <alignment horizontal="right" shrinkToFit="0" vertical="bottom" wrapText="1"/>
    </xf>
    <xf borderId="21" fillId="7" fontId="16" numFmtId="0" xfId="0" applyAlignment="1" applyBorder="1" applyFont="1">
      <alignment horizontal="right" readingOrder="0" shrinkToFit="0" vertical="bottom" wrapText="1"/>
    </xf>
    <xf borderId="21" fillId="7" fontId="17" numFmtId="0" xfId="0" applyAlignment="1" applyBorder="1" applyFont="1">
      <alignment horizontal="right" shrinkToFit="0" vertical="bottom" wrapText="1"/>
    </xf>
    <xf borderId="4" fillId="6" fontId="17" numFmtId="0" xfId="0" applyAlignment="1" applyBorder="1" applyFont="1">
      <alignment horizontal="right" readingOrder="0" shrinkToFit="0" vertical="bottom" wrapText="1"/>
    </xf>
    <xf borderId="11" fillId="6" fontId="17" numFmtId="0" xfId="0" applyAlignment="1" applyBorder="1" applyFont="1">
      <alignment horizontal="right" readingOrder="0" shrinkToFit="0" vertical="bottom" wrapText="1"/>
    </xf>
    <xf borderId="4" fillId="5" fontId="17" numFmtId="0" xfId="0" applyAlignment="1" applyBorder="1" applyFont="1">
      <alignment horizontal="right" readingOrder="0" shrinkToFit="0" vertical="bottom" wrapText="1"/>
    </xf>
    <xf borderId="14" fillId="0" fontId="16" numFmtId="0" xfId="0" applyAlignment="1" applyBorder="1" applyFont="1">
      <alignment horizontal="right" shrinkToFit="0" vertical="bottom" wrapText="1"/>
    </xf>
    <xf borderId="14" fillId="7" fontId="16" numFmtId="0" xfId="0" applyAlignment="1" applyBorder="1" applyFont="1">
      <alignment horizontal="right" shrinkToFit="0" vertical="bottom" wrapText="1"/>
    </xf>
    <xf borderId="23" fillId="5" fontId="17" numFmtId="0" xfId="0" applyAlignment="1" applyBorder="1" applyFont="1">
      <alignment horizontal="right" shrinkToFit="0" vertical="top" wrapText="1"/>
    </xf>
    <xf borderId="8" fillId="5" fontId="17" numFmtId="0" xfId="0" applyAlignment="1" applyBorder="1" applyFont="1">
      <alignment horizontal="right" shrinkToFit="0" vertical="top" wrapText="1"/>
    </xf>
    <xf borderId="0" fillId="0" fontId="18" numFmtId="0" xfId="0" applyAlignment="1" applyFont="1">
      <alignment horizontal="right" shrinkToFit="0" wrapText="1"/>
    </xf>
    <xf borderId="4" fillId="7" fontId="16" numFmtId="0" xfId="0" applyAlignment="1" applyBorder="1" applyFont="1">
      <alignment horizontal="right" readingOrder="0" vertical="bottom"/>
    </xf>
    <xf borderId="4" fillId="7" fontId="17" numFmtId="0" xfId="0" applyAlignment="1" applyBorder="1" applyFont="1">
      <alignment horizontal="right" readingOrder="0" vertical="bottom"/>
    </xf>
    <xf borderId="4" fillId="5" fontId="17" numFmtId="0" xfId="0" applyAlignment="1" applyBorder="1" applyFont="1">
      <alignment horizontal="right" readingOrder="0" vertical="bottom"/>
    </xf>
    <xf borderId="11" fillId="7" fontId="1" numFmtId="0" xfId="0" applyAlignment="1" applyBorder="1" applyFont="1">
      <alignment horizontal="right" readingOrder="0" vertical="bottom"/>
    </xf>
    <xf borderId="3" fillId="5" fontId="1" numFmtId="0" xfId="0" applyAlignment="1" applyBorder="1" applyFont="1">
      <alignment horizontal="right" vertical="top"/>
    </xf>
    <xf borderId="11" fillId="7" fontId="1" numFmtId="0" xfId="0" applyAlignment="1" applyBorder="1" applyFont="1">
      <alignment horizontal="right" vertical="bottom"/>
    </xf>
    <xf borderId="1" fillId="2" fontId="1" numFmtId="0" xfId="0" applyAlignment="1" applyBorder="1" applyFont="1">
      <alignment horizontal="center" vertical="top"/>
    </xf>
    <xf borderId="2" fillId="3" fontId="1" numFmtId="0" xfId="0" applyAlignment="1" applyBorder="1" applyFont="1">
      <alignment horizontal="center" vertical="top"/>
    </xf>
    <xf borderId="2" fillId="2" fontId="1" numFmtId="0" xfId="0" applyAlignment="1" applyBorder="1" applyFont="1">
      <alignment horizontal="center" vertical="top"/>
    </xf>
    <xf borderId="3" fillId="4" fontId="1" numFmtId="0" xfId="0" applyAlignment="1" applyBorder="1" applyFont="1">
      <alignment horizontal="center" vertical="bottom"/>
    </xf>
    <xf borderId="5" fillId="5" fontId="1" numFmtId="0" xfId="0" applyAlignment="1" applyBorder="1" applyFont="1">
      <alignment horizontal="center" vertical="top"/>
    </xf>
    <xf borderId="3" fillId="5" fontId="1" numFmtId="0" xfId="0" applyAlignment="1" applyBorder="1" applyFont="1">
      <alignment horizontal="center" vertical="top"/>
    </xf>
    <xf borderId="6" fillId="5" fontId="1" numFmtId="0" xfId="0" applyAlignment="1" applyBorder="1" applyFont="1">
      <alignment horizontal="center" vertical="top"/>
    </xf>
    <xf borderId="7" fillId="5" fontId="1" numFmtId="0" xfId="0" applyAlignment="1" applyBorder="1" applyFont="1">
      <alignment horizontal="center" vertical="top"/>
    </xf>
    <xf borderId="16" fillId="4" fontId="1" numFmtId="0" xfId="0" applyAlignment="1" applyBorder="1" applyFont="1">
      <alignment horizontal="center" vertical="bottom"/>
    </xf>
    <xf borderId="10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10" fillId="5" fontId="1" numFmtId="0" xfId="0" applyAlignment="1" applyBorder="1" applyFont="1">
      <alignment horizontal="center" vertical="bottom"/>
    </xf>
    <xf borderId="3" fillId="5" fontId="1" numFmtId="0" xfId="0" applyAlignment="1" applyBorder="1" applyFont="1">
      <alignment horizontal="center" vertical="bottom"/>
    </xf>
    <xf borderId="4" fillId="6" fontId="17" numFmtId="0" xfId="0" applyAlignment="1" applyBorder="1" applyFont="1">
      <alignment readingOrder="0" vertical="bottom"/>
    </xf>
    <xf borderId="4" fillId="4" fontId="1" numFmtId="0" xfId="0" applyAlignment="1" applyBorder="1" applyFont="1">
      <alignment horizontal="center" vertical="bottom"/>
    </xf>
    <xf borderId="11" fillId="5" fontId="1" numFmtId="0" xfId="0" applyAlignment="1" applyBorder="1" applyFont="1">
      <alignment horizontal="center" vertical="bottom"/>
    </xf>
    <xf borderId="1" fillId="8" fontId="1" numFmtId="0" xfId="0" applyAlignment="1" applyBorder="1" applyFont="1">
      <alignment horizontal="center" vertical="top"/>
    </xf>
    <xf borderId="13" fillId="3" fontId="1" numFmtId="0" xfId="0" applyAlignment="1" applyBorder="1" applyFont="1">
      <alignment horizontal="center" vertical="top"/>
    </xf>
    <xf borderId="2" fillId="8" fontId="1" numFmtId="0" xfId="0" applyAlignment="1" applyBorder="1" applyFont="1">
      <alignment horizontal="center" vertical="top"/>
    </xf>
    <xf borderId="3" fillId="7" fontId="1" numFmtId="0" xfId="0" applyAlignment="1" applyBorder="1" applyFont="1">
      <alignment horizontal="center" vertical="bottom"/>
    </xf>
    <xf borderId="4" fillId="7" fontId="1" numFmtId="0" xfId="0" applyAlignment="1" applyBorder="1" applyFont="1">
      <alignment horizontal="center" vertical="bottom"/>
    </xf>
    <xf borderId="10" fillId="5" fontId="1" numFmtId="0" xfId="0" applyAlignment="1" applyBorder="1" applyFont="1">
      <alignment horizontal="center" vertical="top"/>
    </xf>
    <xf borderId="4" fillId="5" fontId="1" numFmtId="0" xfId="0" applyAlignment="1" applyBorder="1" applyFont="1">
      <alignment horizontal="center" vertical="top"/>
    </xf>
    <xf borderId="8" fillId="5" fontId="1" numFmtId="0" xfId="0" applyAlignment="1" applyBorder="1" applyFont="1">
      <alignment horizontal="center" vertical="top"/>
    </xf>
    <xf borderId="12" fillId="5" fontId="1" numFmtId="0" xfId="0" applyAlignment="1" applyBorder="1" applyFont="1">
      <alignment horizontal="center" vertical="top"/>
    </xf>
    <xf borderId="14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14" fillId="5" fontId="1" numFmtId="0" xfId="0" applyAlignment="1" applyBorder="1" applyFont="1">
      <alignment horizontal="center" vertical="bottom"/>
    </xf>
    <xf borderId="4" fillId="5" fontId="1" numFmtId="0" xfId="0" applyAlignment="1" applyBorder="1" applyFont="1">
      <alignment horizontal="center" vertical="bottom"/>
    </xf>
    <xf borderId="14" fillId="7" fontId="1" numFmtId="0" xfId="0" applyAlignment="1" applyBorder="1" applyFont="1">
      <alignment horizontal="center" vertical="bottom"/>
    </xf>
    <xf borderId="11" fillId="5" fontId="11" numFmtId="0" xfId="0" applyAlignment="1" applyBorder="1" applyFont="1">
      <alignment horizontal="right" vertical="bottom"/>
    </xf>
    <xf borderId="2" fillId="2" fontId="1" numFmtId="0" xfId="0" applyAlignment="1" applyBorder="1" applyFont="1">
      <alignment horizontal="right" readingOrder="0" vertical="top"/>
    </xf>
    <xf borderId="18" fillId="4" fontId="1" numFmtId="0" xfId="0" applyAlignment="1" applyBorder="1" applyFont="1">
      <alignment vertical="bottom"/>
    </xf>
    <xf borderId="19" fillId="5" fontId="4" numFmtId="0" xfId="0" applyAlignment="1" applyBorder="1" applyFont="1">
      <alignment vertical="bottom"/>
    </xf>
    <xf borderId="2" fillId="8" fontId="12" numFmtId="0" xfId="0" applyAlignment="1" applyBorder="1" applyFont="1">
      <alignment horizontal="center" readingOrder="0" vertical="top"/>
    </xf>
    <xf borderId="4" fillId="0" fontId="12" numFmtId="0" xfId="0" applyAlignment="1" applyBorder="1" applyFont="1">
      <alignment horizontal="center" vertical="bottom"/>
    </xf>
    <xf borderId="11" fillId="6" fontId="17" numFmtId="0" xfId="0" applyAlignment="1" applyBorder="1" applyFont="1">
      <alignment horizontal="right" vertical="bottom"/>
    </xf>
    <xf borderId="3" fillId="7" fontId="12" numFmtId="0" xfId="0" applyAlignment="1" applyBorder="1" applyFont="1">
      <alignment horizontal="center" readingOrder="0" vertical="bottom"/>
    </xf>
    <xf borderId="4" fillId="7" fontId="12" numFmtId="0" xfId="0" applyAlignment="1" applyBorder="1" applyFont="1">
      <alignment horizontal="center" readingOrder="0" vertical="bottom"/>
    </xf>
    <xf borderId="10" fillId="5" fontId="12" numFmtId="0" xfId="0" applyAlignment="1" applyBorder="1" applyFont="1">
      <alignment horizontal="center" readingOrder="0" vertical="top"/>
    </xf>
    <xf borderId="4" fillId="5" fontId="12" numFmtId="0" xfId="0" applyAlignment="1" applyBorder="1" applyFont="1">
      <alignment horizontal="center" readingOrder="0" vertical="top"/>
    </xf>
    <xf borderId="8" fillId="5" fontId="12" numFmtId="0" xfId="0" applyAlignment="1" applyBorder="1" applyFont="1">
      <alignment horizontal="center" readingOrder="0" vertical="top"/>
    </xf>
    <xf borderId="12" fillId="5" fontId="12" numFmtId="0" xfId="0" applyAlignment="1" applyBorder="1" applyFont="1">
      <alignment horizontal="center" readingOrder="0" vertical="top"/>
    </xf>
    <xf borderId="14" fillId="5" fontId="12" numFmtId="0" xfId="0" applyAlignment="1" applyBorder="1" applyFont="1">
      <alignment horizontal="center" readingOrder="0" vertical="bottom"/>
    </xf>
    <xf borderId="8" fillId="5" fontId="17" numFmtId="0" xfId="0" applyAlignment="1" applyBorder="1" applyFont="1">
      <alignment horizontal="right" vertical="top"/>
    </xf>
    <xf borderId="19" fillId="4" fontId="1" numFmtId="0" xfId="0" applyAlignment="1" applyBorder="1" applyFont="1">
      <alignment horizontal="right" readingOrder="0" vertical="bottom"/>
    </xf>
    <xf borderId="19" fillId="0" fontId="1" numFmtId="0" xfId="0" applyAlignment="1" applyBorder="1" applyFont="1">
      <alignment horizontal="right" readingOrder="0" vertical="bottom"/>
    </xf>
    <xf borderId="18" fillId="4" fontId="1" numFmtId="0" xfId="0" applyAlignment="1" applyBorder="1" applyFont="1">
      <alignment horizontal="right" readingOrder="0" vertical="bottom"/>
    </xf>
    <xf borderId="19" fillId="5" fontId="1" numFmtId="0" xfId="0" applyAlignment="1" applyBorder="1" applyFont="1">
      <alignment horizontal="right" readingOrder="0" vertical="top"/>
    </xf>
    <xf borderId="20" fillId="5" fontId="1" numFmtId="0" xfId="0" applyAlignment="1" applyBorder="1" applyFont="1">
      <alignment horizontal="right" readingOrder="0" vertical="top"/>
    </xf>
    <xf borderId="4" fillId="6" fontId="17" numFmtId="0" xfId="0" applyAlignment="1" applyBorder="1" applyFont="1">
      <alignment horizontal="right" readingOrder="0" vertical="bottom"/>
    </xf>
    <xf borderId="19" fillId="4" fontId="1" numFmtId="0" xfId="0" applyAlignment="1" applyBorder="1" applyFont="1">
      <alignment horizontal="right" readingOrder="0" vertical="bottom"/>
    </xf>
    <xf borderId="19" fillId="5" fontId="6" numFmtId="0" xfId="0" applyAlignment="1" applyBorder="1" applyFont="1">
      <alignment horizontal="right" readingOrder="0" vertical="bottom"/>
    </xf>
    <xf borderId="4" fillId="7" fontId="1" numFmtId="0" xfId="0" applyAlignment="1" applyBorder="1" applyFont="1">
      <alignment horizontal="right" vertical="bottom"/>
    </xf>
    <xf borderId="19" fillId="4" fontId="1" numFmtId="0" xfId="0" applyAlignment="1" applyBorder="1" applyFont="1">
      <alignment horizontal="right" vertical="bottom"/>
    </xf>
    <xf borderId="19" fillId="5" fontId="1" numFmtId="0" xfId="0" applyAlignment="1" applyBorder="1" applyFont="1">
      <alignment horizontal="right" vertical="top"/>
    </xf>
    <xf borderId="19" fillId="0" fontId="1" numFmtId="0" xfId="0" applyAlignment="1" applyBorder="1" applyFont="1">
      <alignment horizontal="right" vertical="bottom"/>
    </xf>
    <xf borderId="20" fillId="5" fontId="1" numFmtId="0" xfId="0" applyAlignment="1" applyBorder="1" applyFont="1">
      <alignment horizontal="right" vertical="top"/>
    </xf>
    <xf borderId="19" fillId="5" fontId="6" numFmtId="0" xfId="0" applyAlignment="1" applyBorder="1" applyFont="1">
      <alignment horizontal="right" vertical="bottom"/>
    </xf>
    <xf borderId="4" fillId="4" fontId="1" numFmtId="0" xfId="0" applyAlignment="1" applyBorder="1" applyFont="1">
      <alignment horizontal="right" vertical="bottom"/>
    </xf>
    <xf borderId="4" fillId="5" fontId="1" numFmtId="0" xfId="0" applyAlignment="1" applyBorder="1" applyFont="1">
      <alignment horizontal="right" vertical="top"/>
    </xf>
    <xf borderId="4" fillId="0" fontId="1" numFmtId="0" xfId="0" applyAlignment="1" applyBorder="1" applyFont="1">
      <alignment horizontal="right" vertical="bottom"/>
    </xf>
    <xf borderId="12" fillId="5" fontId="1" numFmtId="0" xfId="0" applyAlignment="1" applyBorder="1" applyFont="1">
      <alignment horizontal="right" vertical="top"/>
    </xf>
    <xf borderId="19" fillId="5" fontId="17" numFmtId="0" xfId="0" applyAlignment="1" applyBorder="1" applyFont="1">
      <alignment horizontal="right" readingOrder="0" vertical="bottom"/>
    </xf>
    <xf borderId="3" fillId="7" fontId="16" numFmtId="0" xfId="0" applyAlignment="1" applyBorder="1" applyFont="1">
      <alignment horizontal="right" readingOrder="0" vertical="bottom"/>
    </xf>
    <xf borderId="10" fillId="5" fontId="16" numFmtId="0" xfId="0" applyAlignment="1" applyBorder="1" applyFont="1">
      <alignment horizontal="right" readingOrder="0" vertical="top"/>
    </xf>
    <xf borderId="4" fillId="7" fontId="16" numFmtId="0" xfId="0" applyAlignment="1" applyBorder="1" applyFont="1">
      <alignment readingOrder="0" vertical="bottom"/>
    </xf>
    <xf borderId="14" fillId="0" fontId="16" numFmtId="0" xfId="0" applyAlignment="1" applyBorder="1" applyFont="1">
      <alignment horizontal="right" readingOrder="0" vertical="bottom"/>
    </xf>
    <xf borderId="4" fillId="7" fontId="16" numFmtId="0" xfId="0" applyAlignment="1" applyBorder="1" applyFont="1">
      <alignment horizontal="right" readingOrder="0" vertical="bottom"/>
    </xf>
    <xf borderId="4" fillId="0" fontId="16" numFmtId="0" xfId="0" applyAlignment="1" applyBorder="1" applyFont="1">
      <alignment horizontal="right" readingOrder="0" vertical="bottom"/>
    </xf>
    <xf borderId="14" fillId="5" fontId="16" numFmtId="0" xfId="0" applyAlignment="1" applyBorder="1" applyFont="1">
      <alignment horizontal="right" readingOrder="0" vertical="bottom"/>
    </xf>
    <xf borderId="4" fillId="5" fontId="16" numFmtId="0" xfId="0" applyAlignment="1" applyBorder="1" applyFont="1">
      <alignment horizontal="right" readingOrder="0" vertical="top"/>
    </xf>
    <xf borderId="12" fillId="5" fontId="17" numFmtId="0" xfId="0" applyAlignment="1" applyBorder="1" applyFont="1">
      <alignment readingOrder="0" vertical="top"/>
    </xf>
    <xf borderId="4" fillId="5" fontId="16" numFmtId="0" xfId="0" applyAlignment="1" applyBorder="1" applyFont="1">
      <alignment horizontal="right" readingOrder="0" vertical="bottom"/>
    </xf>
    <xf borderId="11" fillId="7" fontId="1" numFmtId="0" xfId="0" applyAlignment="1" applyBorder="1" applyFont="1">
      <alignment horizontal="right" vertical="bottom"/>
    </xf>
    <xf borderId="11" fillId="0" fontId="1" numFmtId="0" xfId="0" applyAlignment="1" applyBorder="1" applyFont="1">
      <alignment horizontal="right" vertical="bottom"/>
    </xf>
    <xf borderId="3" fillId="5" fontId="1" numFmtId="0" xfId="0" applyAlignment="1" applyBorder="1" applyFont="1">
      <alignment horizontal="right" vertical="bottom"/>
    </xf>
    <xf borderId="3" fillId="7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right" vertical="bottom"/>
    </xf>
    <xf borderId="4" fillId="5" fontId="1" numFmtId="0" xfId="0" applyAlignment="1" applyBorder="1" applyFont="1">
      <alignment horizontal="right" vertical="bottom"/>
    </xf>
    <xf borderId="2" fillId="8" fontId="1" numFmtId="0" xfId="0" applyAlignment="1" applyBorder="1" applyFont="1">
      <alignment horizontal="center" shrinkToFit="0" vertical="top" wrapText="1"/>
    </xf>
    <xf borderId="1" fillId="8" fontId="1" numFmtId="0" xfId="0" applyAlignment="1" applyBorder="1" applyFont="1">
      <alignment horizontal="center" shrinkToFit="0" vertical="top" wrapText="1"/>
    </xf>
    <xf borderId="4" fillId="7" fontId="1" numFmtId="0" xfId="0" applyAlignment="1" applyBorder="1" applyFont="1">
      <alignment horizontal="center" shrinkToFit="0" vertical="bottom" wrapText="1"/>
    </xf>
    <xf borderId="4" fillId="5" fontId="1" numFmtId="0" xfId="0" applyAlignment="1" applyBorder="1" applyFont="1">
      <alignment horizontal="center" shrinkToFit="0" vertical="bottom" wrapText="1"/>
    </xf>
    <xf borderId="12" fillId="5" fontId="9" numFmtId="0" xfId="0" applyAlignment="1" applyBorder="1" applyFont="1">
      <alignment horizontal="right" readingOrder="0" vertical="top"/>
    </xf>
    <xf borderId="2" fillId="8" fontId="16" numFmtId="0" xfId="0" applyAlignment="1" applyBorder="1" applyFont="1">
      <alignment horizontal="center" readingOrder="0" vertical="top"/>
    </xf>
    <xf borderId="4" fillId="4" fontId="4" numFmtId="0" xfId="0" applyAlignment="1" applyBorder="1" applyFont="1">
      <alignment horizontal="center" vertical="bottom"/>
    </xf>
    <xf borderId="3" fillId="7" fontId="16" numFmtId="0" xfId="0" applyAlignment="1" applyBorder="1" applyFont="1">
      <alignment horizontal="center" readingOrder="0" vertical="bottom"/>
    </xf>
    <xf borderId="4" fillId="6" fontId="4" numFmtId="0" xfId="0" applyAlignment="1" applyBorder="1" applyFont="1">
      <alignment horizontal="center" vertical="bottom"/>
    </xf>
    <xf borderId="10" fillId="5" fontId="16" numFmtId="0" xfId="0" applyAlignment="1" applyBorder="1" applyFont="1">
      <alignment horizontal="center" readingOrder="0" vertical="top"/>
    </xf>
    <xf borderId="8" fillId="5" fontId="4" numFmtId="0" xfId="0" applyAlignment="1" applyBorder="1" applyFont="1">
      <alignment horizontal="center" vertical="top"/>
    </xf>
    <xf borderId="9" fillId="5" fontId="4" numFmtId="0" xfId="0" applyAlignment="1" applyBorder="1" applyFont="1">
      <alignment horizontal="center" vertical="top"/>
    </xf>
    <xf borderId="14" fillId="5" fontId="4" numFmtId="0" xfId="0" applyAlignment="1" applyBorder="1" applyFont="1">
      <alignment horizontal="center" vertical="bottom"/>
    </xf>
    <xf borderId="3" fillId="4" fontId="1" numFmtId="0" xfId="0" applyAlignment="1" applyBorder="1" applyFont="1">
      <alignment horizontal="center" readingOrder="0" vertical="bottom"/>
    </xf>
    <xf borderId="4" fillId="7" fontId="16" numFmtId="0" xfId="0" applyAlignment="1" applyBorder="1" applyFont="1">
      <alignment horizontal="center" readingOrder="0" vertical="bottom"/>
    </xf>
    <xf borderId="14" fillId="0" fontId="16" numFmtId="0" xfId="0" applyAlignment="1" applyBorder="1" applyFont="1">
      <alignment horizontal="center" readingOrder="0" vertical="bottom"/>
    </xf>
    <xf borderId="5" fillId="5" fontId="4" numFmtId="0" xfId="0" applyAlignment="1" applyBorder="1" applyFont="1">
      <alignment horizontal="center" vertical="bottom"/>
    </xf>
    <xf borderId="11" fillId="5" fontId="4" numFmtId="0" xfId="0" applyAlignment="1" applyBorder="1" applyFont="1">
      <alignment horizontal="center" vertical="bottom"/>
    </xf>
    <xf borderId="4" fillId="7" fontId="4" numFmtId="0" xfId="0" applyAlignment="1" applyBorder="1" applyFont="1">
      <alignment horizontal="center" vertical="bottom"/>
    </xf>
    <xf borderId="11" fillId="6" fontId="4" numFmtId="0" xfId="0" applyAlignment="1" applyBorder="1" applyFont="1">
      <alignment horizontal="center" vertical="bottom"/>
    </xf>
    <xf borderId="3" fillId="6" fontId="4" numFmtId="0" xfId="0" applyAlignment="1" applyBorder="1" applyFont="1">
      <alignment horizontal="center" vertical="bottom"/>
    </xf>
    <xf borderId="14" fillId="0" fontId="11" numFmtId="0" xfId="0" applyAlignment="1" applyBorder="1" applyFont="1">
      <alignment horizontal="center" vertical="bottom"/>
    </xf>
    <xf borderId="4" fillId="5" fontId="4" numFmtId="0" xfId="0" applyAlignment="1" applyBorder="1" applyFont="1">
      <alignment horizontal="center" vertical="bottom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35.63"/>
    <col customWidth="1" min="2" max="2" width="6.75"/>
    <col customWidth="1" min="3" max="3" width="19.63"/>
    <col customWidth="1" min="4" max="4" width="26.0"/>
    <col customWidth="1" min="5" max="5" width="5.63"/>
    <col customWidth="1" min="6" max="6" width="20.38"/>
    <col customWidth="1" min="8" max="8" width="5.38"/>
    <col customWidth="1" min="9" max="9" width="19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1</v>
      </c>
      <c r="F1" s="6" t="s">
        <v>2</v>
      </c>
      <c r="G1" s="7" t="s">
        <v>4</v>
      </c>
      <c r="H1" s="8" t="s">
        <v>1</v>
      </c>
      <c r="I1" s="9" t="s">
        <v>2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1" t="s">
        <v>5</v>
      </c>
      <c r="B2" s="12"/>
      <c r="C2" s="13"/>
      <c r="D2" s="14" t="s">
        <v>6</v>
      </c>
      <c r="E2" s="15"/>
      <c r="F2" s="13"/>
      <c r="G2" s="15" t="s">
        <v>7</v>
      </c>
      <c r="H2" s="15"/>
      <c r="I2" s="13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>
      <c r="A3" s="16" t="s">
        <v>8</v>
      </c>
      <c r="B3" s="17">
        <v>42.5</v>
      </c>
      <c r="C3" s="18"/>
      <c r="D3" s="19" t="s">
        <v>9</v>
      </c>
      <c r="E3" s="20">
        <v>55.0</v>
      </c>
      <c r="F3" s="21" t="s">
        <v>10</v>
      </c>
      <c r="G3" s="22" t="s">
        <v>11</v>
      </c>
      <c r="H3" s="17">
        <v>60.0</v>
      </c>
      <c r="I3" s="23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>
      <c r="A4" s="24" t="s">
        <v>12</v>
      </c>
      <c r="B4" s="17">
        <v>45.0</v>
      </c>
      <c r="C4" s="18"/>
      <c r="D4" s="25"/>
      <c r="E4" s="26"/>
      <c r="F4" s="21" t="s">
        <v>13</v>
      </c>
      <c r="G4" s="27" t="s">
        <v>14</v>
      </c>
      <c r="H4" s="28">
        <v>65.0</v>
      </c>
      <c r="I4" s="23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>
      <c r="A5" s="29"/>
      <c r="B5" s="30"/>
      <c r="C5" s="23"/>
      <c r="D5" s="31"/>
      <c r="E5" s="30"/>
      <c r="F5" s="23"/>
      <c r="G5" s="32"/>
      <c r="H5" s="32"/>
      <c r="I5" s="23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>
      <c r="A6" s="33" t="s">
        <v>15</v>
      </c>
      <c r="B6" s="15"/>
      <c r="C6" s="13"/>
      <c r="D6" s="14" t="s">
        <v>16</v>
      </c>
      <c r="E6" s="15"/>
      <c r="F6" s="13"/>
      <c r="G6" s="15" t="s">
        <v>17</v>
      </c>
      <c r="H6" s="15"/>
      <c r="I6" s="13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>
      <c r="A7" s="34" t="s">
        <v>18</v>
      </c>
      <c r="B7" s="17">
        <v>52.5</v>
      </c>
      <c r="C7" s="35"/>
      <c r="D7" s="36" t="s">
        <v>19</v>
      </c>
      <c r="E7" s="17">
        <v>55.0</v>
      </c>
      <c r="F7" s="23"/>
      <c r="G7" s="22" t="s">
        <v>20</v>
      </c>
      <c r="H7" s="17">
        <v>75.0</v>
      </c>
      <c r="I7" s="37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>
      <c r="A8" s="38" t="s">
        <v>21</v>
      </c>
      <c r="B8" s="28">
        <v>57.5</v>
      </c>
      <c r="C8" s="21" t="s">
        <v>22</v>
      </c>
      <c r="D8" s="39" t="s">
        <v>23</v>
      </c>
      <c r="E8" s="28">
        <v>60.0</v>
      </c>
      <c r="F8" s="21" t="s">
        <v>24</v>
      </c>
      <c r="G8" s="27" t="s">
        <v>25</v>
      </c>
      <c r="H8" s="28">
        <v>80.0</v>
      </c>
      <c r="I8" s="37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>
      <c r="A9" s="40"/>
      <c r="B9" s="32"/>
      <c r="C9" s="23"/>
      <c r="D9" s="41"/>
      <c r="E9" s="32"/>
      <c r="F9" s="23"/>
      <c r="G9" s="32"/>
      <c r="H9" s="32"/>
      <c r="I9" s="23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>
      <c r="A10" s="14" t="s">
        <v>26</v>
      </c>
      <c r="B10" s="15"/>
      <c r="C10" s="13"/>
      <c r="D10" s="14" t="s">
        <v>27</v>
      </c>
      <c r="E10" s="15"/>
      <c r="F10" s="13"/>
      <c r="G10" s="15" t="s">
        <v>28</v>
      </c>
      <c r="H10" s="15"/>
      <c r="I10" s="13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>
      <c r="A11" s="42" t="s">
        <v>29</v>
      </c>
      <c r="B11" s="17">
        <v>62.5</v>
      </c>
      <c r="C11" s="18"/>
      <c r="D11" s="36" t="s">
        <v>19</v>
      </c>
      <c r="E11" s="17">
        <v>70.0</v>
      </c>
      <c r="F11" s="21" t="s">
        <v>30</v>
      </c>
      <c r="G11" s="17" t="s">
        <v>31</v>
      </c>
      <c r="H11" s="17">
        <v>70.0</v>
      </c>
      <c r="I11" s="37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>
      <c r="A12" s="39" t="s">
        <v>32</v>
      </c>
      <c r="B12" s="28">
        <v>67.5</v>
      </c>
      <c r="C12" s="18"/>
      <c r="D12" s="43" t="s">
        <v>33</v>
      </c>
      <c r="E12" s="28">
        <v>75.0</v>
      </c>
      <c r="F12" s="23"/>
      <c r="G12" s="22"/>
      <c r="H12" s="22"/>
      <c r="I12" s="37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>
      <c r="A13" s="39" t="s">
        <v>33</v>
      </c>
      <c r="B13" s="28">
        <v>70.0</v>
      </c>
      <c r="C13" s="44" t="s">
        <v>34</v>
      </c>
      <c r="D13" s="45"/>
      <c r="E13" s="32"/>
      <c r="F13" s="23"/>
      <c r="G13" s="32"/>
      <c r="H13" s="32"/>
      <c r="I13" s="23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>
      <c r="A14" s="12" t="s">
        <v>35</v>
      </c>
      <c r="B14" s="12"/>
      <c r="C14" s="46"/>
      <c r="D14" s="14" t="s">
        <v>36</v>
      </c>
      <c r="E14" s="15"/>
      <c r="F14" s="46"/>
      <c r="G14" s="47" t="s">
        <v>37</v>
      </c>
      <c r="H14" s="47"/>
      <c r="I14" s="46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>
      <c r="A15" s="43" t="s">
        <v>38</v>
      </c>
      <c r="B15" s="28">
        <v>80.0</v>
      </c>
      <c r="C15" s="23"/>
      <c r="D15" s="48" t="s">
        <v>39</v>
      </c>
      <c r="E15" s="28">
        <v>100.0</v>
      </c>
      <c r="F15" s="49"/>
      <c r="G15" s="28" t="s">
        <v>40</v>
      </c>
      <c r="H15" s="28">
        <v>100.0</v>
      </c>
      <c r="I15" s="37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>
      <c r="A16" s="45"/>
      <c r="B16" s="32"/>
      <c r="C16" s="23"/>
      <c r="D16" s="45"/>
      <c r="E16" s="32"/>
      <c r="F16" s="23"/>
      <c r="G16" s="32"/>
      <c r="H16" s="32"/>
      <c r="I16" s="23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>
      <c r="A17" s="45"/>
      <c r="B17" s="32"/>
      <c r="C17" s="23"/>
      <c r="D17" s="45"/>
      <c r="E17" s="32"/>
      <c r="F17" s="23"/>
      <c r="G17" s="32"/>
      <c r="H17" s="32"/>
      <c r="I17" s="23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>
      <c r="A18" s="11" t="s">
        <v>41</v>
      </c>
      <c r="B18" s="50"/>
      <c r="C18" s="51"/>
      <c r="D18" s="14" t="s">
        <v>42</v>
      </c>
      <c r="E18" s="52"/>
      <c r="F18" s="51"/>
      <c r="G18" s="15" t="s">
        <v>43</v>
      </c>
      <c r="H18" s="52"/>
      <c r="I18" s="51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>
      <c r="A19" s="48" t="s">
        <v>31</v>
      </c>
      <c r="B19" s="28">
        <v>90.0</v>
      </c>
      <c r="C19" s="37"/>
      <c r="D19" s="48" t="s">
        <v>44</v>
      </c>
      <c r="E19" s="28">
        <v>60.0</v>
      </c>
      <c r="F19" s="21" t="s">
        <v>45</v>
      </c>
      <c r="G19" s="28" t="s">
        <v>46</v>
      </c>
      <c r="H19" s="28">
        <v>75.0</v>
      </c>
      <c r="I19" s="23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>
      <c r="A20" s="53"/>
      <c r="B20" s="30"/>
      <c r="C20" s="23"/>
      <c r="D20" s="54"/>
      <c r="E20" s="54"/>
      <c r="F20" s="23"/>
      <c r="G20" s="53"/>
      <c r="H20" s="30"/>
      <c r="I20" s="23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>
      <c r="A21" s="55"/>
      <c r="B21" s="55"/>
      <c r="C21" s="55"/>
      <c r="D21" s="55"/>
      <c r="E21" s="55"/>
      <c r="F21" s="55"/>
      <c r="G21" s="56"/>
      <c r="H21" s="55"/>
      <c r="I21" s="23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8.75"/>
    <col customWidth="1" min="3" max="3" width="28.88"/>
  </cols>
  <sheetData>
    <row r="1">
      <c r="A1" s="141" t="s">
        <v>0</v>
      </c>
      <c r="B1" s="155" t="s">
        <v>2</v>
      </c>
      <c r="C1" s="157" t="s">
        <v>3</v>
      </c>
      <c r="D1" s="155" t="s">
        <v>2</v>
      </c>
      <c r="E1" s="157" t="s">
        <v>4</v>
      </c>
      <c r="F1" s="155" t="s">
        <v>2</v>
      </c>
    </row>
    <row r="2">
      <c r="A2" s="87" t="s">
        <v>234</v>
      </c>
      <c r="B2" s="75"/>
      <c r="C2" s="74" t="s">
        <v>235</v>
      </c>
      <c r="D2" s="75"/>
      <c r="E2" s="74" t="s">
        <v>6</v>
      </c>
      <c r="F2" s="75"/>
    </row>
    <row r="3">
      <c r="A3" s="158" t="s">
        <v>203</v>
      </c>
      <c r="B3" s="137"/>
      <c r="C3" s="107" t="s">
        <v>236</v>
      </c>
      <c r="D3" s="137"/>
      <c r="E3" s="107" t="s">
        <v>123</v>
      </c>
      <c r="F3" s="137"/>
    </row>
    <row r="4">
      <c r="A4" s="159" t="s">
        <v>62</v>
      </c>
      <c r="B4" s="72"/>
      <c r="C4" s="110" t="s">
        <v>237</v>
      </c>
      <c r="D4" s="72"/>
      <c r="E4" s="71"/>
      <c r="F4" s="72"/>
    </row>
    <row r="5">
      <c r="A5" s="70"/>
      <c r="B5" s="72"/>
      <c r="C5" s="71"/>
      <c r="D5" s="72"/>
      <c r="E5" s="71"/>
      <c r="F5" s="72"/>
    </row>
    <row r="6">
      <c r="A6" s="74" t="s">
        <v>60</v>
      </c>
      <c r="B6" s="75"/>
      <c r="C6" s="94" t="s">
        <v>238</v>
      </c>
      <c r="D6" s="75"/>
      <c r="E6" s="74" t="s">
        <v>50</v>
      </c>
      <c r="F6" s="75"/>
    </row>
    <row r="7">
      <c r="A7" s="181" t="s">
        <v>61</v>
      </c>
      <c r="B7" s="182" t="s">
        <v>226</v>
      </c>
      <c r="C7" s="80" t="s">
        <v>127</v>
      </c>
      <c r="D7" s="137"/>
      <c r="E7" s="80" t="s">
        <v>61</v>
      </c>
      <c r="F7" s="137"/>
    </row>
    <row r="8">
      <c r="A8" s="82" t="s">
        <v>33</v>
      </c>
      <c r="B8" s="72"/>
      <c r="C8" s="85" t="s">
        <v>239</v>
      </c>
      <c r="D8" s="72"/>
      <c r="E8" s="83" t="s">
        <v>33</v>
      </c>
      <c r="F8" s="72"/>
    </row>
    <row r="9">
      <c r="A9" s="114"/>
      <c r="B9" s="72"/>
      <c r="C9" s="86"/>
      <c r="D9" s="72"/>
      <c r="E9" s="83"/>
      <c r="F9" s="72"/>
    </row>
    <row r="10">
      <c r="A10" s="87" t="s">
        <v>240</v>
      </c>
      <c r="B10" s="75"/>
      <c r="C10" s="74" t="s">
        <v>241</v>
      </c>
      <c r="D10" s="75"/>
      <c r="E10" s="74" t="s">
        <v>65</v>
      </c>
      <c r="F10" s="75"/>
    </row>
    <row r="11">
      <c r="A11" s="82" t="s">
        <v>209</v>
      </c>
      <c r="B11" s="137"/>
      <c r="C11" s="83" t="s">
        <v>61</v>
      </c>
      <c r="D11" s="137"/>
      <c r="E11" s="78" t="s">
        <v>242</v>
      </c>
      <c r="F11" s="137"/>
    </row>
    <row r="12">
      <c r="A12" s="76" t="s">
        <v>243</v>
      </c>
      <c r="B12" s="72"/>
      <c r="C12" s="83" t="s">
        <v>63</v>
      </c>
      <c r="D12" s="72"/>
      <c r="E12" s="83" t="s">
        <v>63</v>
      </c>
      <c r="F12" s="72"/>
    </row>
    <row r="13">
      <c r="A13" s="70"/>
      <c r="B13" s="72"/>
      <c r="C13" s="86"/>
      <c r="D13" s="72"/>
      <c r="E13" s="86"/>
      <c r="F13" s="72"/>
    </row>
    <row r="14">
      <c r="A14" s="87" t="s">
        <v>35</v>
      </c>
      <c r="B14" s="75"/>
      <c r="C14" s="74" t="s">
        <v>244</v>
      </c>
      <c r="D14" s="75"/>
      <c r="E14" s="183" t="s">
        <v>245</v>
      </c>
      <c r="F14" s="184"/>
    </row>
    <row r="15">
      <c r="A15" s="88" t="s">
        <v>133</v>
      </c>
      <c r="B15" s="137"/>
      <c r="C15" s="83" t="s">
        <v>198</v>
      </c>
      <c r="D15" s="137"/>
      <c r="E15" s="185" t="s">
        <v>246</v>
      </c>
      <c r="F15" s="137"/>
    </row>
    <row r="16">
      <c r="A16" s="92"/>
      <c r="B16" s="72"/>
      <c r="C16" s="86"/>
      <c r="D16" s="72"/>
      <c r="E16" s="138"/>
      <c r="F16" s="72"/>
    </row>
    <row r="17">
      <c r="A17" s="70"/>
      <c r="B17" s="72"/>
      <c r="C17" s="86"/>
      <c r="D17" s="72"/>
      <c r="E17" s="138"/>
      <c r="F17" s="72"/>
    </row>
    <row r="18">
      <c r="A18" s="93" t="s">
        <v>109</v>
      </c>
      <c r="B18" s="75"/>
      <c r="C18" s="74" t="s">
        <v>247</v>
      </c>
      <c r="D18" s="75"/>
      <c r="E18" s="139" t="s">
        <v>248</v>
      </c>
      <c r="F18" s="75"/>
    </row>
    <row r="19">
      <c r="A19" s="88" t="s">
        <v>40</v>
      </c>
      <c r="B19" s="137">
        <f>160*0.8</f>
        <v>128</v>
      </c>
      <c r="C19" s="83" t="s">
        <v>116</v>
      </c>
      <c r="D19" s="137"/>
      <c r="E19" s="140" t="s">
        <v>249</v>
      </c>
      <c r="F19" s="73">
        <f>70*0.75</f>
        <v>52.5</v>
      </c>
    </row>
    <row r="20">
      <c r="A20" s="186"/>
      <c r="B20" s="72"/>
      <c r="C20" s="71"/>
      <c r="D20" s="72"/>
      <c r="E20" s="187"/>
      <c r="F20" s="73"/>
    </row>
    <row r="21">
      <c r="A21" s="96"/>
      <c r="B21" s="73"/>
      <c r="C21" s="154"/>
      <c r="D21" s="73"/>
      <c r="E21" s="154"/>
      <c r="F21" s="73"/>
    </row>
    <row r="22">
      <c r="A22" s="124"/>
      <c r="B22" s="124"/>
      <c r="C22" s="124"/>
      <c r="D22" s="124"/>
      <c r="E22" s="124"/>
      <c r="F22" s="12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0.13"/>
    <col customWidth="1" min="2" max="2" width="19.63"/>
    <col customWidth="1" min="3" max="3" width="19.25"/>
    <col customWidth="1" min="5" max="5" width="24.75"/>
  </cols>
  <sheetData>
    <row r="1">
      <c r="A1" s="157" t="s">
        <v>0</v>
      </c>
      <c r="B1" s="155" t="s">
        <v>2</v>
      </c>
      <c r="C1" s="157" t="s">
        <v>3</v>
      </c>
      <c r="D1" s="155" t="s">
        <v>2</v>
      </c>
      <c r="E1" s="188" t="s">
        <v>4</v>
      </c>
      <c r="F1" s="155" t="s">
        <v>2</v>
      </c>
    </row>
    <row r="2">
      <c r="A2" s="74" t="s">
        <v>250</v>
      </c>
      <c r="B2" s="75"/>
      <c r="C2" s="131" t="s">
        <v>235</v>
      </c>
      <c r="D2" s="75"/>
      <c r="E2" s="87" t="s">
        <v>251</v>
      </c>
      <c r="F2" s="75"/>
    </row>
    <row r="3">
      <c r="A3" s="107" t="s">
        <v>252</v>
      </c>
      <c r="B3" s="137"/>
      <c r="C3" s="107" t="s">
        <v>236</v>
      </c>
      <c r="D3" s="137"/>
      <c r="E3" s="158" t="s">
        <v>236</v>
      </c>
      <c r="F3" s="77" t="s">
        <v>253</v>
      </c>
    </row>
    <row r="4">
      <c r="A4" s="71"/>
      <c r="B4" s="72"/>
      <c r="C4" s="110" t="s">
        <v>237</v>
      </c>
      <c r="D4" s="72"/>
      <c r="E4" s="159" t="s">
        <v>237</v>
      </c>
      <c r="F4" s="72"/>
    </row>
    <row r="5">
      <c r="A5" s="71"/>
      <c r="B5" s="72"/>
      <c r="C5" s="71"/>
      <c r="D5" s="72"/>
      <c r="E5" s="70"/>
      <c r="F5" s="72"/>
    </row>
    <row r="6">
      <c r="A6" s="74" t="s">
        <v>254</v>
      </c>
      <c r="B6" s="75"/>
      <c r="C6" s="74" t="s">
        <v>65</v>
      </c>
      <c r="D6" s="75"/>
      <c r="E6" s="74" t="s">
        <v>255</v>
      </c>
      <c r="F6" s="75"/>
    </row>
    <row r="7">
      <c r="A7" s="78" t="s">
        <v>32</v>
      </c>
      <c r="B7" s="77" t="s">
        <v>256</v>
      </c>
      <c r="C7" s="78" t="s">
        <v>62</v>
      </c>
      <c r="D7" s="137"/>
      <c r="E7" s="181" t="s">
        <v>61</v>
      </c>
      <c r="F7" s="137"/>
    </row>
    <row r="8">
      <c r="A8" s="83" t="s">
        <v>209</v>
      </c>
      <c r="B8" s="72"/>
      <c r="C8" s="83" t="s">
        <v>11</v>
      </c>
      <c r="D8" s="72"/>
      <c r="E8" s="82" t="s">
        <v>63</v>
      </c>
      <c r="F8" s="72"/>
    </row>
    <row r="9">
      <c r="A9" s="86"/>
      <c r="B9" s="72"/>
      <c r="C9" s="86"/>
      <c r="D9" s="72"/>
      <c r="E9" s="114"/>
      <c r="F9" s="72"/>
    </row>
    <row r="10">
      <c r="A10" s="74" t="s">
        <v>257</v>
      </c>
      <c r="B10" s="75"/>
      <c r="C10" s="74" t="s">
        <v>258</v>
      </c>
      <c r="D10" s="75"/>
      <c r="E10" s="152" t="s">
        <v>259</v>
      </c>
      <c r="F10" s="75"/>
    </row>
    <row r="11">
      <c r="A11" s="78" t="s">
        <v>61</v>
      </c>
      <c r="B11" s="137"/>
      <c r="C11" s="83" t="s">
        <v>61</v>
      </c>
      <c r="D11" s="137"/>
      <c r="E11" s="88" t="s">
        <v>260</v>
      </c>
      <c r="F11" s="137"/>
    </row>
    <row r="12">
      <c r="A12" s="83" t="s">
        <v>33</v>
      </c>
      <c r="B12" s="72"/>
      <c r="C12" s="83" t="s">
        <v>63</v>
      </c>
      <c r="D12" s="72"/>
      <c r="E12" s="181" t="s">
        <v>261</v>
      </c>
      <c r="F12" s="72"/>
    </row>
    <row r="13">
      <c r="A13" s="86"/>
      <c r="B13" s="72"/>
      <c r="C13" s="86"/>
      <c r="D13" s="72"/>
      <c r="E13" s="88" t="s">
        <v>262</v>
      </c>
      <c r="F13" s="72"/>
    </row>
    <row r="14">
      <c r="A14" s="74" t="s">
        <v>28</v>
      </c>
      <c r="B14" s="75"/>
      <c r="C14" s="94" t="s">
        <v>108</v>
      </c>
      <c r="D14" s="75"/>
      <c r="E14" s="87" t="s">
        <v>35</v>
      </c>
      <c r="F14" s="75"/>
    </row>
    <row r="15">
      <c r="A15" s="85" t="s">
        <v>75</v>
      </c>
      <c r="B15" s="189"/>
      <c r="C15" s="85" t="s">
        <v>263</v>
      </c>
      <c r="D15" s="190"/>
      <c r="E15" s="88" t="s">
        <v>263</v>
      </c>
      <c r="F15" s="137"/>
    </row>
    <row r="16">
      <c r="A16" s="71"/>
      <c r="B16" s="191"/>
      <c r="C16" s="86"/>
      <c r="D16" s="72"/>
      <c r="E16" s="92"/>
      <c r="F16" s="72"/>
    </row>
    <row r="17">
      <c r="A17" s="86"/>
      <c r="B17" s="72"/>
      <c r="C17" s="86"/>
      <c r="D17" s="72"/>
      <c r="E17" s="70"/>
      <c r="F17" s="72"/>
    </row>
    <row r="18">
      <c r="A18" s="151" t="s">
        <v>264</v>
      </c>
      <c r="B18" s="75"/>
      <c r="C18" s="94" t="s">
        <v>265</v>
      </c>
      <c r="D18" s="75"/>
      <c r="E18" s="93" t="s">
        <v>266</v>
      </c>
      <c r="F18" s="75"/>
    </row>
    <row r="19">
      <c r="A19" s="85" t="s">
        <v>267</v>
      </c>
      <c r="B19" s="137"/>
      <c r="C19" s="85" t="s">
        <v>75</v>
      </c>
      <c r="D19" s="137"/>
      <c r="E19" s="82" t="s">
        <v>216</v>
      </c>
      <c r="F19" s="137"/>
    </row>
    <row r="20">
      <c r="A20" s="71"/>
      <c r="B20" s="72"/>
      <c r="C20" s="71"/>
      <c r="D20" s="72"/>
      <c r="E20" s="186"/>
      <c r="F20" s="72"/>
    </row>
    <row r="21">
      <c r="A21" s="154"/>
      <c r="B21" s="73"/>
      <c r="C21" s="154"/>
      <c r="D21" s="73"/>
      <c r="E21" s="96"/>
      <c r="F21" s="73"/>
    </row>
    <row r="22">
      <c r="A22" s="124"/>
      <c r="B22" s="124"/>
    </row>
    <row r="23">
      <c r="C23" s="124"/>
      <c r="D23" s="124"/>
    </row>
    <row r="24">
      <c r="C24" s="124"/>
      <c r="D24" s="12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2.38"/>
    <col customWidth="1" min="3" max="3" width="26.0"/>
    <col customWidth="1" min="5" max="5" width="20.5"/>
  </cols>
  <sheetData>
    <row r="1">
      <c r="A1" s="97" t="s">
        <v>0</v>
      </c>
      <c r="B1" s="98" t="s">
        <v>2</v>
      </c>
      <c r="C1" s="4" t="s">
        <v>3</v>
      </c>
      <c r="D1" s="98" t="s">
        <v>2</v>
      </c>
      <c r="E1" s="99" t="s">
        <v>4</v>
      </c>
      <c r="F1" s="100" t="s">
        <v>2</v>
      </c>
    </row>
    <row r="2">
      <c r="A2" s="192" t="s">
        <v>268</v>
      </c>
      <c r="B2" s="102"/>
      <c r="C2" s="12" t="s">
        <v>269</v>
      </c>
      <c r="D2" s="102"/>
      <c r="E2" s="104" t="s">
        <v>82</v>
      </c>
      <c r="F2" s="102"/>
    </row>
    <row r="3">
      <c r="A3" s="193" t="s">
        <v>122</v>
      </c>
      <c r="B3" s="81"/>
      <c r="C3" s="20" t="s">
        <v>87</v>
      </c>
      <c r="D3" s="73"/>
      <c r="E3" s="78" t="s">
        <v>88</v>
      </c>
      <c r="F3" s="108"/>
    </row>
    <row r="4">
      <c r="A4" s="194" t="s">
        <v>270</v>
      </c>
      <c r="B4" s="91"/>
      <c r="C4" s="68" t="s">
        <v>32</v>
      </c>
      <c r="D4" s="81"/>
      <c r="E4" s="86"/>
      <c r="F4" s="73"/>
    </row>
    <row r="5">
      <c r="A5" s="96"/>
      <c r="B5" s="73"/>
      <c r="C5" s="53"/>
      <c r="D5" s="73"/>
      <c r="E5" s="86"/>
      <c r="F5" s="73"/>
    </row>
    <row r="6">
      <c r="A6" s="111" t="s">
        <v>93</v>
      </c>
      <c r="B6" s="102"/>
      <c r="C6" s="15" t="s">
        <v>94</v>
      </c>
      <c r="D6" s="102"/>
      <c r="E6" s="167" t="s">
        <v>271</v>
      </c>
      <c r="F6" s="102"/>
    </row>
    <row r="7">
      <c r="A7" s="112" t="s">
        <v>96</v>
      </c>
      <c r="B7" s="81"/>
      <c r="C7" s="22" t="s">
        <v>11</v>
      </c>
      <c r="D7" s="81"/>
      <c r="E7" s="78" t="s">
        <v>97</v>
      </c>
      <c r="F7" s="81"/>
    </row>
    <row r="8">
      <c r="A8" s="114" t="s">
        <v>100</v>
      </c>
      <c r="B8" s="81"/>
      <c r="C8" s="27" t="s">
        <v>14</v>
      </c>
      <c r="D8" s="91"/>
      <c r="E8" s="83" t="s">
        <v>101</v>
      </c>
      <c r="F8" s="91"/>
    </row>
    <row r="9">
      <c r="A9" s="115"/>
      <c r="B9" s="73"/>
      <c r="C9" s="32"/>
      <c r="D9" s="73"/>
      <c r="E9" s="86"/>
      <c r="F9" s="73"/>
    </row>
    <row r="10">
      <c r="A10" s="116" t="s">
        <v>103</v>
      </c>
      <c r="B10" s="102"/>
      <c r="C10" s="15" t="s">
        <v>104</v>
      </c>
      <c r="D10" s="102"/>
      <c r="E10" s="103" t="s">
        <v>17</v>
      </c>
      <c r="F10" s="102"/>
    </row>
    <row r="11">
      <c r="A11" s="117" t="s">
        <v>105</v>
      </c>
      <c r="B11" s="81"/>
      <c r="C11" s="27" t="s">
        <v>75</v>
      </c>
      <c r="D11" s="91"/>
      <c r="E11" s="78" t="s">
        <v>21</v>
      </c>
      <c r="F11" s="91"/>
    </row>
    <row r="12">
      <c r="A12" s="118" t="s">
        <v>106</v>
      </c>
      <c r="B12" s="81"/>
      <c r="C12" s="32"/>
      <c r="D12" s="73"/>
      <c r="E12" s="83" t="s">
        <v>107</v>
      </c>
      <c r="F12" s="91"/>
    </row>
    <row r="13">
      <c r="A13" s="136" t="s">
        <v>272</v>
      </c>
      <c r="B13" s="81"/>
      <c r="C13" s="32"/>
      <c r="D13" s="73"/>
      <c r="E13" s="86"/>
      <c r="F13" s="73"/>
    </row>
    <row r="14">
      <c r="A14" s="103" t="s">
        <v>35</v>
      </c>
      <c r="B14" s="75"/>
      <c r="C14" s="15" t="s">
        <v>108</v>
      </c>
      <c r="D14" s="75"/>
      <c r="E14" s="103" t="s">
        <v>109</v>
      </c>
      <c r="F14" s="75"/>
    </row>
    <row r="15">
      <c r="A15" s="117" t="s">
        <v>138</v>
      </c>
      <c r="B15" s="81"/>
      <c r="C15" s="27" t="s">
        <v>71</v>
      </c>
      <c r="D15" s="91"/>
      <c r="E15" s="78" t="s">
        <v>71</v>
      </c>
      <c r="F15" s="91"/>
    </row>
    <row r="16">
      <c r="A16" s="120"/>
      <c r="B16" s="73"/>
      <c r="C16" s="32"/>
      <c r="D16" s="73"/>
      <c r="E16" s="86"/>
      <c r="F16" s="73"/>
    </row>
    <row r="17">
      <c r="A17" s="120"/>
      <c r="B17" s="73"/>
      <c r="C17" s="32"/>
      <c r="D17" s="73"/>
      <c r="E17" s="86"/>
      <c r="F17" s="73"/>
    </row>
    <row r="18">
      <c r="A18" s="167" t="s">
        <v>114</v>
      </c>
      <c r="B18" s="75"/>
      <c r="C18" s="12" t="s">
        <v>273</v>
      </c>
      <c r="D18" s="75"/>
      <c r="E18" s="169" t="s">
        <v>274</v>
      </c>
      <c r="F18" s="75"/>
    </row>
    <row r="19">
      <c r="A19" s="195" t="s">
        <v>275</v>
      </c>
      <c r="B19" s="81"/>
      <c r="C19" s="28" t="s">
        <v>75</v>
      </c>
      <c r="D19" s="196" t="s">
        <v>276</v>
      </c>
      <c r="E19" s="80" t="s">
        <v>277</v>
      </c>
      <c r="F19" s="91"/>
    </row>
    <row r="20">
      <c r="A20" s="120"/>
      <c r="B20" s="73"/>
      <c r="C20" s="32"/>
      <c r="D20" s="73"/>
      <c r="E20" s="86"/>
      <c r="F20" s="73"/>
    </row>
    <row r="21">
      <c r="A21" s="120"/>
      <c r="B21" s="73"/>
      <c r="C21" s="32"/>
      <c r="D21" s="73"/>
      <c r="E21" s="86"/>
      <c r="F21" s="73"/>
    </row>
    <row r="22">
      <c r="C22" s="10"/>
    </row>
    <row r="23">
      <c r="C23" s="10"/>
    </row>
    <row r="24">
      <c r="C24" s="10"/>
    </row>
    <row r="25">
      <c r="C25" s="197"/>
    </row>
    <row r="26">
      <c r="C26" s="10"/>
    </row>
    <row r="27">
      <c r="C27" s="10"/>
    </row>
    <row r="28">
      <c r="C28" s="10"/>
    </row>
    <row r="29">
      <c r="C29" s="10"/>
    </row>
    <row r="30">
      <c r="C30" s="10"/>
    </row>
    <row r="31">
      <c r="C31" s="10"/>
    </row>
    <row r="32">
      <c r="C32" s="10"/>
    </row>
    <row r="33">
      <c r="C33" s="10"/>
    </row>
    <row r="34">
      <c r="C34" s="10"/>
    </row>
    <row r="35">
      <c r="C35" s="10"/>
    </row>
    <row r="36">
      <c r="C36" s="10"/>
    </row>
    <row r="37">
      <c r="C37" s="10"/>
    </row>
    <row r="38">
      <c r="C38" s="10"/>
    </row>
    <row r="39">
      <c r="C39" s="10"/>
    </row>
    <row r="40">
      <c r="C40" s="10"/>
    </row>
    <row r="41">
      <c r="C41" s="10"/>
    </row>
    <row r="42">
      <c r="C42" s="10"/>
    </row>
    <row r="43">
      <c r="C43" s="10"/>
    </row>
    <row r="44">
      <c r="C44" s="10"/>
    </row>
    <row r="45">
      <c r="C45" s="10"/>
    </row>
    <row r="46">
      <c r="C46" s="10"/>
    </row>
    <row r="47">
      <c r="C47" s="10"/>
    </row>
    <row r="48">
      <c r="C48" s="10"/>
    </row>
    <row r="49">
      <c r="C49" s="10"/>
    </row>
    <row r="50">
      <c r="C50" s="10"/>
    </row>
    <row r="51">
      <c r="C51" s="10"/>
    </row>
    <row r="52">
      <c r="C52" s="10"/>
    </row>
    <row r="53">
      <c r="C53" s="10"/>
    </row>
    <row r="54">
      <c r="C54" s="10"/>
    </row>
    <row r="55">
      <c r="C55" s="10"/>
    </row>
    <row r="56">
      <c r="C56" s="10"/>
    </row>
    <row r="57">
      <c r="C57" s="10"/>
    </row>
    <row r="58">
      <c r="C58" s="10"/>
    </row>
    <row r="59">
      <c r="C59" s="10"/>
    </row>
    <row r="60">
      <c r="C60" s="10"/>
    </row>
    <row r="61">
      <c r="C61" s="10"/>
    </row>
    <row r="62">
      <c r="C62" s="10"/>
    </row>
    <row r="63">
      <c r="C63" s="10"/>
    </row>
    <row r="64">
      <c r="C64" s="10"/>
    </row>
    <row r="65">
      <c r="C65" s="10"/>
    </row>
    <row r="66">
      <c r="C66" s="10"/>
    </row>
    <row r="67">
      <c r="C67" s="10"/>
    </row>
    <row r="68">
      <c r="C68" s="10"/>
    </row>
    <row r="69">
      <c r="C69" s="10"/>
    </row>
    <row r="70">
      <c r="C70" s="10"/>
    </row>
    <row r="71">
      <c r="C71" s="10"/>
    </row>
    <row r="72">
      <c r="C72" s="10"/>
    </row>
    <row r="73">
      <c r="C73" s="10"/>
    </row>
    <row r="74">
      <c r="C74" s="10"/>
    </row>
    <row r="75">
      <c r="C75" s="10"/>
    </row>
    <row r="76">
      <c r="C76" s="10"/>
    </row>
    <row r="77">
      <c r="C77" s="10"/>
    </row>
    <row r="78">
      <c r="C78" s="10"/>
    </row>
    <row r="79">
      <c r="C79" s="10"/>
    </row>
    <row r="80">
      <c r="C80" s="10"/>
    </row>
    <row r="81">
      <c r="C81" s="10"/>
    </row>
    <row r="82">
      <c r="C82" s="10"/>
    </row>
    <row r="83">
      <c r="C83" s="10"/>
    </row>
    <row r="84">
      <c r="C84" s="10"/>
    </row>
    <row r="85">
      <c r="C85" s="10"/>
    </row>
    <row r="86">
      <c r="C86" s="10"/>
    </row>
    <row r="87">
      <c r="C87" s="10"/>
    </row>
    <row r="88">
      <c r="C88" s="10"/>
    </row>
    <row r="89">
      <c r="C89" s="10"/>
    </row>
    <row r="90">
      <c r="C90" s="10"/>
    </row>
    <row r="91">
      <c r="C91" s="10"/>
    </row>
    <row r="92">
      <c r="C92" s="10"/>
    </row>
    <row r="93">
      <c r="C93" s="10"/>
    </row>
    <row r="94">
      <c r="C94" s="10"/>
    </row>
    <row r="95">
      <c r="C95" s="10"/>
    </row>
    <row r="96">
      <c r="C96" s="10"/>
    </row>
    <row r="97">
      <c r="C97" s="10"/>
    </row>
    <row r="98">
      <c r="C98" s="10"/>
    </row>
    <row r="99">
      <c r="C99" s="10"/>
    </row>
    <row r="100">
      <c r="C100" s="10"/>
    </row>
    <row r="101">
      <c r="C101" s="10"/>
    </row>
    <row r="102">
      <c r="C102" s="10"/>
    </row>
    <row r="103">
      <c r="C103" s="10"/>
    </row>
    <row r="104">
      <c r="C104" s="10"/>
    </row>
    <row r="105">
      <c r="C105" s="10"/>
    </row>
    <row r="106">
      <c r="C106" s="10"/>
    </row>
    <row r="107">
      <c r="C107" s="10"/>
    </row>
    <row r="108">
      <c r="C108" s="10"/>
    </row>
    <row r="109">
      <c r="C109" s="10"/>
    </row>
    <row r="110">
      <c r="C110" s="10"/>
    </row>
    <row r="111">
      <c r="C111" s="10"/>
    </row>
    <row r="112">
      <c r="C112" s="10"/>
    </row>
    <row r="113">
      <c r="C113" s="10"/>
    </row>
    <row r="114">
      <c r="C114" s="10"/>
    </row>
    <row r="115">
      <c r="C115" s="10"/>
    </row>
    <row r="116">
      <c r="C116" s="10"/>
    </row>
    <row r="117">
      <c r="C117" s="10"/>
    </row>
    <row r="118">
      <c r="C118" s="10"/>
    </row>
    <row r="119">
      <c r="C119" s="10"/>
    </row>
    <row r="120">
      <c r="C120" s="10"/>
    </row>
    <row r="121">
      <c r="C121" s="10"/>
    </row>
    <row r="122">
      <c r="C122" s="10"/>
    </row>
    <row r="123">
      <c r="C123" s="10"/>
    </row>
    <row r="124">
      <c r="C124" s="10"/>
    </row>
    <row r="125">
      <c r="C125" s="10"/>
    </row>
    <row r="126">
      <c r="C126" s="10"/>
    </row>
    <row r="127">
      <c r="C127" s="10"/>
    </row>
    <row r="128">
      <c r="C128" s="10"/>
    </row>
    <row r="129">
      <c r="C129" s="10"/>
    </row>
    <row r="130">
      <c r="C130" s="10"/>
    </row>
    <row r="131">
      <c r="C131" s="10"/>
    </row>
    <row r="132">
      <c r="C132" s="10"/>
    </row>
    <row r="133">
      <c r="C133" s="10"/>
    </row>
    <row r="134">
      <c r="C134" s="10"/>
    </row>
    <row r="135">
      <c r="C135" s="10"/>
    </row>
    <row r="136">
      <c r="C136" s="10"/>
    </row>
    <row r="137">
      <c r="C137" s="10"/>
    </row>
    <row r="138">
      <c r="C138" s="10"/>
    </row>
    <row r="139">
      <c r="C139" s="10"/>
    </row>
    <row r="140">
      <c r="C140" s="10"/>
    </row>
    <row r="141">
      <c r="C141" s="10"/>
    </row>
    <row r="142">
      <c r="C142" s="10"/>
    </row>
    <row r="143">
      <c r="C143" s="10"/>
    </row>
    <row r="144">
      <c r="C144" s="10"/>
    </row>
    <row r="145">
      <c r="C145" s="10"/>
    </row>
    <row r="146">
      <c r="C146" s="10"/>
    </row>
    <row r="147">
      <c r="C147" s="10"/>
    </row>
    <row r="148">
      <c r="C148" s="10"/>
    </row>
    <row r="149">
      <c r="C149" s="10"/>
    </row>
    <row r="150">
      <c r="C150" s="10"/>
    </row>
    <row r="151">
      <c r="C151" s="10"/>
    </row>
    <row r="152">
      <c r="C152" s="10"/>
    </row>
    <row r="153">
      <c r="C153" s="10"/>
    </row>
    <row r="154">
      <c r="C154" s="10"/>
    </row>
    <row r="155">
      <c r="C155" s="10"/>
    </row>
    <row r="156">
      <c r="C156" s="10"/>
    </row>
    <row r="157">
      <c r="C157" s="10"/>
    </row>
    <row r="158">
      <c r="C158" s="10"/>
    </row>
    <row r="159">
      <c r="C159" s="10"/>
    </row>
    <row r="160">
      <c r="C160" s="10"/>
    </row>
    <row r="161">
      <c r="C161" s="10"/>
    </row>
    <row r="162">
      <c r="C162" s="10"/>
    </row>
    <row r="163">
      <c r="C163" s="10"/>
    </row>
    <row r="164">
      <c r="C164" s="10"/>
    </row>
    <row r="165">
      <c r="C165" s="10"/>
    </row>
    <row r="166">
      <c r="C166" s="10"/>
    </row>
    <row r="167">
      <c r="C167" s="10"/>
    </row>
    <row r="168">
      <c r="C168" s="10"/>
    </row>
    <row r="169">
      <c r="C169" s="10"/>
    </row>
    <row r="170">
      <c r="C170" s="10"/>
    </row>
    <row r="171">
      <c r="C171" s="10"/>
    </row>
    <row r="172">
      <c r="C172" s="10"/>
    </row>
    <row r="173">
      <c r="C173" s="10"/>
    </row>
    <row r="174">
      <c r="C174" s="10"/>
    </row>
    <row r="175">
      <c r="C175" s="10"/>
    </row>
    <row r="176">
      <c r="C176" s="10"/>
    </row>
    <row r="177">
      <c r="C177" s="10"/>
    </row>
    <row r="178">
      <c r="C178" s="10"/>
    </row>
    <row r="179">
      <c r="C179" s="10"/>
    </row>
    <row r="180">
      <c r="C180" s="10"/>
    </row>
    <row r="181">
      <c r="C181" s="10"/>
    </row>
    <row r="182">
      <c r="C182" s="10"/>
    </row>
    <row r="183">
      <c r="C183" s="10"/>
    </row>
    <row r="184">
      <c r="C184" s="10"/>
    </row>
    <row r="185">
      <c r="C185" s="10"/>
    </row>
    <row r="186">
      <c r="C186" s="10"/>
    </row>
    <row r="187">
      <c r="C187" s="10"/>
    </row>
    <row r="188">
      <c r="C188" s="10"/>
    </row>
    <row r="189">
      <c r="C189" s="10"/>
    </row>
    <row r="190">
      <c r="C190" s="10"/>
    </row>
    <row r="191">
      <c r="C191" s="10"/>
    </row>
    <row r="192">
      <c r="C192" s="10"/>
    </row>
    <row r="193">
      <c r="C193" s="10"/>
    </row>
    <row r="194">
      <c r="C194" s="10"/>
    </row>
    <row r="195">
      <c r="C195" s="10"/>
    </row>
    <row r="196">
      <c r="C196" s="10"/>
    </row>
    <row r="197">
      <c r="C197" s="10"/>
    </row>
    <row r="198">
      <c r="C198" s="10"/>
    </row>
    <row r="199">
      <c r="C199" s="10"/>
    </row>
    <row r="200">
      <c r="C200" s="10"/>
    </row>
    <row r="201">
      <c r="C201" s="10"/>
    </row>
    <row r="202">
      <c r="C202" s="10"/>
    </row>
    <row r="203">
      <c r="C203" s="10"/>
    </row>
    <row r="204">
      <c r="C204" s="10"/>
    </row>
    <row r="205">
      <c r="C205" s="10"/>
    </row>
    <row r="206">
      <c r="C206" s="10"/>
    </row>
    <row r="207">
      <c r="C207" s="10"/>
    </row>
    <row r="208">
      <c r="C208" s="10"/>
    </row>
    <row r="209">
      <c r="C209" s="10"/>
    </row>
    <row r="210">
      <c r="C210" s="10"/>
    </row>
    <row r="211">
      <c r="C211" s="10"/>
    </row>
    <row r="212">
      <c r="C212" s="10"/>
    </row>
    <row r="213">
      <c r="C213" s="10"/>
    </row>
    <row r="214">
      <c r="C214" s="10"/>
    </row>
    <row r="215">
      <c r="C215" s="10"/>
    </row>
    <row r="216">
      <c r="C216" s="10"/>
    </row>
    <row r="217">
      <c r="C217" s="10"/>
    </row>
    <row r="218">
      <c r="C218" s="10"/>
    </row>
    <row r="219">
      <c r="C219" s="10"/>
    </row>
    <row r="220">
      <c r="C220" s="10"/>
    </row>
    <row r="221">
      <c r="C221" s="10"/>
    </row>
    <row r="222">
      <c r="C222" s="10"/>
    </row>
    <row r="223">
      <c r="C223" s="10"/>
    </row>
    <row r="224">
      <c r="C224" s="10"/>
    </row>
    <row r="225">
      <c r="C225" s="10"/>
    </row>
    <row r="226">
      <c r="C226" s="10"/>
    </row>
    <row r="227">
      <c r="C227" s="10"/>
    </row>
    <row r="228">
      <c r="C228" s="10"/>
    </row>
    <row r="229">
      <c r="C229" s="10"/>
    </row>
    <row r="230">
      <c r="C230" s="10"/>
    </row>
    <row r="231">
      <c r="C231" s="10"/>
    </row>
    <row r="232">
      <c r="C232" s="10"/>
    </row>
    <row r="233">
      <c r="C233" s="10"/>
    </row>
    <row r="234">
      <c r="C234" s="10"/>
    </row>
    <row r="235">
      <c r="C235" s="10"/>
    </row>
    <row r="236">
      <c r="C236" s="10"/>
    </row>
    <row r="237">
      <c r="C237" s="10"/>
    </row>
    <row r="238">
      <c r="C238" s="10"/>
    </row>
    <row r="239">
      <c r="C239" s="10"/>
    </row>
    <row r="240">
      <c r="C240" s="10"/>
    </row>
    <row r="241">
      <c r="C241" s="10"/>
    </row>
    <row r="242">
      <c r="C242" s="10"/>
    </row>
    <row r="243">
      <c r="C243" s="10"/>
    </row>
    <row r="244">
      <c r="C244" s="10"/>
    </row>
    <row r="245">
      <c r="C245" s="10"/>
    </row>
    <row r="246">
      <c r="C246" s="10"/>
    </row>
    <row r="247">
      <c r="C247" s="10"/>
    </row>
    <row r="248">
      <c r="C248" s="10"/>
    </row>
    <row r="249">
      <c r="C249" s="10"/>
    </row>
    <row r="250">
      <c r="C250" s="10"/>
    </row>
    <row r="251">
      <c r="C251" s="10"/>
    </row>
    <row r="252">
      <c r="C252" s="10"/>
    </row>
    <row r="253">
      <c r="C253" s="10"/>
    </row>
    <row r="254">
      <c r="C254" s="10"/>
    </row>
    <row r="255">
      <c r="C255" s="10"/>
    </row>
    <row r="256">
      <c r="C256" s="10"/>
    </row>
    <row r="257">
      <c r="C257" s="10"/>
    </row>
    <row r="258">
      <c r="C258" s="10"/>
    </row>
    <row r="259">
      <c r="C259" s="10"/>
    </row>
    <row r="260">
      <c r="C260" s="10"/>
    </row>
    <row r="261">
      <c r="C261" s="10"/>
    </row>
    <row r="262">
      <c r="C262" s="10"/>
    </row>
    <row r="263">
      <c r="C263" s="10"/>
    </row>
    <row r="264">
      <c r="C264" s="10"/>
    </row>
    <row r="265">
      <c r="C265" s="10"/>
    </row>
    <row r="266">
      <c r="C266" s="10"/>
    </row>
    <row r="267">
      <c r="C267" s="10"/>
    </row>
    <row r="268">
      <c r="C268" s="10"/>
    </row>
    <row r="269">
      <c r="C269" s="10"/>
    </row>
    <row r="270">
      <c r="C270" s="10"/>
    </row>
    <row r="271">
      <c r="C271" s="10"/>
    </row>
    <row r="272">
      <c r="C272" s="10"/>
    </row>
    <row r="273">
      <c r="C273" s="10"/>
    </row>
    <row r="274">
      <c r="C274" s="10"/>
    </row>
    <row r="275">
      <c r="C275" s="10"/>
    </row>
    <row r="276">
      <c r="C276" s="10"/>
    </row>
    <row r="277">
      <c r="C277" s="10"/>
    </row>
    <row r="278">
      <c r="C278" s="10"/>
    </row>
    <row r="279">
      <c r="C279" s="10"/>
    </row>
    <row r="280">
      <c r="C280" s="10"/>
    </row>
    <row r="281">
      <c r="C281" s="10"/>
    </row>
    <row r="282">
      <c r="C282" s="10"/>
    </row>
    <row r="283">
      <c r="C283" s="10"/>
    </row>
    <row r="284">
      <c r="C284" s="10"/>
    </row>
    <row r="285">
      <c r="C285" s="10"/>
    </row>
    <row r="286">
      <c r="C286" s="10"/>
    </row>
    <row r="287">
      <c r="C287" s="10"/>
    </row>
    <row r="288">
      <c r="C288" s="10"/>
    </row>
    <row r="289">
      <c r="C289" s="10"/>
    </row>
    <row r="290">
      <c r="C290" s="10"/>
    </row>
    <row r="291">
      <c r="C291" s="10"/>
    </row>
    <row r="292">
      <c r="C292" s="10"/>
    </row>
    <row r="293">
      <c r="C293" s="10"/>
    </row>
    <row r="294">
      <c r="C294" s="10"/>
    </row>
    <row r="295">
      <c r="C295" s="10"/>
    </row>
    <row r="296">
      <c r="C296" s="10"/>
    </row>
    <row r="297">
      <c r="C297" s="10"/>
    </row>
    <row r="298">
      <c r="C298" s="10"/>
    </row>
    <row r="299">
      <c r="C299" s="10"/>
    </row>
    <row r="300">
      <c r="C300" s="10"/>
    </row>
    <row r="301">
      <c r="C301" s="10"/>
    </row>
    <row r="302">
      <c r="C302" s="10"/>
    </row>
    <row r="303">
      <c r="C303" s="10"/>
    </row>
    <row r="304">
      <c r="C304" s="10"/>
    </row>
    <row r="305">
      <c r="C305" s="10"/>
    </row>
    <row r="306">
      <c r="C306" s="10"/>
    </row>
    <row r="307">
      <c r="C307" s="10"/>
    </row>
    <row r="308">
      <c r="C308" s="10"/>
    </row>
    <row r="309">
      <c r="C309" s="10"/>
    </row>
    <row r="310">
      <c r="C310" s="10"/>
    </row>
    <row r="311">
      <c r="C311" s="10"/>
    </row>
    <row r="312">
      <c r="C312" s="10"/>
    </row>
    <row r="313">
      <c r="C313" s="10"/>
    </row>
    <row r="314">
      <c r="C314" s="10"/>
    </row>
    <row r="315">
      <c r="C315" s="10"/>
    </row>
    <row r="316">
      <c r="C316" s="10"/>
    </row>
    <row r="317">
      <c r="C317" s="10"/>
    </row>
    <row r="318">
      <c r="C318" s="10"/>
    </row>
    <row r="319">
      <c r="C319" s="10"/>
    </row>
    <row r="320">
      <c r="C320" s="10"/>
    </row>
    <row r="321">
      <c r="C321" s="10"/>
    </row>
    <row r="322">
      <c r="C322" s="10"/>
    </row>
    <row r="323">
      <c r="C323" s="10"/>
    </row>
    <row r="324">
      <c r="C324" s="10"/>
    </row>
    <row r="325">
      <c r="C325" s="10"/>
    </row>
    <row r="326">
      <c r="C326" s="10"/>
    </row>
    <row r="327">
      <c r="C327" s="10"/>
    </row>
    <row r="328">
      <c r="C328" s="10"/>
    </row>
    <row r="329">
      <c r="C329" s="10"/>
    </row>
    <row r="330">
      <c r="C330" s="10"/>
    </row>
    <row r="331">
      <c r="C331" s="10"/>
    </row>
    <row r="332">
      <c r="C332" s="10"/>
    </row>
    <row r="333">
      <c r="C333" s="10"/>
    </row>
    <row r="334">
      <c r="C334" s="10"/>
    </row>
    <row r="335">
      <c r="C335" s="10"/>
    </row>
    <row r="336">
      <c r="C336" s="10"/>
    </row>
    <row r="337">
      <c r="C337" s="10"/>
    </row>
    <row r="338">
      <c r="C338" s="10"/>
    </row>
    <row r="339">
      <c r="C339" s="10"/>
    </row>
    <row r="340">
      <c r="C340" s="10"/>
    </row>
    <row r="341">
      <c r="C341" s="10"/>
    </row>
    <row r="342">
      <c r="C342" s="10"/>
    </row>
    <row r="343">
      <c r="C343" s="10"/>
    </row>
    <row r="344">
      <c r="C344" s="10"/>
    </row>
    <row r="345">
      <c r="C345" s="10"/>
    </row>
    <row r="346">
      <c r="C346" s="10"/>
    </row>
    <row r="347">
      <c r="C347" s="10"/>
    </row>
    <row r="348">
      <c r="C348" s="10"/>
    </row>
    <row r="349">
      <c r="C349" s="10"/>
    </row>
    <row r="350">
      <c r="C350" s="10"/>
    </row>
    <row r="351">
      <c r="C351" s="10"/>
    </row>
    <row r="352">
      <c r="C352" s="10"/>
    </row>
    <row r="353">
      <c r="C353" s="10"/>
    </row>
    <row r="354">
      <c r="C354" s="10"/>
    </row>
    <row r="355">
      <c r="C355" s="10"/>
    </row>
    <row r="356">
      <c r="C356" s="10"/>
    </row>
    <row r="357">
      <c r="C357" s="10"/>
    </row>
    <row r="358">
      <c r="C358" s="10"/>
    </row>
    <row r="359">
      <c r="C359" s="10"/>
    </row>
    <row r="360">
      <c r="C360" s="10"/>
    </row>
    <row r="361">
      <c r="C361" s="10"/>
    </row>
    <row r="362">
      <c r="C362" s="10"/>
    </row>
    <row r="363">
      <c r="C363" s="10"/>
    </row>
    <row r="364">
      <c r="C364" s="10"/>
    </row>
    <row r="365">
      <c r="C365" s="10"/>
    </row>
    <row r="366">
      <c r="C366" s="10"/>
    </row>
    <row r="367">
      <c r="C367" s="10"/>
    </row>
    <row r="368">
      <c r="C368" s="10"/>
    </row>
    <row r="369">
      <c r="C369" s="10"/>
    </row>
    <row r="370">
      <c r="C370" s="10"/>
    </row>
    <row r="371">
      <c r="C371" s="10"/>
    </row>
    <row r="372">
      <c r="C372" s="10"/>
    </row>
    <row r="373">
      <c r="C373" s="10"/>
    </row>
    <row r="374">
      <c r="C374" s="10"/>
    </row>
    <row r="375">
      <c r="C375" s="10"/>
    </row>
    <row r="376">
      <c r="C376" s="10"/>
    </row>
    <row r="377">
      <c r="C377" s="10"/>
    </row>
    <row r="378">
      <c r="C378" s="10"/>
    </row>
    <row r="379">
      <c r="C379" s="10"/>
    </row>
    <row r="380">
      <c r="C380" s="10"/>
    </row>
    <row r="381">
      <c r="C381" s="10"/>
    </row>
    <row r="382">
      <c r="C382" s="10"/>
    </row>
    <row r="383">
      <c r="C383" s="10"/>
    </row>
    <row r="384">
      <c r="C384" s="10"/>
    </row>
    <row r="385">
      <c r="C385" s="10"/>
    </row>
    <row r="386">
      <c r="C386" s="10"/>
    </row>
    <row r="387">
      <c r="C387" s="10"/>
    </row>
    <row r="388">
      <c r="C388" s="10"/>
    </row>
    <row r="389">
      <c r="C389" s="10"/>
    </row>
    <row r="390">
      <c r="C390" s="10"/>
    </row>
    <row r="391">
      <c r="C391" s="10"/>
    </row>
    <row r="392">
      <c r="C392" s="10"/>
    </row>
    <row r="393">
      <c r="C393" s="10"/>
    </row>
    <row r="394">
      <c r="C394" s="10"/>
    </row>
    <row r="395">
      <c r="C395" s="10"/>
    </row>
    <row r="396">
      <c r="C396" s="10"/>
    </row>
    <row r="397">
      <c r="C397" s="10"/>
    </row>
    <row r="398">
      <c r="C398" s="10"/>
    </row>
    <row r="399">
      <c r="C399" s="10"/>
    </row>
    <row r="400">
      <c r="C400" s="10"/>
    </row>
    <row r="401">
      <c r="C401" s="10"/>
    </row>
    <row r="402">
      <c r="C402" s="10"/>
    </row>
    <row r="403">
      <c r="C403" s="10"/>
    </row>
    <row r="404">
      <c r="C404" s="10"/>
    </row>
    <row r="405">
      <c r="C405" s="10"/>
    </row>
    <row r="406">
      <c r="C406" s="10"/>
    </row>
    <row r="407">
      <c r="C407" s="10"/>
    </row>
    <row r="408">
      <c r="C408" s="10"/>
    </row>
    <row r="409">
      <c r="C409" s="10"/>
    </row>
    <row r="410">
      <c r="C410" s="10"/>
    </row>
    <row r="411">
      <c r="C411" s="10"/>
    </row>
    <row r="412">
      <c r="C412" s="10"/>
    </row>
    <row r="413">
      <c r="C413" s="10"/>
    </row>
    <row r="414">
      <c r="C414" s="10"/>
    </row>
    <row r="415">
      <c r="C415" s="10"/>
    </row>
    <row r="416">
      <c r="C416" s="10"/>
    </row>
    <row r="417">
      <c r="C417" s="10"/>
    </row>
    <row r="418">
      <c r="C418" s="10"/>
    </row>
    <row r="419">
      <c r="C419" s="10"/>
    </row>
    <row r="420">
      <c r="C420" s="10"/>
    </row>
    <row r="421">
      <c r="C421" s="10"/>
    </row>
    <row r="422">
      <c r="C422" s="10"/>
    </row>
    <row r="423">
      <c r="C423" s="10"/>
    </row>
    <row r="424">
      <c r="C424" s="10"/>
    </row>
    <row r="425">
      <c r="C425" s="10"/>
    </row>
    <row r="426">
      <c r="C426" s="10"/>
    </row>
    <row r="427">
      <c r="C427" s="10"/>
    </row>
    <row r="428">
      <c r="C428" s="10"/>
    </row>
    <row r="429">
      <c r="C429" s="10"/>
    </row>
    <row r="430">
      <c r="C430" s="10"/>
    </row>
    <row r="431">
      <c r="C431" s="10"/>
    </row>
    <row r="432">
      <c r="C432" s="10"/>
    </row>
    <row r="433">
      <c r="C433" s="10"/>
    </row>
    <row r="434">
      <c r="C434" s="10"/>
    </row>
    <row r="435">
      <c r="C435" s="10"/>
    </row>
    <row r="436">
      <c r="C436" s="10"/>
    </row>
    <row r="437">
      <c r="C437" s="10"/>
    </row>
    <row r="438">
      <c r="C438" s="10"/>
    </row>
    <row r="439">
      <c r="C439" s="10"/>
    </row>
    <row r="440">
      <c r="C440" s="10"/>
    </row>
    <row r="441">
      <c r="C441" s="10"/>
    </row>
    <row r="442">
      <c r="C442" s="10"/>
    </row>
    <row r="443">
      <c r="C443" s="10"/>
    </row>
    <row r="444">
      <c r="C444" s="10"/>
    </row>
    <row r="445">
      <c r="C445" s="10"/>
    </row>
    <row r="446">
      <c r="C446" s="10"/>
    </row>
    <row r="447">
      <c r="C447" s="10"/>
    </row>
    <row r="448">
      <c r="C448" s="10"/>
    </row>
    <row r="449">
      <c r="C449" s="10"/>
    </row>
    <row r="450">
      <c r="C450" s="10"/>
    </row>
    <row r="451">
      <c r="C451" s="10"/>
    </row>
    <row r="452">
      <c r="C452" s="10"/>
    </row>
    <row r="453">
      <c r="C453" s="10"/>
    </row>
    <row r="454">
      <c r="C454" s="10"/>
    </row>
    <row r="455">
      <c r="C455" s="10"/>
    </row>
    <row r="456">
      <c r="C456" s="10"/>
    </row>
    <row r="457">
      <c r="C457" s="10"/>
    </row>
    <row r="458">
      <c r="C458" s="10"/>
    </row>
    <row r="459">
      <c r="C459" s="10"/>
    </row>
    <row r="460">
      <c r="C460" s="10"/>
    </row>
    <row r="461">
      <c r="C461" s="10"/>
    </row>
    <row r="462">
      <c r="C462" s="10"/>
    </row>
    <row r="463">
      <c r="C463" s="10"/>
    </row>
    <row r="464">
      <c r="C464" s="10"/>
    </row>
    <row r="465">
      <c r="C465" s="10"/>
    </row>
    <row r="466">
      <c r="C466" s="10"/>
    </row>
    <row r="467">
      <c r="C467" s="10"/>
    </row>
    <row r="468">
      <c r="C468" s="10"/>
    </row>
    <row r="469">
      <c r="C469" s="10"/>
    </row>
    <row r="470">
      <c r="C470" s="10"/>
    </row>
    <row r="471">
      <c r="C471" s="10"/>
    </row>
    <row r="472">
      <c r="C472" s="10"/>
    </row>
    <row r="473">
      <c r="C473" s="10"/>
    </row>
    <row r="474">
      <c r="C474" s="10"/>
    </row>
    <row r="475">
      <c r="C475" s="10"/>
    </row>
    <row r="476">
      <c r="C476" s="10"/>
    </row>
    <row r="477">
      <c r="C477" s="10"/>
    </row>
    <row r="478">
      <c r="C478" s="10"/>
    </row>
    <row r="479">
      <c r="C479" s="10"/>
    </row>
    <row r="480">
      <c r="C480" s="10"/>
    </row>
    <row r="481">
      <c r="C481" s="10"/>
    </row>
    <row r="482">
      <c r="C482" s="10"/>
    </row>
    <row r="483">
      <c r="C483" s="10"/>
    </row>
    <row r="484">
      <c r="C484" s="10"/>
    </row>
    <row r="485">
      <c r="C485" s="10"/>
    </row>
    <row r="486">
      <c r="C486" s="10"/>
    </row>
    <row r="487">
      <c r="C487" s="10"/>
    </row>
    <row r="488">
      <c r="C488" s="10"/>
    </row>
    <row r="489">
      <c r="C489" s="10"/>
    </row>
    <row r="490">
      <c r="C490" s="10"/>
    </row>
    <row r="491">
      <c r="C491" s="10"/>
    </row>
    <row r="492">
      <c r="C492" s="10"/>
    </row>
    <row r="493">
      <c r="C493" s="10"/>
    </row>
    <row r="494">
      <c r="C494" s="10"/>
    </row>
    <row r="495">
      <c r="C495" s="10"/>
    </row>
    <row r="496">
      <c r="C496" s="10"/>
    </row>
    <row r="497">
      <c r="C497" s="10"/>
    </row>
    <row r="498">
      <c r="C498" s="10"/>
    </row>
    <row r="499">
      <c r="C499" s="10"/>
    </row>
    <row r="500">
      <c r="C500" s="10"/>
    </row>
    <row r="501">
      <c r="C501" s="10"/>
    </row>
    <row r="502">
      <c r="C502" s="10"/>
    </row>
    <row r="503">
      <c r="C503" s="10"/>
    </row>
    <row r="504">
      <c r="C504" s="10"/>
    </row>
    <row r="505">
      <c r="C505" s="10"/>
    </row>
    <row r="506">
      <c r="C506" s="10"/>
    </row>
    <row r="507">
      <c r="C507" s="10"/>
    </row>
    <row r="508">
      <c r="C508" s="10"/>
    </row>
    <row r="509">
      <c r="C509" s="10"/>
    </row>
    <row r="510">
      <c r="C510" s="10"/>
    </row>
    <row r="511">
      <c r="C511" s="10"/>
    </row>
    <row r="512">
      <c r="C512" s="10"/>
    </row>
    <row r="513">
      <c r="C513" s="10"/>
    </row>
    <row r="514">
      <c r="C514" s="10"/>
    </row>
    <row r="515">
      <c r="C515" s="10"/>
    </row>
    <row r="516">
      <c r="C516" s="10"/>
    </row>
    <row r="517">
      <c r="C517" s="10"/>
    </row>
    <row r="518">
      <c r="C518" s="10"/>
    </row>
    <row r="519">
      <c r="C519" s="10"/>
    </row>
    <row r="520">
      <c r="C520" s="10"/>
    </row>
    <row r="521">
      <c r="C521" s="10"/>
    </row>
    <row r="522">
      <c r="C522" s="10"/>
    </row>
    <row r="523">
      <c r="C523" s="10"/>
    </row>
    <row r="524">
      <c r="C524" s="10"/>
    </row>
    <row r="525">
      <c r="C525" s="10"/>
    </row>
    <row r="526">
      <c r="C526" s="10"/>
    </row>
    <row r="527">
      <c r="C527" s="10"/>
    </row>
    <row r="528">
      <c r="C528" s="10"/>
    </row>
    <row r="529">
      <c r="C529" s="10"/>
    </row>
    <row r="530">
      <c r="C530" s="10"/>
    </row>
    <row r="531">
      <c r="C531" s="10"/>
    </row>
    <row r="532">
      <c r="C532" s="10"/>
    </row>
    <row r="533">
      <c r="C533" s="10"/>
    </row>
    <row r="534">
      <c r="C534" s="10"/>
    </row>
    <row r="535">
      <c r="C535" s="10"/>
    </row>
    <row r="536">
      <c r="C536" s="10"/>
    </row>
    <row r="537">
      <c r="C537" s="10"/>
    </row>
    <row r="538">
      <c r="C538" s="10"/>
    </row>
    <row r="539">
      <c r="C539" s="10"/>
    </row>
    <row r="540">
      <c r="C540" s="10"/>
    </row>
    <row r="541">
      <c r="C541" s="10"/>
    </row>
    <row r="542">
      <c r="C542" s="10"/>
    </row>
    <row r="543">
      <c r="C543" s="10"/>
    </row>
    <row r="544">
      <c r="C544" s="10"/>
    </row>
    <row r="545">
      <c r="C545" s="10"/>
    </row>
    <row r="546">
      <c r="C546" s="10"/>
    </row>
    <row r="547">
      <c r="C547" s="10"/>
    </row>
    <row r="548">
      <c r="C548" s="10"/>
    </row>
    <row r="549">
      <c r="C549" s="10"/>
    </row>
    <row r="550">
      <c r="C550" s="10"/>
    </row>
    <row r="551">
      <c r="C551" s="10"/>
    </row>
    <row r="552">
      <c r="C552" s="10"/>
    </row>
    <row r="553">
      <c r="C553" s="10"/>
    </row>
    <row r="554">
      <c r="C554" s="10"/>
    </row>
    <row r="555">
      <c r="C555" s="10"/>
    </row>
    <row r="556">
      <c r="C556" s="10"/>
    </row>
    <row r="557">
      <c r="C557" s="10"/>
    </row>
    <row r="558">
      <c r="C558" s="10"/>
    </row>
    <row r="559">
      <c r="C559" s="10"/>
    </row>
    <row r="560">
      <c r="C560" s="10"/>
    </row>
    <row r="561">
      <c r="C561" s="10"/>
    </row>
    <row r="562">
      <c r="C562" s="10"/>
    </row>
    <row r="563">
      <c r="C563" s="10"/>
    </row>
    <row r="564">
      <c r="C564" s="10"/>
    </row>
    <row r="565">
      <c r="C565" s="10"/>
    </row>
    <row r="566">
      <c r="C566" s="10"/>
    </row>
    <row r="567">
      <c r="C567" s="10"/>
    </row>
    <row r="568">
      <c r="C568" s="10"/>
    </row>
    <row r="569">
      <c r="C569" s="10"/>
    </row>
    <row r="570">
      <c r="C570" s="10"/>
    </row>
    <row r="571">
      <c r="C571" s="10"/>
    </row>
    <row r="572">
      <c r="C572" s="10"/>
    </row>
    <row r="573">
      <c r="C573" s="10"/>
    </row>
    <row r="574">
      <c r="C574" s="10"/>
    </row>
    <row r="575">
      <c r="C575" s="10"/>
    </row>
    <row r="576">
      <c r="C576" s="10"/>
    </row>
    <row r="577">
      <c r="C577" s="10"/>
    </row>
    <row r="578">
      <c r="C578" s="10"/>
    </row>
    <row r="579">
      <c r="C579" s="10"/>
    </row>
    <row r="580">
      <c r="C580" s="10"/>
    </row>
    <row r="581">
      <c r="C581" s="10"/>
    </row>
    <row r="582">
      <c r="C582" s="10"/>
    </row>
    <row r="583">
      <c r="C583" s="10"/>
    </row>
    <row r="584">
      <c r="C584" s="10"/>
    </row>
    <row r="585">
      <c r="C585" s="10"/>
    </row>
    <row r="586">
      <c r="C586" s="10"/>
    </row>
    <row r="587">
      <c r="C587" s="10"/>
    </row>
    <row r="588">
      <c r="C588" s="10"/>
    </row>
    <row r="589">
      <c r="C589" s="10"/>
    </row>
    <row r="590">
      <c r="C590" s="10"/>
    </row>
    <row r="591">
      <c r="C591" s="10"/>
    </row>
    <row r="592">
      <c r="C592" s="10"/>
    </row>
    <row r="593">
      <c r="C593" s="10"/>
    </row>
    <row r="594">
      <c r="C594" s="10"/>
    </row>
    <row r="595">
      <c r="C595" s="10"/>
    </row>
    <row r="596">
      <c r="C596" s="10"/>
    </row>
    <row r="597">
      <c r="C597" s="10"/>
    </row>
    <row r="598">
      <c r="C598" s="10"/>
    </row>
    <row r="599">
      <c r="C599" s="10"/>
    </row>
    <row r="600">
      <c r="C600" s="10"/>
    </row>
    <row r="601">
      <c r="C601" s="10"/>
    </row>
    <row r="602">
      <c r="C602" s="10"/>
    </row>
    <row r="603">
      <c r="C603" s="10"/>
    </row>
    <row r="604">
      <c r="C604" s="10"/>
    </row>
    <row r="605">
      <c r="C605" s="10"/>
    </row>
    <row r="606">
      <c r="C606" s="10"/>
    </row>
    <row r="607">
      <c r="C607" s="10"/>
    </row>
    <row r="608">
      <c r="C608" s="10"/>
    </row>
    <row r="609">
      <c r="C609" s="10"/>
    </row>
    <row r="610">
      <c r="C610" s="10"/>
    </row>
    <row r="611">
      <c r="C611" s="10"/>
    </row>
    <row r="612">
      <c r="C612" s="10"/>
    </row>
    <row r="613">
      <c r="C613" s="10"/>
    </row>
    <row r="614">
      <c r="C614" s="10"/>
    </row>
    <row r="615">
      <c r="C615" s="10"/>
    </row>
    <row r="616">
      <c r="C616" s="10"/>
    </row>
    <row r="617">
      <c r="C617" s="10"/>
    </row>
    <row r="618">
      <c r="C618" s="10"/>
    </row>
    <row r="619">
      <c r="C619" s="10"/>
    </row>
    <row r="620">
      <c r="C620" s="10"/>
    </row>
    <row r="621">
      <c r="C621" s="10"/>
    </row>
    <row r="622">
      <c r="C622" s="10"/>
    </row>
    <row r="623">
      <c r="C623" s="10"/>
    </row>
    <row r="624">
      <c r="C624" s="10"/>
    </row>
    <row r="625">
      <c r="C625" s="10"/>
    </row>
    <row r="626">
      <c r="C626" s="10"/>
    </row>
    <row r="627">
      <c r="C627" s="10"/>
    </row>
    <row r="628">
      <c r="C628" s="10"/>
    </row>
    <row r="629">
      <c r="C629" s="10"/>
    </row>
    <row r="630">
      <c r="C630" s="10"/>
    </row>
    <row r="631">
      <c r="C631" s="10"/>
    </row>
    <row r="632">
      <c r="C632" s="10"/>
    </row>
    <row r="633">
      <c r="C633" s="10"/>
    </row>
    <row r="634">
      <c r="C634" s="10"/>
    </row>
    <row r="635">
      <c r="C635" s="10"/>
    </row>
    <row r="636">
      <c r="C636" s="10"/>
    </row>
    <row r="637">
      <c r="C637" s="10"/>
    </row>
    <row r="638">
      <c r="C638" s="10"/>
    </row>
    <row r="639">
      <c r="C639" s="10"/>
    </row>
    <row r="640">
      <c r="C640" s="10"/>
    </row>
    <row r="641">
      <c r="C641" s="10"/>
    </row>
    <row r="642">
      <c r="C642" s="10"/>
    </row>
    <row r="643">
      <c r="C643" s="10"/>
    </row>
    <row r="644">
      <c r="C644" s="10"/>
    </row>
    <row r="645">
      <c r="C645" s="10"/>
    </row>
    <row r="646">
      <c r="C646" s="10"/>
    </row>
    <row r="647">
      <c r="C647" s="10"/>
    </row>
    <row r="648">
      <c r="C648" s="10"/>
    </row>
    <row r="649">
      <c r="C649" s="10"/>
    </row>
    <row r="650">
      <c r="C650" s="10"/>
    </row>
    <row r="651">
      <c r="C651" s="10"/>
    </row>
    <row r="652">
      <c r="C652" s="10"/>
    </row>
    <row r="653">
      <c r="C653" s="10"/>
    </row>
    <row r="654">
      <c r="C654" s="10"/>
    </row>
    <row r="655">
      <c r="C655" s="10"/>
    </row>
    <row r="656">
      <c r="C656" s="10"/>
    </row>
    <row r="657">
      <c r="C657" s="10"/>
    </row>
    <row r="658">
      <c r="C658" s="10"/>
    </row>
    <row r="659">
      <c r="C659" s="10"/>
    </row>
    <row r="660">
      <c r="C660" s="10"/>
    </row>
    <row r="661">
      <c r="C661" s="10"/>
    </row>
    <row r="662">
      <c r="C662" s="10"/>
    </row>
    <row r="663">
      <c r="C663" s="10"/>
    </row>
    <row r="664">
      <c r="C664" s="10"/>
    </row>
    <row r="665">
      <c r="C665" s="10"/>
    </row>
    <row r="666">
      <c r="C666" s="10"/>
    </row>
    <row r="667">
      <c r="C667" s="10"/>
    </row>
    <row r="668">
      <c r="C668" s="10"/>
    </row>
    <row r="669">
      <c r="C669" s="10"/>
    </row>
    <row r="670">
      <c r="C670" s="10"/>
    </row>
    <row r="671">
      <c r="C671" s="10"/>
    </row>
    <row r="672">
      <c r="C672" s="10"/>
    </row>
    <row r="673">
      <c r="C673" s="10"/>
    </row>
    <row r="674">
      <c r="C674" s="10"/>
    </row>
    <row r="675">
      <c r="C675" s="10"/>
    </row>
    <row r="676">
      <c r="C676" s="10"/>
    </row>
    <row r="677">
      <c r="C677" s="10"/>
    </row>
    <row r="678">
      <c r="C678" s="10"/>
    </row>
    <row r="679">
      <c r="C679" s="10"/>
    </row>
    <row r="680">
      <c r="C680" s="10"/>
    </row>
    <row r="681">
      <c r="C681" s="10"/>
    </row>
    <row r="682">
      <c r="C682" s="10"/>
    </row>
    <row r="683">
      <c r="C683" s="10"/>
    </row>
    <row r="684">
      <c r="C684" s="10"/>
    </row>
    <row r="685">
      <c r="C685" s="10"/>
    </row>
    <row r="686">
      <c r="C686" s="10"/>
    </row>
    <row r="687">
      <c r="C687" s="10"/>
    </row>
    <row r="688">
      <c r="C688" s="10"/>
    </row>
    <row r="689">
      <c r="C689" s="10"/>
    </row>
    <row r="690">
      <c r="C690" s="10"/>
    </row>
    <row r="691">
      <c r="C691" s="10"/>
    </row>
    <row r="692">
      <c r="C692" s="10"/>
    </row>
    <row r="693">
      <c r="C693" s="10"/>
    </row>
    <row r="694">
      <c r="C694" s="10"/>
    </row>
    <row r="695">
      <c r="C695" s="10"/>
    </row>
    <row r="696">
      <c r="C696" s="10"/>
    </row>
    <row r="697">
      <c r="C697" s="10"/>
    </row>
    <row r="698">
      <c r="C698" s="10"/>
    </row>
    <row r="699">
      <c r="C699" s="10"/>
    </row>
    <row r="700">
      <c r="C700" s="10"/>
    </row>
    <row r="701">
      <c r="C701" s="10"/>
    </row>
    <row r="702">
      <c r="C702" s="10"/>
    </row>
    <row r="703">
      <c r="C703" s="10"/>
    </row>
    <row r="704">
      <c r="C704" s="10"/>
    </row>
    <row r="705">
      <c r="C705" s="10"/>
    </row>
    <row r="706">
      <c r="C706" s="10"/>
    </row>
    <row r="707">
      <c r="C707" s="10"/>
    </row>
    <row r="708">
      <c r="C708" s="10"/>
    </row>
    <row r="709">
      <c r="C709" s="10"/>
    </row>
    <row r="710">
      <c r="C710" s="10"/>
    </row>
    <row r="711">
      <c r="C711" s="10"/>
    </row>
    <row r="712">
      <c r="C712" s="10"/>
    </row>
    <row r="713">
      <c r="C713" s="10"/>
    </row>
    <row r="714">
      <c r="C714" s="10"/>
    </row>
    <row r="715">
      <c r="C715" s="10"/>
    </row>
    <row r="716">
      <c r="C716" s="10"/>
    </row>
    <row r="717">
      <c r="C717" s="10"/>
    </row>
    <row r="718">
      <c r="C718" s="10"/>
    </row>
    <row r="719">
      <c r="C719" s="10"/>
    </row>
    <row r="720">
      <c r="C720" s="10"/>
    </row>
    <row r="721">
      <c r="C721" s="10"/>
    </row>
    <row r="722">
      <c r="C722" s="10"/>
    </row>
    <row r="723">
      <c r="C723" s="10"/>
    </row>
    <row r="724">
      <c r="C724" s="10"/>
    </row>
    <row r="725">
      <c r="C725" s="10"/>
    </row>
    <row r="726">
      <c r="C726" s="10"/>
    </row>
    <row r="727">
      <c r="C727" s="10"/>
    </row>
    <row r="728">
      <c r="C728" s="10"/>
    </row>
    <row r="729">
      <c r="C729" s="10"/>
    </row>
    <row r="730">
      <c r="C730" s="10"/>
    </row>
    <row r="731">
      <c r="C731" s="10"/>
    </row>
    <row r="732">
      <c r="C732" s="10"/>
    </row>
    <row r="733">
      <c r="C733" s="10"/>
    </row>
    <row r="734">
      <c r="C734" s="10"/>
    </row>
    <row r="735">
      <c r="C735" s="10"/>
    </row>
    <row r="736">
      <c r="C736" s="10"/>
    </row>
    <row r="737">
      <c r="C737" s="10"/>
    </row>
    <row r="738">
      <c r="C738" s="10"/>
    </row>
    <row r="739">
      <c r="C739" s="10"/>
    </row>
    <row r="740">
      <c r="C740" s="10"/>
    </row>
    <row r="741">
      <c r="C741" s="10"/>
    </row>
    <row r="742">
      <c r="C742" s="10"/>
    </row>
    <row r="743">
      <c r="C743" s="10"/>
    </row>
    <row r="744">
      <c r="C744" s="10"/>
    </row>
    <row r="745">
      <c r="C745" s="10"/>
    </row>
    <row r="746">
      <c r="C746" s="10"/>
    </row>
    <row r="747">
      <c r="C747" s="10"/>
    </row>
    <row r="748">
      <c r="C748" s="10"/>
    </row>
    <row r="749">
      <c r="C749" s="10"/>
    </row>
    <row r="750">
      <c r="C750" s="10"/>
    </row>
    <row r="751">
      <c r="C751" s="10"/>
    </row>
    <row r="752">
      <c r="C752" s="10"/>
    </row>
    <row r="753">
      <c r="C753" s="10"/>
    </row>
    <row r="754">
      <c r="C754" s="10"/>
    </row>
    <row r="755">
      <c r="C755" s="10"/>
    </row>
    <row r="756">
      <c r="C756" s="10"/>
    </row>
    <row r="757">
      <c r="C757" s="10"/>
    </row>
    <row r="758">
      <c r="C758" s="10"/>
    </row>
    <row r="759">
      <c r="C759" s="10"/>
    </row>
    <row r="760">
      <c r="C760" s="10"/>
    </row>
    <row r="761">
      <c r="C761" s="10"/>
    </row>
    <row r="762">
      <c r="C762" s="10"/>
    </row>
    <row r="763">
      <c r="C763" s="10"/>
    </row>
    <row r="764">
      <c r="C764" s="10"/>
    </row>
    <row r="765">
      <c r="C765" s="10"/>
    </row>
    <row r="766">
      <c r="C766" s="10"/>
    </row>
    <row r="767">
      <c r="C767" s="10"/>
    </row>
    <row r="768">
      <c r="C768" s="10"/>
    </row>
    <row r="769">
      <c r="C769" s="10"/>
    </row>
    <row r="770">
      <c r="C770" s="10"/>
    </row>
    <row r="771">
      <c r="C771" s="10"/>
    </row>
    <row r="772">
      <c r="C772" s="10"/>
    </row>
    <row r="773">
      <c r="C773" s="10"/>
    </row>
    <row r="774">
      <c r="C774" s="10"/>
    </row>
    <row r="775">
      <c r="C775" s="10"/>
    </row>
    <row r="776">
      <c r="C776" s="10"/>
    </row>
    <row r="777">
      <c r="C777" s="10"/>
    </row>
    <row r="778">
      <c r="C778" s="10"/>
    </row>
    <row r="779">
      <c r="C779" s="10"/>
    </row>
    <row r="780">
      <c r="C780" s="10"/>
    </row>
    <row r="781">
      <c r="C781" s="10"/>
    </row>
    <row r="782">
      <c r="C782" s="10"/>
    </row>
    <row r="783">
      <c r="C783" s="10"/>
    </row>
    <row r="784">
      <c r="C784" s="10"/>
    </row>
    <row r="785">
      <c r="C785" s="10"/>
    </row>
    <row r="786">
      <c r="C786" s="10"/>
    </row>
    <row r="787">
      <c r="C787" s="10"/>
    </row>
    <row r="788">
      <c r="C788" s="10"/>
    </row>
    <row r="789">
      <c r="C789" s="10"/>
    </row>
    <row r="790">
      <c r="C790" s="10"/>
    </row>
    <row r="791">
      <c r="C791" s="10"/>
    </row>
    <row r="792">
      <c r="C792" s="10"/>
    </row>
    <row r="793">
      <c r="C793" s="10"/>
    </row>
    <row r="794">
      <c r="C794" s="10"/>
    </row>
    <row r="795">
      <c r="C795" s="10"/>
    </row>
    <row r="796">
      <c r="C796" s="10"/>
    </row>
    <row r="797">
      <c r="C797" s="10"/>
    </row>
    <row r="798">
      <c r="C798" s="10"/>
    </row>
    <row r="799">
      <c r="C799" s="10"/>
    </row>
    <row r="800">
      <c r="C800" s="10"/>
    </row>
    <row r="801">
      <c r="C801" s="10"/>
    </row>
    <row r="802">
      <c r="C802" s="10"/>
    </row>
    <row r="803">
      <c r="C803" s="10"/>
    </row>
    <row r="804">
      <c r="C804" s="10"/>
    </row>
    <row r="805">
      <c r="C805" s="10"/>
    </row>
    <row r="806">
      <c r="C806" s="10"/>
    </row>
    <row r="807">
      <c r="C807" s="10"/>
    </row>
    <row r="808">
      <c r="C808" s="10"/>
    </row>
    <row r="809">
      <c r="C809" s="10"/>
    </row>
    <row r="810">
      <c r="C810" s="10"/>
    </row>
    <row r="811">
      <c r="C811" s="10"/>
    </row>
    <row r="812">
      <c r="C812" s="10"/>
    </row>
    <row r="813">
      <c r="C813" s="10"/>
    </row>
    <row r="814">
      <c r="C814" s="10"/>
    </row>
    <row r="815">
      <c r="C815" s="10"/>
    </row>
    <row r="816">
      <c r="C816" s="10"/>
    </row>
    <row r="817">
      <c r="C817" s="10"/>
    </row>
    <row r="818">
      <c r="C818" s="10"/>
    </row>
    <row r="819">
      <c r="C819" s="10"/>
    </row>
    <row r="820">
      <c r="C820" s="10"/>
    </row>
    <row r="821">
      <c r="C821" s="10"/>
    </row>
    <row r="822">
      <c r="C822" s="10"/>
    </row>
    <row r="823">
      <c r="C823" s="10"/>
    </row>
    <row r="824">
      <c r="C824" s="10"/>
    </row>
    <row r="825">
      <c r="C825" s="10"/>
    </row>
    <row r="826">
      <c r="C826" s="10"/>
    </row>
    <row r="827">
      <c r="C827" s="10"/>
    </row>
    <row r="828">
      <c r="C828" s="10"/>
    </row>
    <row r="829">
      <c r="C829" s="10"/>
    </row>
    <row r="830">
      <c r="C830" s="10"/>
    </row>
    <row r="831">
      <c r="C831" s="10"/>
    </row>
    <row r="832">
      <c r="C832" s="10"/>
    </row>
    <row r="833">
      <c r="C833" s="10"/>
    </row>
    <row r="834">
      <c r="C834" s="10"/>
    </row>
    <row r="835">
      <c r="C835" s="10"/>
    </row>
    <row r="836">
      <c r="C836" s="10"/>
    </row>
    <row r="837">
      <c r="C837" s="10"/>
    </row>
    <row r="838">
      <c r="C838" s="10"/>
    </row>
    <row r="839">
      <c r="C839" s="10"/>
    </row>
    <row r="840">
      <c r="C840" s="10"/>
    </row>
    <row r="841">
      <c r="C841" s="10"/>
    </row>
    <row r="842">
      <c r="C842" s="10"/>
    </row>
    <row r="843">
      <c r="C843" s="10"/>
    </row>
    <row r="844">
      <c r="C844" s="10"/>
    </row>
    <row r="845">
      <c r="C845" s="10"/>
    </row>
    <row r="846">
      <c r="C846" s="10"/>
    </row>
    <row r="847">
      <c r="C847" s="10"/>
    </row>
    <row r="848">
      <c r="C848" s="10"/>
    </row>
    <row r="849">
      <c r="C849" s="10"/>
    </row>
    <row r="850">
      <c r="C850" s="10"/>
    </row>
    <row r="851">
      <c r="C851" s="10"/>
    </row>
    <row r="852">
      <c r="C852" s="10"/>
    </row>
    <row r="853">
      <c r="C853" s="10"/>
    </row>
    <row r="854">
      <c r="C854" s="10"/>
    </row>
    <row r="855">
      <c r="C855" s="10"/>
    </row>
    <row r="856">
      <c r="C856" s="10"/>
    </row>
    <row r="857">
      <c r="C857" s="10"/>
    </row>
    <row r="858">
      <c r="C858" s="10"/>
    </row>
    <row r="859">
      <c r="C859" s="10"/>
    </row>
    <row r="860">
      <c r="C860" s="10"/>
    </row>
    <row r="861">
      <c r="C861" s="10"/>
    </row>
    <row r="862">
      <c r="C862" s="10"/>
    </row>
    <row r="863">
      <c r="C863" s="10"/>
    </row>
    <row r="864">
      <c r="C864" s="10"/>
    </row>
    <row r="865">
      <c r="C865" s="10"/>
    </row>
    <row r="866">
      <c r="C866" s="10"/>
    </row>
    <row r="867">
      <c r="C867" s="10"/>
    </row>
    <row r="868">
      <c r="C868" s="10"/>
    </row>
    <row r="869">
      <c r="C869" s="10"/>
    </row>
    <row r="870">
      <c r="C870" s="10"/>
    </row>
    <row r="871">
      <c r="C871" s="10"/>
    </row>
    <row r="872">
      <c r="C872" s="10"/>
    </row>
    <row r="873">
      <c r="C873" s="10"/>
    </row>
    <row r="874">
      <c r="C874" s="10"/>
    </row>
    <row r="875">
      <c r="C875" s="10"/>
    </row>
    <row r="876">
      <c r="C876" s="10"/>
    </row>
    <row r="877">
      <c r="C877" s="10"/>
    </row>
    <row r="878">
      <c r="C878" s="10"/>
    </row>
    <row r="879">
      <c r="C879" s="10"/>
    </row>
    <row r="880">
      <c r="C880" s="10"/>
    </row>
    <row r="881">
      <c r="C881" s="10"/>
    </row>
    <row r="882">
      <c r="C882" s="10"/>
    </row>
    <row r="883">
      <c r="C883" s="10"/>
    </row>
    <row r="884">
      <c r="C884" s="10"/>
    </row>
    <row r="885">
      <c r="C885" s="10"/>
    </row>
    <row r="886">
      <c r="C886" s="10"/>
    </row>
    <row r="887">
      <c r="C887" s="10"/>
    </row>
    <row r="888">
      <c r="C888" s="10"/>
    </row>
    <row r="889">
      <c r="C889" s="10"/>
    </row>
    <row r="890">
      <c r="C890" s="10"/>
    </row>
    <row r="891">
      <c r="C891" s="10"/>
    </row>
    <row r="892">
      <c r="C892" s="10"/>
    </row>
    <row r="893">
      <c r="C893" s="10"/>
    </row>
    <row r="894">
      <c r="C894" s="10"/>
    </row>
    <row r="895">
      <c r="C895" s="10"/>
    </row>
    <row r="896">
      <c r="C896" s="10"/>
    </row>
    <row r="897">
      <c r="C897" s="10"/>
    </row>
    <row r="898">
      <c r="C898" s="10"/>
    </row>
    <row r="899">
      <c r="C899" s="10"/>
    </row>
    <row r="900">
      <c r="C900" s="10"/>
    </row>
    <row r="901">
      <c r="C901" s="10"/>
    </row>
    <row r="902">
      <c r="C902" s="10"/>
    </row>
    <row r="903">
      <c r="C903" s="10"/>
    </row>
    <row r="904">
      <c r="C904" s="10"/>
    </row>
    <row r="905">
      <c r="C905" s="10"/>
    </row>
    <row r="906">
      <c r="C906" s="10"/>
    </row>
    <row r="907">
      <c r="C907" s="10"/>
    </row>
    <row r="908">
      <c r="C908" s="10"/>
    </row>
    <row r="909">
      <c r="C909" s="10"/>
    </row>
    <row r="910">
      <c r="C910" s="10"/>
    </row>
    <row r="911">
      <c r="C911" s="10"/>
    </row>
    <row r="912">
      <c r="C912" s="10"/>
    </row>
    <row r="913">
      <c r="C913" s="10"/>
    </row>
    <row r="914">
      <c r="C914" s="10"/>
    </row>
    <row r="915">
      <c r="C915" s="10"/>
    </row>
    <row r="916">
      <c r="C916" s="10"/>
    </row>
    <row r="917">
      <c r="C917" s="10"/>
    </row>
    <row r="918">
      <c r="C918" s="10"/>
    </row>
    <row r="919">
      <c r="C919" s="10"/>
    </row>
    <row r="920">
      <c r="C920" s="10"/>
    </row>
    <row r="921">
      <c r="C921" s="10"/>
    </row>
    <row r="922">
      <c r="C922" s="10"/>
    </row>
    <row r="923">
      <c r="C923" s="10"/>
    </row>
    <row r="924">
      <c r="C924" s="10"/>
    </row>
    <row r="925">
      <c r="C925" s="10"/>
    </row>
    <row r="926">
      <c r="C926" s="10"/>
    </row>
    <row r="927">
      <c r="C927" s="10"/>
    </row>
    <row r="928">
      <c r="C928" s="10"/>
    </row>
    <row r="929">
      <c r="C929" s="10"/>
    </row>
    <row r="930">
      <c r="C930" s="10"/>
    </row>
    <row r="931">
      <c r="C931" s="10"/>
    </row>
    <row r="932">
      <c r="C932" s="10"/>
    </row>
    <row r="933">
      <c r="C933" s="10"/>
    </row>
    <row r="934">
      <c r="C934" s="10"/>
    </row>
    <row r="935">
      <c r="C935" s="10"/>
    </row>
    <row r="936">
      <c r="C936" s="10"/>
    </row>
    <row r="937">
      <c r="C937" s="10"/>
    </row>
    <row r="938">
      <c r="C938" s="10"/>
    </row>
    <row r="939">
      <c r="C939" s="10"/>
    </row>
    <row r="940">
      <c r="C940" s="10"/>
    </row>
    <row r="941">
      <c r="C941" s="10"/>
    </row>
    <row r="942">
      <c r="C942" s="10"/>
    </row>
    <row r="943">
      <c r="C943" s="10"/>
    </row>
    <row r="944">
      <c r="C944" s="10"/>
    </row>
    <row r="945">
      <c r="C945" s="10"/>
    </row>
    <row r="946">
      <c r="C946" s="10"/>
    </row>
    <row r="947">
      <c r="C947" s="10"/>
    </row>
    <row r="948">
      <c r="C948" s="10"/>
    </row>
    <row r="949">
      <c r="C949" s="10"/>
    </row>
    <row r="950">
      <c r="C950" s="10"/>
    </row>
    <row r="951">
      <c r="C951" s="10"/>
    </row>
    <row r="952">
      <c r="C952" s="10"/>
    </row>
    <row r="953">
      <c r="C953" s="10"/>
    </row>
    <row r="954">
      <c r="C954" s="10"/>
    </row>
    <row r="955">
      <c r="C955" s="10"/>
    </row>
    <row r="956">
      <c r="C956" s="10"/>
    </row>
    <row r="957">
      <c r="C957" s="10"/>
    </row>
    <row r="958">
      <c r="C958" s="10"/>
    </row>
    <row r="959">
      <c r="C959" s="10"/>
    </row>
    <row r="960">
      <c r="C960" s="10"/>
    </row>
    <row r="961">
      <c r="C961" s="10"/>
    </row>
    <row r="962">
      <c r="C962" s="10"/>
    </row>
    <row r="963">
      <c r="C963" s="10"/>
    </row>
    <row r="964">
      <c r="C964" s="10"/>
    </row>
    <row r="965">
      <c r="C965" s="10"/>
    </row>
    <row r="966">
      <c r="C966" s="10"/>
    </row>
    <row r="967">
      <c r="C967" s="10"/>
    </row>
    <row r="968">
      <c r="C968" s="10"/>
    </row>
    <row r="969">
      <c r="C969" s="10"/>
    </row>
    <row r="970">
      <c r="C970" s="10"/>
    </row>
    <row r="971">
      <c r="C971" s="10"/>
    </row>
    <row r="972">
      <c r="C972" s="10"/>
    </row>
    <row r="973">
      <c r="C973" s="10"/>
    </row>
    <row r="974">
      <c r="C974" s="10"/>
    </row>
    <row r="975">
      <c r="C975" s="10"/>
    </row>
    <row r="976">
      <c r="C976" s="10"/>
    </row>
    <row r="977">
      <c r="C977" s="10"/>
    </row>
    <row r="978">
      <c r="C978" s="10"/>
    </row>
    <row r="979">
      <c r="C979" s="10"/>
    </row>
    <row r="980">
      <c r="C980" s="10"/>
    </row>
    <row r="981">
      <c r="C981" s="10"/>
    </row>
    <row r="982">
      <c r="C982" s="10"/>
    </row>
    <row r="983">
      <c r="C983" s="10"/>
    </row>
    <row r="984">
      <c r="C984" s="10"/>
    </row>
    <row r="985">
      <c r="C985" s="10"/>
    </row>
    <row r="986">
      <c r="C986" s="10"/>
    </row>
    <row r="987">
      <c r="C987" s="10"/>
    </row>
    <row r="988">
      <c r="C988" s="10"/>
    </row>
    <row r="989">
      <c r="C989" s="10"/>
    </row>
    <row r="990">
      <c r="C990" s="10"/>
    </row>
    <row r="991">
      <c r="C991" s="10"/>
    </row>
    <row r="992">
      <c r="C992" s="10"/>
    </row>
    <row r="993">
      <c r="C993" s="10"/>
    </row>
    <row r="994">
      <c r="C994" s="10"/>
    </row>
    <row r="995">
      <c r="C995" s="10"/>
    </row>
    <row r="996">
      <c r="C996" s="10"/>
    </row>
    <row r="997">
      <c r="C997" s="10"/>
    </row>
    <row r="998">
      <c r="C998" s="10"/>
    </row>
    <row r="999">
      <c r="C999" s="10"/>
    </row>
    <row r="1000">
      <c r="C1000" s="10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39.63"/>
    <col customWidth="1" min="3" max="3" width="49.63"/>
    <col customWidth="1" min="5" max="5" width="27.38"/>
  </cols>
  <sheetData>
    <row r="1">
      <c r="A1" s="97" t="s">
        <v>0</v>
      </c>
      <c r="B1" s="98" t="s">
        <v>2</v>
      </c>
      <c r="C1" s="99" t="s">
        <v>3</v>
      </c>
      <c r="D1" s="98" t="s">
        <v>2</v>
      </c>
      <c r="E1" s="125" t="s">
        <v>278</v>
      </c>
      <c r="F1" s="98" t="s">
        <v>2</v>
      </c>
    </row>
    <row r="2">
      <c r="A2" s="127" t="s">
        <v>279</v>
      </c>
      <c r="B2" s="102"/>
      <c r="C2" s="74" t="s">
        <v>280</v>
      </c>
      <c r="D2" s="102"/>
      <c r="E2" s="167" t="s">
        <v>50</v>
      </c>
      <c r="F2" s="75"/>
    </row>
    <row r="3">
      <c r="A3" s="164" t="s">
        <v>281</v>
      </c>
      <c r="B3" s="73"/>
      <c r="C3" s="107" t="s">
        <v>282</v>
      </c>
      <c r="D3" s="73"/>
      <c r="E3" s="78" t="s">
        <v>33</v>
      </c>
      <c r="F3" s="73"/>
    </row>
    <row r="4">
      <c r="A4" s="166" t="s">
        <v>283</v>
      </c>
      <c r="B4" s="73"/>
      <c r="C4" s="110" t="s">
        <v>284</v>
      </c>
      <c r="D4" s="73"/>
      <c r="E4" s="83" t="s">
        <v>150</v>
      </c>
      <c r="F4" s="73"/>
    </row>
    <row r="5">
      <c r="A5" s="96"/>
      <c r="B5" s="73"/>
      <c r="C5" s="71"/>
      <c r="D5" s="73"/>
      <c r="E5" s="86"/>
      <c r="F5" s="73"/>
    </row>
    <row r="6">
      <c r="A6" s="130" t="s">
        <v>186</v>
      </c>
      <c r="B6" s="102"/>
      <c r="C6" s="74" t="s">
        <v>285</v>
      </c>
      <c r="D6" s="102"/>
      <c r="E6" s="103" t="s">
        <v>17</v>
      </c>
      <c r="F6" s="75"/>
    </row>
    <row r="7">
      <c r="A7" s="198" t="s">
        <v>66</v>
      </c>
      <c r="B7" s="73"/>
      <c r="C7" s="78" t="s">
        <v>286</v>
      </c>
      <c r="D7" s="73"/>
      <c r="E7" s="78" t="s">
        <v>96</v>
      </c>
      <c r="F7" s="73"/>
    </row>
    <row r="8">
      <c r="A8" s="133" t="s">
        <v>25</v>
      </c>
      <c r="B8" s="73"/>
      <c r="C8" s="83" t="s">
        <v>287</v>
      </c>
      <c r="D8" s="73"/>
      <c r="E8" s="83" t="s">
        <v>187</v>
      </c>
      <c r="F8" s="73"/>
    </row>
    <row r="9">
      <c r="A9" s="199"/>
      <c r="B9" s="73"/>
      <c r="C9" s="86"/>
      <c r="D9" s="73"/>
      <c r="E9" s="83" t="s">
        <v>188</v>
      </c>
      <c r="F9" s="73"/>
    </row>
    <row r="10">
      <c r="A10" s="127" t="s">
        <v>189</v>
      </c>
      <c r="B10" s="102"/>
      <c r="C10" s="94" t="s">
        <v>109</v>
      </c>
      <c r="D10" s="102"/>
      <c r="E10" s="103" t="s">
        <v>28</v>
      </c>
      <c r="F10" s="75"/>
    </row>
    <row r="11">
      <c r="A11" s="135" t="s">
        <v>288</v>
      </c>
      <c r="B11" s="73"/>
      <c r="C11" s="83" t="s">
        <v>133</v>
      </c>
      <c r="D11" s="73"/>
      <c r="E11" s="78" t="s">
        <v>289</v>
      </c>
      <c r="F11" s="73"/>
    </row>
    <row r="12">
      <c r="A12" s="119" t="s">
        <v>290</v>
      </c>
      <c r="B12" s="73"/>
      <c r="C12" s="86"/>
      <c r="D12" s="73"/>
      <c r="E12" s="78" t="s">
        <v>193</v>
      </c>
      <c r="F12" s="73"/>
    </row>
    <row r="13">
      <c r="A13" s="119" t="s">
        <v>291</v>
      </c>
      <c r="B13" s="73"/>
      <c r="C13" s="86"/>
      <c r="D13" s="73"/>
      <c r="E13" s="86"/>
      <c r="F13" s="73"/>
    </row>
    <row r="14">
      <c r="A14" s="169" t="s">
        <v>292</v>
      </c>
      <c r="B14" s="75"/>
      <c r="C14" s="170" t="s">
        <v>37</v>
      </c>
      <c r="D14" s="75"/>
      <c r="E14" s="74" t="s">
        <v>194</v>
      </c>
      <c r="F14" s="75"/>
    </row>
    <row r="15">
      <c r="A15" s="136" t="s">
        <v>293</v>
      </c>
      <c r="B15" s="73"/>
      <c r="C15" s="85" t="s">
        <v>40</v>
      </c>
      <c r="D15" s="73"/>
      <c r="E15" s="83" t="s">
        <v>294</v>
      </c>
      <c r="F15" s="73"/>
    </row>
    <row r="16">
      <c r="A16" s="138"/>
      <c r="B16" s="73"/>
      <c r="C16" s="86"/>
      <c r="D16" s="73"/>
      <c r="E16" s="86"/>
      <c r="F16" s="73"/>
    </row>
    <row r="17">
      <c r="A17" s="138"/>
      <c r="B17" s="73"/>
      <c r="C17" s="86"/>
      <c r="D17" s="73"/>
      <c r="E17" s="86"/>
      <c r="F17" s="73"/>
    </row>
    <row r="18">
      <c r="A18" s="127" t="s">
        <v>141</v>
      </c>
      <c r="B18" s="121"/>
      <c r="C18" s="74" t="s">
        <v>295</v>
      </c>
      <c r="D18" s="121"/>
      <c r="E18" s="74" t="s">
        <v>296</v>
      </c>
      <c r="F18" s="75"/>
    </row>
    <row r="19">
      <c r="A19" s="140" t="s">
        <v>116</v>
      </c>
      <c r="B19" s="73"/>
      <c r="C19" s="83" t="s">
        <v>297</v>
      </c>
      <c r="D19" s="73"/>
      <c r="E19" s="200" t="s">
        <v>298</v>
      </c>
      <c r="F19" s="73"/>
    </row>
    <row r="20">
      <c r="A20" s="71"/>
      <c r="B20" s="73"/>
      <c r="C20" s="71"/>
      <c r="D20" s="73"/>
      <c r="E20" s="86"/>
      <c r="F20" s="73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3.75"/>
    <col customWidth="1" min="3" max="3" width="37.5"/>
    <col customWidth="1" min="5" max="5" width="15.0"/>
  </cols>
  <sheetData>
    <row r="1">
      <c r="A1" s="141" t="s">
        <v>0</v>
      </c>
      <c r="B1" s="155" t="s">
        <v>2</v>
      </c>
      <c r="C1" s="157" t="s">
        <v>3</v>
      </c>
      <c r="D1" s="155" t="s">
        <v>2</v>
      </c>
      <c r="E1" s="125" t="s">
        <v>299</v>
      </c>
      <c r="F1" s="100" t="s">
        <v>2</v>
      </c>
    </row>
    <row r="2">
      <c r="A2" s="87" t="s">
        <v>300</v>
      </c>
      <c r="B2" s="75"/>
      <c r="C2" s="74" t="s">
        <v>301</v>
      </c>
      <c r="D2" s="75"/>
      <c r="E2" s="74" t="s">
        <v>269</v>
      </c>
      <c r="F2" s="201"/>
    </row>
    <row r="3">
      <c r="A3" s="158" t="s">
        <v>222</v>
      </c>
      <c r="B3" s="137"/>
      <c r="C3" s="107" t="s">
        <v>122</v>
      </c>
      <c r="D3" s="137"/>
      <c r="E3" s="107" t="s">
        <v>163</v>
      </c>
      <c r="F3" s="73"/>
    </row>
    <row r="4">
      <c r="A4" s="159" t="s">
        <v>61</v>
      </c>
      <c r="B4" s="72"/>
      <c r="C4" s="110" t="s">
        <v>125</v>
      </c>
      <c r="D4" s="72"/>
      <c r="E4" s="110" t="s">
        <v>32</v>
      </c>
      <c r="F4" s="73"/>
    </row>
    <row r="5">
      <c r="A5" s="70"/>
      <c r="B5" s="72"/>
      <c r="C5" s="71"/>
      <c r="D5" s="72"/>
      <c r="E5" s="71"/>
      <c r="F5" s="73"/>
    </row>
    <row r="6">
      <c r="A6" s="74" t="s">
        <v>302</v>
      </c>
      <c r="B6" s="75"/>
      <c r="C6" s="74" t="s">
        <v>303</v>
      </c>
      <c r="D6" s="75"/>
      <c r="E6" s="74" t="s">
        <v>17</v>
      </c>
      <c r="F6" s="75"/>
    </row>
    <row r="7">
      <c r="A7" s="76" t="s">
        <v>61</v>
      </c>
      <c r="B7" s="137"/>
      <c r="C7" s="78" t="s">
        <v>105</v>
      </c>
      <c r="D7" s="137"/>
      <c r="E7" s="78" t="s">
        <v>66</v>
      </c>
      <c r="F7" s="73"/>
    </row>
    <row r="8">
      <c r="A8" s="82" t="s">
        <v>33</v>
      </c>
      <c r="B8" s="72"/>
      <c r="C8" s="83" t="s">
        <v>304</v>
      </c>
      <c r="D8" s="72"/>
      <c r="E8" s="85" t="s">
        <v>187</v>
      </c>
      <c r="F8" s="73"/>
    </row>
    <row r="9">
      <c r="A9" s="70"/>
      <c r="B9" s="72"/>
      <c r="C9" s="86"/>
      <c r="D9" s="72"/>
      <c r="E9" s="85" t="s">
        <v>188</v>
      </c>
      <c r="F9" s="73"/>
    </row>
    <row r="10">
      <c r="A10" s="87" t="s">
        <v>169</v>
      </c>
      <c r="B10" s="75"/>
      <c r="C10" s="74" t="s">
        <v>42</v>
      </c>
      <c r="D10" s="75"/>
      <c r="E10" s="74" t="s">
        <v>170</v>
      </c>
      <c r="F10" s="131" t="s">
        <v>171</v>
      </c>
    </row>
    <row r="11">
      <c r="A11" s="82" t="s">
        <v>127</v>
      </c>
      <c r="B11" s="137"/>
      <c r="C11" s="83" t="s">
        <v>305</v>
      </c>
      <c r="D11" s="137"/>
      <c r="E11" s="83" t="s">
        <v>172</v>
      </c>
      <c r="F11" s="73"/>
    </row>
    <row r="12">
      <c r="A12" s="76" t="s">
        <v>128</v>
      </c>
      <c r="B12" s="72"/>
      <c r="C12" s="86"/>
      <c r="D12" s="72"/>
      <c r="E12" s="86"/>
      <c r="F12" s="73"/>
    </row>
    <row r="13">
      <c r="A13" s="70"/>
      <c r="B13" s="72"/>
      <c r="C13" s="86"/>
      <c r="D13" s="72"/>
      <c r="E13" s="86"/>
      <c r="F13" s="73"/>
    </row>
    <row r="14">
      <c r="A14" s="202" t="s">
        <v>194</v>
      </c>
      <c r="B14" s="75"/>
      <c r="C14" s="74" t="s">
        <v>306</v>
      </c>
      <c r="D14" s="75"/>
      <c r="E14" s="74" t="s">
        <v>136</v>
      </c>
      <c r="F14" s="75"/>
    </row>
    <row r="15">
      <c r="A15" s="88" t="s">
        <v>88</v>
      </c>
      <c r="B15" s="137"/>
      <c r="C15" s="83" t="s">
        <v>198</v>
      </c>
      <c r="D15" s="137"/>
      <c r="E15" s="83" t="s">
        <v>214</v>
      </c>
      <c r="F15" s="73"/>
    </row>
    <row r="16">
      <c r="A16" s="92"/>
      <c r="B16" s="72"/>
      <c r="C16" s="86"/>
      <c r="D16" s="72"/>
      <c r="E16" s="83" t="s">
        <v>152</v>
      </c>
      <c r="F16" s="73"/>
    </row>
    <row r="17">
      <c r="A17" s="70"/>
      <c r="B17" s="72"/>
      <c r="C17" s="86"/>
      <c r="D17" s="72"/>
      <c r="E17" s="83"/>
      <c r="F17" s="73"/>
    </row>
    <row r="18">
      <c r="A18" s="93" t="s">
        <v>266</v>
      </c>
      <c r="B18" s="75"/>
      <c r="C18" s="94" t="s">
        <v>28</v>
      </c>
      <c r="D18" s="75"/>
      <c r="E18" s="74" t="s">
        <v>307</v>
      </c>
      <c r="F18" s="75"/>
    </row>
    <row r="19">
      <c r="A19" s="82" t="s">
        <v>308</v>
      </c>
      <c r="B19" s="137"/>
      <c r="C19" s="85" t="s">
        <v>75</v>
      </c>
      <c r="D19" s="137"/>
      <c r="E19" s="83" t="s">
        <v>309</v>
      </c>
      <c r="F19" s="73"/>
    </row>
    <row r="20">
      <c r="A20" s="203" t="s">
        <v>310</v>
      </c>
      <c r="B20" s="72"/>
      <c r="C20" s="71"/>
      <c r="D20" s="72"/>
      <c r="E20" s="71"/>
      <c r="F20" s="73"/>
    </row>
    <row r="21">
      <c r="A21" s="96"/>
      <c r="B21" s="73"/>
      <c r="C21" s="154"/>
      <c r="D21" s="73"/>
      <c r="E21" s="154"/>
      <c r="F21" s="7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3.25"/>
    <col customWidth="1" min="3" max="3" width="33.63"/>
  </cols>
  <sheetData>
    <row r="1">
      <c r="A1" s="141" t="s">
        <v>0</v>
      </c>
      <c r="B1" s="155" t="s">
        <v>2</v>
      </c>
      <c r="C1" s="125" t="s">
        <v>3</v>
      </c>
      <c r="D1" s="155" t="s">
        <v>2</v>
      </c>
      <c r="E1" s="157" t="s">
        <v>4</v>
      </c>
      <c r="F1" s="100" t="s">
        <v>2</v>
      </c>
    </row>
    <row r="2">
      <c r="A2" s="87" t="s">
        <v>311</v>
      </c>
      <c r="B2" s="75"/>
      <c r="C2" s="74" t="s">
        <v>312</v>
      </c>
      <c r="D2" s="75"/>
      <c r="E2" s="74" t="s">
        <v>7</v>
      </c>
      <c r="F2" s="75"/>
    </row>
    <row r="3">
      <c r="A3" s="158" t="s">
        <v>313</v>
      </c>
      <c r="B3" s="137"/>
      <c r="C3" s="107" t="s">
        <v>314</v>
      </c>
      <c r="D3" s="137"/>
      <c r="E3" s="107" t="s">
        <v>33</v>
      </c>
      <c r="F3" s="73"/>
    </row>
    <row r="4">
      <c r="A4" s="159" t="s">
        <v>315</v>
      </c>
      <c r="B4" s="72"/>
      <c r="C4" s="110" t="s">
        <v>236</v>
      </c>
      <c r="D4" s="72"/>
      <c r="E4" s="204" t="s">
        <v>316</v>
      </c>
      <c r="F4" s="73"/>
    </row>
    <row r="5">
      <c r="A5" s="120"/>
      <c r="B5" s="72"/>
      <c r="C5" s="71"/>
      <c r="D5" s="72"/>
      <c r="E5" s="110"/>
      <c r="F5" s="73"/>
    </row>
    <row r="6">
      <c r="A6" s="74" t="s">
        <v>317</v>
      </c>
      <c r="B6" s="75"/>
      <c r="C6" s="74" t="s">
        <v>318</v>
      </c>
      <c r="D6" s="75"/>
      <c r="E6" s="74" t="s">
        <v>17</v>
      </c>
      <c r="F6" s="75"/>
    </row>
    <row r="7">
      <c r="A7" s="76" t="s">
        <v>134</v>
      </c>
      <c r="B7" s="137"/>
      <c r="C7" s="78" t="s">
        <v>32</v>
      </c>
      <c r="D7" s="137"/>
      <c r="E7" s="78" t="s">
        <v>67</v>
      </c>
      <c r="F7" s="73"/>
    </row>
    <row r="8">
      <c r="A8" s="82" t="s">
        <v>107</v>
      </c>
      <c r="B8" s="72"/>
      <c r="C8" s="83" t="s">
        <v>164</v>
      </c>
      <c r="D8" s="72"/>
      <c r="E8" s="83" t="s">
        <v>25</v>
      </c>
      <c r="F8" s="73"/>
    </row>
    <row r="9">
      <c r="A9" s="205" t="s">
        <v>168</v>
      </c>
      <c r="B9" s="72"/>
      <c r="C9" s="86"/>
      <c r="D9" s="72"/>
      <c r="E9" s="178" t="s">
        <v>319</v>
      </c>
      <c r="F9" s="73"/>
    </row>
    <row r="10">
      <c r="A10" s="87" t="s">
        <v>64</v>
      </c>
      <c r="B10" s="75"/>
      <c r="C10" s="74" t="s">
        <v>65</v>
      </c>
      <c r="D10" s="75"/>
      <c r="E10" s="74" t="s">
        <v>109</v>
      </c>
      <c r="F10" s="75"/>
    </row>
    <row r="11">
      <c r="A11" s="82" t="s">
        <v>67</v>
      </c>
      <c r="B11" s="137"/>
      <c r="C11" s="78" t="s">
        <v>61</v>
      </c>
      <c r="D11" s="137"/>
      <c r="E11" s="83" t="s">
        <v>40</v>
      </c>
      <c r="F11" s="73"/>
    </row>
    <row r="12">
      <c r="A12" s="76" t="s">
        <v>68</v>
      </c>
      <c r="B12" s="72"/>
      <c r="C12" s="83" t="s">
        <v>63</v>
      </c>
      <c r="D12" s="72"/>
      <c r="E12" s="86"/>
      <c r="F12" s="73"/>
    </row>
    <row r="13">
      <c r="A13" s="205" t="s">
        <v>320</v>
      </c>
      <c r="B13" s="72"/>
      <c r="C13" s="86"/>
      <c r="D13" s="72"/>
      <c r="E13" s="86"/>
      <c r="F13" s="73"/>
    </row>
    <row r="14">
      <c r="A14" s="87" t="s">
        <v>35</v>
      </c>
      <c r="B14" s="75"/>
      <c r="C14" s="74" t="s">
        <v>69</v>
      </c>
      <c r="D14" s="75"/>
      <c r="E14" s="74" t="s">
        <v>321</v>
      </c>
      <c r="F14" s="75"/>
    </row>
    <row r="15">
      <c r="A15" s="82" t="s">
        <v>71</v>
      </c>
      <c r="B15" s="137"/>
      <c r="C15" s="83" t="s">
        <v>277</v>
      </c>
      <c r="D15" s="137"/>
      <c r="E15" s="83" t="s">
        <v>322</v>
      </c>
      <c r="F15" s="73"/>
    </row>
    <row r="16">
      <c r="A16" s="92"/>
      <c r="B16" s="72"/>
      <c r="C16" s="86"/>
      <c r="D16" s="72"/>
      <c r="E16" s="71"/>
      <c r="F16" s="73"/>
    </row>
    <row r="17">
      <c r="A17" s="70"/>
      <c r="B17" s="72"/>
      <c r="C17" s="86"/>
      <c r="D17" s="72"/>
      <c r="E17" s="86"/>
      <c r="F17" s="73"/>
    </row>
    <row r="18">
      <c r="A18" s="93" t="s">
        <v>323</v>
      </c>
      <c r="B18" s="75"/>
      <c r="C18" s="74" t="s">
        <v>232</v>
      </c>
      <c r="D18" s="75"/>
      <c r="E18" s="74" t="s">
        <v>324</v>
      </c>
      <c r="F18" s="75"/>
    </row>
    <row r="19">
      <c r="A19" s="82" t="s">
        <v>172</v>
      </c>
      <c r="B19" s="137"/>
      <c r="C19" s="83" t="s">
        <v>172</v>
      </c>
      <c r="D19" s="137"/>
      <c r="E19" s="83" t="s">
        <v>325</v>
      </c>
      <c r="F19" s="73"/>
    </row>
    <row r="20">
      <c r="A20" s="96"/>
      <c r="B20" s="72"/>
      <c r="C20" s="71"/>
      <c r="D20" s="72"/>
      <c r="E20" s="71"/>
      <c r="F20" s="73"/>
    </row>
    <row r="21">
      <c r="A21" s="96"/>
      <c r="B21" s="73"/>
      <c r="C21" s="154"/>
      <c r="D21" s="73"/>
      <c r="E21" s="154"/>
      <c r="F21" s="7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33.63"/>
  </cols>
  <sheetData>
    <row r="1">
      <c r="A1" s="141" t="s">
        <v>0</v>
      </c>
      <c r="B1" s="155" t="s">
        <v>2</v>
      </c>
      <c r="C1" s="125" t="s">
        <v>3</v>
      </c>
      <c r="D1" s="98" t="s">
        <v>2</v>
      </c>
      <c r="E1" s="124"/>
    </row>
    <row r="2">
      <c r="A2" s="87" t="s">
        <v>201</v>
      </c>
      <c r="B2" s="75"/>
      <c r="C2" s="74" t="s">
        <v>326</v>
      </c>
      <c r="D2" s="75"/>
      <c r="E2" s="124"/>
    </row>
    <row r="3">
      <c r="A3" s="158" t="s">
        <v>203</v>
      </c>
      <c r="B3" s="77"/>
      <c r="C3" s="107" t="s">
        <v>145</v>
      </c>
      <c r="D3" s="81"/>
      <c r="E3" s="124"/>
    </row>
    <row r="4">
      <c r="A4" s="159" t="s">
        <v>62</v>
      </c>
      <c r="B4" s="84"/>
      <c r="C4" s="71"/>
      <c r="D4" s="73"/>
      <c r="E4" s="124"/>
    </row>
    <row r="5">
      <c r="A5" s="70"/>
      <c r="B5" s="72"/>
      <c r="C5" s="71"/>
      <c r="D5" s="73"/>
      <c r="E5" s="124"/>
    </row>
    <row r="6">
      <c r="A6" s="152" t="s">
        <v>327</v>
      </c>
      <c r="B6" s="75"/>
      <c r="C6" s="74" t="s">
        <v>50</v>
      </c>
      <c r="D6" s="75"/>
      <c r="E6" s="124"/>
    </row>
    <row r="7">
      <c r="A7" s="88" t="s">
        <v>167</v>
      </c>
      <c r="B7" s="77"/>
      <c r="C7" s="78" t="s">
        <v>328</v>
      </c>
      <c r="D7" s="81"/>
      <c r="E7" s="124"/>
    </row>
    <row r="8">
      <c r="A8" s="181" t="s">
        <v>239</v>
      </c>
      <c r="B8" s="84"/>
      <c r="C8" s="83" t="s">
        <v>33</v>
      </c>
      <c r="D8" s="81"/>
      <c r="E8" s="124"/>
    </row>
    <row r="9">
      <c r="A9" s="70"/>
      <c r="B9" s="72"/>
      <c r="C9" s="86"/>
      <c r="D9" s="73"/>
      <c r="E9" s="124"/>
    </row>
    <row r="10">
      <c r="A10" s="87" t="s">
        <v>211</v>
      </c>
      <c r="B10" s="75"/>
      <c r="C10" s="74" t="s">
        <v>329</v>
      </c>
      <c r="D10" s="75"/>
      <c r="E10" s="124"/>
    </row>
    <row r="11">
      <c r="A11" s="88" t="s">
        <v>263</v>
      </c>
      <c r="B11" s="77"/>
      <c r="C11" s="78" t="s">
        <v>61</v>
      </c>
      <c r="D11" s="81"/>
      <c r="E11" s="124"/>
    </row>
    <row r="12">
      <c r="A12" s="92"/>
      <c r="B12" s="72"/>
      <c r="C12" s="83" t="s">
        <v>33</v>
      </c>
      <c r="D12" s="81"/>
      <c r="E12" s="124"/>
    </row>
    <row r="13">
      <c r="A13" s="70"/>
      <c r="B13" s="72"/>
      <c r="C13" s="86"/>
      <c r="D13" s="73"/>
      <c r="E13" s="124"/>
    </row>
    <row r="14">
      <c r="A14" s="87" t="s">
        <v>330</v>
      </c>
      <c r="B14" s="75"/>
      <c r="C14" s="74" t="s">
        <v>331</v>
      </c>
      <c r="D14" s="75"/>
      <c r="E14" s="124"/>
    </row>
    <row r="15">
      <c r="A15" s="82" t="s">
        <v>199</v>
      </c>
      <c r="B15" s="77"/>
      <c r="C15" s="83" t="s">
        <v>72</v>
      </c>
      <c r="D15" s="77"/>
      <c r="E15" s="124"/>
    </row>
    <row r="16">
      <c r="A16" s="92"/>
      <c r="B16" s="72"/>
      <c r="C16" s="83" t="s">
        <v>33</v>
      </c>
      <c r="D16" s="84"/>
      <c r="E16" s="124"/>
    </row>
    <row r="17">
      <c r="A17" s="70"/>
      <c r="B17" s="72"/>
      <c r="C17" s="86"/>
      <c r="D17" s="72"/>
      <c r="E17" s="124"/>
    </row>
    <row r="18">
      <c r="A18" s="93" t="s">
        <v>332</v>
      </c>
      <c r="B18" s="75"/>
      <c r="C18" s="74" t="s">
        <v>41</v>
      </c>
      <c r="D18" s="75"/>
      <c r="E18" s="124"/>
    </row>
    <row r="19">
      <c r="A19" s="82" t="s">
        <v>333</v>
      </c>
      <c r="B19" s="77"/>
      <c r="C19" s="83" t="s">
        <v>172</v>
      </c>
      <c r="D19" s="81"/>
      <c r="E19" s="124"/>
    </row>
    <row r="20">
      <c r="A20" s="96"/>
      <c r="B20" s="72"/>
      <c r="C20" s="71"/>
      <c r="D20" s="73"/>
      <c r="E20" s="124"/>
    </row>
    <row r="21">
      <c r="A21" s="124"/>
      <c r="B21" s="124"/>
      <c r="C21" s="154"/>
      <c r="D21" s="73"/>
      <c r="E21" s="12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2.75"/>
    <col customWidth="1" min="3" max="3" width="15.5"/>
  </cols>
  <sheetData>
    <row r="1">
      <c r="A1" s="141" t="s">
        <v>0</v>
      </c>
      <c r="B1" s="155" t="s">
        <v>2</v>
      </c>
      <c r="C1" s="157" t="s">
        <v>3</v>
      </c>
      <c r="D1" s="98" t="s">
        <v>2</v>
      </c>
    </row>
    <row r="2">
      <c r="A2" s="87" t="s">
        <v>334</v>
      </c>
      <c r="B2" s="75"/>
      <c r="C2" s="74" t="s">
        <v>6</v>
      </c>
      <c r="D2" s="75"/>
    </row>
    <row r="3">
      <c r="A3" s="158" t="s">
        <v>203</v>
      </c>
      <c r="B3" s="137"/>
      <c r="C3" s="107" t="s">
        <v>32</v>
      </c>
      <c r="D3" s="73"/>
    </row>
    <row r="4">
      <c r="A4" s="159" t="s">
        <v>62</v>
      </c>
      <c r="B4" s="72"/>
      <c r="C4" s="110" t="s">
        <v>63</v>
      </c>
      <c r="D4" s="73"/>
    </row>
    <row r="5">
      <c r="A5" s="70"/>
      <c r="B5" s="72"/>
      <c r="C5" s="176" t="s">
        <v>150</v>
      </c>
      <c r="D5" s="73"/>
    </row>
    <row r="6">
      <c r="A6" s="74" t="s">
        <v>335</v>
      </c>
      <c r="B6" s="75"/>
      <c r="C6" s="74" t="s">
        <v>50</v>
      </c>
      <c r="D6" s="75"/>
    </row>
    <row r="7">
      <c r="A7" s="76" t="s">
        <v>66</v>
      </c>
      <c r="B7" s="137"/>
      <c r="C7" s="78" t="s">
        <v>336</v>
      </c>
      <c r="D7" s="73"/>
    </row>
    <row r="8">
      <c r="A8" s="82" t="s">
        <v>107</v>
      </c>
      <c r="B8" s="72"/>
      <c r="C8" s="83" t="s">
        <v>33</v>
      </c>
      <c r="D8" s="73"/>
    </row>
    <row r="9">
      <c r="A9" s="206" t="s">
        <v>168</v>
      </c>
      <c r="B9" s="72"/>
      <c r="C9" s="86"/>
      <c r="D9" s="73"/>
    </row>
    <row r="10">
      <c r="A10" s="87" t="s">
        <v>259</v>
      </c>
      <c r="B10" s="75"/>
      <c r="C10" s="74" t="s">
        <v>329</v>
      </c>
      <c r="D10" s="75"/>
    </row>
    <row r="11">
      <c r="A11" s="82" t="s">
        <v>127</v>
      </c>
      <c r="B11" s="137"/>
      <c r="C11" s="78" t="s">
        <v>32</v>
      </c>
      <c r="D11" s="73"/>
    </row>
    <row r="12">
      <c r="A12" s="76" t="s">
        <v>128</v>
      </c>
      <c r="B12" s="72"/>
      <c r="C12" s="83" t="s">
        <v>33</v>
      </c>
      <c r="D12" s="73"/>
    </row>
    <row r="13">
      <c r="A13" s="70"/>
      <c r="B13" s="72"/>
      <c r="C13" s="83" t="s">
        <v>150</v>
      </c>
      <c r="D13" s="73"/>
    </row>
    <row r="14">
      <c r="A14" s="87" t="s">
        <v>136</v>
      </c>
      <c r="B14" s="75"/>
      <c r="C14" s="74" t="s">
        <v>337</v>
      </c>
      <c r="D14" s="75"/>
    </row>
    <row r="15">
      <c r="A15" s="88" t="s">
        <v>338</v>
      </c>
      <c r="B15" s="137"/>
      <c r="C15" s="83" t="s">
        <v>127</v>
      </c>
      <c r="D15" s="137"/>
    </row>
    <row r="16">
      <c r="A16" s="92"/>
      <c r="B16" s="72"/>
      <c r="C16" s="83" t="s">
        <v>262</v>
      </c>
      <c r="D16" s="72"/>
    </row>
    <row r="17">
      <c r="A17" s="70"/>
      <c r="B17" s="72"/>
      <c r="C17" s="86"/>
      <c r="D17" s="72"/>
    </row>
    <row r="18">
      <c r="A18" s="74" t="s">
        <v>339</v>
      </c>
      <c r="B18" s="75"/>
      <c r="C18" s="94" t="s">
        <v>109</v>
      </c>
      <c r="D18" s="75"/>
    </row>
    <row r="19">
      <c r="A19" s="83" t="s">
        <v>172</v>
      </c>
      <c r="B19" s="137"/>
      <c r="C19" s="85" t="s">
        <v>263</v>
      </c>
      <c r="D19" s="73"/>
    </row>
    <row r="20">
      <c r="A20" s="71"/>
      <c r="B20" s="72"/>
      <c r="C20" s="71"/>
      <c r="D20" s="73"/>
    </row>
    <row r="21">
      <c r="A21" s="154"/>
      <c r="B21" s="73"/>
      <c r="C21" s="154"/>
      <c r="D21" s="73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97" t="s">
        <v>0</v>
      </c>
      <c r="B1" s="98" t="s">
        <v>2</v>
      </c>
      <c r="C1" s="99" t="s">
        <v>3</v>
      </c>
      <c r="D1" s="98" t="s">
        <v>2</v>
      </c>
      <c r="E1" s="125" t="s">
        <v>4</v>
      </c>
      <c r="F1" s="100" t="s">
        <v>2</v>
      </c>
      <c r="G1" s="124"/>
    </row>
    <row r="2">
      <c r="A2" s="127" t="s">
        <v>340</v>
      </c>
      <c r="B2" s="102"/>
      <c r="C2" s="74" t="s">
        <v>341</v>
      </c>
      <c r="D2" s="207" t="s">
        <v>342</v>
      </c>
      <c r="E2" s="130" t="s">
        <v>343</v>
      </c>
      <c r="F2" s="75"/>
      <c r="G2" s="124"/>
    </row>
    <row r="3">
      <c r="A3" s="164" t="s">
        <v>185</v>
      </c>
      <c r="B3" s="73"/>
      <c r="C3" s="107" t="s">
        <v>122</v>
      </c>
      <c r="D3" s="73"/>
      <c r="E3" s="132" t="s">
        <v>11</v>
      </c>
      <c r="F3" s="73"/>
      <c r="G3" s="124"/>
    </row>
    <row r="4">
      <c r="A4" s="166" t="s">
        <v>56</v>
      </c>
      <c r="B4" s="73"/>
      <c r="C4" s="110" t="s">
        <v>125</v>
      </c>
      <c r="D4" s="73"/>
      <c r="E4" s="133" t="s">
        <v>164</v>
      </c>
      <c r="F4" s="73"/>
      <c r="G4" s="124"/>
    </row>
    <row r="5">
      <c r="A5" s="96"/>
      <c r="B5" s="73"/>
      <c r="C5" s="71"/>
      <c r="D5" s="73"/>
      <c r="E5" s="134"/>
      <c r="F5" s="73"/>
      <c r="G5" s="124"/>
    </row>
    <row r="6">
      <c r="A6" s="130" t="s">
        <v>344</v>
      </c>
      <c r="B6" s="102"/>
      <c r="C6" s="74" t="s">
        <v>345</v>
      </c>
      <c r="D6" s="102"/>
      <c r="E6" s="103" t="s">
        <v>17</v>
      </c>
      <c r="F6" s="75"/>
      <c r="G6" s="124"/>
    </row>
    <row r="7">
      <c r="A7" s="132" t="s">
        <v>11</v>
      </c>
      <c r="B7" s="73"/>
      <c r="C7" s="78" t="s">
        <v>346</v>
      </c>
      <c r="D7" s="73"/>
      <c r="E7" s="78" t="s">
        <v>96</v>
      </c>
      <c r="F7" s="73"/>
      <c r="G7" s="124"/>
    </row>
    <row r="8">
      <c r="A8" s="133" t="s">
        <v>164</v>
      </c>
      <c r="B8" s="73"/>
      <c r="C8" s="83" t="s">
        <v>347</v>
      </c>
      <c r="D8" s="73"/>
      <c r="E8" s="83" t="s">
        <v>100</v>
      </c>
      <c r="F8" s="73"/>
      <c r="G8" s="124"/>
    </row>
    <row r="9">
      <c r="A9" s="134"/>
      <c r="B9" s="73"/>
      <c r="C9" s="86"/>
      <c r="D9" s="73"/>
      <c r="E9" s="86"/>
      <c r="F9" s="73"/>
      <c r="G9" s="124"/>
    </row>
    <row r="10">
      <c r="A10" s="127" t="s">
        <v>189</v>
      </c>
      <c r="B10" s="102"/>
      <c r="C10" s="74" t="s">
        <v>241</v>
      </c>
      <c r="D10" s="102"/>
      <c r="E10" s="103" t="s">
        <v>28</v>
      </c>
      <c r="F10" s="75"/>
      <c r="G10" s="124"/>
    </row>
    <row r="11">
      <c r="A11" s="135" t="s">
        <v>18</v>
      </c>
      <c r="B11" s="73"/>
      <c r="C11" s="83" t="s">
        <v>133</v>
      </c>
      <c r="D11" s="73"/>
      <c r="E11" s="78" t="s">
        <v>191</v>
      </c>
      <c r="F11" s="73"/>
      <c r="G11" s="124"/>
    </row>
    <row r="12">
      <c r="A12" s="119" t="s">
        <v>66</v>
      </c>
      <c r="B12" s="73"/>
      <c r="C12" s="86"/>
      <c r="D12" s="73"/>
      <c r="E12" s="78" t="s">
        <v>193</v>
      </c>
      <c r="F12" s="73"/>
      <c r="G12" s="124"/>
    </row>
    <row r="13">
      <c r="A13" s="119" t="s">
        <v>25</v>
      </c>
      <c r="B13" s="73"/>
      <c r="C13" s="86"/>
      <c r="D13" s="73"/>
      <c r="E13" s="86"/>
      <c r="F13" s="73"/>
      <c r="G13" s="124"/>
    </row>
    <row r="14">
      <c r="A14" s="170" t="s">
        <v>37</v>
      </c>
      <c r="B14" s="75"/>
      <c r="C14" s="170" t="s">
        <v>212</v>
      </c>
      <c r="D14" s="75"/>
      <c r="E14" s="103" t="s">
        <v>136</v>
      </c>
      <c r="F14" s="75"/>
      <c r="G14" s="124"/>
    </row>
    <row r="15">
      <c r="A15" s="83" t="s">
        <v>40</v>
      </c>
      <c r="B15" s="73"/>
      <c r="C15" s="83" t="s">
        <v>198</v>
      </c>
      <c r="D15" s="73"/>
      <c r="E15" s="136" t="s">
        <v>348</v>
      </c>
      <c r="F15" s="73"/>
      <c r="G15" s="124"/>
    </row>
    <row r="16">
      <c r="A16" s="138"/>
      <c r="B16" s="73"/>
      <c r="C16" s="86"/>
      <c r="D16" s="73"/>
      <c r="E16" s="86"/>
      <c r="F16" s="73"/>
      <c r="G16" s="124"/>
    </row>
    <row r="17">
      <c r="A17" s="138"/>
      <c r="B17" s="73"/>
      <c r="C17" s="86"/>
      <c r="D17" s="73"/>
      <c r="E17" s="86"/>
      <c r="F17" s="73"/>
      <c r="G17" s="124"/>
    </row>
    <row r="18">
      <c r="A18" s="127" t="s">
        <v>114</v>
      </c>
      <c r="B18" s="121"/>
      <c r="C18" s="74" t="s">
        <v>73</v>
      </c>
      <c r="D18" s="121"/>
      <c r="E18" s="74" t="s">
        <v>349</v>
      </c>
      <c r="F18" s="75"/>
      <c r="G18" s="124"/>
    </row>
    <row r="19">
      <c r="A19" s="140" t="s">
        <v>116</v>
      </c>
      <c r="B19" s="73"/>
      <c r="C19" s="83" t="s">
        <v>75</v>
      </c>
      <c r="D19" s="73"/>
      <c r="E19" s="200" t="s">
        <v>350</v>
      </c>
      <c r="F19" s="73"/>
      <c r="G19" s="124"/>
    </row>
    <row r="20">
      <c r="A20" s="71"/>
      <c r="B20" s="73"/>
      <c r="C20" s="71"/>
      <c r="D20" s="73"/>
      <c r="E20" s="200" t="s">
        <v>351</v>
      </c>
      <c r="F20" s="73"/>
      <c r="G20" s="124"/>
    </row>
    <row r="21">
      <c r="A21" s="124"/>
      <c r="B21" s="124"/>
      <c r="C21" s="124"/>
      <c r="D21" s="124"/>
      <c r="E21" s="124"/>
      <c r="F21" s="124"/>
      <c r="G21" s="124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6.25"/>
    <col customWidth="1" min="3" max="3" width="28.75"/>
  </cols>
  <sheetData>
    <row r="1">
      <c r="A1" s="125" t="s">
        <v>0</v>
      </c>
      <c r="B1" s="155" t="s">
        <v>2</v>
      </c>
      <c r="C1" s="141" t="s">
        <v>3</v>
      </c>
      <c r="D1" s="155" t="s">
        <v>2</v>
      </c>
      <c r="E1" s="125" t="s">
        <v>4</v>
      </c>
      <c r="F1" s="100" t="s">
        <v>2</v>
      </c>
    </row>
    <row r="2">
      <c r="A2" s="74" t="s">
        <v>352</v>
      </c>
      <c r="B2" s="75"/>
      <c r="C2" s="87" t="s">
        <v>234</v>
      </c>
      <c r="D2" s="75"/>
      <c r="E2" s="74" t="s">
        <v>353</v>
      </c>
      <c r="F2" s="75"/>
    </row>
    <row r="3">
      <c r="A3" s="107" t="s">
        <v>354</v>
      </c>
      <c r="B3" s="137"/>
      <c r="C3" s="158" t="s">
        <v>203</v>
      </c>
      <c r="D3" s="137"/>
      <c r="E3" s="107" t="s">
        <v>32</v>
      </c>
      <c r="F3" s="73"/>
    </row>
    <row r="4">
      <c r="A4" s="71"/>
      <c r="B4" s="72"/>
      <c r="C4" s="159" t="s">
        <v>62</v>
      </c>
      <c r="D4" s="72"/>
      <c r="E4" s="110" t="s">
        <v>33</v>
      </c>
      <c r="F4" s="73"/>
      <c r="J4" s="208"/>
    </row>
    <row r="5">
      <c r="A5" s="71"/>
      <c r="B5" s="72"/>
      <c r="C5" s="70"/>
      <c r="D5" s="72"/>
      <c r="E5" s="71"/>
      <c r="F5" s="73"/>
    </row>
    <row r="6">
      <c r="A6" s="74" t="s">
        <v>355</v>
      </c>
      <c r="B6" s="75"/>
      <c r="C6" s="74" t="s">
        <v>50</v>
      </c>
      <c r="D6" s="75"/>
      <c r="E6" s="74" t="s">
        <v>17</v>
      </c>
      <c r="F6" s="75"/>
    </row>
    <row r="7">
      <c r="A7" s="78" t="s">
        <v>32</v>
      </c>
      <c r="B7" s="137"/>
      <c r="C7" s="76" t="s">
        <v>32</v>
      </c>
      <c r="D7" s="137"/>
      <c r="E7" s="78" t="s">
        <v>21</v>
      </c>
      <c r="F7" s="73"/>
    </row>
    <row r="8">
      <c r="A8" s="83" t="s">
        <v>209</v>
      </c>
      <c r="B8" s="72"/>
      <c r="C8" s="82" t="s">
        <v>33</v>
      </c>
      <c r="D8" s="72"/>
      <c r="E8" s="83" t="s">
        <v>25</v>
      </c>
      <c r="F8" s="73"/>
    </row>
    <row r="9">
      <c r="A9" s="86"/>
      <c r="B9" s="72"/>
      <c r="C9" s="115"/>
      <c r="D9" s="72"/>
      <c r="E9" s="86"/>
      <c r="F9" s="73"/>
    </row>
    <row r="10">
      <c r="A10" s="74" t="s">
        <v>131</v>
      </c>
      <c r="B10" s="75"/>
      <c r="C10" s="87" t="s">
        <v>240</v>
      </c>
      <c r="D10" s="75"/>
      <c r="E10" s="74" t="s">
        <v>73</v>
      </c>
      <c r="F10" s="75"/>
    </row>
    <row r="11">
      <c r="A11" s="78" t="s">
        <v>32</v>
      </c>
      <c r="B11" s="137"/>
      <c r="C11" s="82" t="s">
        <v>209</v>
      </c>
      <c r="D11" s="137"/>
      <c r="E11" s="83" t="s">
        <v>172</v>
      </c>
      <c r="F11" s="73"/>
    </row>
    <row r="12">
      <c r="A12" s="83" t="s">
        <v>33</v>
      </c>
      <c r="B12" s="72"/>
      <c r="C12" s="76" t="s">
        <v>243</v>
      </c>
      <c r="D12" s="72"/>
      <c r="E12" s="86"/>
      <c r="F12" s="73"/>
    </row>
    <row r="13">
      <c r="A13" s="85" t="s">
        <v>135</v>
      </c>
      <c r="B13" s="72"/>
      <c r="C13" s="70"/>
      <c r="D13" s="72"/>
      <c r="E13" s="86"/>
      <c r="F13" s="73"/>
    </row>
    <row r="14">
      <c r="A14" s="74" t="s">
        <v>69</v>
      </c>
      <c r="B14" s="75"/>
      <c r="C14" s="87" t="s">
        <v>35</v>
      </c>
      <c r="D14" s="75"/>
      <c r="E14" s="209" t="s">
        <v>356</v>
      </c>
      <c r="F14" s="184"/>
    </row>
    <row r="15">
      <c r="A15" s="85" t="s">
        <v>71</v>
      </c>
      <c r="B15" s="137"/>
      <c r="C15" s="82" t="s">
        <v>71</v>
      </c>
      <c r="D15" s="137"/>
      <c r="E15" s="83" t="s">
        <v>357</v>
      </c>
      <c r="F15" s="73"/>
    </row>
    <row r="16">
      <c r="A16" s="86"/>
      <c r="B16" s="72"/>
      <c r="C16" s="92"/>
      <c r="D16" s="72"/>
      <c r="E16" s="86"/>
      <c r="F16" s="73"/>
    </row>
    <row r="17">
      <c r="A17" s="86"/>
      <c r="B17" s="72"/>
      <c r="C17" s="70"/>
      <c r="D17" s="72"/>
      <c r="E17" s="86"/>
      <c r="F17" s="73"/>
    </row>
    <row r="18">
      <c r="A18" s="74" t="s">
        <v>358</v>
      </c>
      <c r="B18" s="75"/>
      <c r="C18" s="93" t="s">
        <v>109</v>
      </c>
      <c r="D18" s="75"/>
      <c r="E18" s="74" t="s">
        <v>359</v>
      </c>
      <c r="F18" s="75"/>
    </row>
    <row r="19">
      <c r="A19" s="83" t="s">
        <v>172</v>
      </c>
      <c r="B19" s="137"/>
      <c r="C19" s="82" t="s">
        <v>139</v>
      </c>
      <c r="D19" s="137"/>
      <c r="E19" s="83" t="s">
        <v>360</v>
      </c>
      <c r="F19" s="77" t="s">
        <v>361</v>
      </c>
    </row>
    <row r="20">
      <c r="A20" s="71"/>
      <c r="B20" s="72"/>
      <c r="C20" s="186"/>
      <c r="D20" s="72"/>
      <c r="E20" s="71"/>
      <c r="F20" s="73"/>
    </row>
    <row r="21">
      <c r="A21" s="154"/>
      <c r="B21" s="73"/>
      <c r="C21" s="96"/>
      <c r="D21" s="73"/>
      <c r="E21" s="154"/>
      <c r="F21" s="7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7.25"/>
    <col customWidth="1" min="2" max="2" width="21.75"/>
    <col customWidth="1" min="3" max="3" width="36.0"/>
    <col customWidth="1" min="5" max="5" width="34.25"/>
  </cols>
  <sheetData>
    <row r="1">
      <c r="A1" s="57" t="s">
        <v>0</v>
      </c>
      <c r="B1" s="58" t="s">
        <v>2</v>
      </c>
      <c r="C1" s="59" t="s">
        <v>3</v>
      </c>
      <c r="D1" s="58" t="s">
        <v>2</v>
      </c>
      <c r="E1" s="59" t="s">
        <v>4</v>
      </c>
      <c r="F1" s="9" t="s">
        <v>2</v>
      </c>
    </row>
    <row r="2">
      <c r="A2" s="60" t="s">
        <v>47</v>
      </c>
      <c r="B2" s="46"/>
      <c r="C2" s="61" t="s">
        <v>48</v>
      </c>
      <c r="D2" s="46"/>
      <c r="E2" s="61" t="s">
        <v>49</v>
      </c>
      <c r="F2" s="46"/>
      <c r="L2" s="62">
        <v>75.0</v>
      </c>
      <c r="M2" s="62" t="s">
        <v>50</v>
      </c>
    </row>
    <row r="3">
      <c r="A3" s="63" t="s">
        <v>51</v>
      </c>
      <c r="B3" s="64">
        <f>0.55*L2</f>
        <v>41.25</v>
      </c>
      <c r="C3" s="65" t="s">
        <v>52</v>
      </c>
      <c r="D3" s="64">
        <f>75*0.65</f>
        <v>48.75</v>
      </c>
      <c r="E3" s="65" t="s">
        <v>53</v>
      </c>
      <c r="F3" s="66">
        <f>0.6*75</f>
        <v>45</v>
      </c>
      <c r="L3" s="62">
        <v>95.0</v>
      </c>
      <c r="M3" s="62" t="s">
        <v>54</v>
      </c>
    </row>
    <row r="4">
      <c r="A4" s="67" t="s">
        <v>55</v>
      </c>
      <c r="B4" s="64">
        <f>0.6*L2</f>
        <v>45</v>
      </c>
      <c r="C4" s="68" t="s">
        <v>56</v>
      </c>
      <c r="D4" s="69">
        <f>75*0.7</f>
        <v>52.5</v>
      </c>
      <c r="E4" s="53"/>
      <c r="F4" s="23"/>
      <c r="L4" s="62">
        <v>125.0</v>
      </c>
      <c r="M4" s="62" t="s">
        <v>57</v>
      </c>
    </row>
    <row r="5">
      <c r="A5" s="70"/>
      <c r="B5" s="64"/>
      <c r="C5" s="71"/>
      <c r="D5" s="72"/>
      <c r="E5" s="71"/>
      <c r="F5" s="73"/>
      <c r="L5" s="62">
        <v>105.0</v>
      </c>
      <c r="M5" s="62" t="s">
        <v>58</v>
      </c>
    </row>
    <row r="6">
      <c r="A6" s="74" t="s">
        <v>59</v>
      </c>
      <c r="B6" s="75"/>
      <c r="C6" s="74" t="s">
        <v>60</v>
      </c>
      <c r="D6" s="75"/>
      <c r="E6" s="74" t="s">
        <v>16</v>
      </c>
      <c r="F6" s="75"/>
    </row>
    <row r="7">
      <c r="A7" s="76" t="s">
        <v>61</v>
      </c>
      <c r="B7" s="77">
        <f>0.75*75</f>
        <v>56.25</v>
      </c>
      <c r="C7" s="78" t="s">
        <v>32</v>
      </c>
      <c r="D7" s="79">
        <v>57.5</v>
      </c>
      <c r="E7" s="80" t="s">
        <v>62</v>
      </c>
      <c r="F7" s="81">
        <f>75*0.7</f>
        <v>52.5</v>
      </c>
    </row>
    <row r="8">
      <c r="A8" s="82" t="s">
        <v>63</v>
      </c>
      <c r="B8" s="77">
        <f>0.8*75</f>
        <v>60</v>
      </c>
      <c r="C8" s="83" t="s">
        <v>33</v>
      </c>
      <c r="D8" s="84">
        <f>75*0.8</f>
        <v>60</v>
      </c>
      <c r="E8" s="85" t="s">
        <v>32</v>
      </c>
      <c r="F8" s="81">
        <f>75*0.75</f>
        <v>56.25</v>
      </c>
    </row>
    <row r="9">
      <c r="A9" s="70"/>
      <c r="B9" s="72"/>
      <c r="C9" s="83"/>
      <c r="D9" s="84"/>
      <c r="E9" s="86"/>
      <c r="F9" s="73"/>
    </row>
    <row r="10">
      <c r="A10" s="87" t="s">
        <v>64</v>
      </c>
      <c r="B10" s="75"/>
      <c r="C10" s="74" t="s">
        <v>65</v>
      </c>
      <c r="D10" s="75"/>
      <c r="E10" s="74" t="s">
        <v>17</v>
      </c>
      <c r="F10" s="75"/>
    </row>
    <row r="11">
      <c r="A11" s="88" t="s">
        <v>66</v>
      </c>
      <c r="B11" s="77">
        <f>0.75*95</f>
        <v>71.25</v>
      </c>
      <c r="C11" s="78" t="s">
        <v>61</v>
      </c>
      <c r="D11" s="79">
        <v>72.5</v>
      </c>
      <c r="E11" s="78" t="s">
        <v>67</v>
      </c>
      <c r="F11" s="79">
        <v>72.5</v>
      </c>
    </row>
    <row r="12">
      <c r="A12" s="76" t="s">
        <v>68</v>
      </c>
      <c r="B12" s="84">
        <f>0.8*95</f>
        <v>76</v>
      </c>
      <c r="C12" s="83" t="s">
        <v>63</v>
      </c>
      <c r="D12" s="89">
        <v>77.5</v>
      </c>
      <c r="E12" s="83" t="s">
        <v>25</v>
      </c>
      <c r="F12" s="89">
        <v>77.5</v>
      </c>
    </row>
    <row r="13">
      <c r="A13" s="82"/>
      <c r="B13" s="84"/>
      <c r="C13" s="86"/>
      <c r="D13" s="72"/>
      <c r="E13" s="83"/>
      <c r="F13" s="73"/>
    </row>
    <row r="14">
      <c r="A14" s="87" t="s">
        <v>35</v>
      </c>
      <c r="B14" s="75"/>
      <c r="C14" s="74" t="s">
        <v>69</v>
      </c>
      <c r="D14" s="75"/>
      <c r="E14" s="74" t="s">
        <v>70</v>
      </c>
      <c r="F14" s="75"/>
    </row>
    <row r="15">
      <c r="A15" s="88" t="s">
        <v>40</v>
      </c>
      <c r="B15" s="77">
        <f>0.8*105</f>
        <v>84</v>
      </c>
      <c r="C15" s="85" t="s">
        <v>71</v>
      </c>
      <c r="D15" s="90">
        <v>100.0</v>
      </c>
      <c r="E15" s="83" t="s">
        <v>72</v>
      </c>
      <c r="F15" s="91">
        <f>105*0.75</f>
        <v>78.75</v>
      </c>
    </row>
    <row r="16">
      <c r="A16" s="92"/>
      <c r="B16" s="72"/>
      <c r="C16" s="86"/>
      <c r="D16" s="72"/>
      <c r="E16" s="83" t="s">
        <v>33</v>
      </c>
      <c r="F16" s="81">
        <f>105*0.8</f>
        <v>84</v>
      </c>
    </row>
    <row r="17">
      <c r="A17" s="70"/>
      <c r="B17" s="72"/>
      <c r="C17" s="86"/>
      <c r="D17" s="72"/>
      <c r="E17" s="86"/>
      <c r="F17" s="73"/>
    </row>
    <row r="18">
      <c r="A18" s="93" t="s">
        <v>73</v>
      </c>
      <c r="B18" s="75"/>
      <c r="C18" s="94" t="s">
        <v>74</v>
      </c>
      <c r="D18" s="75"/>
      <c r="E18" s="74" t="s">
        <v>42</v>
      </c>
      <c r="F18" s="75"/>
    </row>
    <row r="19">
      <c r="A19" s="88" t="s">
        <v>75</v>
      </c>
      <c r="B19" s="95" t="s">
        <v>76</v>
      </c>
      <c r="C19" s="85" t="s">
        <v>75</v>
      </c>
      <c r="D19" s="79">
        <v>75.0</v>
      </c>
      <c r="E19" s="83" t="s">
        <v>77</v>
      </c>
      <c r="F19" s="73">
        <f>0.7*85</f>
        <v>59.5</v>
      </c>
    </row>
    <row r="20">
      <c r="A20" s="96"/>
      <c r="B20" s="72"/>
      <c r="C20" s="71"/>
      <c r="D20" s="72"/>
      <c r="E20" s="71"/>
      <c r="F20" s="73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34.5"/>
    <col customWidth="1" min="2" max="2" width="19.63"/>
    <col customWidth="1" min="3" max="3" width="23.75"/>
    <col customWidth="1" min="5" max="5" width="36.38"/>
    <col customWidth="1" min="6" max="6" width="20.63"/>
  </cols>
  <sheetData>
    <row r="1">
      <c r="A1" s="141" t="s">
        <v>0</v>
      </c>
      <c r="B1" s="98" t="s">
        <v>2</v>
      </c>
      <c r="C1" s="156" t="s">
        <v>3</v>
      </c>
      <c r="D1" s="98" t="s">
        <v>2</v>
      </c>
      <c r="E1" s="156" t="s">
        <v>4</v>
      </c>
      <c r="F1" s="98" t="s">
        <v>2</v>
      </c>
    </row>
    <row r="2">
      <c r="A2" s="173" t="s">
        <v>160</v>
      </c>
      <c r="B2" s="75"/>
      <c r="C2" s="74" t="s">
        <v>362</v>
      </c>
      <c r="D2" s="75"/>
      <c r="E2" s="74" t="s">
        <v>363</v>
      </c>
      <c r="F2" s="75"/>
    </row>
    <row r="3">
      <c r="A3" s="128" t="s">
        <v>32</v>
      </c>
      <c r="B3" s="73"/>
      <c r="C3" s="144" t="s">
        <v>364</v>
      </c>
      <c r="D3" s="73"/>
      <c r="E3" s="144" t="s">
        <v>223</v>
      </c>
      <c r="F3" s="73"/>
    </row>
    <row r="4">
      <c r="A4" s="159" t="s">
        <v>365</v>
      </c>
      <c r="B4" s="73"/>
      <c r="C4" s="153" t="s">
        <v>165</v>
      </c>
      <c r="D4" s="73"/>
      <c r="E4" s="153" t="s">
        <v>282</v>
      </c>
      <c r="F4" s="73"/>
    </row>
    <row r="5">
      <c r="A5" s="70"/>
      <c r="B5" s="73"/>
      <c r="C5" s="145"/>
      <c r="D5" s="73"/>
      <c r="E5" s="145"/>
      <c r="F5" s="73"/>
    </row>
    <row r="6">
      <c r="A6" s="94" t="s">
        <v>366</v>
      </c>
      <c r="B6" s="75"/>
      <c r="C6" s="74" t="s">
        <v>50</v>
      </c>
      <c r="D6" s="75"/>
      <c r="E6" s="74" t="s">
        <v>367</v>
      </c>
      <c r="F6" s="75"/>
    </row>
    <row r="7">
      <c r="A7" s="76" t="s">
        <v>134</v>
      </c>
      <c r="B7" s="210" t="s">
        <v>368</v>
      </c>
      <c r="C7" s="160" t="s">
        <v>32</v>
      </c>
      <c r="D7" s="73"/>
      <c r="E7" s="160" t="s">
        <v>21</v>
      </c>
      <c r="F7" s="73"/>
    </row>
    <row r="8">
      <c r="A8" s="82" t="s">
        <v>107</v>
      </c>
      <c r="B8" s="210" t="s">
        <v>369</v>
      </c>
      <c r="C8" s="118" t="s">
        <v>33</v>
      </c>
      <c r="D8" s="73"/>
      <c r="E8" s="118" t="s">
        <v>68</v>
      </c>
      <c r="F8" s="73"/>
    </row>
    <row r="9">
      <c r="A9" s="70"/>
      <c r="B9" s="73"/>
      <c r="C9" s="120"/>
      <c r="D9" s="73"/>
      <c r="E9" s="120"/>
      <c r="F9" s="73"/>
    </row>
    <row r="10">
      <c r="A10" s="173" t="s">
        <v>169</v>
      </c>
      <c r="B10" s="75"/>
      <c r="C10" s="74" t="s">
        <v>131</v>
      </c>
      <c r="D10" s="75"/>
      <c r="E10" s="74" t="s">
        <v>109</v>
      </c>
      <c r="F10" s="75"/>
    </row>
    <row r="11">
      <c r="A11" s="82" t="s">
        <v>127</v>
      </c>
      <c r="B11" s="73"/>
      <c r="C11" s="160" t="s">
        <v>61</v>
      </c>
      <c r="D11" s="73"/>
      <c r="E11" s="149" t="s">
        <v>370</v>
      </c>
      <c r="F11" s="165" t="s">
        <v>371</v>
      </c>
    </row>
    <row r="12">
      <c r="A12" s="76" t="s">
        <v>128</v>
      </c>
      <c r="B12" s="73"/>
      <c r="C12" s="118" t="s">
        <v>33</v>
      </c>
      <c r="D12" s="73"/>
      <c r="E12" s="120"/>
      <c r="F12" s="73"/>
    </row>
    <row r="13">
      <c r="A13" s="70"/>
      <c r="B13" s="73"/>
      <c r="C13" s="120"/>
      <c r="D13" s="73"/>
      <c r="E13" s="120"/>
      <c r="F13" s="73"/>
    </row>
    <row r="14">
      <c r="A14" s="74" t="s">
        <v>69</v>
      </c>
      <c r="B14" s="75"/>
      <c r="C14" s="74" t="s">
        <v>372</v>
      </c>
      <c r="D14" s="75"/>
      <c r="E14" s="211" t="s">
        <v>35</v>
      </c>
      <c r="F14" s="75"/>
    </row>
    <row r="15">
      <c r="A15" s="149" t="s">
        <v>230</v>
      </c>
      <c r="B15" s="73"/>
      <c r="C15" s="149" t="s">
        <v>198</v>
      </c>
      <c r="D15" s="73"/>
      <c r="E15" s="82" t="s">
        <v>140</v>
      </c>
      <c r="F15" s="73"/>
    </row>
    <row r="16">
      <c r="A16" s="92"/>
      <c r="B16" s="73"/>
      <c r="C16" s="120"/>
      <c r="D16" s="73"/>
      <c r="E16" s="120"/>
      <c r="F16" s="73"/>
    </row>
    <row r="17">
      <c r="A17" s="70"/>
      <c r="B17" s="73"/>
      <c r="C17" s="120"/>
      <c r="D17" s="73"/>
      <c r="E17" s="120"/>
      <c r="F17" s="73"/>
    </row>
    <row r="18">
      <c r="A18" s="93" t="s">
        <v>73</v>
      </c>
      <c r="B18" s="75"/>
      <c r="C18" s="74" t="s">
        <v>28</v>
      </c>
      <c r="D18" s="75"/>
      <c r="E18" s="74" t="s">
        <v>373</v>
      </c>
      <c r="F18" s="75"/>
    </row>
    <row r="19">
      <c r="A19" s="82" t="s">
        <v>374</v>
      </c>
      <c r="B19" s="73"/>
      <c r="C19" s="149" t="s">
        <v>375</v>
      </c>
      <c r="D19" s="73"/>
      <c r="E19" s="149" t="s">
        <v>376</v>
      </c>
      <c r="F19" s="73"/>
    </row>
    <row r="20">
      <c r="A20" s="96"/>
      <c r="B20" s="73"/>
      <c r="C20" s="145"/>
      <c r="D20" s="73"/>
      <c r="E20" s="145"/>
      <c r="F20" s="73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5.63"/>
    <col customWidth="1" min="3" max="3" width="30.25"/>
  </cols>
  <sheetData>
    <row r="1">
      <c r="A1" s="125" t="s">
        <v>0</v>
      </c>
      <c r="B1" s="155" t="s">
        <v>2</v>
      </c>
      <c r="C1" s="125" t="s">
        <v>3</v>
      </c>
      <c r="D1" s="98" t="s">
        <v>2</v>
      </c>
      <c r="E1" s="125" t="s">
        <v>4</v>
      </c>
      <c r="F1" s="98" t="s">
        <v>2</v>
      </c>
    </row>
    <row r="2">
      <c r="A2" s="74" t="s">
        <v>202</v>
      </c>
      <c r="B2" s="75"/>
      <c r="C2" s="74" t="s">
        <v>377</v>
      </c>
      <c r="D2" s="75"/>
      <c r="E2" s="74" t="s">
        <v>326</v>
      </c>
      <c r="F2" s="75"/>
    </row>
    <row r="3">
      <c r="A3" s="107" t="s">
        <v>204</v>
      </c>
      <c r="B3" s="137">
        <f>80*0.55</f>
        <v>44</v>
      </c>
      <c r="C3" s="107" t="s">
        <v>223</v>
      </c>
      <c r="D3" s="137"/>
      <c r="E3" s="107" t="s">
        <v>378</v>
      </c>
      <c r="F3" s="73"/>
    </row>
    <row r="4">
      <c r="A4" s="110" t="s">
        <v>122</v>
      </c>
      <c r="B4" s="72">
        <f>80*0.6</f>
        <v>48</v>
      </c>
      <c r="C4" s="110" t="s">
        <v>379</v>
      </c>
      <c r="D4" s="72"/>
      <c r="E4" s="71"/>
      <c r="F4" s="73"/>
    </row>
    <row r="5">
      <c r="A5" s="71"/>
      <c r="B5" s="72"/>
      <c r="C5" s="71"/>
      <c r="D5" s="72"/>
      <c r="E5" s="71"/>
      <c r="F5" s="73"/>
    </row>
    <row r="6">
      <c r="A6" s="74" t="s">
        <v>206</v>
      </c>
      <c r="B6" s="75"/>
      <c r="C6" s="74" t="s">
        <v>380</v>
      </c>
      <c r="D6" s="75"/>
      <c r="E6" s="74" t="s">
        <v>50</v>
      </c>
      <c r="F6" s="75"/>
    </row>
    <row r="7">
      <c r="A7" s="80" t="s">
        <v>67</v>
      </c>
      <c r="B7" s="90">
        <v>60.0</v>
      </c>
      <c r="C7" s="78" t="s">
        <v>105</v>
      </c>
      <c r="D7" s="137"/>
      <c r="E7" s="78" t="s">
        <v>336</v>
      </c>
      <c r="F7" s="73"/>
    </row>
    <row r="8">
      <c r="A8" s="83" t="s">
        <v>107</v>
      </c>
      <c r="B8" s="148">
        <v>65.0</v>
      </c>
      <c r="C8" s="83" t="s">
        <v>304</v>
      </c>
      <c r="D8" s="72"/>
      <c r="E8" s="83" t="s">
        <v>33</v>
      </c>
      <c r="F8" s="73"/>
    </row>
    <row r="9">
      <c r="A9" s="83" t="s">
        <v>168</v>
      </c>
      <c r="B9" s="148">
        <v>70.0</v>
      </c>
      <c r="C9" s="86"/>
      <c r="D9" s="72"/>
      <c r="E9" s="83" t="s">
        <v>381</v>
      </c>
      <c r="F9" s="73"/>
    </row>
    <row r="10">
      <c r="A10" s="94" t="s">
        <v>382</v>
      </c>
      <c r="B10" s="75"/>
      <c r="C10" s="74" t="s">
        <v>383</v>
      </c>
      <c r="D10" s="75"/>
      <c r="E10" s="74" t="s">
        <v>329</v>
      </c>
      <c r="F10" s="75"/>
    </row>
    <row r="11">
      <c r="A11" s="80" t="s">
        <v>33</v>
      </c>
      <c r="B11" s="90">
        <v>80.0</v>
      </c>
      <c r="C11" s="83" t="s">
        <v>357</v>
      </c>
      <c r="D11" s="137"/>
      <c r="E11" s="80" t="s">
        <v>32</v>
      </c>
      <c r="F11" s="73"/>
    </row>
    <row r="12">
      <c r="A12" s="83" t="s">
        <v>150</v>
      </c>
      <c r="B12" s="148">
        <v>85.0</v>
      </c>
      <c r="C12" s="86"/>
      <c r="D12" s="72"/>
      <c r="E12" s="83" t="s">
        <v>33</v>
      </c>
      <c r="F12" s="73"/>
    </row>
    <row r="13">
      <c r="A13" s="86"/>
      <c r="B13" s="72"/>
      <c r="C13" s="86"/>
      <c r="D13" s="72"/>
      <c r="E13" s="86"/>
      <c r="F13" s="73"/>
    </row>
    <row r="14">
      <c r="A14" s="74" t="s">
        <v>69</v>
      </c>
      <c r="B14" s="75"/>
      <c r="C14" s="74" t="s">
        <v>136</v>
      </c>
      <c r="D14" s="75"/>
      <c r="E14" s="74" t="s">
        <v>331</v>
      </c>
      <c r="F14" s="75"/>
    </row>
    <row r="15">
      <c r="A15" s="149" t="s">
        <v>152</v>
      </c>
      <c r="B15" s="90">
        <v>100.0</v>
      </c>
      <c r="C15" s="83" t="s">
        <v>263</v>
      </c>
      <c r="D15" s="137"/>
      <c r="E15" s="83" t="s">
        <v>72</v>
      </c>
      <c r="F15" s="137"/>
    </row>
    <row r="16">
      <c r="A16" s="76" t="s">
        <v>384</v>
      </c>
      <c r="B16" s="148">
        <v>105.0</v>
      </c>
      <c r="C16" s="86"/>
      <c r="D16" s="72"/>
      <c r="E16" s="83" t="s">
        <v>33</v>
      </c>
      <c r="F16" s="72"/>
    </row>
    <row r="17">
      <c r="A17" s="70"/>
      <c r="B17" s="72"/>
      <c r="C17" s="86"/>
      <c r="D17" s="72"/>
      <c r="E17" s="86"/>
      <c r="F17" s="72"/>
    </row>
    <row r="18">
      <c r="A18" s="74" t="s">
        <v>215</v>
      </c>
      <c r="B18" s="75"/>
      <c r="C18" s="74" t="s">
        <v>109</v>
      </c>
      <c r="D18" s="75"/>
      <c r="E18" s="74" t="s">
        <v>385</v>
      </c>
      <c r="F18" s="75"/>
    </row>
    <row r="19">
      <c r="A19" s="83" t="s">
        <v>172</v>
      </c>
      <c r="B19" s="90">
        <v>80.0</v>
      </c>
      <c r="C19" s="85" t="s">
        <v>386</v>
      </c>
      <c r="D19" s="137"/>
      <c r="E19" s="83" t="s">
        <v>75</v>
      </c>
      <c r="F19" s="73"/>
    </row>
    <row r="20">
      <c r="A20" s="71"/>
      <c r="B20" s="72"/>
      <c r="C20" s="71"/>
      <c r="D20" s="72"/>
      <c r="E20" s="71"/>
      <c r="F20" s="73"/>
    </row>
    <row r="21">
      <c r="A21" s="154"/>
      <c r="B21" s="73"/>
      <c r="C21" s="154"/>
      <c r="D21" s="73"/>
      <c r="E21" s="154"/>
      <c r="F21" s="73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125" t="s">
        <v>0</v>
      </c>
      <c r="B1" s="155" t="s">
        <v>2</v>
      </c>
      <c r="C1" s="141" t="s">
        <v>3</v>
      </c>
      <c r="D1" s="100" t="s">
        <v>2</v>
      </c>
      <c r="E1" s="125" t="s">
        <v>4</v>
      </c>
      <c r="F1" s="100" t="s">
        <v>2</v>
      </c>
    </row>
    <row r="2">
      <c r="A2" s="74" t="s">
        <v>120</v>
      </c>
      <c r="B2" s="75"/>
      <c r="C2" s="87" t="s">
        <v>251</v>
      </c>
      <c r="D2" s="75"/>
      <c r="E2" s="74" t="s">
        <v>6</v>
      </c>
      <c r="F2" s="75"/>
    </row>
    <row r="3">
      <c r="A3" s="107" t="s">
        <v>387</v>
      </c>
      <c r="B3" s="77" t="s">
        <v>388</v>
      </c>
      <c r="C3" s="158" t="s">
        <v>236</v>
      </c>
      <c r="D3" s="73"/>
      <c r="E3" s="107" t="s">
        <v>33</v>
      </c>
      <c r="F3" s="73"/>
    </row>
    <row r="4">
      <c r="A4" s="71"/>
      <c r="B4" s="72"/>
      <c r="C4" s="159" t="s">
        <v>237</v>
      </c>
      <c r="D4" s="73"/>
      <c r="E4" s="110" t="s">
        <v>150</v>
      </c>
      <c r="F4" s="73"/>
    </row>
    <row r="5">
      <c r="A5" s="71"/>
      <c r="B5" s="72"/>
      <c r="C5" s="70"/>
      <c r="D5" s="73"/>
      <c r="E5" s="71"/>
      <c r="F5" s="73"/>
    </row>
    <row r="6">
      <c r="A6" s="74" t="s">
        <v>254</v>
      </c>
      <c r="B6" s="75"/>
      <c r="C6" s="74" t="s">
        <v>389</v>
      </c>
      <c r="D6" s="75"/>
      <c r="E6" s="94" t="s">
        <v>7</v>
      </c>
      <c r="F6" s="75"/>
    </row>
    <row r="7">
      <c r="A7" s="78" t="s">
        <v>32</v>
      </c>
      <c r="B7" s="77" t="s">
        <v>390</v>
      </c>
      <c r="C7" s="76" t="s">
        <v>391</v>
      </c>
      <c r="D7" s="73"/>
      <c r="E7" s="78" t="s">
        <v>32</v>
      </c>
      <c r="F7" s="73"/>
    </row>
    <row r="8">
      <c r="A8" s="83" t="s">
        <v>209</v>
      </c>
      <c r="B8" s="72"/>
      <c r="C8" s="82" t="s">
        <v>63</v>
      </c>
      <c r="D8" s="73"/>
      <c r="E8" s="83" t="s">
        <v>33</v>
      </c>
      <c r="F8" s="73"/>
    </row>
    <row r="9">
      <c r="A9" s="86"/>
      <c r="B9" s="72"/>
      <c r="C9" s="212" t="s">
        <v>135</v>
      </c>
      <c r="D9" s="73"/>
      <c r="E9" s="213" t="s">
        <v>135</v>
      </c>
      <c r="F9" s="73"/>
    </row>
    <row r="10">
      <c r="A10" s="74" t="s">
        <v>54</v>
      </c>
      <c r="B10" s="75"/>
      <c r="C10" s="87" t="s">
        <v>331</v>
      </c>
      <c r="D10" s="75"/>
      <c r="E10" s="74" t="s">
        <v>73</v>
      </c>
      <c r="F10" s="75"/>
    </row>
    <row r="11">
      <c r="A11" s="80" t="s">
        <v>61</v>
      </c>
      <c r="B11" s="77"/>
      <c r="C11" s="82" t="s">
        <v>392</v>
      </c>
      <c r="D11" s="73"/>
      <c r="E11" s="83" t="s">
        <v>172</v>
      </c>
      <c r="F11" s="73"/>
    </row>
    <row r="12">
      <c r="A12" s="85" t="s">
        <v>33</v>
      </c>
      <c r="B12" s="72"/>
      <c r="C12" s="92"/>
      <c r="D12" s="73"/>
      <c r="E12" s="86"/>
      <c r="F12" s="73"/>
    </row>
    <row r="13">
      <c r="A13" s="85" t="s">
        <v>135</v>
      </c>
      <c r="B13" s="72"/>
      <c r="C13" s="70"/>
      <c r="D13" s="73"/>
      <c r="E13" s="86"/>
      <c r="F13" s="73"/>
    </row>
    <row r="14">
      <c r="A14" s="74" t="s">
        <v>69</v>
      </c>
      <c r="B14" s="75"/>
      <c r="C14" s="74" t="s">
        <v>28</v>
      </c>
      <c r="D14" s="184"/>
      <c r="E14" s="94" t="s">
        <v>136</v>
      </c>
      <c r="F14" s="184"/>
    </row>
    <row r="15">
      <c r="A15" s="83" t="s">
        <v>393</v>
      </c>
      <c r="B15" s="137"/>
      <c r="C15" s="83" t="s">
        <v>199</v>
      </c>
      <c r="D15" s="81"/>
      <c r="E15" s="85" t="s">
        <v>213</v>
      </c>
      <c r="F15" s="73"/>
    </row>
    <row r="16">
      <c r="A16" s="83" t="s">
        <v>394</v>
      </c>
      <c r="B16" s="191"/>
      <c r="C16" s="92"/>
      <c r="D16" s="73"/>
      <c r="E16" s="86"/>
      <c r="F16" s="73"/>
    </row>
    <row r="17">
      <c r="A17" s="86"/>
      <c r="B17" s="72"/>
      <c r="C17" s="70"/>
      <c r="D17" s="73"/>
      <c r="E17" s="86"/>
      <c r="F17" s="73"/>
    </row>
    <row r="18">
      <c r="A18" s="151" t="s">
        <v>373</v>
      </c>
      <c r="B18" s="75"/>
      <c r="C18" s="74"/>
      <c r="D18" s="75"/>
      <c r="E18" s="74" t="s">
        <v>42</v>
      </c>
      <c r="F18" s="75"/>
    </row>
    <row r="19">
      <c r="A19" s="85" t="s">
        <v>77</v>
      </c>
      <c r="B19" s="137"/>
      <c r="C19" s="83"/>
      <c r="D19" s="73"/>
      <c r="E19" s="83" t="s">
        <v>395</v>
      </c>
      <c r="F19" s="73"/>
    </row>
    <row r="20">
      <c r="A20" s="71"/>
      <c r="B20" s="72"/>
      <c r="C20" s="186"/>
      <c r="D20" s="73"/>
      <c r="E20" s="86"/>
      <c r="F20" s="73"/>
    </row>
    <row r="21">
      <c r="A21" s="154"/>
      <c r="B21" s="73"/>
      <c r="C21" s="96"/>
      <c r="D21" s="73"/>
      <c r="E21" s="154"/>
      <c r="F21" s="73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8.13"/>
    <col customWidth="1" min="3" max="3" width="41.0"/>
  </cols>
  <sheetData>
    <row r="1">
      <c r="A1" s="214" t="s">
        <v>0</v>
      </c>
      <c r="B1" s="215" t="s">
        <v>2</v>
      </c>
      <c r="C1" s="216" t="s">
        <v>3</v>
      </c>
      <c r="D1" s="215" t="s">
        <v>2</v>
      </c>
      <c r="E1" s="216" t="s">
        <v>4</v>
      </c>
      <c r="F1" s="217" t="s">
        <v>2</v>
      </c>
    </row>
    <row r="2">
      <c r="A2" s="218" t="s">
        <v>396</v>
      </c>
      <c r="B2" s="219"/>
      <c r="C2" s="220" t="s">
        <v>82</v>
      </c>
      <c r="D2" s="219"/>
      <c r="E2" s="220" t="s">
        <v>6</v>
      </c>
      <c r="F2" s="219"/>
    </row>
    <row r="3">
      <c r="A3" s="221" t="s">
        <v>203</v>
      </c>
      <c r="B3" s="222">
        <v>50.0</v>
      </c>
      <c r="C3" s="223" t="s">
        <v>149</v>
      </c>
      <c r="D3" s="224"/>
      <c r="E3" s="223" t="s">
        <v>391</v>
      </c>
      <c r="F3" s="225"/>
    </row>
    <row r="4">
      <c r="A4" s="226" t="s">
        <v>222</v>
      </c>
      <c r="B4" s="227">
        <v>55.0</v>
      </c>
      <c r="C4" s="228" t="s">
        <v>32</v>
      </c>
      <c r="D4" s="229"/>
      <c r="E4" s="230" t="s">
        <v>365</v>
      </c>
      <c r="F4" s="225"/>
    </row>
    <row r="5">
      <c r="A5" s="231"/>
      <c r="B5" s="229"/>
      <c r="C5" s="228" t="s">
        <v>365</v>
      </c>
      <c r="D5" s="229"/>
      <c r="E5" s="228" t="s">
        <v>397</v>
      </c>
      <c r="F5" s="225"/>
    </row>
    <row r="6">
      <c r="A6" s="220" t="s">
        <v>335</v>
      </c>
      <c r="B6" s="219"/>
      <c r="C6" s="220" t="s">
        <v>398</v>
      </c>
      <c r="D6" s="219"/>
      <c r="E6" s="220" t="s">
        <v>50</v>
      </c>
      <c r="F6" s="219"/>
    </row>
    <row r="7">
      <c r="A7" s="232" t="s">
        <v>66</v>
      </c>
      <c r="B7" s="222">
        <v>60.0</v>
      </c>
      <c r="C7" s="223" t="s">
        <v>221</v>
      </c>
      <c r="D7" s="224"/>
      <c r="E7" s="233" t="s">
        <v>336</v>
      </c>
      <c r="F7" s="225"/>
    </row>
    <row r="8">
      <c r="A8" s="234" t="s">
        <v>107</v>
      </c>
      <c r="B8" s="227">
        <v>65.0</v>
      </c>
      <c r="C8" s="228" t="s">
        <v>56</v>
      </c>
      <c r="D8" s="229"/>
      <c r="E8" s="235" t="s">
        <v>33</v>
      </c>
      <c r="F8" s="225"/>
    </row>
    <row r="9">
      <c r="A9" s="231"/>
      <c r="B9" s="229"/>
      <c r="C9" s="236"/>
      <c r="D9" s="229"/>
      <c r="E9" s="237"/>
      <c r="F9" s="225"/>
    </row>
    <row r="10">
      <c r="A10" s="218" t="s">
        <v>259</v>
      </c>
      <c r="B10" s="219"/>
      <c r="C10" s="220" t="s">
        <v>380</v>
      </c>
      <c r="D10" s="219"/>
      <c r="E10" s="220" t="s">
        <v>329</v>
      </c>
      <c r="F10" s="219"/>
    </row>
    <row r="11">
      <c r="A11" s="234" t="s">
        <v>127</v>
      </c>
      <c r="B11" s="224"/>
      <c r="C11" s="233" t="s">
        <v>286</v>
      </c>
      <c r="D11" s="224"/>
      <c r="E11" s="233" t="s">
        <v>391</v>
      </c>
      <c r="F11" s="225"/>
    </row>
    <row r="12">
      <c r="A12" s="232" t="s">
        <v>128</v>
      </c>
      <c r="B12" s="229"/>
      <c r="C12" s="235" t="s">
        <v>304</v>
      </c>
      <c r="D12" s="229"/>
      <c r="E12" s="235" t="s">
        <v>33</v>
      </c>
      <c r="F12" s="225"/>
    </row>
    <row r="13">
      <c r="A13" s="231"/>
      <c r="B13" s="229"/>
      <c r="C13" s="237"/>
      <c r="D13" s="229"/>
      <c r="E13" s="235" t="s">
        <v>150</v>
      </c>
      <c r="F13" s="225"/>
    </row>
    <row r="14">
      <c r="A14" s="220" t="s">
        <v>399</v>
      </c>
      <c r="B14" s="219"/>
      <c r="C14" s="218" t="s">
        <v>400</v>
      </c>
      <c r="D14" s="219"/>
      <c r="E14" s="220" t="s">
        <v>337</v>
      </c>
      <c r="F14" s="219"/>
    </row>
    <row r="15">
      <c r="A15" s="238" t="s">
        <v>401</v>
      </c>
      <c r="B15" s="224">
        <f>130*0.75</f>
        <v>97.5</v>
      </c>
      <c r="C15" s="234" t="s">
        <v>402</v>
      </c>
      <c r="D15" s="224"/>
      <c r="E15" s="235" t="s">
        <v>290</v>
      </c>
      <c r="F15" s="224"/>
    </row>
    <row r="16">
      <c r="A16" s="239"/>
      <c r="B16" s="229"/>
      <c r="C16" s="240"/>
      <c r="D16" s="229"/>
      <c r="E16" s="235" t="s">
        <v>262</v>
      </c>
      <c r="F16" s="229"/>
    </row>
    <row r="17">
      <c r="A17" s="231"/>
      <c r="B17" s="229"/>
      <c r="C17" s="237"/>
      <c r="D17" s="229"/>
      <c r="E17" s="237"/>
      <c r="F17" s="229"/>
    </row>
    <row r="18">
      <c r="A18" s="241" t="s">
        <v>403</v>
      </c>
      <c r="B18" s="219"/>
      <c r="C18" s="242" t="s">
        <v>42</v>
      </c>
      <c r="D18" s="219"/>
      <c r="E18" s="220" t="s">
        <v>404</v>
      </c>
      <c r="F18" s="219"/>
    </row>
    <row r="19">
      <c r="A19" s="234" t="s">
        <v>77</v>
      </c>
      <c r="B19" s="224"/>
      <c r="C19" s="235" t="s">
        <v>405</v>
      </c>
      <c r="D19" s="224"/>
      <c r="E19" s="235" t="s">
        <v>406</v>
      </c>
      <c r="F19" s="225"/>
    </row>
    <row r="20">
      <c r="A20" s="243"/>
      <c r="B20" s="229"/>
      <c r="C20" s="236"/>
      <c r="D20" s="229"/>
      <c r="E20" s="236"/>
      <c r="F20" s="225"/>
    </row>
    <row r="21">
      <c r="A21" s="243"/>
      <c r="B21" s="225"/>
      <c r="C21" s="244"/>
      <c r="D21" s="225"/>
      <c r="E21" s="245"/>
      <c r="F21" s="245"/>
    </row>
    <row r="22">
      <c r="C22" s="124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9.75"/>
    <col customWidth="1" min="3" max="3" width="16.38"/>
  </cols>
  <sheetData>
    <row r="1">
      <c r="A1" s="141" t="s">
        <v>0</v>
      </c>
      <c r="B1" s="155" t="s">
        <v>2</v>
      </c>
      <c r="C1" s="125" t="s">
        <v>3</v>
      </c>
      <c r="D1" s="98" t="s">
        <v>2</v>
      </c>
    </row>
    <row r="2">
      <c r="A2" s="87" t="s">
        <v>334</v>
      </c>
      <c r="B2" s="75"/>
      <c r="C2" s="74" t="s">
        <v>407</v>
      </c>
      <c r="D2" s="75"/>
    </row>
    <row r="3">
      <c r="A3" s="158" t="s">
        <v>203</v>
      </c>
      <c r="B3" s="137"/>
      <c r="C3" s="78" t="s">
        <v>408</v>
      </c>
      <c r="D3" s="73"/>
    </row>
    <row r="4">
      <c r="A4" s="159" t="s">
        <v>62</v>
      </c>
      <c r="B4" s="72"/>
      <c r="C4" s="83" t="s">
        <v>409</v>
      </c>
      <c r="D4" s="73"/>
    </row>
    <row r="5">
      <c r="A5" s="70"/>
      <c r="B5" s="72"/>
      <c r="C5" s="86"/>
      <c r="D5" s="73"/>
    </row>
    <row r="6">
      <c r="A6" s="74" t="s">
        <v>93</v>
      </c>
      <c r="B6" s="75"/>
      <c r="C6" s="94" t="s">
        <v>410</v>
      </c>
      <c r="D6" s="75"/>
    </row>
    <row r="7">
      <c r="A7" s="76" t="s">
        <v>134</v>
      </c>
      <c r="B7" s="137"/>
      <c r="C7" s="78" t="s">
        <v>32</v>
      </c>
      <c r="D7" s="73"/>
    </row>
    <row r="8">
      <c r="A8" s="82" t="s">
        <v>107</v>
      </c>
      <c r="B8" s="72"/>
      <c r="C8" s="83" t="s">
        <v>63</v>
      </c>
      <c r="D8" s="73"/>
    </row>
    <row r="9">
      <c r="A9" s="70"/>
      <c r="B9" s="72"/>
      <c r="C9" s="86"/>
      <c r="D9" s="73"/>
    </row>
    <row r="10">
      <c r="A10" s="74" t="s">
        <v>329</v>
      </c>
      <c r="B10" s="75"/>
      <c r="C10" s="87" t="s">
        <v>411</v>
      </c>
      <c r="D10" s="75"/>
    </row>
    <row r="11">
      <c r="A11" s="78" t="s">
        <v>32</v>
      </c>
      <c r="B11" s="137"/>
      <c r="C11" s="82" t="s">
        <v>409</v>
      </c>
      <c r="D11" s="73"/>
    </row>
    <row r="12">
      <c r="A12" s="83" t="s">
        <v>63</v>
      </c>
      <c r="B12" s="72"/>
      <c r="C12" s="76" t="s">
        <v>23</v>
      </c>
      <c r="D12" s="73"/>
    </row>
    <row r="13">
      <c r="A13" s="70"/>
      <c r="B13" s="72"/>
      <c r="C13" s="86"/>
      <c r="D13" s="73"/>
    </row>
    <row r="14">
      <c r="A14" s="152" t="s">
        <v>42</v>
      </c>
      <c r="B14" s="75"/>
      <c r="C14" s="74" t="s">
        <v>337</v>
      </c>
      <c r="D14" s="75"/>
    </row>
    <row r="15">
      <c r="A15" s="82" t="s">
        <v>412</v>
      </c>
      <c r="B15" s="137"/>
      <c r="C15" s="83" t="s">
        <v>413</v>
      </c>
      <c r="D15" s="137"/>
    </row>
    <row r="16">
      <c r="A16" s="92"/>
      <c r="B16" s="72"/>
      <c r="C16" s="83" t="s">
        <v>134</v>
      </c>
      <c r="D16" s="72"/>
    </row>
    <row r="17">
      <c r="A17" s="70"/>
      <c r="B17" s="72"/>
      <c r="C17" s="86"/>
      <c r="D17" s="72"/>
    </row>
    <row r="18">
      <c r="A18" s="74"/>
      <c r="B18" s="75"/>
      <c r="C18" s="74"/>
      <c r="D18" s="75"/>
    </row>
    <row r="19">
      <c r="A19" s="83"/>
      <c r="B19" s="137"/>
      <c r="C19" s="83"/>
      <c r="D19" s="73"/>
    </row>
    <row r="20">
      <c r="A20" s="71"/>
      <c r="B20" s="72"/>
      <c r="C20" s="71"/>
      <c r="D20" s="73"/>
    </row>
    <row r="21">
      <c r="A21" s="124"/>
      <c r="B21" s="124"/>
      <c r="C21" s="124"/>
      <c r="D21" s="124"/>
    </row>
    <row r="22">
      <c r="A22" s="124"/>
      <c r="B22" s="124"/>
      <c r="C22" s="124"/>
      <c r="D22" s="124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33.38"/>
    <col customWidth="1" min="3" max="3" width="20.0"/>
    <col customWidth="1" min="4" max="4" width="22.63"/>
  </cols>
  <sheetData>
    <row r="1">
      <c r="A1" s="141" t="s">
        <v>0</v>
      </c>
      <c r="B1" s="155" t="s">
        <v>2</v>
      </c>
      <c r="C1" s="125" t="s">
        <v>3</v>
      </c>
      <c r="D1" s="98" t="s">
        <v>2</v>
      </c>
    </row>
    <row r="2">
      <c r="A2" s="152" t="s">
        <v>269</v>
      </c>
      <c r="B2" s="75"/>
      <c r="C2" s="94" t="s">
        <v>414</v>
      </c>
      <c r="D2" s="75"/>
    </row>
    <row r="3">
      <c r="A3" s="246" t="s">
        <v>222</v>
      </c>
      <c r="B3" s="137"/>
      <c r="C3" s="78" t="s">
        <v>408</v>
      </c>
      <c r="D3" s="73"/>
    </row>
    <row r="4">
      <c r="A4" s="247" t="s">
        <v>61</v>
      </c>
      <c r="B4" s="72"/>
      <c r="C4" s="83" t="s">
        <v>409</v>
      </c>
      <c r="D4" s="73"/>
    </row>
    <row r="5">
      <c r="A5" s="70"/>
      <c r="B5" s="72"/>
      <c r="C5" s="86"/>
      <c r="D5" s="73"/>
    </row>
    <row r="6">
      <c r="A6" s="74" t="s">
        <v>415</v>
      </c>
      <c r="B6" s="75"/>
      <c r="C6" s="94" t="s">
        <v>410</v>
      </c>
      <c r="D6" s="75"/>
    </row>
    <row r="7">
      <c r="A7" s="76" t="s">
        <v>167</v>
      </c>
      <c r="B7" s="137"/>
      <c r="C7" s="78" t="s">
        <v>32</v>
      </c>
      <c r="D7" s="73"/>
    </row>
    <row r="8">
      <c r="A8" s="82" t="s">
        <v>107</v>
      </c>
      <c r="B8" s="72"/>
      <c r="C8" s="83" t="s">
        <v>63</v>
      </c>
      <c r="D8" s="73"/>
    </row>
    <row r="9">
      <c r="A9" s="70"/>
      <c r="B9" s="72"/>
      <c r="C9" s="86"/>
      <c r="D9" s="73"/>
    </row>
    <row r="10">
      <c r="A10" s="94" t="s">
        <v>131</v>
      </c>
      <c r="B10" s="75"/>
      <c r="C10" s="152" t="s">
        <v>416</v>
      </c>
      <c r="D10" s="75"/>
    </row>
    <row r="11">
      <c r="A11" s="78" t="s">
        <v>32</v>
      </c>
      <c r="B11" s="137"/>
      <c r="C11" s="88" t="s">
        <v>66</v>
      </c>
      <c r="D11" s="73"/>
    </row>
    <row r="12">
      <c r="A12" s="83" t="s">
        <v>63</v>
      </c>
      <c r="B12" s="72"/>
      <c r="C12" s="181" t="s">
        <v>239</v>
      </c>
      <c r="D12" s="73"/>
    </row>
    <row r="13">
      <c r="A13" s="70"/>
      <c r="B13" s="72"/>
      <c r="C13" s="86"/>
      <c r="D13" s="73"/>
    </row>
    <row r="14">
      <c r="A14" s="152" t="s">
        <v>108</v>
      </c>
      <c r="B14" s="75"/>
      <c r="C14" s="94" t="s">
        <v>73</v>
      </c>
      <c r="D14" s="75"/>
    </row>
    <row r="15">
      <c r="A15" s="82" t="s">
        <v>412</v>
      </c>
      <c r="B15" s="137"/>
      <c r="C15" s="85" t="s">
        <v>417</v>
      </c>
      <c r="D15" s="137"/>
    </row>
    <row r="16">
      <c r="A16" s="92"/>
      <c r="B16" s="72"/>
      <c r="C16" s="83"/>
      <c r="D16" s="72"/>
    </row>
    <row r="17">
      <c r="A17" s="70"/>
      <c r="B17" s="72"/>
      <c r="C17" s="86"/>
      <c r="D17" s="72"/>
    </row>
    <row r="18">
      <c r="A18" s="94" t="s">
        <v>42</v>
      </c>
      <c r="B18" s="75"/>
      <c r="C18" s="94" t="s">
        <v>240</v>
      </c>
      <c r="D18" s="75"/>
    </row>
    <row r="19">
      <c r="A19" s="85" t="s">
        <v>77</v>
      </c>
      <c r="B19" s="137"/>
      <c r="C19" s="85" t="s">
        <v>61</v>
      </c>
      <c r="D19" s="73"/>
    </row>
    <row r="20">
      <c r="A20" s="71"/>
      <c r="B20" s="72"/>
      <c r="C20" s="248" t="s">
        <v>33</v>
      </c>
      <c r="D20" s="73"/>
    </row>
    <row r="21">
      <c r="A21" s="124"/>
      <c r="B21" s="124"/>
      <c r="C21" s="124"/>
      <c r="D21" s="124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7.25"/>
  </cols>
  <sheetData>
    <row r="1">
      <c r="A1" s="249" t="s">
        <v>0</v>
      </c>
      <c r="B1" s="250" t="s">
        <v>2</v>
      </c>
      <c r="C1" s="251" t="s">
        <v>3</v>
      </c>
      <c r="D1" s="252" t="s">
        <v>2</v>
      </c>
    </row>
    <row r="2">
      <c r="A2" s="253" t="s">
        <v>82</v>
      </c>
      <c r="B2" s="75"/>
      <c r="C2" s="254" t="s">
        <v>269</v>
      </c>
      <c r="D2" s="75"/>
    </row>
    <row r="3">
      <c r="A3" s="255" t="s">
        <v>418</v>
      </c>
      <c r="B3" s="137"/>
      <c r="C3" s="256" t="s">
        <v>203</v>
      </c>
      <c r="D3" s="73"/>
    </row>
    <row r="4">
      <c r="A4" s="71"/>
      <c r="B4" s="72"/>
      <c r="C4" s="257" t="s">
        <v>419</v>
      </c>
      <c r="D4" s="73"/>
    </row>
    <row r="5">
      <c r="A5" s="71"/>
      <c r="B5" s="72"/>
      <c r="C5" s="71"/>
      <c r="D5" s="73"/>
    </row>
    <row r="6">
      <c r="A6" s="258" t="s">
        <v>15</v>
      </c>
      <c r="B6" s="75"/>
      <c r="C6" s="253" t="s">
        <v>147</v>
      </c>
      <c r="D6" s="75"/>
    </row>
    <row r="7">
      <c r="A7" s="259" t="s">
        <v>66</v>
      </c>
      <c r="B7" s="137"/>
      <c r="C7" s="259" t="s">
        <v>32</v>
      </c>
      <c r="D7" s="73"/>
    </row>
    <row r="8">
      <c r="A8" s="260" t="s">
        <v>107</v>
      </c>
      <c r="B8" s="72"/>
      <c r="C8" s="260" t="s">
        <v>164</v>
      </c>
      <c r="D8" s="73"/>
    </row>
    <row r="9">
      <c r="A9" s="86"/>
      <c r="B9" s="72"/>
      <c r="C9" s="71"/>
      <c r="D9" s="73"/>
    </row>
    <row r="10">
      <c r="A10" s="253" t="s">
        <v>420</v>
      </c>
      <c r="B10" s="75"/>
      <c r="C10" s="253" t="s">
        <v>421</v>
      </c>
      <c r="D10" s="75"/>
    </row>
    <row r="11">
      <c r="A11" s="259" t="s">
        <v>66</v>
      </c>
      <c r="B11" s="137"/>
      <c r="C11" s="259" t="s">
        <v>290</v>
      </c>
      <c r="D11" s="73"/>
    </row>
    <row r="12">
      <c r="A12" s="260" t="s">
        <v>107</v>
      </c>
      <c r="B12" s="72"/>
      <c r="C12" s="260" t="s">
        <v>262</v>
      </c>
      <c r="D12" s="73"/>
    </row>
    <row r="13">
      <c r="A13" s="86"/>
      <c r="B13" s="72"/>
      <c r="C13" s="86"/>
      <c r="D13" s="73"/>
    </row>
    <row r="14">
      <c r="A14" s="253" t="s">
        <v>35</v>
      </c>
      <c r="B14" s="75"/>
      <c r="C14" s="261" t="s">
        <v>422</v>
      </c>
      <c r="D14" s="75"/>
    </row>
    <row r="15">
      <c r="A15" s="257" t="s">
        <v>62</v>
      </c>
      <c r="B15" s="137"/>
      <c r="C15" s="262" t="s">
        <v>289</v>
      </c>
      <c r="D15" s="73"/>
    </row>
    <row r="16">
      <c r="A16" s="260"/>
      <c r="B16" s="72"/>
      <c r="C16" s="263" t="s">
        <v>159</v>
      </c>
      <c r="D16" s="73"/>
    </row>
    <row r="17">
      <c r="A17" s="86"/>
      <c r="B17" s="72"/>
      <c r="C17" s="86"/>
      <c r="D17" s="73"/>
    </row>
    <row r="18">
      <c r="A18" s="253" t="s">
        <v>241</v>
      </c>
      <c r="B18" s="75"/>
      <c r="C18" s="253" t="s">
        <v>42</v>
      </c>
      <c r="D18" s="75"/>
    </row>
    <row r="19">
      <c r="A19" s="260" t="s">
        <v>412</v>
      </c>
      <c r="B19" s="137"/>
      <c r="C19" s="260" t="s">
        <v>77</v>
      </c>
      <c r="D19" s="73"/>
    </row>
    <row r="20">
      <c r="A20" s="71"/>
      <c r="B20" s="72"/>
      <c r="C20" s="71"/>
      <c r="D20" s="73"/>
    </row>
    <row r="21">
      <c r="A21" s="124"/>
      <c r="B21" s="124"/>
      <c r="C21" s="124"/>
      <c r="D21" s="124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1.5"/>
  </cols>
  <sheetData>
    <row r="1">
      <c r="A1" s="251" t="s">
        <v>0</v>
      </c>
      <c r="B1" s="250" t="s">
        <v>2</v>
      </c>
      <c r="C1" s="251" t="s">
        <v>3</v>
      </c>
      <c r="D1" s="250" t="s">
        <v>2</v>
      </c>
      <c r="E1" s="251" t="s">
        <v>423</v>
      </c>
      <c r="F1" s="252" t="s">
        <v>2</v>
      </c>
    </row>
    <row r="2">
      <c r="A2" s="253" t="s">
        <v>202</v>
      </c>
      <c r="B2" s="75"/>
      <c r="C2" s="253" t="s">
        <v>424</v>
      </c>
      <c r="D2" s="75"/>
      <c r="E2" s="253" t="s">
        <v>136</v>
      </c>
      <c r="F2" s="75"/>
    </row>
    <row r="3">
      <c r="A3" s="255" t="s">
        <v>204</v>
      </c>
      <c r="B3" s="137"/>
      <c r="C3" s="255" t="s">
        <v>123</v>
      </c>
      <c r="D3" s="137"/>
      <c r="E3" s="260" t="s">
        <v>263</v>
      </c>
      <c r="F3" s="73"/>
    </row>
    <row r="4">
      <c r="A4" s="264" t="s">
        <v>122</v>
      </c>
      <c r="B4" s="72"/>
      <c r="C4" s="71"/>
      <c r="D4" s="72"/>
      <c r="E4" s="86"/>
      <c r="F4" s="73"/>
    </row>
    <row r="5">
      <c r="A5" s="71"/>
      <c r="B5" s="72"/>
      <c r="C5" s="71"/>
      <c r="D5" s="72"/>
      <c r="E5" s="86"/>
      <c r="F5" s="73"/>
    </row>
    <row r="6">
      <c r="A6" s="253" t="s">
        <v>206</v>
      </c>
      <c r="B6" s="75"/>
      <c r="C6" s="253" t="s">
        <v>50</v>
      </c>
      <c r="D6" s="75"/>
      <c r="E6" s="253" t="s">
        <v>109</v>
      </c>
      <c r="F6" s="75"/>
    </row>
    <row r="7">
      <c r="A7" s="259" t="s">
        <v>66</v>
      </c>
      <c r="B7" s="137"/>
      <c r="C7" s="259" t="s">
        <v>336</v>
      </c>
      <c r="D7" s="137"/>
      <c r="E7" s="260" t="s">
        <v>249</v>
      </c>
      <c r="F7" s="73"/>
    </row>
    <row r="8">
      <c r="A8" s="260" t="s">
        <v>107</v>
      </c>
      <c r="B8" s="72"/>
      <c r="C8" s="260" t="s">
        <v>33</v>
      </c>
      <c r="D8" s="72"/>
      <c r="E8" s="86"/>
      <c r="F8" s="73"/>
    </row>
    <row r="9">
      <c r="A9" s="86"/>
      <c r="B9" s="72"/>
      <c r="C9" s="86"/>
      <c r="D9" s="72"/>
      <c r="E9" s="86"/>
      <c r="F9" s="73"/>
    </row>
    <row r="10">
      <c r="A10" s="253" t="s">
        <v>131</v>
      </c>
      <c r="B10" s="75"/>
      <c r="C10" s="253" t="s">
        <v>329</v>
      </c>
      <c r="D10" s="75"/>
      <c r="E10" s="254" t="s">
        <v>114</v>
      </c>
      <c r="F10" s="75"/>
    </row>
    <row r="11">
      <c r="A11" s="259" t="s">
        <v>425</v>
      </c>
      <c r="B11" s="137"/>
      <c r="C11" s="259" t="s">
        <v>32</v>
      </c>
      <c r="D11" s="137"/>
      <c r="E11" s="257" t="s">
        <v>426</v>
      </c>
      <c r="F11" s="73"/>
    </row>
    <row r="12">
      <c r="A12" s="86"/>
      <c r="B12" s="72"/>
      <c r="C12" s="260" t="s">
        <v>63</v>
      </c>
      <c r="D12" s="72"/>
      <c r="E12" s="86"/>
      <c r="F12" s="73"/>
    </row>
    <row r="13">
      <c r="A13" s="86"/>
      <c r="B13" s="72"/>
      <c r="C13" s="86"/>
      <c r="D13" s="72"/>
      <c r="E13" s="86"/>
      <c r="F13" s="73"/>
    </row>
    <row r="14">
      <c r="A14" s="253" t="s">
        <v>69</v>
      </c>
      <c r="B14" s="75"/>
      <c r="C14" s="253" t="s">
        <v>331</v>
      </c>
      <c r="D14" s="75"/>
      <c r="E14" s="75"/>
      <c r="F14" s="75"/>
    </row>
    <row r="15">
      <c r="A15" s="265" t="s">
        <v>213</v>
      </c>
      <c r="B15" s="137"/>
      <c r="C15" s="260" t="s">
        <v>72</v>
      </c>
      <c r="D15" s="137"/>
      <c r="E15" s="86"/>
      <c r="F15" s="137"/>
    </row>
    <row r="16">
      <c r="A16" s="266"/>
      <c r="B16" s="72"/>
      <c r="C16" s="260" t="s">
        <v>33</v>
      </c>
      <c r="D16" s="72"/>
      <c r="E16" s="86"/>
      <c r="F16" s="72"/>
    </row>
    <row r="17">
      <c r="A17" s="70"/>
      <c r="B17" s="72"/>
      <c r="C17" s="86"/>
      <c r="D17" s="72"/>
      <c r="E17" s="86"/>
      <c r="F17" s="72"/>
    </row>
    <row r="18">
      <c r="A18" s="253" t="s">
        <v>215</v>
      </c>
      <c r="B18" s="75"/>
      <c r="C18" s="253" t="s">
        <v>385</v>
      </c>
      <c r="D18" s="75"/>
      <c r="E18" s="75"/>
      <c r="F18" s="75"/>
    </row>
    <row r="19">
      <c r="A19" s="260" t="s">
        <v>427</v>
      </c>
      <c r="B19" s="137"/>
      <c r="C19" s="260" t="s">
        <v>156</v>
      </c>
      <c r="D19" s="137"/>
      <c r="E19" s="86"/>
      <c r="F19" s="73"/>
    </row>
    <row r="20">
      <c r="A20" s="71"/>
      <c r="B20" s="72"/>
      <c r="C20" s="71"/>
      <c r="D20" s="72"/>
      <c r="E20" s="71"/>
      <c r="F20" s="73"/>
    </row>
    <row r="21">
      <c r="A21" s="154"/>
      <c r="B21" s="73"/>
      <c r="C21" s="154"/>
      <c r="D21" s="73"/>
      <c r="E21" s="154"/>
      <c r="F21" s="73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8.0"/>
    <col customWidth="1" min="3" max="3" width="28.38"/>
  </cols>
  <sheetData>
    <row r="1">
      <c r="A1" s="267" t="s">
        <v>0</v>
      </c>
      <c r="B1" s="268" t="s">
        <v>2</v>
      </c>
      <c r="C1" s="269" t="s">
        <v>3</v>
      </c>
      <c r="D1" s="270" t="s">
        <v>2</v>
      </c>
    </row>
    <row r="2">
      <c r="A2" s="271" t="s">
        <v>300</v>
      </c>
      <c r="B2" s="75"/>
      <c r="C2" s="272" t="s">
        <v>428</v>
      </c>
      <c r="D2" s="75"/>
    </row>
    <row r="3">
      <c r="A3" s="273" t="s">
        <v>222</v>
      </c>
      <c r="B3" s="137"/>
      <c r="C3" s="274" t="s">
        <v>122</v>
      </c>
      <c r="D3" s="137"/>
    </row>
    <row r="4">
      <c r="A4" s="275" t="s">
        <v>32</v>
      </c>
      <c r="B4" s="72"/>
      <c r="C4" s="276" t="s">
        <v>125</v>
      </c>
      <c r="D4" s="72"/>
    </row>
    <row r="5">
      <c r="A5" s="70"/>
      <c r="B5" s="72"/>
      <c r="C5" s="71"/>
      <c r="D5" s="72"/>
    </row>
    <row r="6">
      <c r="A6" s="277" t="s">
        <v>302</v>
      </c>
      <c r="B6" s="75"/>
      <c r="C6" s="272" t="s">
        <v>429</v>
      </c>
      <c r="D6" s="75"/>
    </row>
    <row r="7">
      <c r="A7" s="278" t="s">
        <v>32</v>
      </c>
      <c r="B7" s="137"/>
      <c r="C7" s="279" t="s">
        <v>413</v>
      </c>
      <c r="D7" s="137"/>
    </row>
    <row r="8">
      <c r="A8" s="280" t="s">
        <v>33</v>
      </c>
      <c r="B8" s="72"/>
      <c r="C8" s="281" t="s">
        <v>261</v>
      </c>
      <c r="D8" s="72"/>
    </row>
    <row r="9">
      <c r="A9" s="70"/>
      <c r="B9" s="72"/>
      <c r="C9" s="86"/>
      <c r="D9" s="72"/>
    </row>
    <row r="10">
      <c r="A10" s="271" t="s">
        <v>113</v>
      </c>
      <c r="B10" s="75"/>
      <c r="C10" s="272" t="s">
        <v>73</v>
      </c>
      <c r="D10" s="75"/>
    </row>
    <row r="11">
      <c r="A11" s="280" t="s">
        <v>61</v>
      </c>
      <c r="B11" s="137"/>
      <c r="C11" s="281" t="s">
        <v>430</v>
      </c>
      <c r="D11" s="137"/>
    </row>
    <row r="12">
      <c r="A12" s="278" t="s">
        <v>23</v>
      </c>
      <c r="B12" s="72"/>
      <c r="C12" s="86"/>
      <c r="D12" s="72"/>
    </row>
    <row r="13">
      <c r="A13" s="70"/>
      <c r="B13" s="72"/>
      <c r="C13" s="86"/>
      <c r="D13" s="72"/>
    </row>
    <row r="14">
      <c r="A14" s="282" t="s">
        <v>70</v>
      </c>
      <c r="B14" s="75"/>
      <c r="C14" s="277" t="s">
        <v>306</v>
      </c>
      <c r="D14" s="75"/>
    </row>
    <row r="15">
      <c r="A15" s="283" t="s">
        <v>431</v>
      </c>
      <c r="B15" s="182" t="s">
        <v>432</v>
      </c>
      <c r="C15" s="281" t="s">
        <v>433</v>
      </c>
      <c r="D15" s="182" t="s">
        <v>434</v>
      </c>
    </row>
    <row r="16">
      <c r="A16" s="92"/>
      <c r="B16" s="72"/>
      <c r="C16" s="86"/>
      <c r="D16" s="72"/>
    </row>
    <row r="17">
      <c r="A17" s="70"/>
      <c r="B17" s="72"/>
      <c r="C17" s="86"/>
      <c r="D17" s="72"/>
    </row>
    <row r="18">
      <c r="A18" s="284" t="s">
        <v>266</v>
      </c>
      <c r="B18" s="75"/>
      <c r="C18" s="277" t="s">
        <v>307</v>
      </c>
      <c r="D18" s="75"/>
    </row>
    <row r="19">
      <c r="A19" s="280" t="s">
        <v>308</v>
      </c>
      <c r="B19" s="137"/>
      <c r="C19" s="285" t="s">
        <v>309</v>
      </c>
      <c r="D19" s="137"/>
    </row>
    <row r="20">
      <c r="A20" s="96"/>
      <c r="B20" s="72"/>
      <c r="C20" s="71"/>
      <c r="D20" s="72"/>
    </row>
    <row r="21">
      <c r="A21" s="124"/>
      <c r="B21" s="124"/>
      <c r="C21" s="124"/>
      <c r="D21" s="124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2.13"/>
    <col customWidth="1" min="3" max="3" width="17.25"/>
    <col customWidth="1" min="6" max="6" width="20.5"/>
    <col customWidth="1" min="8" max="8" width="23.88"/>
    <col customWidth="1" min="9" max="9" width="16.88"/>
    <col customWidth="1" min="10" max="10" width="16.38"/>
  </cols>
  <sheetData>
    <row r="1">
      <c r="A1" s="251" t="s">
        <v>0</v>
      </c>
      <c r="B1" s="250" t="s">
        <v>2</v>
      </c>
      <c r="C1" s="251" t="s">
        <v>3</v>
      </c>
      <c r="D1" s="252" t="s">
        <v>2</v>
      </c>
      <c r="F1" s="286" t="s">
        <v>435</v>
      </c>
      <c r="G1" s="250" t="s">
        <v>2</v>
      </c>
      <c r="H1" s="286" t="s">
        <v>436</v>
      </c>
      <c r="I1" s="252" t="s">
        <v>2</v>
      </c>
    </row>
    <row r="2">
      <c r="A2" s="253" t="s">
        <v>362</v>
      </c>
      <c r="B2" s="75"/>
      <c r="C2" s="253" t="s">
        <v>82</v>
      </c>
      <c r="D2" s="75"/>
      <c r="F2" s="287" t="s">
        <v>437</v>
      </c>
      <c r="G2" s="75"/>
      <c r="H2" s="287" t="s">
        <v>438</v>
      </c>
      <c r="I2" s="75"/>
    </row>
    <row r="3">
      <c r="A3" s="255" t="s">
        <v>439</v>
      </c>
      <c r="B3" s="137"/>
      <c r="C3" s="255" t="s">
        <v>203</v>
      </c>
      <c r="D3" s="137"/>
      <c r="F3" s="255"/>
      <c r="G3" s="182" t="s">
        <v>440</v>
      </c>
      <c r="H3" s="255"/>
      <c r="I3" s="288" t="s">
        <v>440</v>
      </c>
    </row>
    <row r="4">
      <c r="A4" s="264" t="s">
        <v>441</v>
      </c>
      <c r="B4" s="72"/>
      <c r="C4" s="264" t="s">
        <v>222</v>
      </c>
      <c r="D4" s="72"/>
      <c r="F4" s="287" t="s">
        <v>442</v>
      </c>
      <c r="G4" s="75"/>
      <c r="H4" s="287" t="s">
        <v>443</v>
      </c>
      <c r="I4" s="75"/>
    </row>
    <row r="5">
      <c r="A5" s="71"/>
      <c r="B5" s="72"/>
      <c r="C5" s="71"/>
      <c r="D5" s="72"/>
      <c r="F5" s="71"/>
      <c r="G5" s="288" t="s">
        <v>440</v>
      </c>
      <c r="H5" s="71"/>
      <c r="I5" s="179" t="s">
        <v>444</v>
      </c>
    </row>
    <row r="6">
      <c r="A6" s="253" t="s">
        <v>445</v>
      </c>
      <c r="B6" s="75"/>
      <c r="C6" s="253" t="s">
        <v>7</v>
      </c>
      <c r="D6" s="75"/>
      <c r="F6" s="287" t="s">
        <v>446</v>
      </c>
      <c r="G6" s="289" t="s">
        <v>447</v>
      </c>
      <c r="H6" s="287" t="s">
        <v>448</v>
      </c>
      <c r="I6" s="290" t="s">
        <v>449</v>
      </c>
    </row>
    <row r="7">
      <c r="A7" s="259" t="s">
        <v>32</v>
      </c>
      <c r="B7" s="137"/>
      <c r="C7" s="259" t="s">
        <v>32</v>
      </c>
      <c r="D7" s="137"/>
      <c r="F7" s="259"/>
      <c r="G7" s="288" t="s">
        <v>440</v>
      </c>
      <c r="H7" s="259"/>
      <c r="I7" s="179" t="s">
        <v>444</v>
      </c>
    </row>
    <row r="8">
      <c r="A8" s="260" t="s">
        <v>33</v>
      </c>
      <c r="B8" s="72"/>
      <c r="C8" s="260" t="s">
        <v>23</v>
      </c>
      <c r="D8" s="72"/>
      <c r="F8" s="287" t="s">
        <v>450</v>
      </c>
      <c r="G8" s="75"/>
      <c r="H8" s="287" t="s">
        <v>451</v>
      </c>
      <c r="I8" s="75"/>
    </row>
    <row r="9">
      <c r="A9" s="86"/>
      <c r="B9" s="72"/>
      <c r="C9" s="260" t="s">
        <v>135</v>
      </c>
      <c r="D9" s="72"/>
      <c r="F9" s="86"/>
      <c r="G9" s="288" t="s">
        <v>440</v>
      </c>
      <c r="H9" s="260"/>
      <c r="I9" s="179" t="s">
        <v>444</v>
      </c>
    </row>
    <row r="10">
      <c r="A10" s="253" t="s">
        <v>131</v>
      </c>
      <c r="B10" s="75"/>
      <c r="C10" s="253" t="s">
        <v>285</v>
      </c>
      <c r="D10" s="75"/>
      <c r="F10" s="254" t="s">
        <v>452</v>
      </c>
      <c r="G10" s="289" t="s">
        <v>453</v>
      </c>
      <c r="H10" s="287" t="s">
        <v>454</v>
      </c>
      <c r="I10" s="289" t="s">
        <v>455</v>
      </c>
    </row>
    <row r="11">
      <c r="A11" s="256" t="s">
        <v>391</v>
      </c>
      <c r="B11" s="137"/>
      <c r="C11" s="260" t="s">
        <v>456</v>
      </c>
      <c r="D11" s="137"/>
      <c r="F11" s="259"/>
      <c r="G11" s="288" t="s">
        <v>440</v>
      </c>
      <c r="H11" s="260"/>
      <c r="I11" s="182" t="s">
        <v>457</v>
      </c>
    </row>
    <row r="12">
      <c r="A12" s="259" t="s">
        <v>33</v>
      </c>
      <c r="B12" s="72"/>
      <c r="C12" s="260" t="s">
        <v>458</v>
      </c>
      <c r="D12" s="72"/>
      <c r="F12" s="287" t="s">
        <v>459</v>
      </c>
      <c r="G12" s="289" t="s">
        <v>460</v>
      </c>
      <c r="H12" s="287" t="s">
        <v>461</v>
      </c>
      <c r="I12" s="289" t="s">
        <v>462</v>
      </c>
    </row>
    <row r="13">
      <c r="A13" s="257" t="s">
        <v>135</v>
      </c>
      <c r="B13" s="72"/>
      <c r="C13" s="260"/>
      <c r="D13" s="72"/>
      <c r="F13" s="86"/>
      <c r="G13" s="288" t="s">
        <v>457</v>
      </c>
      <c r="H13" s="260"/>
      <c r="I13" s="179" t="s">
        <v>463</v>
      </c>
    </row>
    <row r="14">
      <c r="A14" s="253" t="s">
        <v>69</v>
      </c>
      <c r="B14" s="75"/>
      <c r="C14" s="253" t="s">
        <v>136</v>
      </c>
      <c r="D14" s="75"/>
      <c r="F14" s="287" t="s">
        <v>464</v>
      </c>
      <c r="G14" s="75"/>
      <c r="H14" s="287" t="s">
        <v>465</v>
      </c>
      <c r="I14" s="289" t="s">
        <v>466</v>
      </c>
    </row>
    <row r="15">
      <c r="A15" s="265" t="s">
        <v>213</v>
      </c>
      <c r="B15" s="137"/>
      <c r="C15" s="260" t="s">
        <v>213</v>
      </c>
      <c r="D15" s="137"/>
      <c r="F15" s="265"/>
      <c r="G15" s="182" t="s">
        <v>467</v>
      </c>
      <c r="H15" s="260"/>
      <c r="I15" s="179" t="s">
        <v>468</v>
      </c>
    </row>
    <row r="16">
      <c r="A16" s="266"/>
      <c r="B16" s="72"/>
      <c r="C16" s="86"/>
      <c r="D16" s="72"/>
      <c r="F16" s="253"/>
      <c r="G16" s="75"/>
      <c r="H16" s="287" t="s">
        <v>469</v>
      </c>
      <c r="I16" s="75"/>
    </row>
    <row r="17">
      <c r="A17" s="70"/>
      <c r="B17" s="72"/>
      <c r="C17" s="86"/>
      <c r="D17" s="72"/>
      <c r="F17" s="70"/>
      <c r="G17" s="72"/>
      <c r="H17" s="86"/>
      <c r="I17" s="179" t="s">
        <v>470</v>
      </c>
    </row>
    <row r="18">
      <c r="A18" s="253" t="s">
        <v>471</v>
      </c>
      <c r="B18" s="75"/>
      <c r="C18" s="253" t="s">
        <v>73</v>
      </c>
      <c r="D18" s="75"/>
      <c r="F18" s="287" t="s">
        <v>472</v>
      </c>
      <c r="G18" s="182"/>
      <c r="H18" s="291" t="s">
        <v>473</v>
      </c>
      <c r="I18" s="75"/>
      <c r="J18" s="113" t="s">
        <v>474</v>
      </c>
    </row>
    <row r="19">
      <c r="A19" s="257" t="s">
        <v>157</v>
      </c>
      <c r="B19" s="137"/>
      <c r="C19" s="260" t="s">
        <v>374</v>
      </c>
      <c r="D19" s="137"/>
      <c r="F19" s="260"/>
      <c r="G19" s="182" t="s">
        <v>467</v>
      </c>
      <c r="H19" s="260"/>
      <c r="I19" s="179" t="s">
        <v>475</v>
      </c>
    </row>
    <row r="20">
      <c r="A20" s="71"/>
      <c r="B20" s="72"/>
      <c r="C20" s="71"/>
      <c r="D20" s="72"/>
      <c r="F20" s="71"/>
      <c r="G20" s="72"/>
      <c r="H20" s="71"/>
      <c r="I20" s="7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3.38"/>
    <col customWidth="1" min="3" max="3" width="26.0"/>
    <col customWidth="1" min="5" max="5" width="20.5"/>
    <col customWidth="1" min="9" max="9" width="17.38"/>
    <col customWidth="1" min="10" max="10" width="9.88"/>
    <col customWidth="1" min="11" max="11" width="16.88"/>
    <col customWidth="1" min="12" max="12" width="17.0"/>
  </cols>
  <sheetData>
    <row r="1">
      <c r="A1" s="97" t="s">
        <v>0</v>
      </c>
      <c r="B1" s="98" t="s">
        <v>2</v>
      </c>
      <c r="C1" s="99" t="s">
        <v>3</v>
      </c>
      <c r="D1" s="98" t="s">
        <v>2</v>
      </c>
      <c r="E1" s="99" t="s">
        <v>4</v>
      </c>
      <c r="F1" s="100" t="s">
        <v>2</v>
      </c>
      <c r="H1" s="9" t="s">
        <v>78</v>
      </c>
      <c r="I1" s="9" t="s">
        <v>79</v>
      </c>
      <c r="J1" s="9" t="s">
        <v>79</v>
      </c>
      <c r="K1" s="9" t="s">
        <v>79</v>
      </c>
      <c r="L1" s="9" t="s">
        <v>79</v>
      </c>
    </row>
    <row r="2">
      <c r="A2" s="101" t="s">
        <v>80</v>
      </c>
      <c r="B2" s="102"/>
      <c r="C2" s="103" t="s">
        <v>81</v>
      </c>
      <c r="D2" s="102"/>
      <c r="E2" s="104" t="s">
        <v>82</v>
      </c>
      <c r="F2" s="102"/>
      <c r="H2" s="105" t="s">
        <v>83</v>
      </c>
      <c r="I2" s="105" t="s">
        <v>84</v>
      </c>
      <c r="J2" s="105" t="s">
        <v>85</v>
      </c>
      <c r="K2" s="10"/>
      <c r="L2" s="10"/>
    </row>
    <row r="3">
      <c r="A3" s="106" t="s">
        <v>86</v>
      </c>
      <c r="B3" s="81">
        <f>75*0.55</f>
        <v>41.25</v>
      </c>
      <c r="C3" s="107" t="s">
        <v>87</v>
      </c>
      <c r="D3" s="73">
        <f>75*0.7</f>
        <v>52.5</v>
      </c>
      <c r="E3" s="78" t="s">
        <v>88</v>
      </c>
      <c r="F3" s="108">
        <v>40.0</v>
      </c>
      <c r="H3" s="105" t="s">
        <v>89</v>
      </c>
      <c r="I3" s="105" t="s">
        <v>84</v>
      </c>
      <c r="J3" s="10"/>
      <c r="K3" s="10"/>
      <c r="L3" s="10"/>
    </row>
    <row r="4">
      <c r="A4" s="109" t="s">
        <v>90</v>
      </c>
      <c r="B4" s="81">
        <f>75*0.6</f>
        <v>45</v>
      </c>
      <c r="C4" s="110" t="s">
        <v>32</v>
      </c>
      <c r="D4" s="81">
        <f>75*0.75</f>
        <v>56.25</v>
      </c>
      <c r="E4" s="86"/>
      <c r="F4" s="73"/>
      <c r="H4" s="105" t="s">
        <v>82</v>
      </c>
      <c r="I4" s="105" t="s">
        <v>84</v>
      </c>
      <c r="J4" s="10"/>
      <c r="K4" s="10"/>
      <c r="L4" s="10"/>
    </row>
    <row r="5">
      <c r="A5" s="96"/>
      <c r="B5" s="73"/>
      <c r="C5" s="71"/>
      <c r="D5" s="73"/>
      <c r="E5" s="86"/>
      <c r="F5" s="73"/>
      <c r="H5" s="105" t="s">
        <v>6</v>
      </c>
      <c r="I5" s="105" t="s">
        <v>84</v>
      </c>
      <c r="J5" s="105" t="s">
        <v>85</v>
      </c>
      <c r="K5" s="105" t="s">
        <v>91</v>
      </c>
      <c r="L5" s="105" t="s">
        <v>92</v>
      </c>
    </row>
    <row r="6">
      <c r="A6" s="111" t="s">
        <v>93</v>
      </c>
      <c r="B6" s="102"/>
      <c r="C6" s="103" t="s">
        <v>94</v>
      </c>
      <c r="D6" s="102"/>
      <c r="E6" s="103" t="s">
        <v>7</v>
      </c>
      <c r="F6" s="102"/>
      <c r="H6" s="105" t="s">
        <v>7</v>
      </c>
      <c r="I6" s="105" t="s">
        <v>84</v>
      </c>
      <c r="J6" s="105" t="s">
        <v>85</v>
      </c>
      <c r="K6" s="105" t="s">
        <v>95</v>
      </c>
      <c r="L6" s="105" t="s">
        <v>92</v>
      </c>
    </row>
    <row r="7">
      <c r="A7" s="112" t="s">
        <v>96</v>
      </c>
      <c r="B7" s="81">
        <f>75*0.75</f>
        <v>56.25</v>
      </c>
      <c r="C7" s="78" t="s">
        <v>11</v>
      </c>
      <c r="D7" s="81">
        <f>95*0.75</f>
        <v>71.25</v>
      </c>
      <c r="E7" s="78" t="s">
        <v>97</v>
      </c>
      <c r="F7" s="81">
        <f>75*0.8</f>
        <v>60</v>
      </c>
      <c r="H7" s="62" t="s">
        <v>98</v>
      </c>
      <c r="I7" s="113" t="s">
        <v>85</v>
      </c>
      <c r="J7" s="113" t="s">
        <v>99</v>
      </c>
    </row>
    <row r="8">
      <c r="A8" s="114" t="s">
        <v>100</v>
      </c>
      <c r="B8" s="81">
        <f>75*0.8</f>
        <v>60</v>
      </c>
      <c r="C8" s="83" t="s">
        <v>14</v>
      </c>
      <c r="D8" s="81">
        <f>95*0.8</f>
        <v>76</v>
      </c>
      <c r="E8" s="83" t="s">
        <v>101</v>
      </c>
      <c r="F8" s="81">
        <f>75*0.85</f>
        <v>63.75</v>
      </c>
      <c r="H8" s="62" t="s">
        <v>102</v>
      </c>
      <c r="I8" s="113" t="s">
        <v>85</v>
      </c>
      <c r="J8" s="113" t="s">
        <v>99</v>
      </c>
    </row>
    <row r="9">
      <c r="A9" s="115"/>
      <c r="B9" s="73"/>
      <c r="C9" s="86"/>
      <c r="D9" s="73"/>
      <c r="E9" s="86"/>
      <c r="F9" s="73"/>
    </row>
    <row r="10">
      <c r="A10" s="116" t="s">
        <v>103</v>
      </c>
      <c r="B10" s="102"/>
      <c r="C10" s="103" t="s">
        <v>104</v>
      </c>
      <c r="D10" s="102"/>
      <c r="E10" s="103" t="s">
        <v>17</v>
      </c>
      <c r="F10" s="102"/>
    </row>
    <row r="11">
      <c r="A11" s="117" t="s">
        <v>105</v>
      </c>
      <c r="B11" s="81">
        <f>95*0.75</f>
        <v>71.25</v>
      </c>
      <c r="C11" s="83" t="s">
        <v>75</v>
      </c>
      <c r="D11" s="91">
        <v>75.0</v>
      </c>
      <c r="E11" s="78" t="s">
        <v>21</v>
      </c>
      <c r="F11" s="91">
        <v>72.0</v>
      </c>
    </row>
    <row r="12">
      <c r="A12" s="118" t="s">
        <v>106</v>
      </c>
      <c r="B12" s="81">
        <f>95*0.8</f>
        <v>76</v>
      </c>
      <c r="C12" s="86"/>
      <c r="D12" s="73"/>
      <c r="E12" s="83" t="s">
        <v>107</v>
      </c>
      <c r="F12" s="91">
        <v>77.0</v>
      </c>
    </row>
    <row r="13">
      <c r="A13" s="119"/>
      <c r="B13" s="81"/>
      <c r="C13" s="86"/>
      <c r="D13" s="73"/>
      <c r="E13" s="86"/>
      <c r="F13" s="73"/>
    </row>
    <row r="14">
      <c r="A14" s="103" t="s">
        <v>35</v>
      </c>
      <c r="B14" s="75"/>
      <c r="C14" s="103" t="s">
        <v>108</v>
      </c>
      <c r="D14" s="75"/>
      <c r="E14" s="103" t="s">
        <v>109</v>
      </c>
      <c r="F14" s="75"/>
    </row>
    <row r="15">
      <c r="A15" s="118" t="s">
        <v>110</v>
      </c>
      <c r="B15" s="81">
        <f>100*0.85</f>
        <v>85</v>
      </c>
      <c r="C15" s="83" t="s">
        <v>71</v>
      </c>
      <c r="D15" s="91">
        <v>102.5</v>
      </c>
      <c r="E15" s="78" t="s">
        <v>71</v>
      </c>
      <c r="F15" s="91" t="s">
        <v>111</v>
      </c>
    </row>
    <row r="16">
      <c r="A16" s="120"/>
      <c r="B16" s="73"/>
      <c r="C16" s="86"/>
      <c r="D16" s="73"/>
      <c r="E16" s="86"/>
      <c r="F16" s="73"/>
    </row>
    <row r="17">
      <c r="A17" s="120"/>
      <c r="B17" s="73"/>
      <c r="C17" s="86"/>
      <c r="D17" s="73"/>
      <c r="E17" s="86"/>
      <c r="F17" s="73"/>
    </row>
    <row r="18">
      <c r="A18" s="116" t="s">
        <v>112</v>
      </c>
      <c r="B18" s="121"/>
      <c r="C18" s="103" t="s">
        <v>113</v>
      </c>
      <c r="D18" s="121"/>
      <c r="E18" s="103" t="s">
        <v>114</v>
      </c>
      <c r="F18" s="121"/>
    </row>
    <row r="19">
      <c r="A19" s="122" t="s">
        <v>75</v>
      </c>
      <c r="B19" s="91">
        <v>95.0</v>
      </c>
      <c r="C19" s="83" t="s">
        <v>115</v>
      </c>
      <c r="D19" s="73">
        <f>95*0.7</f>
        <v>66.5</v>
      </c>
      <c r="E19" s="83" t="s">
        <v>116</v>
      </c>
      <c r="F19" s="73"/>
    </row>
    <row r="20">
      <c r="A20" s="71"/>
      <c r="B20" s="73"/>
      <c r="C20" s="123"/>
      <c r="D20" s="73"/>
      <c r="E20" s="110" t="s">
        <v>117</v>
      </c>
      <c r="F20" s="73"/>
    </row>
    <row r="21">
      <c r="A21" s="124"/>
      <c r="B21" s="124"/>
      <c r="C21" s="124"/>
      <c r="D21" s="124"/>
      <c r="E21" s="124"/>
      <c r="F21" s="124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8.5"/>
    <col customWidth="1" min="2" max="2" width="14.5"/>
    <col customWidth="1" min="3" max="3" width="24.38"/>
    <col customWidth="1" min="4" max="4" width="11.63"/>
  </cols>
  <sheetData>
    <row r="1">
      <c r="A1" s="292" t="s">
        <v>0</v>
      </c>
      <c r="B1" s="293" t="s">
        <v>2</v>
      </c>
      <c r="C1" s="294" t="s">
        <v>3</v>
      </c>
      <c r="D1" s="293" t="s">
        <v>2</v>
      </c>
    </row>
    <row r="2">
      <c r="A2" s="295" t="s">
        <v>476</v>
      </c>
      <c r="B2" s="75"/>
      <c r="C2" s="295" t="s">
        <v>477</v>
      </c>
      <c r="D2" s="75"/>
    </row>
    <row r="3">
      <c r="A3" s="296" t="s">
        <v>478</v>
      </c>
      <c r="B3" s="137"/>
      <c r="C3" s="297" t="s">
        <v>236</v>
      </c>
      <c r="D3" s="137"/>
    </row>
    <row r="4">
      <c r="A4" s="71"/>
      <c r="B4" s="72"/>
      <c r="C4" s="298" t="s">
        <v>237</v>
      </c>
      <c r="D4" s="72"/>
    </row>
    <row r="5">
      <c r="A5" s="71"/>
      <c r="B5" s="72"/>
      <c r="C5" s="71"/>
      <c r="D5" s="72"/>
    </row>
    <row r="6">
      <c r="A6" s="299" t="s">
        <v>479</v>
      </c>
      <c r="B6" s="75"/>
      <c r="C6" s="295" t="s">
        <v>480</v>
      </c>
      <c r="D6" s="75"/>
    </row>
    <row r="7">
      <c r="A7" s="300" t="s">
        <v>32</v>
      </c>
      <c r="B7" s="137"/>
      <c r="C7" s="301" t="s">
        <v>481</v>
      </c>
      <c r="D7" s="137"/>
    </row>
    <row r="8">
      <c r="A8" s="302" t="s">
        <v>209</v>
      </c>
      <c r="B8" s="72"/>
      <c r="C8" s="303" t="s">
        <v>261</v>
      </c>
      <c r="D8" s="72"/>
    </row>
    <row r="9">
      <c r="A9" s="86"/>
      <c r="B9" s="72"/>
      <c r="C9" s="86"/>
      <c r="D9" s="72"/>
    </row>
    <row r="10">
      <c r="A10" s="295" t="s">
        <v>482</v>
      </c>
      <c r="B10" s="75"/>
      <c r="C10" s="295" t="s">
        <v>240</v>
      </c>
      <c r="D10" s="75"/>
    </row>
    <row r="11">
      <c r="A11" s="301" t="s">
        <v>222</v>
      </c>
      <c r="B11" s="137"/>
      <c r="C11" s="303" t="s">
        <v>222</v>
      </c>
      <c r="D11" s="137"/>
    </row>
    <row r="12">
      <c r="A12" s="303" t="s">
        <v>32</v>
      </c>
      <c r="B12" s="72"/>
      <c r="C12" s="303" t="s">
        <v>483</v>
      </c>
      <c r="D12" s="72"/>
    </row>
    <row r="13">
      <c r="A13" s="302"/>
      <c r="B13" s="72"/>
      <c r="C13" s="86"/>
      <c r="D13" s="72"/>
    </row>
    <row r="14">
      <c r="A14" s="304" t="s">
        <v>358</v>
      </c>
      <c r="B14" s="75"/>
      <c r="C14" s="304" t="s">
        <v>321</v>
      </c>
      <c r="D14" s="75"/>
    </row>
    <row r="15">
      <c r="A15" s="302" t="s">
        <v>374</v>
      </c>
      <c r="B15" s="137"/>
      <c r="C15" s="302" t="s">
        <v>249</v>
      </c>
      <c r="D15" s="137"/>
    </row>
    <row r="16">
      <c r="A16" s="71"/>
      <c r="B16" s="72"/>
      <c r="C16" s="92"/>
      <c r="D16" s="72"/>
    </row>
    <row r="17">
      <c r="A17" s="86"/>
      <c r="B17" s="72"/>
      <c r="C17" s="70"/>
      <c r="D17" s="72"/>
    </row>
    <row r="18">
      <c r="A18" s="295" t="s">
        <v>484</v>
      </c>
      <c r="B18" s="75"/>
      <c r="C18" s="305" t="s">
        <v>109</v>
      </c>
      <c r="D18" s="75"/>
    </row>
    <row r="19">
      <c r="A19" s="306" t="s">
        <v>485</v>
      </c>
      <c r="B19" s="137"/>
      <c r="C19" s="307" t="s">
        <v>370</v>
      </c>
      <c r="D19" s="137"/>
    </row>
    <row r="20">
      <c r="A20" s="71"/>
      <c r="B20" s="72"/>
      <c r="C20" s="186"/>
      <c r="D20" s="72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7.88"/>
    <col customWidth="1" min="2" max="2" width="17.88"/>
    <col customWidth="1" min="3" max="3" width="22.0"/>
    <col customWidth="1" min="4" max="4" width="19.75"/>
  </cols>
  <sheetData>
    <row r="1">
      <c r="A1" s="292" t="s">
        <v>0</v>
      </c>
      <c r="B1" s="293" t="s">
        <v>2</v>
      </c>
      <c r="C1" s="294" t="s">
        <v>3</v>
      </c>
      <c r="D1" s="293" t="s">
        <v>2</v>
      </c>
    </row>
    <row r="2">
      <c r="A2" s="308" t="s">
        <v>6</v>
      </c>
      <c r="B2" s="75"/>
      <c r="C2" s="308" t="s">
        <v>235</v>
      </c>
      <c r="D2" s="75"/>
    </row>
    <row r="3">
      <c r="A3" s="309" t="s">
        <v>486</v>
      </c>
      <c r="B3" s="137"/>
      <c r="C3" s="297" t="s">
        <v>236</v>
      </c>
      <c r="D3" s="137"/>
    </row>
    <row r="4">
      <c r="A4" s="71"/>
      <c r="B4" s="72"/>
      <c r="C4" s="298" t="s">
        <v>237</v>
      </c>
      <c r="D4" s="72"/>
    </row>
    <row r="5">
      <c r="A5" s="71"/>
      <c r="B5" s="72"/>
      <c r="C5" s="71"/>
      <c r="D5" s="72"/>
    </row>
    <row r="6">
      <c r="A6" s="308" t="s">
        <v>343</v>
      </c>
      <c r="B6" s="75"/>
      <c r="C6" s="308" t="s">
        <v>329</v>
      </c>
      <c r="D6" s="75"/>
    </row>
    <row r="7">
      <c r="A7" s="310" t="s">
        <v>222</v>
      </c>
      <c r="B7" s="137"/>
      <c r="C7" s="310" t="s">
        <v>62</v>
      </c>
      <c r="D7" s="137"/>
    </row>
    <row r="8">
      <c r="A8" s="311" t="s">
        <v>61</v>
      </c>
      <c r="B8" s="72"/>
      <c r="C8" s="311" t="s">
        <v>487</v>
      </c>
      <c r="D8" s="72"/>
    </row>
    <row r="9">
      <c r="A9" s="86"/>
      <c r="B9" s="72"/>
      <c r="C9" s="86"/>
      <c r="D9" s="72"/>
    </row>
    <row r="10">
      <c r="A10" s="295" t="s">
        <v>482</v>
      </c>
      <c r="B10" s="75"/>
      <c r="C10" s="295" t="s">
        <v>240</v>
      </c>
      <c r="D10" s="75"/>
    </row>
    <row r="11">
      <c r="A11" s="301" t="s">
        <v>222</v>
      </c>
      <c r="B11" s="137"/>
      <c r="C11" s="303" t="s">
        <v>222</v>
      </c>
      <c r="D11" s="137"/>
    </row>
    <row r="12">
      <c r="A12" s="303" t="s">
        <v>32</v>
      </c>
      <c r="B12" s="179" t="s">
        <v>488</v>
      </c>
      <c r="C12" s="303" t="s">
        <v>483</v>
      </c>
      <c r="D12" s="72"/>
    </row>
    <row r="13">
      <c r="A13" s="302"/>
      <c r="B13" s="72"/>
      <c r="C13" s="86"/>
      <c r="D13" s="72"/>
    </row>
    <row r="14">
      <c r="A14" s="308" t="s">
        <v>215</v>
      </c>
      <c r="B14" s="75"/>
      <c r="C14" s="308" t="s">
        <v>489</v>
      </c>
      <c r="D14" s="75"/>
    </row>
    <row r="15">
      <c r="A15" s="302" t="s">
        <v>374</v>
      </c>
      <c r="B15" s="312" t="s">
        <v>490</v>
      </c>
      <c r="C15" s="311" t="s">
        <v>402</v>
      </c>
      <c r="D15" s="137"/>
    </row>
    <row r="16">
      <c r="A16" s="71"/>
      <c r="B16" s="72"/>
      <c r="C16" s="92"/>
      <c r="D16" s="72"/>
    </row>
    <row r="17">
      <c r="A17" s="86"/>
      <c r="B17" s="72"/>
      <c r="C17" s="70"/>
      <c r="D17" s="72"/>
    </row>
    <row r="18">
      <c r="A18" s="295" t="s">
        <v>484</v>
      </c>
      <c r="B18" s="75"/>
      <c r="C18" s="305" t="s">
        <v>109</v>
      </c>
      <c r="D18" s="75"/>
    </row>
    <row r="19">
      <c r="A19" s="306" t="s">
        <v>485</v>
      </c>
      <c r="B19" s="312" t="s">
        <v>491</v>
      </c>
      <c r="C19" s="313" t="s">
        <v>322</v>
      </c>
      <c r="D19" s="137"/>
    </row>
    <row r="20">
      <c r="A20" s="71"/>
      <c r="B20" s="72"/>
      <c r="C20" s="186"/>
      <c r="D20" s="72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7.75"/>
    <col customWidth="1" min="3" max="3" width="17.75"/>
  </cols>
  <sheetData>
    <row r="1">
      <c r="A1" s="292" t="s">
        <v>0</v>
      </c>
      <c r="B1" s="293" t="s">
        <v>2</v>
      </c>
      <c r="C1" s="294" t="s">
        <v>3</v>
      </c>
      <c r="D1" s="293" t="s">
        <v>2</v>
      </c>
    </row>
    <row r="2">
      <c r="A2" s="308" t="s">
        <v>492</v>
      </c>
      <c r="B2" s="75"/>
      <c r="C2" s="308" t="s">
        <v>493</v>
      </c>
      <c r="D2" s="75"/>
    </row>
    <row r="3">
      <c r="A3" s="309" t="s">
        <v>486</v>
      </c>
      <c r="B3" s="137"/>
      <c r="C3" s="297" t="s">
        <v>236</v>
      </c>
      <c r="D3" s="137"/>
    </row>
    <row r="4">
      <c r="A4" s="71"/>
      <c r="B4" s="72"/>
      <c r="C4" s="314" t="s">
        <v>203</v>
      </c>
      <c r="D4" s="72"/>
    </row>
    <row r="5">
      <c r="A5" s="71"/>
      <c r="B5" s="72"/>
      <c r="C5" s="71"/>
      <c r="D5" s="72"/>
    </row>
    <row r="6">
      <c r="A6" s="308" t="s">
        <v>50</v>
      </c>
      <c r="B6" s="75"/>
      <c r="C6" s="308" t="s">
        <v>329</v>
      </c>
      <c r="D6" s="75"/>
    </row>
    <row r="7">
      <c r="A7" s="310" t="s">
        <v>222</v>
      </c>
      <c r="B7" s="137"/>
      <c r="C7" s="310" t="s">
        <v>61</v>
      </c>
      <c r="D7" s="137"/>
    </row>
    <row r="8">
      <c r="A8" s="311" t="s">
        <v>61</v>
      </c>
      <c r="B8" s="311" t="s">
        <v>494</v>
      </c>
      <c r="C8" s="311" t="s">
        <v>23</v>
      </c>
      <c r="D8" s="72"/>
    </row>
    <row r="9">
      <c r="A9" s="86"/>
      <c r="B9" s="72"/>
      <c r="C9" s="86"/>
      <c r="D9" s="72"/>
    </row>
    <row r="10">
      <c r="A10" s="308" t="s">
        <v>324</v>
      </c>
      <c r="B10" s="75"/>
      <c r="C10" s="295" t="s">
        <v>240</v>
      </c>
      <c r="D10" s="75"/>
    </row>
    <row r="11">
      <c r="A11" s="315" t="s">
        <v>495</v>
      </c>
      <c r="B11" s="182" t="s">
        <v>496</v>
      </c>
      <c r="C11" s="303" t="s">
        <v>222</v>
      </c>
      <c r="D11" s="137"/>
    </row>
    <row r="12">
      <c r="A12" s="303"/>
      <c r="B12" s="72"/>
      <c r="C12" s="303" t="s">
        <v>483</v>
      </c>
      <c r="D12" s="72"/>
    </row>
    <row r="13">
      <c r="A13" s="302"/>
      <c r="B13" s="72"/>
      <c r="C13" s="86"/>
      <c r="D13" s="72"/>
    </row>
    <row r="14">
      <c r="A14" s="308" t="s">
        <v>73</v>
      </c>
      <c r="B14" s="75"/>
      <c r="C14" s="308" t="s">
        <v>497</v>
      </c>
      <c r="D14" s="75"/>
    </row>
    <row r="15">
      <c r="A15" s="311" t="s">
        <v>230</v>
      </c>
      <c r="B15" s="316">
        <v>1.0</v>
      </c>
      <c r="C15" s="311" t="s">
        <v>77</v>
      </c>
      <c r="D15" s="312" t="s">
        <v>498</v>
      </c>
    </row>
    <row r="16">
      <c r="A16" s="71"/>
      <c r="B16" s="72"/>
      <c r="C16" s="92"/>
      <c r="D16" s="72"/>
    </row>
    <row r="17">
      <c r="A17" s="86"/>
      <c r="B17" s="72"/>
      <c r="C17" s="70"/>
      <c r="D17" s="72"/>
    </row>
    <row r="18">
      <c r="A18" s="308" t="s">
        <v>499</v>
      </c>
      <c r="B18" s="75"/>
      <c r="C18" s="317" t="s">
        <v>500</v>
      </c>
      <c r="D18" s="75"/>
    </row>
    <row r="19">
      <c r="A19" s="311" t="s">
        <v>501</v>
      </c>
      <c r="B19" s="312"/>
      <c r="C19" s="313" t="s">
        <v>502</v>
      </c>
      <c r="D19" s="137"/>
    </row>
    <row r="20">
      <c r="A20" s="318" t="s">
        <v>65</v>
      </c>
      <c r="B20" s="319"/>
      <c r="C20" s="320" t="s">
        <v>245</v>
      </c>
      <c r="D20" s="319"/>
    </row>
    <row r="21">
      <c r="A21" s="311" t="s">
        <v>62</v>
      </c>
      <c r="B21" s="312" t="s">
        <v>503</v>
      </c>
      <c r="C21" s="313" t="s">
        <v>157</v>
      </c>
      <c r="D21" s="137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3.5"/>
    <col customWidth="1" min="3" max="3" width="30.25"/>
    <col customWidth="1" min="4" max="4" width="18.38"/>
  </cols>
  <sheetData>
    <row r="1">
      <c r="A1" s="321" t="s">
        <v>0</v>
      </c>
      <c r="B1" s="322" t="s">
        <v>2</v>
      </c>
      <c r="C1" s="321" t="s">
        <v>3</v>
      </c>
      <c r="D1" s="322" t="s">
        <v>2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323" t="s">
        <v>362</v>
      </c>
      <c r="B2" s="46"/>
      <c r="C2" s="323" t="s">
        <v>82</v>
      </c>
      <c r="D2" s="46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324" t="s">
        <v>439</v>
      </c>
      <c r="B3" s="325"/>
      <c r="C3" s="324" t="s">
        <v>203</v>
      </c>
      <c r="D3" s="325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326" t="s">
        <v>441</v>
      </c>
      <c r="B4" s="327"/>
      <c r="C4" s="326" t="s">
        <v>222</v>
      </c>
      <c r="D4" s="32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53"/>
      <c r="B5" s="327"/>
      <c r="C5" s="53"/>
      <c r="D5" s="327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28" t="s">
        <v>504</v>
      </c>
      <c r="B6" s="46"/>
      <c r="C6" s="323" t="s">
        <v>7</v>
      </c>
      <c r="D6" s="46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29" t="s">
        <v>32</v>
      </c>
      <c r="B7" s="325"/>
      <c r="C7" s="329" t="s">
        <v>32</v>
      </c>
      <c r="D7" s="325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30" t="s">
        <v>164</v>
      </c>
      <c r="B8" s="327"/>
      <c r="C8" s="331" t="s">
        <v>23</v>
      </c>
      <c r="D8" s="327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32"/>
      <c r="B9" s="327"/>
      <c r="C9" s="32"/>
      <c r="D9" s="327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332" t="s">
        <v>482</v>
      </c>
      <c r="B10" s="46"/>
      <c r="C10" s="332" t="s">
        <v>505</v>
      </c>
      <c r="D10" s="46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333" t="s">
        <v>61</v>
      </c>
      <c r="B11" s="325"/>
      <c r="C11" s="331" t="s">
        <v>456</v>
      </c>
      <c r="D11" s="325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334" t="s">
        <v>63</v>
      </c>
      <c r="B12" s="327"/>
      <c r="C12" s="331" t="s">
        <v>458</v>
      </c>
      <c r="D12" s="3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2"/>
      <c r="B13" s="327"/>
      <c r="C13" s="331" t="s">
        <v>506</v>
      </c>
      <c r="D13" s="3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35" t="s">
        <v>507</v>
      </c>
      <c r="B14" s="46"/>
      <c r="C14" s="323" t="s">
        <v>136</v>
      </c>
      <c r="D14" s="46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336" t="s">
        <v>163</v>
      </c>
      <c r="B15" s="325"/>
      <c r="C15" s="330" t="s">
        <v>508</v>
      </c>
      <c r="D15" s="325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337"/>
      <c r="B16" s="327"/>
      <c r="C16" s="32"/>
      <c r="D16" s="3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338"/>
      <c r="B17" s="327"/>
      <c r="C17" s="32"/>
      <c r="D17" s="3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323" t="s">
        <v>471</v>
      </c>
      <c r="B18" s="46"/>
      <c r="C18" s="328" t="s">
        <v>42</v>
      </c>
      <c r="D18" s="46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331" t="s">
        <v>193</v>
      </c>
      <c r="B19" s="325"/>
      <c r="C19" s="334" t="s">
        <v>509</v>
      </c>
      <c r="D19" s="325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53"/>
      <c r="B20" s="327"/>
      <c r="C20" s="53"/>
      <c r="D20" s="327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56"/>
      <c r="B21" s="23"/>
      <c r="C21" s="56"/>
      <c r="D21" s="23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7.5"/>
    <col customWidth="1" min="3" max="3" width="38.13"/>
    <col customWidth="1" min="4" max="4" width="32.5"/>
  </cols>
  <sheetData>
    <row r="1">
      <c r="A1" s="339" t="s">
        <v>510</v>
      </c>
      <c r="B1" s="340" t="s">
        <v>2</v>
      </c>
      <c r="C1" s="341" t="s">
        <v>0</v>
      </c>
      <c r="D1" s="340" t="s">
        <v>2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342" t="s">
        <v>89</v>
      </c>
      <c r="B2" s="46"/>
      <c r="C2" s="328" t="s">
        <v>511</v>
      </c>
      <c r="D2" s="46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343" t="s">
        <v>512</v>
      </c>
      <c r="B3" s="23"/>
      <c r="C3" s="344" t="s">
        <v>513</v>
      </c>
      <c r="D3" s="23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29"/>
      <c r="B4" s="23"/>
      <c r="C4" s="53"/>
      <c r="D4" s="23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338"/>
      <c r="B5" s="23"/>
      <c r="C5" s="53"/>
      <c r="D5" s="23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45" t="s">
        <v>514</v>
      </c>
      <c r="B6" s="46"/>
      <c r="C6" s="328" t="s">
        <v>515</v>
      </c>
      <c r="D6" s="46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37" t="s">
        <v>167</v>
      </c>
      <c r="B7" s="23"/>
      <c r="C7" s="329" t="s">
        <v>62</v>
      </c>
      <c r="D7" s="23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46" t="s">
        <v>107</v>
      </c>
      <c r="B8" s="23"/>
      <c r="C8" s="331" t="s">
        <v>32</v>
      </c>
      <c r="D8" s="23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338"/>
      <c r="B9" s="23"/>
      <c r="C9" s="32"/>
      <c r="D9" s="23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347" t="s">
        <v>516</v>
      </c>
      <c r="B10" s="46"/>
      <c r="C10" s="323" t="s">
        <v>17</v>
      </c>
      <c r="D10" s="46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348" t="s">
        <v>290</v>
      </c>
      <c r="B11" s="23"/>
      <c r="C11" s="333" t="s">
        <v>290</v>
      </c>
      <c r="D11" s="2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349" t="s">
        <v>517</v>
      </c>
      <c r="B12" s="23"/>
      <c r="C12" s="330" t="s">
        <v>518</v>
      </c>
      <c r="D12" s="23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38"/>
      <c r="B13" s="23"/>
      <c r="C13" s="32"/>
      <c r="D13" s="23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42" t="s">
        <v>35</v>
      </c>
      <c r="B14" s="46"/>
      <c r="C14" s="328" t="s">
        <v>108</v>
      </c>
      <c r="D14" s="46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346" t="s">
        <v>140</v>
      </c>
      <c r="B15" s="21" t="s">
        <v>519</v>
      </c>
      <c r="C15" s="331" t="s">
        <v>61</v>
      </c>
      <c r="D15" s="21" t="s">
        <v>520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350"/>
      <c r="B16" s="23"/>
      <c r="C16" s="331" t="s">
        <v>33</v>
      </c>
      <c r="D16" s="21" t="s">
        <v>521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338"/>
      <c r="B17" s="23"/>
      <c r="C17" s="32"/>
      <c r="D17" s="21" t="s">
        <v>522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351" t="s">
        <v>73</v>
      </c>
      <c r="B18" s="46"/>
      <c r="C18" s="328" t="s">
        <v>523</v>
      </c>
      <c r="D18" s="46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346" t="s">
        <v>157</v>
      </c>
      <c r="B19" s="23"/>
      <c r="C19" s="331" t="s">
        <v>77</v>
      </c>
      <c r="D19" s="23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52" t="s">
        <v>159</v>
      </c>
      <c r="B20" s="23"/>
      <c r="C20" s="53"/>
      <c r="D20" s="23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29"/>
      <c r="B21" s="23"/>
      <c r="C21" s="29"/>
      <c r="D21" s="23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2.13"/>
    <col customWidth="1" min="2" max="3" width="23.38"/>
  </cols>
  <sheetData>
    <row r="1" ht="21.0" customHeight="1">
      <c r="A1" s="353" t="s">
        <v>0</v>
      </c>
      <c r="B1" s="354" t="s">
        <v>2</v>
      </c>
      <c r="C1" s="355" t="s">
        <v>3</v>
      </c>
      <c r="D1" s="356" t="s">
        <v>2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1.0" customHeight="1">
      <c r="A2" s="357" t="s">
        <v>353</v>
      </c>
      <c r="B2" s="46"/>
      <c r="C2" s="358" t="s">
        <v>234</v>
      </c>
      <c r="D2" s="46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359" t="s">
        <v>32</v>
      </c>
      <c r="B3" s="23"/>
      <c r="C3" s="360" t="s">
        <v>203</v>
      </c>
      <c r="D3" s="325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361" t="s">
        <v>33</v>
      </c>
      <c r="B4" s="23"/>
      <c r="C4" s="362" t="s">
        <v>62</v>
      </c>
      <c r="D4" s="32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53"/>
      <c r="B5" s="23"/>
      <c r="C5" s="338"/>
      <c r="D5" s="327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57" t="s">
        <v>17</v>
      </c>
      <c r="B6" s="46"/>
      <c r="C6" s="357" t="s">
        <v>50</v>
      </c>
      <c r="D6" s="46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63" t="s">
        <v>21</v>
      </c>
      <c r="B7" s="23"/>
      <c r="C7" s="364" t="s">
        <v>61</v>
      </c>
      <c r="D7" s="325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65" t="s">
        <v>25</v>
      </c>
      <c r="B8" s="23"/>
      <c r="C8" s="366" t="s">
        <v>33</v>
      </c>
      <c r="D8" s="327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32"/>
      <c r="B9" s="23"/>
      <c r="C9" s="367"/>
      <c r="D9" s="327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357" t="s">
        <v>28</v>
      </c>
      <c r="B10" s="46"/>
      <c r="C10" s="358" t="s">
        <v>240</v>
      </c>
      <c r="D10" s="46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365" t="s">
        <v>172</v>
      </c>
      <c r="B11" s="23"/>
      <c r="C11" s="366" t="s">
        <v>209</v>
      </c>
      <c r="D11" s="325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32"/>
      <c r="B12" s="23"/>
      <c r="C12" s="364" t="s">
        <v>243</v>
      </c>
      <c r="D12" s="3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2"/>
      <c r="B13" s="23"/>
      <c r="C13" s="338"/>
      <c r="D13" s="3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.0" customHeight="1">
      <c r="A14" s="368" t="s">
        <v>524</v>
      </c>
      <c r="B14" s="369"/>
      <c r="C14" s="358" t="s">
        <v>35</v>
      </c>
      <c r="D14" s="46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370" t="s">
        <v>263</v>
      </c>
      <c r="B15" s="371"/>
      <c r="C15" s="366" t="s">
        <v>213</v>
      </c>
      <c r="D15" s="37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32"/>
      <c r="B16" s="23"/>
      <c r="C16" s="350"/>
      <c r="D16" s="3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32"/>
      <c r="B17" s="23"/>
      <c r="C17" s="338"/>
      <c r="D17" s="3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357" t="s">
        <v>321</v>
      </c>
      <c r="B18" s="46"/>
      <c r="C18" s="373" t="s">
        <v>109</v>
      </c>
      <c r="D18" s="46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365" t="s">
        <v>249</v>
      </c>
      <c r="B19" s="325"/>
      <c r="C19" s="366" t="s">
        <v>139</v>
      </c>
      <c r="D19" s="325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53"/>
      <c r="B20" s="327"/>
      <c r="C20" s="374"/>
      <c r="D20" s="327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53"/>
      <c r="B21" s="23"/>
      <c r="C21" s="29"/>
      <c r="D21" s="23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5.88"/>
  </cols>
  <sheetData>
    <row r="1">
      <c r="A1" s="99" t="s">
        <v>0</v>
      </c>
      <c r="B1" s="98" t="s">
        <v>2</v>
      </c>
      <c r="C1" s="97" t="s">
        <v>3</v>
      </c>
      <c r="D1" s="98" t="s">
        <v>2</v>
      </c>
    </row>
    <row r="2">
      <c r="A2" s="103" t="s">
        <v>81</v>
      </c>
      <c r="B2" s="102"/>
      <c r="C2" s="116" t="s">
        <v>312</v>
      </c>
      <c r="D2" s="102"/>
    </row>
    <row r="3">
      <c r="A3" s="78" t="s">
        <v>87</v>
      </c>
      <c r="B3" s="73"/>
      <c r="C3" s="164" t="s">
        <v>525</v>
      </c>
      <c r="D3" s="73"/>
    </row>
    <row r="4">
      <c r="A4" s="83" t="s">
        <v>526</v>
      </c>
      <c r="B4" s="73"/>
      <c r="C4" s="166" t="s">
        <v>51</v>
      </c>
      <c r="D4" s="73"/>
    </row>
    <row r="5">
      <c r="A5" s="86"/>
      <c r="B5" s="73"/>
      <c r="C5" s="96"/>
      <c r="D5" s="73"/>
    </row>
    <row r="6">
      <c r="A6" s="103" t="s">
        <v>17</v>
      </c>
      <c r="B6" s="102"/>
      <c r="C6" s="375" t="s">
        <v>527</v>
      </c>
      <c r="D6" s="102"/>
    </row>
    <row r="7">
      <c r="A7" s="78" t="s">
        <v>20</v>
      </c>
      <c r="B7" s="73"/>
      <c r="C7" s="112" t="s">
        <v>96</v>
      </c>
      <c r="D7" s="73"/>
    </row>
    <row r="8">
      <c r="A8" s="83" t="s">
        <v>528</v>
      </c>
      <c r="B8" s="73"/>
      <c r="C8" s="114" t="s">
        <v>25</v>
      </c>
      <c r="D8" s="73"/>
    </row>
    <row r="9">
      <c r="A9" s="86"/>
      <c r="B9" s="73"/>
      <c r="C9" s="134"/>
      <c r="D9" s="73"/>
    </row>
    <row r="10">
      <c r="A10" s="103" t="s">
        <v>109</v>
      </c>
      <c r="B10" s="102"/>
      <c r="C10" s="116" t="s">
        <v>529</v>
      </c>
      <c r="D10" s="102"/>
    </row>
    <row r="11">
      <c r="A11" s="78" t="s">
        <v>530</v>
      </c>
      <c r="B11" s="73"/>
      <c r="C11" s="177" t="s">
        <v>19</v>
      </c>
      <c r="D11" s="73"/>
    </row>
    <row r="12">
      <c r="A12" s="86"/>
      <c r="B12" s="73"/>
      <c r="C12" s="118" t="s">
        <v>33</v>
      </c>
      <c r="D12" s="73"/>
    </row>
    <row r="13">
      <c r="A13" s="86"/>
      <c r="B13" s="73"/>
      <c r="C13" s="120"/>
      <c r="D13" s="73"/>
    </row>
    <row r="14">
      <c r="A14" s="103" t="s">
        <v>37</v>
      </c>
      <c r="B14" s="75"/>
      <c r="C14" s="103" t="s">
        <v>136</v>
      </c>
      <c r="D14" s="75"/>
    </row>
    <row r="15">
      <c r="A15" s="85" t="s">
        <v>263</v>
      </c>
      <c r="B15" s="165" t="s">
        <v>531</v>
      </c>
      <c r="C15" s="118" t="s">
        <v>138</v>
      </c>
      <c r="D15" s="165" t="s">
        <v>532</v>
      </c>
    </row>
    <row r="16">
      <c r="A16" s="86"/>
      <c r="B16" s="73"/>
      <c r="C16" s="120"/>
      <c r="D16" s="73"/>
    </row>
    <row r="17">
      <c r="A17" s="86"/>
      <c r="B17" s="73"/>
      <c r="C17" s="120"/>
      <c r="D17" s="73"/>
    </row>
    <row r="18">
      <c r="A18" s="103" t="s">
        <v>307</v>
      </c>
      <c r="B18" s="376" t="s">
        <v>533</v>
      </c>
      <c r="C18" s="116" t="s">
        <v>534</v>
      </c>
      <c r="D18" s="121"/>
    </row>
    <row r="19">
      <c r="A19" s="83" t="s">
        <v>535</v>
      </c>
      <c r="B19" s="73"/>
      <c r="C19" s="149" t="s">
        <v>123</v>
      </c>
      <c r="D19" s="73"/>
    </row>
    <row r="20">
      <c r="A20" s="71"/>
      <c r="B20" s="73"/>
      <c r="C20" s="71"/>
      <c r="D20" s="73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30.5"/>
  </cols>
  <sheetData>
    <row r="1">
      <c r="A1" s="249" t="s">
        <v>0</v>
      </c>
      <c r="B1" s="250" t="s">
        <v>2</v>
      </c>
      <c r="C1" s="377" t="s">
        <v>536</v>
      </c>
      <c r="D1" s="378" t="s">
        <v>2</v>
      </c>
      <c r="E1" s="124"/>
    </row>
    <row r="2">
      <c r="A2" s="379" t="s">
        <v>511</v>
      </c>
      <c r="B2" s="75"/>
      <c r="C2" s="380" t="s">
        <v>89</v>
      </c>
      <c r="D2" s="75"/>
      <c r="E2" s="124"/>
    </row>
    <row r="3">
      <c r="A3" s="381" t="s">
        <v>513</v>
      </c>
      <c r="B3" s="137"/>
      <c r="C3" s="382" t="s">
        <v>145</v>
      </c>
      <c r="D3" s="73"/>
      <c r="E3" s="124"/>
    </row>
    <row r="4">
      <c r="A4" s="71"/>
      <c r="B4" s="72"/>
      <c r="C4" s="96"/>
      <c r="D4" s="73"/>
      <c r="E4" s="124"/>
    </row>
    <row r="5">
      <c r="A5" s="71"/>
      <c r="B5" s="72"/>
      <c r="C5" s="70"/>
      <c r="D5" s="73"/>
      <c r="E5" s="124"/>
    </row>
    <row r="6">
      <c r="A6" s="379" t="s">
        <v>515</v>
      </c>
      <c r="B6" s="75"/>
      <c r="C6" s="383" t="s">
        <v>514</v>
      </c>
      <c r="D6" s="75"/>
      <c r="E6" s="124"/>
    </row>
    <row r="7">
      <c r="A7" s="384" t="s">
        <v>61</v>
      </c>
      <c r="B7" s="137"/>
      <c r="C7" s="266" t="s">
        <v>167</v>
      </c>
      <c r="D7" s="73"/>
      <c r="E7" s="124"/>
    </row>
    <row r="8">
      <c r="A8" s="385" t="s">
        <v>63</v>
      </c>
      <c r="B8" s="72"/>
      <c r="C8" s="262" t="s">
        <v>107</v>
      </c>
      <c r="D8" s="73"/>
      <c r="E8" s="124"/>
    </row>
    <row r="9">
      <c r="A9" s="86"/>
      <c r="B9" s="72"/>
      <c r="C9" s="70"/>
      <c r="D9" s="73"/>
      <c r="E9" s="124"/>
    </row>
    <row r="10">
      <c r="A10" s="379" t="s">
        <v>259</v>
      </c>
      <c r="B10" s="75"/>
      <c r="C10" s="386" t="s">
        <v>516</v>
      </c>
      <c r="D10" s="75"/>
      <c r="E10" s="124"/>
    </row>
    <row r="11">
      <c r="A11" s="259" t="s">
        <v>134</v>
      </c>
      <c r="B11" s="137"/>
      <c r="C11" s="387" t="s">
        <v>290</v>
      </c>
      <c r="D11" s="73"/>
      <c r="E11" s="124"/>
    </row>
    <row r="12">
      <c r="A12" s="260" t="s">
        <v>107</v>
      </c>
      <c r="B12" s="72"/>
      <c r="C12" s="388" t="s">
        <v>128</v>
      </c>
      <c r="D12" s="73"/>
      <c r="E12" s="124"/>
    </row>
    <row r="13">
      <c r="A13" s="86"/>
      <c r="B13" s="72"/>
      <c r="C13" s="70"/>
      <c r="D13" s="73"/>
      <c r="E13" s="124"/>
    </row>
    <row r="14">
      <c r="A14" s="379" t="s">
        <v>537</v>
      </c>
      <c r="B14" s="75"/>
      <c r="C14" s="261" t="s">
        <v>73</v>
      </c>
      <c r="D14" s="75"/>
      <c r="E14" s="124"/>
    </row>
    <row r="15">
      <c r="A15" s="385" t="s">
        <v>72</v>
      </c>
      <c r="B15" s="137"/>
      <c r="C15" s="262" t="s">
        <v>157</v>
      </c>
      <c r="D15" s="73"/>
      <c r="E15" s="124"/>
    </row>
    <row r="16">
      <c r="A16" s="385" t="s">
        <v>538</v>
      </c>
      <c r="B16" s="179" t="s">
        <v>539</v>
      </c>
      <c r="C16" s="263" t="s">
        <v>159</v>
      </c>
      <c r="D16" s="73"/>
      <c r="E16" s="124"/>
    </row>
    <row r="17">
      <c r="A17" s="86"/>
      <c r="B17" s="72"/>
      <c r="C17" s="96"/>
      <c r="D17" s="73"/>
      <c r="E17" s="124"/>
    </row>
    <row r="18">
      <c r="A18" s="379" t="s">
        <v>109</v>
      </c>
      <c r="B18" s="75"/>
      <c r="C18" s="379" t="s">
        <v>523</v>
      </c>
      <c r="D18" s="75"/>
      <c r="E18" s="124"/>
    </row>
    <row r="19">
      <c r="A19" s="385" t="s">
        <v>401</v>
      </c>
      <c r="B19" s="182" t="s">
        <v>540</v>
      </c>
      <c r="C19" s="260" t="s">
        <v>77</v>
      </c>
      <c r="D19" s="73"/>
      <c r="E19" s="124"/>
    </row>
    <row r="20">
      <c r="A20" s="71"/>
      <c r="B20" s="72"/>
      <c r="C20" s="96"/>
      <c r="D20" s="73"/>
      <c r="E20" s="124"/>
    </row>
    <row r="21">
      <c r="A21" s="96"/>
      <c r="B21" s="73"/>
      <c r="C21" s="96"/>
      <c r="D21" s="73"/>
      <c r="E21" s="124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32.88"/>
    <col customWidth="1" min="3" max="3" width="29.75"/>
  </cols>
  <sheetData>
    <row r="1">
      <c r="A1" s="97" t="s">
        <v>0</v>
      </c>
      <c r="B1" s="98" t="s">
        <v>2</v>
      </c>
      <c r="C1" s="389" t="s">
        <v>3</v>
      </c>
      <c r="D1" s="98" t="s">
        <v>2</v>
      </c>
    </row>
    <row r="2">
      <c r="A2" s="390" t="s">
        <v>541</v>
      </c>
      <c r="B2" s="162"/>
      <c r="C2" s="103" t="s">
        <v>542</v>
      </c>
      <c r="D2" s="102"/>
    </row>
    <row r="3">
      <c r="A3" s="158" t="s">
        <v>8</v>
      </c>
      <c r="B3" s="137"/>
      <c r="C3" s="144" t="s">
        <v>87</v>
      </c>
      <c r="D3" s="73"/>
    </row>
    <row r="4">
      <c r="A4" s="391" t="s">
        <v>543</v>
      </c>
      <c r="B4" s="137"/>
      <c r="C4" s="392" t="s">
        <v>242</v>
      </c>
      <c r="D4" s="73"/>
    </row>
    <row r="5">
      <c r="A5" s="96"/>
      <c r="B5" s="72"/>
      <c r="C5" s="393"/>
      <c r="D5" s="73"/>
    </row>
    <row r="6">
      <c r="A6" s="390" t="s">
        <v>544</v>
      </c>
      <c r="B6" s="162"/>
      <c r="C6" s="103" t="s">
        <v>353</v>
      </c>
      <c r="D6" s="102"/>
    </row>
    <row r="7">
      <c r="A7" s="76" t="s">
        <v>11</v>
      </c>
      <c r="B7" s="72"/>
      <c r="C7" s="160" t="s">
        <v>545</v>
      </c>
      <c r="D7" s="73"/>
    </row>
    <row r="8">
      <c r="A8" s="82" t="s">
        <v>23</v>
      </c>
      <c r="B8" s="72"/>
      <c r="C8" s="149" t="s">
        <v>546</v>
      </c>
      <c r="D8" s="73"/>
    </row>
    <row r="9">
      <c r="A9" s="134"/>
      <c r="B9" s="137"/>
      <c r="C9" s="394"/>
      <c r="D9" s="73"/>
    </row>
    <row r="10">
      <c r="A10" s="127" t="s">
        <v>547</v>
      </c>
      <c r="B10" s="162"/>
      <c r="C10" s="395" t="s">
        <v>548</v>
      </c>
      <c r="D10" s="102"/>
    </row>
    <row r="11">
      <c r="A11" s="76" t="s">
        <v>18</v>
      </c>
      <c r="B11" s="72"/>
      <c r="C11" s="160" t="s">
        <v>549</v>
      </c>
      <c r="D11" s="73"/>
    </row>
    <row r="12">
      <c r="A12" s="82" t="s">
        <v>550</v>
      </c>
      <c r="B12" s="72"/>
      <c r="C12" s="149" t="s">
        <v>551</v>
      </c>
      <c r="D12" s="73"/>
    </row>
    <row r="13">
      <c r="A13" s="70"/>
      <c r="B13" s="72"/>
      <c r="C13" s="394"/>
      <c r="D13" s="73"/>
    </row>
    <row r="14">
      <c r="A14" s="390" t="s">
        <v>552</v>
      </c>
      <c r="B14" s="102"/>
      <c r="C14" s="103" t="s">
        <v>73</v>
      </c>
      <c r="D14" s="102"/>
    </row>
    <row r="15">
      <c r="A15" s="82" t="s">
        <v>553</v>
      </c>
      <c r="B15" s="72"/>
      <c r="C15" s="149" t="s">
        <v>374</v>
      </c>
      <c r="D15" s="73"/>
    </row>
    <row r="16">
      <c r="A16" s="70"/>
      <c r="B16" s="72"/>
      <c r="C16" s="394"/>
      <c r="D16" s="73"/>
    </row>
    <row r="17">
      <c r="A17" s="70"/>
      <c r="B17" s="72"/>
      <c r="C17" s="394"/>
      <c r="D17" s="73"/>
    </row>
    <row r="18">
      <c r="A18" s="390" t="s">
        <v>330</v>
      </c>
      <c r="B18" s="162"/>
      <c r="C18" s="395" t="s">
        <v>554</v>
      </c>
      <c r="D18" s="102"/>
    </row>
    <row r="19">
      <c r="A19" s="82" t="s">
        <v>374</v>
      </c>
      <c r="B19" s="137"/>
      <c r="C19" s="149" t="s">
        <v>133</v>
      </c>
      <c r="D19" s="73"/>
    </row>
    <row r="20">
      <c r="A20" s="396"/>
      <c r="B20" s="397"/>
      <c r="C20" s="398"/>
      <c r="D20" s="397"/>
    </row>
    <row r="21">
      <c r="A21" s="399"/>
      <c r="B21" s="397"/>
      <c r="C21" s="400"/>
      <c r="D21" s="397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9.25"/>
    <col customWidth="1" min="3" max="3" width="24.63"/>
  </cols>
  <sheetData>
    <row r="1">
      <c r="A1" s="141" t="s">
        <v>0</v>
      </c>
      <c r="B1" s="155" t="s">
        <v>2</v>
      </c>
      <c r="C1" s="125" t="s">
        <v>3</v>
      </c>
      <c r="D1" s="155" t="s">
        <v>2</v>
      </c>
    </row>
    <row r="2">
      <c r="A2" s="87" t="s">
        <v>235</v>
      </c>
      <c r="B2" s="75"/>
      <c r="C2" s="74" t="s">
        <v>80</v>
      </c>
      <c r="D2" s="75"/>
    </row>
    <row r="3">
      <c r="A3" s="158" t="s">
        <v>203</v>
      </c>
      <c r="B3" s="137"/>
      <c r="C3" s="107" t="s">
        <v>555</v>
      </c>
      <c r="D3" s="137">
        <f>80*0.65</f>
        <v>52</v>
      </c>
    </row>
    <row r="4">
      <c r="A4" s="159" t="s">
        <v>62</v>
      </c>
      <c r="B4" s="72"/>
      <c r="C4" s="110" t="s">
        <v>222</v>
      </c>
      <c r="D4" s="72">
        <f>80*0.7</f>
        <v>56</v>
      </c>
    </row>
    <row r="5">
      <c r="A5" s="70"/>
      <c r="B5" s="72"/>
      <c r="C5" s="71"/>
      <c r="D5" s="72"/>
    </row>
    <row r="6">
      <c r="A6" s="87" t="s">
        <v>259</v>
      </c>
      <c r="B6" s="75"/>
      <c r="C6" s="74" t="s">
        <v>50</v>
      </c>
      <c r="D6" s="75"/>
    </row>
    <row r="7">
      <c r="A7" s="82" t="s">
        <v>127</v>
      </c>
      <c r="B7" s="137"/>
      <c r="C7" s="78" t="s">
        <v>32</v>
      </c>
      <c r="D7" s="137"/>
    </row>
    <row r="8">
      <c r="A8" s="76" t="s">
        <v>128</v>
      </c>
      <c r="B8" s="72"/>
      <c r="C8" s="85" t="s">
        <v>33</v>
      </c>
      <c r="D8" s="72"/>
    </row>
    <row r="9">
      <c r="A9" s="70"/>
      <c r="B9" s="72"/>
      <c r="C9" s="86"/>
      <c r="D9" s="72"/>
    </row>
    <row r="10">
      <c r="A10" s="87" t="s">
        <v>136</v>
      </c>
      <c r="B10" s="75"/>
      <c r="C10" s="74" t="s">
        <v>69</v>
      </c>
      <c r="D10" s="75"/>
    </row>
    <row r="11">
      <c r="A11" s="88" t="s">
        <v>140</v>
      </c>
      <c r="B11" s="137"/>
      <c r="C11" s="85" t="s">
        <v>40</v>
      </c>
      <c r="D11" s="137"/>
    </row>
    <row r="12">
      <c r="A12" s="92"/>
      <c r="B12" s="72"/>
      <c r="C12" s="86"/>
      <c r="D12" s="72"/>
    </row>
    <row r="13">
      <c r="A13" s="70"/>
      <c r="B13" s="72"/>
      <c r="C13" s="86"/>
      <c r="D13" s="72"/>
    </row>
    <row r="14">
      <c r="A14" s="93" t="s">
        <v>403</v>
      </c>
      <c r="B14" s="75"/>
      <c r="C14" s="74" t="s">
        <v>339</v>
      </c>
      <c r="D14" s="75"/>
    </row>
    <row r="15">
      <c r="A15" s="82" t="s">
        <v>133</v>
      </c>
      <c r="B15" s="137"/>
      <c r="C15" s="83" t="s">
        <v>233</v>
      </c>
      <c r="D15" s="137"/>
    </row>
    <row r="16">
      <c r="A16" s="96"/>
      <c r="B16" s="72"/>
      <c r="C16" s="71"/>
      <c r="D16" s="72"/>
    </row>
    <row r="17">
      <c r="A17" s="96"/>
      <c r="B17" s="72"/>
      <c r="C17" s="86"/>
      <c r="D17" s="72"/>
    </row>
    <row r="18">
      <c r="A18" s="161" t="s">
        <v>109</v>
      </c>
      <c r="B18" s="75"/>
      <c r="C18" s="94" t="s">
        <v>484</v>
      </c>
      <c r="D18" s="75"/>
    </row>
    <row r="19">
      <c r="A19" s="88" t="s">
        <v>556</v>
      </c>
      <c r="B19" s="137"/>
      <c r="C19" s="401" t="s">
        <v>557</v>
      </c>
      <c r="D19" s="137"/>
    </row>
    <row r="20">
      <c r="A20" s="96"/>
      <c r="B20" s="72"/>
      <c r="C20" s="71"/>
      <c r="D20" s="72"/>
    </row>
    <row r="21">
      <c r="A21" s="96"/>
      <c r="B21" s="73"/>
      <c r="C21" s="154"/>
      <c r="D21" s="7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43.25"/>
    <col customWidth="1" min="3" max="3" width="25.0"/>
    <col customWidth="1" min="5" max="5" width="24.75"/>
  </cols>
  <sheetData>
    <row r="1">
      <c r="A1" s="97" t="s">
        <v>0</v>
      </c>
      <c r="B1" s="98" t="s">
        <v>2</v>
      </c>
      <c r="C1" s="99" t="s">
        <v>3</v>
      </c>
      <c r="D1" s="98" t="s">
        <v>2</v>
      </c>
      <c r="E1" s="125" t="s">
        <v>4</v>
      </c>
      <c r="F1" s="126" t="s">
        <v>2</v>
      </c>
    </row>
    <row r="2">
      <c r="A2" s="127" t="s">
        <v>118</v>
      </c>
      <c r="B2" s="102"/>
      <c r="C2" s="74" t="s">
        <v>119</v>
      </c>
      <c r="D2" s="102"/>
      <c r="E2" s="74" t="s">
        <v>120</v>
      </c>
      <c r="F2" s="75"/>
    </row>
    <row r="3">
      <c r="A3" s="128" t="s">
        <v>121</v>
      </c>
      <c r="B3" s="73"/>
      <c r="C3" s="107" t="s">
        <v>122</v>
      </c>
      <c r="D3" s="73"/>
      <c r="E3" s="107" t="s">
        <v>123</v>
      </c>
      <c r="F3" s="73"/>
    </row>
    <row r="4">
      <c r="A4" s="129" t="s">
        <v>124</v>
      </c>
      <c r="B4" s="73"/>
      <c r="C4" s="110" t="s">
        <v>125</v>
      </c>
      <c r="D4" s="73"/>
      <c r="E4" s="71"/>
      <c r="F4" s="73"/>
    </row>
    <row r="5">
      <c r="A5" s="96"/>
      <c r="B5" s="73"/>
      <c r="C5" s="71"/>
      <c r="D5" s="73"/>
      <c r="E5" s="71"/>
      <c r="F5" s="73"/>
    </row>
    <row r="6">
      <c r="A6" s="130" t="s">
        <v>15</v>
      </c>
      <c r="B6" s="102"/>
      <c r="C6" s="74" t="s">
        <v>17</v>
      </c>
      <c r="D6" s="102"/>
      <c r="E6" s="131" t="s">
        <v>126</v>
      </c>
      <c r="F6" s="75"/>
    </row>
    <row r="7">
      <c r="A7" s="132" t="s">
        <v>96</v>
      </c>
      <c r="B7" s="73"/>
      <c r="C7" s="78" t="s">
        <v>127</v>
      </c>
      <c r="D7" s="73"/>
      <c r="E7" s="78" t="s">
        <v>61</v>
      </c>
      <c r="F7" s="73"/>
    </row>
    <row r="8">
      <c r="A8" s="133" t="s">
        <v>100</v>
      </c>
      <c r="B8" s="73"/>
      <c r="C8" s="83" t="s">
        <v>128</v>
      </c>
      <c r="D8" s="73"/>
      <c r="E8" s="83" t="s">
        <v>33</v>
      </c>
      <c r="F8" s="73"/>
    </row>
    <row r="9">
      <c r="A9" s="134"/>
      <c r="B9" s="73"/>
      <c r="C9" s="86"/>
      <c r="D9" s="73"/>
      <c r="E9" s="86"/>
      <c r="F9" s="73"/>
    </row>
    <row r="10">
      <c r="A10" s="127" t="s">
        <v>129</v>
      </c>
      <c r="B10" s="102"/>
      <c r="C10" s="74" t="s">
        <v>130</v>
      </c>
      <c r="D10" s="102"/>
      <c r="E10" s="74" t="s">
        <v>131</v>
      </c>
      <c r="F10" s="75"/>
    </row>
    <row r="11">
      <c r="A11" s="135" t="s">
        <v>132</v>
      </c>
      <c r="B11" s="73"/>
      <c r="C11" s="83" t="s">
        <v>133</v>
      </c>
      <c r="D11" s="73"/>
      <c r="E11" s="78" t="s">
        <v>32</v>
      </c>
      <c r="F11" s="73"/>
    </row>
    <row r="12">
      <c r="A12" s="119" t="s">
        <v>134</v>
      </c>
      <c r="B12" s="73"/>
      <c r="C12" s="86"/>
      <c r="D12" s="73"/>
      <c r="E12" s="83" t="s">
        <v>63</v>
      </c>
      <c r="F12" s="73"/>
    </row>
    <row r="13">
      <c r="A13" s="119" t="s">
        <v>107</v>
      </c>
      <c r="B13" s="73"/>
      <c r="C13" s="86"/>
      <c r="D13" s="73"/>
      <c r="E13" s="83" t="s">
        <v>135</v>
      </c>
      <c r="F13" s="73"/>
    </row>
    <row r="14">
      <c r="A14" s="127" t="s">
        <v>136</v>
      </c>
      <c r="B14" s="75"/>
      <c r="C14" s="74" t="s">
        <v>108</v>
      </c>
      <c r="D14" s="75"/>
      <c r="E14" s="74" t="s">
        <v>137</v>
      </c>
      <c r="F14" s="75"/>
    </row>
    <row r="15">
      <c r="A15" s="136" t="s">
        <v>138</v>
      </c>
      <c r="B15" s="73"/>
      <c r="C15" s="85" t="s">
        <v>139</v>
      </c>
      <c r="D15" s="137">
        <f>120*0.8</f>
        <v>96</v>
      </c>
      <c r="E15" s="83" t="s">
        <v>140</v>
      </c>
      <c r="F15" s="73"/>
    </row>
    <row r="16">
      <c r="A16" s="138"/>
      <c r="B16" s="73"/>
      <c r="C16" s="86"/>
      <c r="D16" s="72"/>
      <c r="E16" s="86"/>
      <c r="F16" s="73"/>
    </row>
    <row r="17">
      <c r="A17" s="138"/>
      <c r="B17" s="73"/>
      <c r="C17" s="86"/>
      <c r="D17" s="72"/>
      <c r="E17" s="86"/>
      <c r="F17" s="73"/>
    </row>
    <row r="18">
      <c r="A18" s="127" t="s">
        <v>141</v>
      </c>
      <c r="B18" s="121"/>
      <c r="C18" s="74" t="s">
        <v>73</v>
      </c>
      <c r="D18" s="121"/>
      <c r="E18" s="139" t="s">
        <v>28</v>
      </c>
      <c r="F18" s="75"/>
    </row>
    <row r="19">
      <c r="A19" s="140" t="s">
        <v>116</v>
      </c>
      <c r="B19" s="73"/>
      <c r="C19" s="85" t="s">
        <v>75</v>
      </c>
      <c r="D19" s="73"/>
      <c r="E19" s="83" t="s">
        <v>75</v>
      </c>
      <c r="F19" s="73"/>
    </row>
    <row r="20">
      <c r="A20" s="71"/>
      <c r="B20" s="73"/>
      <c r="C20" s="86"/>
      <c r="D20" s="73"/>
      <c r="E20" s="86"/>
      <c r="F20" s="73"/>
    </row>
    <row r="21">
      <c r="A21" s="124"/>
      <c r="B21" s="124"/>
      <c r="C21" s="124"/>
      <c r="D21" s="124"/>
      <c r="E21" s="124"/>
      <c r="F21" s="124"/>
    </row>
    <row r="22">
      <c r="A22" s="124"/>
      <c r="B22" s="124"/>
      <c r="C22" s="124"/>
      <c r="D22" s="124"/>
      <c r="E22" s="124"/>
      <c r="F22" s="124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42.38"/>
    <col customWidth="1" min="2" max="2" width="26.63"/>
    <col customWidth="1" min="3" max="3" width="34.13"/>
  </cols>
  <sheetData>
    <row r="1" ht="19.5" customHeight="1">
      <c r="A1" s="402" t="s">
        <v>0</v>
      </c>
      <c r="B1" s="403" t="s">
        <v>2</v>
      </c>
      <c r="C1" s="404" t="s">
        <v>3</v>
      </c>
      <c r="D1" s="405" t="s">
        <v>2</v>
      </c>
    </row>
    <row r="2" ht="22.5" customHeight="1">
      <c r="A2" s="328" t="s">
        <v>353</v>
      </c>
      <c r="B2" s="406"/>
      <c r="C2" s="407" t="s">
        <v>558</v>
      </c>
      <c r="D2" s="406"/>
    </row>
    <row r="3">
      <c r="A3" s="344" t="s">
        <v>32</v>
      </c>
      <c r="B3" s="408"/>
      <c r="C3" s="409" t="s">
        <v>203</v>
      </c>
      <c r="D3" s="410"/>
    </row>
    <row r="4">
      <c r="A4" s="411" t="s">
        <v>33</v>
      </c>
      <c r="B4" s="408"/>
      <c r="C4" s="412" t="s">
        <v>62</v>
      </c>
      <c r="D4" s="413"/>
    </row>
    <row r="5">
      <c r="A5" s="414"/>
      <c r="B5" s="408"/>
      <c r="C5" s="415"/>
      <c r="D5" s="413"/>
    </row>
    <row r="6">
      <c r="A6" s="379" t="s">
        <v>17</v>
      </c>
      <c r="B6" s="406"/>
      <c r="C6" s="328" t="s">
        <v>50</v>
      </c>
      <c r="D6" s="406"/>
    </row>
    <row r="7">
      <c r="A7" s="384" t="s">
        <v>559</v>
      </c>
      <c r="B7" s="408"/>
      <c r="C7" s="349" t="s">
        <v>391</v>
      </c>
      <c r="D7" s="410"/>
    </row>
    <row r="8">
      <c r="A8" s="385" t="s">
        <v>107</v>
      </c>
      <c r="B8" s="408"/>
      <c r="C8" s="348" t="s">
        <v>33</v>
      </c>
      <c r="D8" s="413"/>
    </row>
    <row r="9">
      <c r="A9" s="416" t="s">
        <v>319</v>
      </c>
      <c r="B9" s="408"/>
      <c r="C9" s="417" t="s">
        <v>150</v>
      </c>
      <c r="D9" s="413"/>
    </row>
    <row r="10">
      <c r="A10" s="328" t="s">
        <v>28</v>
      </c>
      <c r="B10" s="406"/>
      <c r="C10" s="407" t="s">
        <v>329</v>
      </c>
      <c r="D10" s="406"/>
    </row>
    <row r="11">
      <c r="A11" s="334" t="s">
        <v>172</v>
      </c>
      <c r="B11" s="408"/>
      <c r="C11" s="418" t="s">
        <v>62</v>
      </c>
      <c r="D11" s="410"/>
    </row>
    <row r="12">
      <c r="A12" s="419"/>
      <c r="B12" s="408"/>
      <c r="C12" s="349" t="s">
        <v>11</v>
      </c>
      <c r="D12" s="413"/>
    </row>
    <row r="13">
      <c r="A13" s="419"/>
      <c r="B13" s="408"/>
      <c r="C13" s="415"/>
      <c r="D13" s="413"/>
    </row>
    <row r="14">
      <c r="A14" s="420" t="s">
        <v>42</v>
      </c>
      <c r="B14" s="421"/>
      <c r="C14" s="347" t="s">
        <v>240</v>
      </c>
      <c r="D14" s="406"/>
    </row>
    <row r="15">
      <c r="A15" s="330" t="s">
        <v>560</v>
      </c>
      <c r="B15" s="422"/>
      <c r="C15" s="348" t="s">
        <v>209</v>
      </c>
      <c r="D15" s="423"/>
    </row>
    <row r="16">
      <c r="A16" s="424"/>
      <c r="B16" s="408"/>
      <c r="C16" s="425" t="s">
        <v>243</v>
      </c>
      <c r="D16" s="413"/>
    </row>
    <row r="17">
      <c r="A17" s="419"/>
      <c r="B17" s="408"/>
      <c r="C17" s="415"/>
      <c r="D17" s="413"/>
    </row>
    <row r="18">
      <c r="A18" s="328" t="s">
        <v>321</v>
      </c>
      <c r="B18" s="406"/>
      <c r="C18" s="426" t="s">
        <v>109</v>
      </c>
      <c r="D18" s="406"/>
    </row>
    <row r="19">
      <c r="A19" s="334" t="s">
        <v>249</v>
      </c>
      <c r="B19" s="410"/>
      <c r="C19" s="348" t="s">
        <v>139</v>
      </c>
      <c r="D19" s="410"/>
    </row>
    <row r="20">
      <c r="A20" s="414"/>
      <c r="B20" s="413"/>
      <c r="C20" s="427"/>
      <c r="D20" s="413"/>
    </row>
    <row r="21">
      <c r="A21" s="414"/>
      <c r="B21" s="408"/>
      <c r="C21" s="428"/>
      <c r="D21" s="408"/>
    </row>
    <row r="22">
      <c r="A22" s="429"/>
      <c r="B22" s="429"/>
      <c r="C22" s="429"/>
      <c r="D22" s="429"/>
    </row>
    <row r="23">
      <c r="A23" s="10"/>
      <c r="B23" s="10"/>
      <c r="C23" s="10"/>
      <c r="D23" s="10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3.75"/>
    <col customWidth="1" min="3" max="3" width="14.38"/>
  </cols>
  <sheetData>
    <row r="1">
      <c r="A1" s="141" t="s">
        <v>0</v>
      </c>
      <c r="B1" s="155" t="s">
        <v>2</v>
      </c>
      <c r="C1" s="125" t="s">
        <v>3</v>
      </c>
      <c r="D1" s="100" t="s">
        <v>2</v>
      </c>
    </row>
    <row r="2">
      <c r="A2" s="87" t="s">
        <v>300</v>
      </c>
      <c r="B2" s="75"/>
      <c r="C2" s="74" t="s">
        <v>269</v>
      </c>
      <c r="D2" s="75"/>
    </row>
    <row r="3">
      <c r="A3" s="158" t="s">
        <v>222</v>
      </c>
      <c r="B3" s="137"/>
      <c r="C3" s="107" t="s">
        <v>163</v>
      </c>
      <c r="D3" s="73"/>
    </row>
    <row r="4">
      <c r="A4" s="159" t="s">
        <v>32</v>
      </c>
      <c r="B4" s="72"/>
      <c r="C4" s="110" t="s">
        <v>32</v>
      </c>
      <c r="D4" s="73"/>
    </row>
    <row r="5">
      <c r="A5" s="70"/>
      <c r="B5" s="72"/>
      <c r="C5" s="71"/>
      <c r="D5" s="73"/>
    </row>
    <row r="6">
      <c r="A6" s="74" t="s">
        <v>302</v>
      </c>
      <c r="B6" s="75"/>
      <c r="C6" s="151" t="s">
        <v>561</v>
      </c>
      <c r="D6" s="75"/>
    </row>
    <row r="7">
      <c r="A7" s="76" t="s">
        <v>61</v>
      </c>
      <c r="B7" s="137"/>
      <c r="C7" s="80" t="s">
        <v>32</v>
      </c>
      <c r="D7" s="73"/>
    </row>
    <row r="8">
      <c r="A8" s="82" t="s">
        <v>33</v>
      </c>
      <c r="B8" s="72"/>
      <c r="C8" s="85" t="s">
        <v>63</v>
      </c>
      <c r="D8" s="73"/>
    </row>
    <row r="9">
      <c r="A9" s="70"/>
      <c r="B9" s="72"/>
      <c r="C9" s="86"/>
      <c r="D9" s="73"/>
    </row>
    <row r="10">
      <c r="A10" s="87" t="s">
        <v>169</v>
      </c>
      <c r="B10" s="75"/>
      <c r="C10" s="74" t="s">
        <v>17</v>
      </c>
      <c r="D10" s="75"/>
    </row>
    <row r="11">
      <c r="A11" s="82" t="s">
        <v>290</v>
      </c>
      <c r="B11" s="137"/>
      <c r="C11" s="78" t="s">
        <v>66</v>
      </c>
      <c r="D11" s="73"/>
    </row>
    <row r="12">
      <c r="A12" s="76" t="s">
        <v>128</v>
      </c>
      <c r="B12" s="72"/>
      <c r="C12" s="83" t="s">
        <v>25</v>
      </c>
      <c r="D12" s="73"/>
    </row>
    <row r="13">
      <c r="A13" s="70"/>
      <c r="B13" s="72"/>
      <c r="C13" s="86"/>
      <c r="D13" s="73"/>
    </row>
    <row r="14">
      <c r="A14" s="152" t="s">
        <v>28</v>
      </c>
      <c r="B14" s="75"/>
      <c r="C14" s="74" t="s">
        <v>170</v>
      </c>
      <c r="D14" s="75"/>
    </row>
    <row r="15">
      <c r="A15" s="88" t="s">
        <v>75</v>
      </c>
      <c r="B15" s="137"/>
      <c r="C15" s="83" t="s">
        <v>233</v>
      </c>
      <c r="D15" s="73"/>
    </row>
    <row r="16">
      <c r="A16" s="92"/>
      <c r="B16" s="72"/>
      <c r="C16" s="83"/>
      <c r="D16" s="73"/>
    </row>
    <row r="17">
      <c r="A17" s="70"/>
      <c r="B17" s="72"/>
      <c r="C17" s="83"/>
      <c r="D17" s="73"/>
    </row>
    <row r="18">
      <c r="A18" s="93" t="s">
        <v>266</v>
      </c>
      <c r="B18" s="75"/>
      <c r="C18" s="74" t="s">
        <v>114</v>
      </c>
      <c r="D18" s="75"/>
    </row>
    <row r="19">
      <c r="A19" s="82" t="s">
        <v>308</v>
      </c>
      <c r="B19" s="137"/>
      <c r="C19" s="83" t="s">
        <v>562</v>
      </c>
      <c r="D19" s="73"/>
    </row>
    <row r="20">
      <c r="A20" s="96"/>
      <c r="B20" s="72"/>
      <c r="C20" s="71"/>
      <c r="D20" s="73"/>
    </row>
    <row r="21">
      <c r="A21" s="96"/>
      <c r="B21" s="73"/>
      <c r="C21" s="154"/>
      <c r="D21" s="73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9.63"/>
    <col customWidth="1" min="3" max="3" width="13.0"/>
  </cols>
  <sheetData>
    <row r="1">
      <c r="A1" s="249" t="s">
        <v>0</v>
      </c>
      <c r="B1" s="250" t="s">
        <v>2</v>
      </c>
      <c r="C1" s="251" t="s">
        <v>3</v>
      </c>
      <c r="D1" s="252" t="s">
        <v>2</v>
      </c>
    </row>
    <row r="2">
      <c r="A2" s="253" t="s">
        <v>82</v>
      </c>
      <c r="B2" s="75"/>
      <c r="C2" s="253" t="s">
        <v>6</v>
      </c>
      <c r="D2" s="75"/>
    </row>
    <row r="3">
      <c r="A3" s="255" t="s">
        <v>123</v>
      </c>
      <c r="B3" s="137"/>
      <c r="C3" s="255" t="s">
        <v>144</v>
      </c>
      <c r="D3" s="73"/>
    </row>
    <row r="4">
      <c r="A4" s="71"/>
      <c r="B4" s="72"/>
      <c r="C4" s="71"/>
      <c r="D4" s="73"/>
    </row>
    <row r="5">
      <c r="A5" s="71"/>
      <c r="B5" s="72"/>
      <c r="C5" s="71"/>
      <c r="D5" s="73"/>
    </row>
    <row r="6">
      <c r="A6" s="258" t="s">
        <v>563</v>
      </c>
      <c r="B6" s="75"/>
      <c r="C6" s="253" t="s">
        <v>147</v>
      </c>
      <c r="D6" s="75"/>
    </row>
    <row r="7">
      <c r="A7" s="259" t="s">
        <v>222</v>
      </c>
      <c r="B7" s="137"/>
      <c r="C7" s="259" t="s">
        <v>32</v>
      </c>
      <c r="D7" s="108">
        <v>65.0</v>
      </c>
    </row>
    <row r="8">
      <c r="A8" s="260" t="s">
        <v>32</v>
      </c>
      <c r="B8" s="72"/>
      <c r="C8" s="385" t="s">
        <v>365</v>
      </c>
      <c r="D8" s="108">
        <v>70.0</v>
      </c>
    </row>
    <row r="9">
      <c r="A9" s="86"/>
      <c r="B9" s="72"/>
      <c r="C9" s="416" t="s">
        <v>135</v>
      </c>
      <c r="D9" s="108">
        <v>75.0</v>
      </c>
    </row>
    <row r="10">
      <c r="A10" s="253" t="s">
        <v>17</v>
      </c>
      <c r="B10" s="75"/>
      <c r="C10" s="253" t="s">
        <v>54</v>
      </c>
      <c r="D10" s="75"/>
    </row>
    <row r="11">
      <c r="A11" s="259" t="s">
        <v>66</v>
      </c>
      <c r="B11" s="137"/>
      <c r="C11" s="259" t="s">
        <v>33</v>
      </c>
      <c r="D11" s="73">
        <f>105*0.8</f>
        <v>84</v>
      </c>
    </row>
    <row r="12">
      <c r="A12" s="260" t="s">
        <v>107</v>
      </c>
      <c r="B12" s="72"/>
      <c r="C12" s="260" t="s">
        <v>150</v>
      </c>
      <c r="D12" s="73">
        <f>105*0.85</f>
        <v>89.25</v>
      </c>
    </row>
    <row r="13">
      <c r="A13" s="86"/>
      <c r="B13" s="72"/>
      <c r="C13" s="86"/>
      <c r="D13" s="73"/>
    </row>
    <row r="14">
      <c r="A14" s="253" t="s">
        <v>35</v>
      </c>
      <c r="B14" s="75"/>
      <c r="C14" s="261" t="s">
        <v>73</v>
      </c>
      <c r="D14" s="75"/>
    </row>
    <row r="15">
      <c r="A15" s="260" t="s">
        <v>61</v>
      </c>
      <c r="B15" s="137"/>
      <c r="C15" s="262" t="s">
        <v>289</v>
      </c>
      <c r="D15" s="73"/>
    </row>
    <row r="16">
      <c r="A16" s="260" t="s">
        <v>33</v>
      </c>
      <c r="B16" s="72"/>
      <c r="C16" s="263" t="s">
        <v>159</v>
      </c>
      <c r="D16" s="73"/>
    </row>
    <row r="17">
      <c r="A17" s="86"/>
      <c r="B17" s="72"/>
      <c r="C17" s="86"/>
      <c r="D17" s="73"/>
    </row>
    <row r="18">
      <c r="A18" s="430" t="s">
        <v>241</v>
      </c>
      <c r="B18" s="75"/>
      <c r="C18" s="431" t="s">
        <v>114</v>
      </c>
      <c r="D18" s="75"/>
    </row>
    <row r="19">
      <c r="A19" s="260" t="s">
        <v>77</v>
      </c>
      <c r="B19" s="137"/>
      <c r="C19" s="432" t="s">
        <v>77</v>
      </c>
      <c r="D19" s="73"/>
    </row>
    <row r="20">
      <c r="A20" s="71"/>
      <c r="B20" s="72"/>
      <c r="C20" s="71"/>
      <c r="D20" s="73"/>
    </row>
    <row r="21">
      <c r="A21" s="96"/>
      <c r="B21" s="73"/>
      <c r="C21" s="154"/>
      <c r="D21" s="73"/>
    </row>
    <row r="22">
      <c r="A22" s="124"/>
      <c r="B22" s="124"/>
      <c r="C22" s="124"/>
      <c r="D22" s="124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3.75"/>
  </cols>
  <sheetData>
    <row r="1">
      <c r="A1" s="141" t="s">
        <v>0</v>
      </c>
      <c r="B1" s="155" t="s">
        <v>2</v>
      </c>
      <c r="C1" s="125" t="s">
        <v>3</v>
      </c>
      <c r="D1" s="155" t="s">
        <v>2</v>
      </c>
    </row>
    <row r="2">
      <c r="A2" s="433" t="s">
        <v>6</v>
      </c>
      <c r="B2" s="75"/>
      <c r="C2" s="87" t="s">
        <v>564</v>
      </c>
      <c r="D2" s="75"/>
    </row>
    <row r="3">
      <c r="A3" s="146" t="s">
        <v>565</v>
      </c>
      <c r="B3" s="137"/>
      <c r="C3" s="434" t="s">
        <v>122</v>
      </c>
      <c r="D3" s="137"/>
    </row>
    <row r="4">
      <c r="A4" s="117" t="s">
        <v>62</v>
      </c>
      <c r="B4" s="137"/>
      <c r="C4" s="153" t="s">
        <v>56</v>
      </c>
      <c r="D4" s="72"/>
    </row>
    <row r="5">
      <c r="A5" s="120"/>
      <c r="B5" s="72"/>
      <c r="C5" s="145"/>
      <c r="D5" s="72"/>
    </row>
    <row r="6">
      <c r="A6" s="435" t="s">
        <v>566</v>
      </c>
      <c r="B6" s="75"/>
      <c r="C6" s="87" t="s">
        <v>567</v>
      </c>
      <c r="D6" s="75"/>
    </row>
    <row r="7">
      <c r="A7" s="160" t="s">
        <v>568</v>
      </c>
      <c r="B7" s="72"/>
      <c r="C7" s="177" t="s">
        <v>96</v>
      </c>
      <c r="D7" s="137"/>
    </row>
    <row r="8">
      <c r="A8" s="117" t="s">
        <v>56</v>
      </c>
      <c r="B8" s="72"/>
      <c r="C8" s="118" t="s">
        <v>25</v>
      </c>
      <c r="D8" s="72"/>
    </row>
    <row r="9">
      <c r="A9" s="120"/>
      <c r="B9" s="137"/>
      <c r="C9" s="120"/>
      <c r="D9" s="72"/>
    </row>
    <row r="10">
      <c r="A10" s="87" t="s">
        <v>569</v>
      </c>
      <c r="B10" s="142"/>
      <c r="C10" s="87" t="s">
        <v>570</v>
      </c>
      <c r="D10" s="75"/>
    </row>
    <row r="11">
      <c r="A11" s="177" t="s">
        <v>68</v>
      </c>
      <c r="B11" s="72"/>
      <c r="C11" s="177" t="s">
        <v>290</v>
      </c>
      <c r="D11" s="137"/>
    </row>
    <row r="12">
      <c r="A12" s="118" t="s">
        <v>319</v>
      </c>
      <c r="B12" s="72"/>
      <c r="C12" s="118" t="s">
        <v>107</v>
      </c>
      <c r="D12" s="72"/>
    </row>
    <row r="13">
      <c r="A13" s="120"/>
      <c r="B13" s="72"/>
      <c r="C13" s="120"/>
      <c r="D13" s="72"/>
    </row>
    <row r="14">
      <c r="A14" s="139" t="s">
        <v>571</v>
      </c>
      <c r="B14" s="75"/>
      <c r="C14" s="87" t="s">
        <v>356</v>
      </c>
      <c r="D14" s="75"/>
    </row>
    <row r="15">
      <c r="A15" s="82" t="s">
        <v>375</v>
      </c>
      <c r="B15" s="72"/>
      <c r="C15" s="117" t="s">
        <v>494</v>
      </c>
      <c r="D15" s="137"/>
    </row>
    <row r="16">
      <c r="A16" s="150"/>
      <c r="B16" s="72"/>
      <c r="C16" s="120"/>
      <c r="D16" s="72"/>
    </row>
    <row r="17">
      <c r="A17" s="120"/>
      <c r="B17" s="72"/>
      <c r="C17" s="120"/>
      <c r="D17" s="72"/>
    </row>
    <row r="18">
      <c r="A18" s="87" t="s">
        <v>114</v>
      </c>
      <c r="B18" s="142"/>
      <c r="C18" s="87" t="s">
        <v>400</v>
      </c>
      <c r="D18" s="75"/>
    </row>
    <row r="19">
      <c r="A19" s="118" t="s">
        <v>560</v>
      </c>
      <c r="B19" s="72"/>
      <c r="C19" s="118" t="s">
        <v>386</v>
      </c>
      <c r="D19" s="137"/>
    </row>
    <row r="20">
      <c r="A20" s="145"/>
      <c r="B20" s="137"/>
      <c r="C20" s="145"/>
      <c r="D20" s="72"/>
    </row>
    <row r="21">
      <c r="A21" s="96"/>
      <c r="B21" s="72"/>
      <c r="C21" s="400"/>
      <c r="D21" s="73"/>
    </row>
    <row r="22">
      <c r="A22" s="124"/>
      <c r="B22" s="124"/>
      <c r="C22" s="124"/>
      <c r="D22" s="124"/>
    </row>
    <row r="23">
      <c r="A23" s="124"/>
      <c r="B23" s="124"/>
      <c r="C23" s="124"/>
      <c r="D23" s="124"/>
    </row>
    <row r="24">
      <c r="A24" s="124"/>
      <c r="B24" s="124"/>
      <c r="C24" s="124"/>
      <c r="D24" s="124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36.25"/>
    <col customWidth="1" min="3" max="3" width="16.75"/>
  </cols>
  <sheetData>
    <row r="1">
      <c r="A1" s="436" t="s">
        <v>0</v>
      </c>
      <c r="B1" s="437" t="s">
        <v>2</v>
      </c>
      <c r="C1" s="438" t="s">
        <v>3</v>
      </c>
      <c r="D1" s="437" t="s">
        <v>2</v>
      </c>
    </row>
    <row r="2">
      <c r="A2" s="439" t="s">
        <v>312</v>
      </c>
      <c r="B2" s="102"/>
      <c r="C2" s="439" t="s">
        <v>476</v>
      </c>
      <c r="D2" s="102"/>
    </row>
    <row r="3">
      <c r="A3" s="440" t="s">
        <v>525</v>
      </c>
      <c r="B3" s="73"/>
      <c r="C3" s="441" t="s">
        <v>572</v>
      </c>
      <c r="D3" s="73"/>
    </row>
    <row r="4">
      <c r="A4" s="442" t="s">
        <v>51</v>
      </c>
      <c r="B4" s="73"/>
      <c r="C4" s="443" t="s">
        <v>32</v>
      </c>
      <c r="D4" s="73"/>
    </row>
    <row r="5">
      <c r="A5" s="96"/>
      <c r="B5" s="73"/>
      <c r="C5" s="393"/>
      <c r="D5" s="73"/>
    </row>
    <row r="6">
      <c r="A6" s="444" t="s">
        <v>527</v>
      </c>
      <c r="B6" s="102"/>
      <c r="C6" s="439" t="s">
        <v>7</v>
      </c>
      <c r="D6" s="102"/>
    </row>
    <row r="7">
      <c r="A7" s="445" t="s">
        <v>96</v>
      </c>
      <c r="B7" s="73"/>
      <c r="C7" s="446" t="s">
        <v>14</v>
      </c>
      <c r="D7" s="73"/>
    </row>
    <row r="8">
      <c r="A8" s="447" t="s">
        <v>25</v>
      </c>
      <c r="B8" s="73"/>
      <c r="C8" s="448" t="s">
        <v>243</v>
      </c>
      <c r="D8" s="73"/>
    </row>
    <row r="9">
      <c r="A9" s="134"/>
      <c r="B9" s="73"/>
      <c r="C9" s="394"/>
      <c r="D9" s="73"/>
    </row>
    <row r="10">
      <c r="A10" s="439" t="s">
        <v>529</v>
      </c>
      <c r="B10" s="102"/>
      <c r="C10" s="439" t="s">
        <v>573</v>
      </c>
      <c r="D10" s="102"/>
    </row>
    <row r="11">
      <c r="A11" s="446" t="s">
        <v>11</v>
      </c>
      <c r="B11" s="73"/>
      <c r="C11" s="446" t="s">
        <v>20</v>
      </c>
      <c r="D11" s="449" t="s">
        <v>574</v>
      </c>
    </row>
    <row r="12">
      <c r="A12" s="448" t="s">
        <v>63</v>
      </c>
      <c r="B12" s="73"/>
      <c r="C12" s="448" t="s">
        <v>68</v>
      </c>
      <c r="D12" s="73"/>
    </row>
    <row r="13">
      <c r="A13" s="120"/>
      <c r="B13" s="73"/>
      <c r="C13" s="120"/>
      <c r="D13" s="73"/>
    </row>
    <row r="14">
      <c r="A14" s="450" t="s">
        <v>69</v>
      </c>
      <c r="B14" s="75"/>
      <c r="C14" s="439" t="s">
        <v>28</v>
      </c>
      <c r="D14" s="75"/>
    </row>
    <row r="15">
      <c r="A15" s="448" t="s">
        <v>138</v>
      </c>
      <c r="B15" s="73"/>
      <c r="C15" s="451" t="s">
        <v>172</v>
      </c>
      <c r="D15" s="73"/>
    </row>
    <row r="16">
      <c r="A16" s="120"/>
      <c r="B16" s="449" t="s">
        <v>575</v>
      </c>
      <c r="C16" s="120"/>
      <c r="D16" s="73"/>
    </row>
    <row r="17">
      <c r="A17" s="120"/>
      <c r="B17" s="73"/>
      <c r="C17" s="120"/>
      <c r="D17" s="73"/>
    </row>
    <row r="18">
      <c r="A18" s="439" t="s">
        <v>534</v>
      </c>
      <c r="B18" s="121"/>
      <c r="C18" s="439" t="s">
        <v>114</v>
      </c>
      <c r="D18" s="121"/>
    </row>
    <row r="19">
      <c r="A19" s="451" t="s">
        <v>123</v>
      </c>
      <c r="B19" s="73"/>
      <c r="C19" s="451" t="s">
        <v>576</v>
      </c>
      <c r="D19" s="73"/>
    </row>
    <row r="20">
      <c r="A20" s="71"/>
      <c r="B20" s="73"/>
      <c r="C20" s="123"/>
      <c r="D20" s="73"/>
    </row>
    <row r="21">
      <c r="A21" s="124"/>
      <c r="B21" s="124"/>
      <c r="C21" s="124"/>
      <c r="D21" s="124"/>
    </row>
    <row r="22">
      <c r="A22" s="124"/>
      <c r="B22" s="124"/>
      <c r="C22" s="124"/>
      <c r="D22" s="124"/>
    </row>
    <row r="23">
      <c r="A23" s="124"/>
      <c r="B23" s="124"/>
      <c r="C23" s="124"/>
      <c r="D23" s="124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452" t="s">
        <v>0</v>
      </c>
      <c r="B1" s="453" t="s">
        <v>2</v>
      </c>
      <c r="C1" s="454" t="s">
        <v>3</v>
      </c>
      <c r="D1" s="453" t="s">
        <v>2</v>
      </c>
    </row>
    <row r="2">
      <c r="A2" s="455" t="s">
        <v>234</v>
      </c>
      <c r="B2" s="75"/>
      <c r="C2" s="456" t="s">
        <v>235</v>
      </c>
      <c r="D2" s="75"/>
    </row>
    <row r="3">
      <c r="A3" s="457" t="s">
        <v>203</v>
      </c>
      <c r="B3" s="137"/>
      <c r="C3" s="458" t="s">
        <v>236</v>
      </c>
      <c r="D3" s="137"/>
    </row>
    <row r="4">
      <c r="A4" s="459" t="s">
        <v>222</v>
      </c>
      <c r="B4" s="72"/>
      <c r="C4" s="460" t="s">
        <v>203</v>
      </c>
      <c r="D4" s="72"/>
    </row>
    <row r="5">
      <c r="A5" s="70"/>
      <c r="B5" s="72"/>
      <c r="C5" s="71"/>
      <c r="D5" s="72"/>
    </row>
    <row r="6">
      <c r="A6" s="456" t="s">
        <v>50</v>
      </c>
      <c r="B6" s="75"/>
      <c r="C6" s="456" t="s">
        <v>577</v>
      </c>
      <c r="D6" s="75"/>
    </row>
    <row r="7">
      <c r="A7" s="461" t="s">
        <v>32</v>
      </c>
      <c r="B7" s="137"/>
      <c r="C7" s="462" t="s">
        <v>578</v>
      </c>
      <c r="D7" s="137"/>
    </row>
    <row r="8">
      <c r="A8" s="463" t="s">
        <v>33</v>
      </c>
      <c r="B8" s="72"/>
      <c r="C8" s="464" t="s">
        <v>579</v>
      </c>
      <c r="D8" s="72"/>
    </row>
    <row r="9">
      <c r="A9" s="115"/>
      <c r="B9" s="72"/>
      <c r="C9" s="86"/>
      <c r="D9" s="72"/>
    </row>
    <row r="10">
      <c r="A10" s="455" t="s">
        <v>240</v>
      </c>
      <c r="B10" s="75"/>
      <c r="C10" s="456" t="s">
        <v>580</v>
      </c>
      <c r="D10" s="75"/>
    </row>
    <row r="11">
      <c r="A11" s="463" t="s">
        <v>33</v>
      </c>
      <c r="B11" s="137"/>
      <c r="C11" s="464" t="s">
        <v>222</v>
      </c>
      <c r="D11" s="137"/>
    </row>
    <row r="12">
      <c r="A12" s="461" t="s">
        <v>243</v>
      </c>
      <c r="B12" s="72"/>
      <c r="C12" s="464" t="s">
        <v>581</v>
      </c>
      <c r="D12" s="72"/>
    </row>
    <row r="13">
      <c r="A13" s="70"/>
      <c r="B13" s="72"/>
      <c r="C13" s="86"/>
      <c r="D13" s="72"/>
    </row>
    <row r="14">
      <c r="A14" s="455" t="s">
        <v>35</v>
      </c>
      <c r="B14" s="75"/>
      <c r="C14" s="456" t="s">
        <v>244</v>
      </c>
      <c r="D14" s="75"/>
    </row>
    <row r="15">
      <c r="A15" s="463" t="s">
        <v>213</v>
      </c>
      <c r="B15" s="137"/>
      <c r="C15" s="464" t="s">
        <v>230</v>
      </c>
      <c r="D15" s="137"/>
    </row>
    <row r="16">
      <c r="A16" s="92"/>
      <c r="B16" s="72"/>
      <c r="C16" s="86"/>
      <c r="D16" s="72"/>
    </row>
    <row r="17">
      <c r="A17" s="70"/>
      <c r="B17" s="72"/>
      <c r="C17" s="86"/>
      <c r="D17" s="72"/>
    </row>
    <row r="18">
      <c r="A18" s="465" t="s">
        <v>109</v>
      </c>
      <c r="B18" s="75"/>
      <c r="C18" s="456" t="s">
        <v>321</v>
      </c>
      <c r="D18" s="75"/>
    </row>
    <row r="19">
      <c r="A19" s="463" t="s">
        <v>370</v>
      </c>
      <c r="B19" s="137"/>
      <c r="C19" s="464" t="s">
        <v>249</v>
      </c>
      <c r="D19" s="137"/>
    </row>
    <row r="20">
      <c r="A20" s="186"/>
      <c r="B20" s="72"/>
      <c r="C20" s="71"/>
      <c r="D20" s="72"/>
    </row>
    <row r="21">
      <c r="A21" s="96"/>
      <c r="B21" s="73"/>
      <c r="C21" s="154"/>
      <c r="D21" s="73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97" t="s">
        <v>0</v>
      </c>
      <c r="B1" s="98" t="s">
        <v>2</v>
      </c>
      <c r="C1" s="99" t="s">
        <v>3</v>
      </c>
      <c r="D1" s="98" t="s">
        <v>2</v>
      </c>
    </row>
    <row r="2">
      <c r="A2" s="116" t="s">
        <v>312</v>
      </c>
      <c r="B2" s="102"/>
      <c r="C2" s="116" t="s">
        <v>82</v>
      </c>
      <c r="D2" s="102"/>
    </row>
    <row r="3">
      <c r="A3" s="164" t="s">
        <v>525</v>
      </c>
      <c r="B3" s="73"/>
      <c r="C3" s="434" t="s">
        <v>236</v>
      </c>
      <c r="D3" s="73"/>
    </row>
    <row r="4">
      <c r="A4" s="166" t="s">
        <v>51</v>
      </c>
      <c r="B4" s="73"/>
      <c r="C4" s="153" t="s">
        <v>203</v>
      </c>
      <c r="D4" s="73"/>
    </row>
    <row r="5">
      <c r="A5" s="96"/>
      <c r="B5" s="73"/>
      <c r="C5" s="393"/>
      <c r="D5" s="73"/>
    </row>
    <row r="6">
      <c r="A6" s="111" t="s">
        <v>527</v>
      </c>
      <c r="B6" s="102"/>
      <c r="C6" s="116" t="s">
        <v>7</v>
      </c>
      <c r="D6" s="102"/>
    </row>
    <row r="7">
      <c r="A7" s="112" t="s">
        <v>96</v>
      </c>
      <c r="B7" s="73"/>
      <c r="C7" s="177" t="s">
        <v>32</v>
      </c>
      <c r="D7" s="73"/>
    </row>
    <row r="8">
      <c r="A8" s="114" t="s">
        <v>25</v>
      </c>
      <c r="B8" s="73"/>
      <c r="C8" s="118" t="s">
        <v>23</v>
      </c>
      <c r="D8" s="73"/>
    </row>
    <row r="9">
      <c r="A9" s="134"/>
      <c r="B9" s="73"/>
      <c r="C9" s="394"/>
      <c r="D9" s="73"/>
    </row>
    <row r="10">
      <c r="A10" s="116" t="s">
        <v>529</v>
      </c>
      <c r="B10" s="102"/>
      <c r="C10" s="116" t="s">
        <v>573</v>
      </c>
      <c r="D10" s="102"/>
    </row>
    <row r="11">
      <c r="A11" s="177" t="s">
        <v>19</v>
      </c>
      <c r="B11" s="73"/>
      <c r="C11" s="177" t="s">
        <v>20</v>
      </c>
      <c r="D11" s="73"/>
    </row>
    <row r="12">
      <c r="A12" s="118" t="s">
        <v>33</v>
      </c>
      <c r="B12" s="73"/>
      <c r="C12" s="118" t="s">
        <v>68</v>
      </c>
      <c r="D12" s="73"/>
    </row>
    <row r="13">
      <c r="A13" s="120"/>
      <c r="B13" s="73"/>
      <c r="C13" s="120"/>
      <c r="D13" s="73"/>
    </row>
    <row r="14">
      <c r="A14" s="103" t="s">
        <v>136</v>
      </c>
      <c r="B14" s="75"/>
      <c r="C14" s="116" t="s">
        <v>28</v>
      </c>
      <c r="D14" s="75"/>
    </row>
    <row r="15">
      <c r="A15" s="118" t="s">
        <v>138</v>
      </c>
      <c r="B15" s="73"/>
      <c r="C15" s="149" t="s">
        <v>233</v>
      </c>
      <c r="D15" s="73"/>
    </row>
    <row r="16">
      <c r="A16" s="120"/>
      <c r="B16" s="73"/>
      <c r="C16" s="120"/>
      <c r="D16" s="73"/>
    </row>
    <row r="17">
      <c r="A17" s="120"/>
      <c r="B17" s="73"/>
      <c r="C17" s="120"/>
      <c r="D17" s="73"/>
    </row>
    <row r="18">
      <c r="A18" s="116" t="s">
        <v>534</v>
      </c>
      <c r="B18" s="121"/>
      <c r="C18" s="116" t="s">
        <v>324</v>
      </c>
      <c r="D18" s="121"/>
    </row>
    <row r="19">
      <c r="A19" s="149" t="s">
        <v>123</v>
      </c>
      <c r="B19" s="73"/>
      <c r="C19" s="149" t="s">
        <v>576</v>
      </c>
      <c r="D19" s="73"/>
    </row>
    <row r="20">
      <c r="A20" s="71"/>
      <c r="B20" s="73"/>
      <c r="C20" s="123"/>
      <c r="D20" s="73"/>
    </row>
    <row r="21">
      <c r="A21" s="124"/>
      <c r="B21" s="124"/>
      <c r="C21" s="124"/>
      <c r="D21" s="124"/>
    </row>
    <row r="22">
      <c r="A22" s="124"/>
      <c r="B22" s="124"/>
      <c r="C22" s="124"/>
      <c r="D22" s="124"/>
    </row>
    <row r="23">
      <c r="A23" s="124"/>
      <c r="B23" s="124"/>
      <c r="C23" s="124"/>
      <c r="D23" s="124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2.13"/>
  </cols>
  <sheetData>
    <row r="1">
      <c r="A1" s="251" t="s">
        <v>0</v>
      </c>
      <c r="B1" s="250" t="s">
        <v>2</v>
      </c>
      <c r="C1" s="377" t="s">
        <v>3</v>
      </c>
      <c r="D1" s="252" t="s">
        <v>2</v>
      </c>
    </row>
    <row r="2">
      <c r="A2" s="253" t="s">
        <v>362</v>
      </c>
      <c r="B2" s="75"/>
      <c r="C2" s="253" t="s">
        <v>424</v>
      </c>
      <c r="D2" s="75"/>
    </row>
    <row r="3">
      <c r="A3" s="255" t="s">
        <v>439</v>
      </c>
      <c r="B3" s="137"/>
      <c r="C3" s="255" t="s">
        <v>402</v>
      </c>
      <c r="D3" s="73"/>
    </row>
    <row r="4">
      <c r="A4" s="264" t="s">
        <v>441</v>
      </c>
      <c r="B4" s="72"/>
      <c r="C4" s="71"/>
      <c r="D4" s="73"/>
    </row>
    <row r="5">
      <c r="A5" s="71"/>
      <c r="B5" s="72"/>
      <c r="C5" s="71"/>
      <c r="D5" s="73"/>
    </row>
    <row r="6">
      <c r="A6" s="253" t="s">
        <v>445</v>
      </c>
      <c r="B6" s="75"/>
      <c r="C6" s="253" t="s">
        <v>269</v>
      </c>
      <c r="D6" s="75"/>
    </row>
    <row r="7">
      <c r="A7" s="259" t="s">
        <v>32</v>
      </c>
      <c r="B7" s="137"/>
      <c r="C7" s="259" t="s">
        <v>336</v>
      </c>
      <c r="D7" s="73"/>
    </row>
    <row r="8">
      <c r="A8" s="260" t="s">
        <v>33</v>
      </c>
      <c r="B8" s="72"/>
      <c r="C8" s="260" t="s">
        <v>63</v>
      </c>
      <c r="D8" s="73"/>
    </row>
    <row r="9">
      <c r="A9" s="86"/>
      <c r="B9" s="72"/>
      <c r="C9" s="86"/>
      <c r="D9" s="73"/>
    </row>
    <row r="10">
      <c r="A10" s="253" t="s">
        <v>131</v>
      </c>
      <c r="B10" s="75"/>
      <c r="C10" s="253" t="s">
        <v>240</v>
      </c>
      <c r="D10" s="75"/>
    </row>
    <row r="11">
      <c r="A11" s="259" t="s">
        <v>33</v>
      </c>
      <c r="B11" s="137"/>
      <c r="C11" s="259" t="s">
        <v>32</v>
      </c>
      <c r="D11" s="73"/>
    </row>
    <row r="12">
      <c r="A12" s="260" t="s">
        <v>150</v>
      </c>
      <c r="B12" s="72"/>
      <c r="C12" s="260" t="s">
        <v>63</v>
      </c>
      <c r="D12" s="73"/>
    </row>
    <row r="13">
      <c r="A13" s="86"/>
      <c r="B13" s="72"/>
      <c r="C13" s="260" t="s">
        <v>135</v>
      </c>
      <c r="D13" s="73"/>
    </row>
    <row r="14">
      <c r="A14" s="253" t="s">
        <v>69</v>
      </c>
      <c r="B14" s="75"/>
      <c r="C14" s="253" t="s">
        <v>73</v>
      </c>
      <c r="D14" s="75"/>
    </row>
    <row r="15">
      <c r="A15" s="466" t="s">
        <v>152</v>
      </c>
      <c r="B15" s="137"/>
      <c r="C15" s="260" t="s">
        <v>374</v>
      </c>
      <c r="D15" s="137"/>
    </row>
    <row r="16">
      <c r="A16" s="266" t="s">
        <v>384</v>
      </c>
      <c r="B16" s="72"/>
      <c r="C16" s="86"/>
      <c r="D16" s="72"/>
    </row>
    <row r="17">
      <c r="A17" s="70"/>
      <c r="B17" s="72"/>
      <c r="C17" s="86"/>
      <c r="D17" s="72"/>
    </row>
    <row r="18">
      <c r="A18" s="253" t="s">
        <v>471</v>
      </c>
      <c r="B18" s="75"/>
      <c r="C18" s="253" t="s">
        <v>296</v>
      </c>
      <c r="D18" s="75"/>
    </row>
    <row r="19">
      <c r="A19" s="260" t="s">
        <v>193</v>
      </c>
      <c r="B19" s="137"/>
      <c r="C19" s="260" t="s">
        <v>406</v>
      </c>
      <c r="D19" s="73"/>
    </row>
    <row r="20">
      <c r="A20" s="71"/>
      <c r="B20" s="72"/>
      <c r="C20" s="71"/>
      <c r="D20" s="73"/>
    </row>
    <row r="21">
      <c r="A21" s="154"/>
      <c r="B21" s="73"/>
      <c r="C21" s="154"/>
      <c r="D21" s="73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97" t="s">
        <v>0</v>
      </c>
      <c r="B1" s="98" t="s">
        <v>2</v>
      </c>
      <c r="C1" s="467" t="s">
        <v>3</v>
      </c>
      <c r="D1" s="100" t="s">
        <v>2</v>
      </c>
    </row>
    <row r="2">
      <c r="A2" s="468" t="s">
        <v>582</v>
      </c>
      <c r="B2" s="162"/>
      <c r="C2" s="104" t="s">
        <v>82</v>
      </c>
      <c r="D2" s="102"/>
    </row>
    <row r="3">
      <c r="A3" s="128" t="s">
        <v>18</v>
      </c>
      <c r="B3" s="72"/>
      <c r="C3" s="78" t="s">
        <v>88</v>
      </c>
      <c r="D3" s="73"/>
    </row>
    <row r="4">
      <c r="A4" s="129" t="s">
        <v>167</v>
      </c>
      <c r="B4" s="72"/>
      <c r="C4" s="86"/>
      <c r="D4" s="73"/>
    </row>
    <row r="5">
      <c r="A5" s="96"/>
      <c r="B5" s="73"/>
      <c r="C5" s="86"/>
      <c r="D5" s="73"/>
    </row>
    <row r="6">
      <c r="A6" s="130" t="s">
        <v>93</v>
      </c>
      <c r="B6" s="102"/>
      <c r="C6" s="103" t="s">
        <v>7</v>
      </c>
      <c r="D6" s="102"/>
    </row>
    <row r="7">
      <c r="A7" s="132" t="s">
        <v>96</v>
      </c>
      <c r="B7" s="73"/>
      <c r="C7" s="78" t="s">
        <v>97</v>
      </c>
      <c r="D7" s="73"/>
    </row>
    <row r="8">
      <c r="A8" s="133" t="s">
        <v>100</v>
      </c>
      <c r="B8" s="73"/>
      <c r="C8" s="83" t="s">
        <v>101</v>
      </c>
      <c r="D8" s="73"/>
    </row>
    <row r="9">
      <c r="A9" s="469"/>
      <c r="B9" s="73"/>
      <c r="C9" s="86"/>
      <c r="D9" s="73"/>
    </row>
    <row r="10">
      <c r="A10" s="127" t="s">
        <v>103</v>
      </c>
      <c r="B10" s="102"/>
      <c r="C10" s="167" t="s">
        <v>583</v>
      </c>
      <c r="D10" s="102"/>
    </row>
    <row r="11">
      <c r="A11" s="119" t="s">
        <v>584</v>
      </c>
      <c r="B11" s="73"/>
      <c r="C11" s="80" t="s">
        <v>61</v>
      </c>
      <c r="D11" s="73"/>
    </row>
    <row r="12">
      <c r="A12" s="119" t="s">
        <v>106</v>
      </c>
      <c r="B12" s="73"/>
      <c r="C12" s="85" t="s">
        <v>33</v>
      </c>
      <c r="D12" s="73"/>
    </row>
    <row r="13">
      <c r="A13" s="120"/>
      <c r="B13" s="73"/>
      <c r="C13" s="86"/>
      <c r="D13" s="73"/>
    </row>
    <row r="14">
      <c r="A14" s="103" t="s">
        <v>35</v>
      </c>
      <c r="B14" s="75"/>
      <c r="C14" s="103" t="s">
        <v>109</v>
      </c>
      <c r="D14" s="75"/>
    </row>
    <row r="15">
      <c r="A15" s="119" t="s">
        <v>585</v>
      </c>
      <c r="B15" s="73"/>
      <c r="C15" s="78" t="s">
        <v>357</v>
      </c>
      <c r="D15" s="73"/>
    </row>
    <row r="16">
      <c r="A16" s="138"/>
      <c r="B16" s="73"/>
      <c r="C16" s="86"/>
      <c r="D16" s="73"/>
    </row>
    <row r="17">
      <c r="A17" s="138"/>
      <c r="B17" s="73"/>
      <c r="C17" s="86"/>
      <c r="D17" s="73"/>
    </row>
    <row r="18">
      <c r="A18" s="127" t="s">
        <v>112</v>
      </c>
      <c r="B18" s="121"/>
      <c r="C18" s="103" t="s">
        <v>114</v>
      </c>
      <c r="D18" s="121"/>
    </row>
    <row r="19">
      <c r="A19" s="140" t="s">
        <v>233</v>
      </c>
      <c r="B19" s="73"/>
      <c r="C19" s="83" t="s">
        <v>116</v>
      </c>
      <c r="D19" s="73"/>
    </row>
    <row r="20">
      <c r="A20" s="71"/>
      <c r="B20" s="73"/>
      <c r="C20" s="110" t="s">
        <v>117</v>
      </c>
      <c r="D20" s="73"/>
    </row>
    <row r="21">
      <c r="A21" s="124"/>
      <c r="B21" s="124"/>
      <c r="C21" s="124"/>
      <c r="D21" s="124"/>
    </row>
    <row r="22">
      <c r="A22" s="124"/>
      <c r="B22" s="124"/>
    </row>
    <row r="23">
      <c r="A23" s="124"/>
      <c r="B23" s="124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5.63"/>
  </cols>
  <sheetData>
    <row r="1">
      <c r="A1" s="267" t="s">
        <v>0</v>
      </c>
      <c r="B1" s="268" t="s">
        <v>2</v>
      </c>
      <c r="C1" s="470" t="s">
        <v>3</v>
      </c>
      <c r="D1" s="270" t="s">
        <v>2</v>
      </c>
      <c r="E1" s="124"/>
    </row>
    <row r="2">
      <c r="A2" s="271" t="s">
        <v>300</v>
      </c>
      <c r="B2" s="75"/>
      <c r="C2" s="277" t="s">
        <v>301</v>
      </c>
      <c r="D2" s="75"/>
      <c r="E2" s="124"/>
    </row>
    <row r="3">
      <c r="A3" s="273" t="s">
        <v>222</v>
      </c>
      <c r="B3" s="137"/>
      <c r="C3" s="274" t="s">
        <v>122</v>
      </c>
      <c r="D3" s="137"/>
      <c r="E3" s="124"/>
    </row>
    <row r="4">
      <c r="A4" s="275" t="s">
        <v>32</v>
      </c>
      <c r="B4" s="72"/>
      <c r="C4" s="276" t="s">
        <v>125</v>
      </c>
      <c r="D4" s="72"/>
      <c r="E4" s="124"/>
    </row>
    <row r="5">
      <c r="A5" s="70"/>
      <c r="B5" s="72"/>
      <c r="C5" s="71"/>
      <c r="D5" s="72"/>
      <c r="E5" s="124"/>
    </row>
    <row r="6">
      <c r="A6" s="277" t="s">
        <v>302</v>
      </c>
      <c r="B6" s="75"/>
      <c r="C6" s="277" t="s">
        <v>586</v>
      </c>
      <c r="D6" s="75"/>
      <c r="E6" s="124"/>
    </row>
    <row r="7">
      <c r="A7" s="278" t="s">
        <v>32</v>
      </c>
      <c r="B7" s="137"/>
      <c r="C7" s="471" t="s">
        <v>587</v>
      </c>
      <c r="D7" s="137"/>
      <c r="E7" s="124"/>
    </row>
    <row r="8">
      <c r="A8" s="280" t="s">
        <v>33</v>
      </c>
      <c r="B8" s="72"/>
      <c r="C8" s="285" t="s">
        <v>551</v>
      </c>
      <c r="D8" s="72"/>
      <c r="E8" s="124"/>
    </row>
    <row r="9">
      <c r="A9" s="70"/>
      <c r="B9" s="72"/>
      <c r="C9" s="86"/>
      <c r="D9" s="72"/>
      <c r="E9" s="124"/>
    </row>
    <row r="10">
      <c r="A10" s="271" t="s">
        <v>113</v>
      </c>
      <c r="B10" s="75"/>
      <c r="C10" s="277" t="s">
        <v>42</v>
      </c>
      <c r="D10" s="75"/>
      <c r="E10" s="124"/>
    </row>
    <row r="11">
      <c r="A11" s="280" t="s">
        <v>32</v>
      </c>
      <c r="B11" s="137"/>
      <c r="C11" s="285" t="s">
        <v>305</v>
      </c>
      <c r="D11" s="137"/>
      <c r="E11" s="124"/>
    </row>
    <row r="12">
      <c r="A12" s="278" t="s">
        <v>23</v>
      </c>
      <c r="B12" s="72"/>
      <c r="C12" s="86"/>
      <c r="D12" s="72"/>
      <c r="E12" s="124"/>
    </row>
    <row r="13">
      <c r="A13" s="70"/>
      <c r="B13" s="72"/>
      <c r="C13" s="86"/>
      <c r="D13" s="72"/>
      <c r="E13" s="124"/>
    </row>
    <row r="14">
      <c r="A14" s="271" t="s">
        <v>588</v>
      </c>
      <c r="B14" s="75"/>
      <c r="C14" s="277" t="s">
        <v>306</v>
      </c>
      <c r="D14" s="75"/>
      <c r="E14" s="124"/>
    </row>
    <row r="15">
      <c r="A15" s="280" t="s">
        <v>589</v>
      </c>
      <c r="B15" s="472" t="s">
        <v>590</v>
      </c>
      <c r="C15" s="285" t="s">
        <v>198</v>
      </c>
      <c r="D15" s="137"/>
      <c r="E15" s="124"/>
    </row>
    <row r="16">
      <c r="A16" s="92"/>
      <c r="B16" s="72"/>
      <c r="C16" s="86"/>
      <c r="D16" s="72"/>
      <c r="E16" s="124"/>
    </row>
    <row r="17">
      <c r="A17" s="70"/>
      <c r="B17" s="72"/>
      <c r="C17" s="86"/>
      <c r="D17" s="72"/>
      <c r="E17" s="124"/>
    </row>
    <row r="18">
      <c r="A18" s="284" t="s">
        <v>266</v>
      </c>
      <c r="B18" s="75"/>
      <c r="C18" s="277" t="s">
        <v>307</v>
      </c>
      <c r="D18" s="75"/>
      <c r="E18" s="124"/>
    </row>
    <row r="19">
      <c r="A19" s="280" t="s">
        <v>308</v>
      </c>
      <c r="B19" s="137"/>
      <c r="C19" s="285" t="s">
        <v>309</v>
      </c>
      <c r="D19" s="137"/>
      <c r="E19" s="124"/>
    </row>
    <row r="20">
      <c r="A20" s="96"/>
      <c r="B20" s="72"/>
      <c r="C20" s="71"/>
      <c r="D20" s="72"/>
      <c r="E20" s="124"/>
    </row>
    <row r="21">
      <c r="A21" s="124"/>
      <c r="B21" s="124"/>
      <c r="C21" s="124"/>
      <c r="D21" s="124"/>
      <c r="E21" s="124"/>
    </row>
    <row r="22">
      <c r="A22" s="124"/>
      <c r="B22" s="1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4.5"/>
    <col customWidth="1" min="3" max="3" width="15.5"/>
    <col customWidth="1" min="5" max="5" width="20.25"/>
  </cols>
  <sheetData>
    <row r="1">
      <c r="A1" s="141" t="s">
        <v>0</v>
      </c>
      <c r="B1" s="98" t="s">
        <v>2</v>
      </c>
      <c r="C1" s="125" t="s">
        <v>3</v>
      </c>
      <c r="D1" s="98" t="s">
        <v>2</v>
      </c>
      <c r="E1" s="125" t="s">
        <v>142</v>
      </c>
      <c r="F1" s="100" t="s">
        <v>2</v>
      </c>
    </row>
    <row r="2">
      <c r="A2" s="94" t="s">
        <v>47</v>
      </c>
      <c r="B2" s="75"/>
      <c r="C2" s="74" t="s">
        <v>6</v>
      </c>
      <c r="D2" s="142"/>
      <c r="E2" s="74" t="s">
        <v>89</v>
      </c>
      <c r="F2" s="75"/>
    </row>
    <row r="3">
      <c r="A3" s="143" t="s">
        <v>143</v>
      </c>
      <c r="B3" s="81"/>
      <c r="C3" s="107" t="s">
        <v>144</v>
      </c>
      <c r="D3" s="72"/>
      <c r="E3" s="144" t="s">
        <v>145</v>
      </c>
      <c r="F3" s="73"/>
    </row>
    <row r="4">
      <c r="A4" s="145"/>
      <c r="B4" s="73"/>
      <c r="C4" s="71"/>
      <c r="D4" s="72"/>
      <c r="E4" s="145"/>
      <c r="F4" s="73"/>
    </row>
    <row r="5">
      <c r="A5" s="145"/>
      <c r="B5" s="73"/>
      <c r="C5" s="71"/>
      <c r="D5" s="72"/>
      <c r="E5" s="120"/>
      <c r="F5" s="73"/>
    </row>
    <row r="6">
      <c r="A6" s="94" t="s">
        <v>146</v>
      </c>
      <c r="B6" s="75"/>
      <c r="C6" s="74" t="s">
        <v>147</v>
      </c>
      <c r="D6" s="75"/>
      <c r="E6" s="131" t="s">
        <v>148</v>
      </c>
      <c r="F6" s="75"/>
    </row>
    <row r="7">
      <c r="A7" s="146" t="s">
        <v>149</v>
      </c>
      <c r="B7" s="81"/>
      <c r="C7" s="78" t="s">
        <v>32</v>
      </c>
      <c r="D7" s="89">
        <v>56.0</v>
      </c>
      <c r="E7" s="147" t="s">
        <v>21</v>
      </c>
      <c r="F7" s="81"/>
    </row>
    <row r="8">
      <c r="A8" s="118" t="s">
        <v>32</v>
      </c>
      <c r="B8" s="81"/>
      <c r="C8" s="85" t="s">
        <v>63</v>
      </c>
      <c r="D8" s="89">
        <v>60.0</v>
      </c>
      <c r="E8" s="118" t="s">
        <v>107</v>
      </c>
      <c r="F8" s="81"/>
    </row>
    <row r="9">
      <c r="A9" s="117" t="s">
        <v>33</v>
      </c>
      <c r="B9" s="73"/>
      <c r="C9" s="85" t="s">
        <v>150</v>
      </c>
      <c r="D9" s="148">
        <v>63.75</v>
      </c>
      <c r="E9" s="120"/>
      <c r="F9" s="73"/>
    </row>
    <row r="10">
      <c r="A10" s="74" t="s">
        <v>17</v>
      </c>
      <c r="B10" s="75"/>
      <c r="C10" s="74" t="s">
        <v>54</v>
      </c>
      <c r="D10" s="142"/>
      <c r="E10" s="74" t="s">
        <v>151</v>
      </c>
      <c r="F10" s="75"/>
    </row>
    <row r="11">
      <c r="A11" s="146" t="s">
        <v>66</v>
      </c>
      <c r="B11" s="81"/>
      <c r="C11" s="78" t="s">
        <v>61</v>
      </c>
      <c r="D11" s="84"/>
      <c r="E11" s="118" t="s">
        <v>32</v>
      </c>
      <c r="F11" s="81"/>
    </row>
    <row r="12">
      <c r="A12" s="117" t="s">
        <v>25</v>
      </c>
      <c r="B12" s="81"/>
      <c r="C12" s="85" t="s">
        <v>33</v>
      </c>
      <c r="D12" s="84"/>
      <c r="E12" s="147" t="s">
        <v>14</v>
      </c>
      <c r="F12" s="81"/>
    </row>
    <row r="13">
      <c r="A13" s="120"/>
      <c r="B13" s="73"/>
      <c r="C13" s="86"/>
      <c r="D13" s="72"/>
      <c r="E13" s="120"/>
      <c r="F13" s="73"/>
    </row>
    <row r="14">
      <c r="A14" s="74" t="s">
        <v>35</v>
      </c>
      <c r="B14" s="75"/>
      <c r="C14" s="74" t="s">
        <v>69</v>
      </c>
      <c r="D14" s="142"/>
      <c r="E14" s="74" t="s">
        <v>35</v>
      </c>
      <c r="F14" s="75"/>
    </row>
    <row r="15">
      <c r="A15" s="149" t="s">
        <v>61</v>
      </c>
      <c r="B15" s="81"/>
      <c r="C15" s="83" t="s">
        <v>152</v>
      </c>
      <c r="D15" s="84"/>
      <c r="E15" s="117" t="s">
        <v>40</v>
      </c>
      <c r="F15" s="81"/>
    </row>
    <row r="16">
      <c r="A16" s="118" t="s">
        <v>33</v>
      </c>
      <c r="B16" s="81"/>
      <c r="C16" s="83" t="s">
        <v>153</v>
      </c>
      <c r="D16" s="84"/>
      <c r="E16" s="150"/>
      <c r="F16" s="73"/>
    </row>
    <row r="17">
      <c r="A17" s="120"/>
      <c r="B17" s="73"/>
      <c r="C17" s="86"/>
      <c r="D17" s="72"/>
      <c r="E17" s="120"/>
      <c r="F17" s="73"/>
    </row>
    <row r="18">
      <c r="A18" s="151" t="s">
        <v>154</v>
      </c>
      <c r="B18" s="75"/>
      <c r="C18" s="74" t="s">
        <v>28</v>
      </c>
      <c r="D18" s="142"/>
      <c r="E18" s="152" t="s">
        <v>155</v>
      </c>
      <c r="F18" s="75"/>
    </row>
    <row r="19">
      <c r="A19" s="122" t="s">
        <v>156</v>
      </c>
      <c r="B19" s="73"/>
      <c r="C19" s="83" t="s">
        <v>157</v>
      </c>
      <c r="D19" s="84"/>
      <c r="E19" s="117" t="s">
        <v>158</v>
      </c>
      <c r="F19" s="81">
        <f>160*0.8</f>
        <v>128</v>
      </c>
    </row>
    <row r="20">
      <c r="A20" s="145"/>
      <c r="B20" s="73"/>
      <c r="C20" s="110" t="s">
        <v>159</v>
      </c>
      <c r="D20" s="84"/>
      <c r="E20" s="153"/>
      <c r="F20" s="81"/>
    </row>
    <row r="21">
      <c r="A21" s="96"/>
      <c r="B21" s="73"/>
      <c r="C21" s="154"/>
      <c r="D21" s="72"/>
      <c r="E21" s="145"/>
      <c r="F21" s="73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8.88"/>
    <col customWidth="1" min="3" max="3" width="28.38"/>
  </cols>
  <sheetData>
    <row r="1">
      <c r="A1" s="267" t="s">
        <v>0</v>
      </c>
      <c r="B1" s="268" t="s">
        <v>2</v>
      </c>
      <c r="C1" s="470" t="s">
        <v>3</v>
      </c>
      <c r="D1" s="270" t="s">
        <v>2</v>
      </c>
    </row>
    <row r="2">
      <c r="A2" s="473" t="s">
        <v>476</v>
      </c>
      <c r="B2" s="75"/>
      <c r="C2" s="474" t="s">
        <v>591</v>
      </c>
      <c r="D2" s="75"/>
    </row>
    <row r="3">
      <c r="A3" s="475" t="s">
        <v>592</v>
      </c>
      <c r="B3" s="137"/>
      <c r="C3" s="476" t="s">
        <v>222</v>
      </c>
      <c r="D3" s="137"/>
    </row>
    <row r="4">
      <c r="A4" s="477" t="s">
        <v>163</v>
      </c>
      <c r="B4" s="72"/>
      <c r="C4" s="478" t="s">
        <v>61</v>
      </c>
      <c r="D4" s="72"/>
    </row>
    <row r="5">
      <c r="A5" s="70"/>
      <c r="B5" s="72"/>
      <c r="C5" s="71"/>
      <c r="D5" s="72"/>
    </row>
    <row r="6">
      <c r="A6" s="272" t="s">
        <v>81</v>
      </c>
      <c r="B6" s="75"/>
      <c r="C6" s="272" t="s">
        <v>245</v>
      </c>
      <c r="D6" s="75"/>
    </row>
    <row r="7">
      <c r="A7" s="278" t="s">
        <v>32</v>
      </c>
      <c r="B7" s="137"/>
      <c r="C7" s="279" t="s">
        <v>198</v>
      </c>
      <c r="D7" s="137"/>
    </row>
    <row r="8">
      <c r="A8" s="280" t="s">
        <v>33</v>
      </c>
      <c r="B8" s="72"/>
      <c r="C8" s="285"/>
      <c r="D8" s="72"/>
    </row>
    <row r="9">
      <c r="A9" s="70"/>
      <c r="B9" s="72"/>
      <c r="C9" s="86"/>
      <c r="D9" s="72"/>
    </row>
    <row r="10">
      <c r="A10" s="473" t="s">
        <v>331</v>
      </c>
      <c r="B10" s="75"/>
      <c r="C10" s="474" t="s">
        <v>593</v>
      </c>
      <c r="D10" s="75"/>
    </row>
    <row r="11">
      <c r="A11" s="280" t="s">
        <v>32</v>
      </c>
      <c r="B11" s="137"/>
      <c r="C11" s="281" t="s">
        <v>594</v>
      </c>
      <c r="D11" s="137"/>
    </row>
    <row r="12">
      <c r="A12" s="278" t="s">
        <v>23</v>
      </c>
      <c r="B12" s="72"/>
      <c r="C12" s="86"/>
      <c r="D12" s="72"/>
    </row>
    <row r="13">
      <c r="A13" s="70"/>
      <c r="B13" s="72"/>
      <c r="C13" s="86"/>
      <c r="D13" s="72"/>
    </row>
    <row r="14">
      <c r="A14" s="456" t="s">
        <v>244</v>
      </c>
      <c r="B14" s="75"/>
      <c r="C14" s="272" t="s">
        <v>114</v>
      </c>
      <c r="D14" s="75"/>
    </row>
    <row r="15">
      <c r="A15" s="479" t="s">
        <v>595</v>
      </c>
      <c r="B15" s="472"/>
      <c r="C15" s="281" t="s">
        <v>298</v>
      </c>
      <c r="D15" s="137"/>
    </row>
    <row r="16">
      <c r="A16" s="92"/>
      <c r="B16" s="72"/>
      <c r="C16" s="86"/>
      <c r="D16" s="72"/>
    </row>
    <row r="17">
      <c r="A17" s="70"/>
      <c r="B17" s="72"/>
      <c r="C17" s="86"/>
      <c r="D17" s="72"/>
    </row>
    <row r="18">
      <c r="A18" s="284" t="s">
        <v>266</v>
      </c>
      <c r="B18" s="75"/>
      <c r="C18" s="272" t="s">
        <v>324</v>
      </c>
      <c r="D18" s="75"/>
    </row>
    <row r="19">
      <c r="A19" s="280" t="s">
        <v>308</v>
      </c>
      <c r="B19" s="137"/>
      <c r="C19" s="281" t="s">
        <v>298</v>
      </c>
      <c r="D19" s="137"/>
    </row>
    <row r="20">
      <c r="A20" s="96"/>
      <c r="B20" s="72"/>
      <c r="C20" s="71"/>
      <c r="D20" s="72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7.88"/>
    <col customWidth="1" min="2" max="2" width="19.63"/>
    <col customWidth="1" min="3" max="3" width="13.88"/>
    <col customWidth="1" min="4" max="4" width="19.63"/>
  </cols>
  <sheetData>
    <row r="1">
      <c r="A1" s="97" t="s">
        <v>0</v>
      </c>
      <c r="B1" s="98" t="s">
        <v>2</v>
      </c>
      <c r="C1" s="99" t="s">
        <v>3</v>
      </c>
      <c r="D1" s="98" t="s">
        <v>2</v>
      </c>
    </row>
    <row r="2">
      <c r="A2" s="127" t="s">
        <v>596</v>
      </c>
      <c r="B2" s="162"/>
      <c r="C2" s="103" t="s">
        <v>269</v>
      </c>
      <c r="D2" s="102"/>
    </row>
    <row r="3">
      <c r="A3" s="128" t="s">
        <v>572</v>
      </c>
      <c r="B3" s="84"/>
      <c r="C3" s="107" t="s">
        <v>62</v>
      </c>
      <c r="D3" s="81"/>
    </row>
    <row r="4">
      <c r="A4" s="129" t="s">
        <v>32</v>
      </c>
      <c r="B4" s="84"/>
      <c r="C4" s="110" t="s">
        <v>32</v>
      </c>
      <c r="D4" s="81"/>
    </row>
    <row r="5">
      <c r="A5" s="480"/>
      <c r="B5" s="81"/>
      <c r="C5" s="71"/>
      <c r="D5" s="73"/>
    </row>
    <row r="6">
      <c r="A6" s="481" t="s">
        <v>109</v>
      </c>
      <c r="B6" s="102"/>
      <c r="C6" s="167" t="s">
        <v>245</v>
      </c>
      <c r="D6" s="102"/>
    </row>
    <row r="7">
      <c r="A7" s="198" t="s">
        <v>402</v>
      </c>
      <c r="B7" s="73"/>
      <c r="C7" s="80" t="s">
        <v>31</v>
      </c>
      <c r="D7" s="81"/>
    </row>
    <row r="8">
      <c r="A8" s="469"/>
      <c r="B8" s="73"/>
      <c r="C8" s="83"/>
      <c r="D8" s="81"/>
    </row>
    <row r="9">
      <c r="A9" s="469"/>
      <c r="B9" s="81"/>
      <c r="C9" s="86"/>
      <c r="D9" s="73"/>
    </row>
    <row r="10">
      <c r="A10" s="481" t="s">
        <v>114</v>
      </c>
      <c r="B10" s="102"/>
      <c r="C10" s="481" t="s">
        <v>266</v>
      </c>
      <c r="D10" s="102"/>
    </row>
    <row r="11">
      <c r="A11" s="198" t="s">
        <v>77</v>
      </c>
      <c r="B11" s="73"/>
      <c r="C11" s="482" t="s">
        <v>597</v>
      </c>
      <c r="D11" s="73"/>
    </row>
    <row r="12">
      <c r="A12" s="469"/>
      <c r="B12" s="73"/>
      <c r="C12" s="469"/>
      <c r="D12" s="73"/>
    </row>
    <row r="13">
      <c r="A13" s="469"/>
      <c r="B13" s="73"/>
      <c r="C13" s="469"/>
      <c r="D13" s="73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2.63"/>
    <col customWidth="1" min="3" max="3" width="16.88"/>
  </cols>
  <sheetData>
    <row r="1">
      <c r="A1" s="97" t="s">
        <v>0</v>
      </c>
      <c r="B1" s="98" t="s">
        <v>2</v>
      </c>
      <c r="C1" s="99" t="s">
        <v>3</v>
      </c>
      <c r="D1" s="98" t="s">
        <v>2</v>
      </c>
    </row>
    <row r="2">
      <c r="A2" s="483" t="s">
        <v>65</v>
      </c>
      <c r="B2" s="162"/>
      <c r="C2" s="167" t="s">
        <v>50</v>
      </c>
      <c r="D2" s="102"/>
    </row>
    <row r="3">
      <c r="A3" s="484" t="s">
        <v>11</v>
      </c>
      <c r="B3" s="84"/>
      <c r="C3" s="175" t="s">
        <v>61</v>
      </c>
      <c r="D3" s="81"/>
    </row>
    <row r="4">
      <c r="A4" s="485" t="s">
        <v>63</v>
      </c>
      <c r="B4" s="84"/>
      <c r="C4" s="176" t="s">
        <v>63</v>
      </c>
      <c r="D4" s="81"/>
    </row>
    <row r="5">
      <c r="A5" s="480"/>
      <c r="B5" s="81"/>
      <c r="C5" s="71"/>
      <c r="D5" s="73"/>
    </row>
    <row r="6">
      <c r="A6" s="481" t="s">
        <v>73</v>
      </c>
      <c r="B6" s="102"/>
      <c r="C6" s="169" t="s">
        <v>598</v>
      </c>
      <c r="D6" s="102"/>
    </row>
    <row r="7">
      <c r="A7" s="198" t="s">
        <v>599</v>
      </c>
      <c r="B7" s="73"/>
      <c r="C7" s="80" t="s">
        <v>600</v>
      </c>
      <c r="D7" s="486" t="s">
        <v>601</v>
      </c>
    </row>
    <row r="8">
      <c r="A8" s="469"/>
      <c r="B8" s="73"/>
      <c r="C8" s="83"/>
      <c r="D8" s="81"/>
    </row>
    <row r="9">
      <c r="A9" s="469"/>
      <c r="B9" s="81"/>
      <c r="C9" s="86"/>
      <c r="D9" s="73"/>
    </row>
    <row r="10">
      <c r="A10" s="481" t="s">
        <v>602</v>
      </c>
      <c r="B10" s="102"/>
      <c r="C10" s="487" t="s">
        <v>603</v>
      </c>
      <c r="D10" s="102"/>
    </row>
    <row r="11">
      <c r="A11" s="198" t="s">
        <v>412</v>
      </c>
      <c r="B11" s="73"/>
      <c r="C11" s="198" t="s">
        <v>298</v>
      </c>
      <c r="D11" s="73"/>
    </row>
    <row r="12">
      <c r="A12" s="469"/>
      <c r="B12" s="73"/>
      <c r="C12" s="469"/>
      <c r="D12" s="73"/>
    </row>
    <row r="13">
      <c r="A13" s="469"/>
      <c r="B13" s="73"/>
      <c r="C13" s="469"/>
      <c r="D13" s="73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3.75"/>
    <col customWidth="1" min="3" max="3" width="26.13"/>
  </cols>
  <sheetData>
    <row r="1">
      <c r="A1" s="97" t="s">
        <v>0</v>
      </c>
      <c r="B1" s="98" t="s">
        <v>2</v>
      </c>
      <c r="C1" s="99" t="s">
        <v>3</v>
      </c>
      <c r="D1" s="98" t="s">
        <v>2</v>
      </c>
    </row>
    <row r="2">
      <c r="A2" s="74" t="s">
        <v>80</v>
      </c>
      <c r="B2" s="162"/>
      <c r="C2" s="169" t="s">
        <v>604</v>
      </c>
      <c r="D2" s="102"/>
    </row>
    <row r="3">
      <c r="A3" s="484" t="s">
        <v>525</v>
      </c>
      <c r="B3" s="84"/>
      <c r="C3" s="175" t="s">
        <v>61</v>
      </c>
      <c r="D3" s="81"/>
    </row>
    <row r="4">
      <c r="A4" s="485" t="s">
        <v>86</v>
      </c>
      <c r="B4" s="84"/>
      <c r="C4" s="176" t="s">
        <v>63</v>
      </c>
      <c r="D4" s="81"/>
    </row>
    <row r="5">
      <c r="A5" s="480"/>
      <c r="B5" s="81"/>
      <c r="C5" s="71"/>
      <c r="D5" s="73"/>
    </row>
    <row r="6">
      <c r="A6" s="481" t="s">
        <v>605</v>
      </c>
      <c r="B6" s="102"/>
      <c r="C6" s="169" t="s">
        <v>598</v>
      </c>
      <c r="D6" s="102"/>
    </row>
    <row r="7">
      <c r="A7" s="198" t="s">
        <v>62</v>
      </c>
      <c r="B7" s="73"/>
      <c r="C7" s="80" t="s">
        <v>600</v>
      </c>
      <c r="D7" s="486"/>
    </row>
    <row r="8">
      <c r="A8" s="488" t="s">
        <v>61</v>
      </c>
      <c r="B8" s="73"/>
      <c r="C8" s="83"/>
      <c r="D8" s="81"/>
    </row>
    <row r="9">
      <c r="A9" s="469"/>
      <c r="B9" s="81"/>
      <c r="C9" s="86"/>
      <c r="D9" s="73"/>
    </row>
    <row r="10">
      <c r="A10" s="487" t="s">
        <v>606</v>
      </c>
      <c r="B10" s="102"/>
      <c r="C10" s="481" t="s">
        <v>607</v>
      </c>
      <c r="D10" s="102"/>
    </row>
    <row r="11">
      <c r="A11" s="198" t="s">
        <v>608</v>
      </c>
      <c r="B11" s="73"/>
      <c r="C11" s="198" t="s">
        <v>430</v>
      </c>
      <c r="D11" s="73"/>
    </row>
    <row r="12">
      <c r="A12" s="469"/>
      <c r="B12" s="73"/>
      <c r="C12" s="469"/>
      <c r="D12" s="73"/>
    </row>
    <row r="13">
      <c r="A13" s="469"/>
      <c r="B13" s="73"/>
      <c r="C13" s="469"/>
      <c r="D13" s="73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4.5"/>
  </cols>
  <sheetData>
    <row r="1">
      <c r="A1" s="97" t="s">
        <v>0</v>
      </c>
      <c r="B1" s="98" t="s">
        <v>2</v>
      </c>
      <c r="C1" s="99" t="s">
        <v>3</v>
      </c>
      <c r="D1" s="98" t="s">
        <v>2</v>
      </c>
    </row>
    <row r="2">
      <c r="A2" s="489" t="s">
        <v>609</v>
      </c>
      <c r="B2" s="162"/>
      <c r="C2" s="490" t="s">
        <v>610</v>
      </c>
      <c r="D2" s="102"/>
    </row>
    <row r="3">
      <c r="A3" s="491" t="s">
        <v>611</v>
      </c>
      <c r="B3" s="72"/>
      <c r="C3" s="492" t="s">
        <v>612</v>
      </c>
      <c r="D3" s="81"/>
    </row>
    <row r="4">
      <c r="A4" s="493" t="s">
        <v>313</v>
      </c>
      <c r="B4" s="72"/>
      <c r="C4" s="494" t="s">
        <v>21</v>
      </c>
      <c r="D4" s="81"/>
    </row>
    <row r="5">
      <c r="A5" s="96"/>
      <c r="B5" s="73"/>
      <c r="C5" s="469"/>
      <c r="D5" s="73"/>
    </row>
    <row r="6">
      <c r="A6" s="495" t="s">
        <v>50</v>
      </c>
      <c r="B6" s="102"/>
      <c r="C6" s="495" t="s">
        <v>41</v>
      </c>
      <c r="D6" s="102"/>
    </row>
    <row r="7">
      <c r="A7" s="496" t="s">
        <v>61</v>
      </c>
      <c r="B7" s="73"/>
      <c r="C7" s="497" t="s">
        <v>31</v>
      </c>
      <c r="D7" s="486"/>
    </row>
    <row r="8">
      <c r="A8" s="498" t="s">
        <v>33</v>
      </c>
      <c r="B8" s="73"/>
      <c r="C8" s="86"/>
      <c r="D8" s="81"/>
    </row>
    <row r="9">
      <c r="A9" s="71"/>
      <c r="B9" s="73"/>
      <c r="C9" s="86"/>
      <c r="D9" s="73"/>
    </row>
    <row r="10">
      <c r="A10" s="487" t="s">
        <v>613</v>
      </c>
      <c r="B10" s="102"/>
      <c r="C10" s="487" t="s">
        <v>614</v>
      </c>
      <c r="D10" s="102"/>
    </row>
    <row r="11">
      <c r="A11" s="198" t="s">
        <v>615</v>
      </c>
      <c r="B11" s="73"/>
      <c r="C11" s="482" t="s">
        <v>616</v>
      </c>
      <c r="D11" s="73"/>
    </row>
    <row r="12">
      <c r="A12" s="499" t="s">
        <v>32</v>
      </c>
      <c r="B12" s="73"/>
      <c r="C12" s="469"/>
      <c r="D12" s="73"/>
    </row>
    <row r="13">
      <c r="A13" s="469"/>
      <c r="B13" s="73"/>
      <c r="C13" s="469"/>
      <c r="D13" s="73"/>
    </row>
    <row r="14">
      <c r="A14" s="113" t="s">
        <v>617</v>
      </c>
    </row>
    <row r="15">
      <c r="A15" s="113" t="s">
        <v>618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9.63"/>
    <col customWidth="1" min="5" max="5" width="17.13"/>
  </cols>
  <sheetData>
    <row r="1">
      <c r="A1" s="249" t="s">
        <v>0</v>
      </c>
      <c r="B1" s="250" t="s">
        <v>2</v>
      </c>
      <c r="C1" s="251" t="s">
        <v>3</v>
      </c>
      <c r="D1" s="252" t="s">
        <v>2</v>
      </c>
      <c r="E1" s="377" t="s">
        <v>619</v>
      </c>
      <c r="F1" s="378" t="s">
        <v>2</v>
      </c>
    </row>
    <row r="2">
      <c r="A2" s="253" t="s">
        <v>82</v>
      </c>
      <c r="B2" s="75"/>
      <c r="C2" s="253" t="s">
        <v>6</v>
      </c>
      <c r="D2" s="75"/>
      <c r="E2" s="500" t="s">
        <v>620</v>
      </c>
      <c r="F2" s="75"/>
    </row>
    <row r="3">
      <c r="A3" s="255" t="s">
        <v>123</v>
      </c>
      <c r="B3" s="137"/>
      <c r="C3" s="255" t="s">
        <v>144</v>
      </c>
      <c r="D3" s="73"/>
      <c r="E3" s="501" t="s">
        <v>406</v>
      </c>
      <c r="F3" s="73"/>
    </row>
    <row r="4">
      <c r="A4" s="71"/>
      <c r="B4" s="72"/>
      <c r="C4" s="71"/>
      <c r="D4" s="73"/>
      <c r="E4" s="96"/>
      <c r="F4" s="73"/>
    </row>
    <row r="5">
      <c r="A5" s="71"/>
      <c r="B5" s="72"/>
      <c r="C5" s="71"/>
      <c r="D5" s="73"/>
      <c r="E5" s="70"/>
      <c r="F5" s="73"/>
    </row>
    <row r="6">
      <c r="A6" s="258" t="s">
        <v>563</v>
      </c>
      <c r="B6" s="75"/>
      <c r="C6" s="253" t="s">
        <v>147</v>
      </c>
      <c r="D6" s="75"/>
      <c r="E6" s="502" t="s">
        <v>621</v>
      </c>
      <c r="F6" s="75"/>
    </row>
    <row r="7">
      <c r="A7" s="259" t="s">
        <v>222</v>
      </c>
      <c r="B7" s="137"/>
      <c r="C7" s="259" t="s">
        <v>32</v>
      </c>
      <c r="D7" s="73"/>
      <c r="E7" s="503" t="s">
        <v>622</v>
      </c>
      <c r="F7" s="73"/>
    </row>
    <row r="8">
      <c r="A8" s="260" t="s">
        <v>32</v>
      </c>
      <c r="B8" s="72"/>
      <c r="C8" s="260" t="s">
        <v>164</v>
      </c>
      <c r="D8" s="73"/>
      <c r="E8" s="262"/>
      <c r="F8" s="73"/>
    </row>
    <row r="9">
      <c r="A9" s="86"/>
      <c r="B9" s="72"/>
      <c r="C9" s="86"/>
      <c r="D9" s="73"/>
      <c r="E9" s="70"/>
      <c r="F9" s="73"/>
    </row>
    <row r="10">
      <c r="A10" s="253" t="s">
        <v>17</v>
      </c>
      <c r="B10" s="75"/>
      <c r="C10" s="504" t="s">
        <v>623</v>
      </c>
      <c r="D10" s="75"/>
      <c r="E10" s="500" t="s">
        <v>624</v>
      </c>
      <c r="F10" s="75"/>
    </row>
    <row r="11">
      <c r="A11" s="259" t="s">
        <v>66</v>
      </c>
      <c r="B11" s="137"/>
      <c r="C11" s="505" t="s">
        <v>370</v>
      </c>
      <c r="D11" s="73"/>
      <c r="E11" s="506" t="s">
        <v>406</v>
      </c>
      <c r="F11" s="73"/>
    </row>
    <row r="12">
      <c r="A12" s="260" t="s">
        <v>107</v>
      </c>
      <c r="B12" s="72"/>
      <c r="C12" s="260"/>
      <c r="D12" s="73"/>
      <c r="E12" s="266"/>
      <c r="F12" s="73"/>
    </row>
    <row r="13">
      <c r="A13" s="86"/>
      <c r="B13" s="72"/>
      <c r="C13" s="86"/>
      <c r="D13" s="73"/>
      <c r="E13" s="70"/>
      <c r="F13" s="73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0.88"/>
    <col customWidth="1" min="3" max="3" width="27.25"/>
    <col customWidth="1" min="5" max="5" width="25.0"/>
  </cols>
  <sheetData>
    <row r="1">
      <c r="A1" s="249" t="s">
        <v>0</v>
      </c>
      <c r="B1" s="250" t="s">
        <v>2</v>
      </c>
      <c r="C1" s="251" t="s">
        <v>3</v>
      </c>
      <c r="D1" s="252" t="s">
        <v>2</v>
      </c>
      <c r="E1" s="377" t="s">
        <v>619</v>
      </c>
      <c r="F1" s="378" t="s">
        <v>2</v>
      </c>
    </row>
    <row r="2">
      <c r="A2" s="430" t="s">
        <v>343</v>
      </c>
      <c r="B2" s="75"/>
      <c r="C2" s="430" t="s">
        <v>47</v>
      </c>
      <c r="D2" s="75"/>
      <c r="E2" s="500" t="s">
        <v>620</v>
      </c>
      <c r="F2" s="75"/>
    </row>
    <row r="3">
      <c r="A3" s="507" t="s">
        <v>62</v>
      </c>
      <c r="B3" s="137"/>
      <c r="C3" s="507" t="s">
        <v>143</v>
      </c>
      <c r="D3" s="73"/>
      <c r="E3" s="501" t="s">
        <v>406</v>
      </c>
      <c r="F3" s="73"/>
    </row>
    <row r="4">
      <c r="A4" s="508" t="s">
        <v>32</v>
      </c>
      <c r="B4" s="72"/>
      <c r="C4" s="71"/>
      <c r="D4" s="73"/>
      <c r="E4" s="96"/>
      <c r="F4" s="73"/>
    </row>
    <row r="5">
      <c r="A5" s="71"/>
      <c r="B5" s="72"/>
      <c r="C5" s="71"/>
      <c r="D5" s="73"/>
      <c r="E5" s="70"/>
      <c r="F5" s="73"/>
    </row>
    <row r="6">
      <c r="A6" s="502" t="s">
        <v>625</v>
      </c>
      <c r="B6" s="75"/>
      <c r="C6" s="253" t="s">
        <v>147</v>
      </c>
      <c r="D6" s="75"/>
      <c r="E6" s="502" t="s">
        <v>621</v>
      </c>
      <c r="F6" s="75"/>
    </row>
    <row r="7">
      <c r="A7" s="505" t="s">
        <v>242</v>
      </c>
      <c r="B7" s="137"/>
      <c r="C7" s="259" t="s">
        <v>32</v>
      </c>
      <c r="D7" s="73"/>
      <c r="E7" s="503" t="s">
        <v>622</v>
      </c>
      <c r="F7" s="73"/>
    </row>
    <row r="8">
      <c r="A8" s="509" t="s">
        <v>63</v>
      </c>
      <c r="B8" s="72"/>
      <c r="C8" s="509" t="s">
        <v>209</v>
      </c>
      <c r="D8" s="73"/>
      <c r="E8" s="262"/>
      <c r="F8" s="73"/>
    </row>
    <row r="9">
      <c r="A9" s="86"/>
      <c r="B9" s="72"/>
      <c r="C9" s="86"/>
      <c r="D9" s="73"/>
      <c r="E9" s="70"/>
      <c r="F9" s="73"/>
    </row>
    <row r="10">
      <c r="A10" s="430" t="s">
        <v>169</v>
      </c>
      <c r="B10" s="75"/>
      <c r="C10" s="430" t="s">
        <v>626</v>
      </c>
      <c r="D10" s="75"/>
      <c r="E10" s="500" t="s">
        <v>624</v>
      </c>
      <c r="F10" s="75"/>
    </row>
    <row r="11">
      <c r="A11" s="259" t="s">
        <v>66</v>
      </c>
      <c r="B11" s="137"/>
      <c r="C11" s="505" t="s">
        <v>627</v>
      </c>
      <c r="D11" s="73"/>
      <c r="E11" s="506" t="s">
        <v>406</v>
      </c>
      <c r="F11" s="73"/>
    </row>
    <row r="12">
      <c r="A12" s="260" t="s">
        <v>107</v>
      </c>
      <c r="B12" s="72"/>
      <c r="C12" s="260"/>
      <c r="D12" s="73"/>
      <c r="E12" s="266"/>
      <c r="F12" s="73"/>
    </row>
    <row r="13">
      <c r="A13" s="86"/>
      <c r="B13" s="72"/>
      <c r="C13" s="86"/>
      <c r="D13" s="73"/>
      <c r="E13" s="70"/>
      <c r="F13" s="73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5.5"/>
    <col customWidth="1" min="3" max="3" width="17.88"/>
    <col customWidth="1" min="5" max="5" width="25.0"/>
  </cols>
  <sheetData>
    <row r="1">
      <c r="A1" s="249" t="s">
        <v>0</v>
      </c>
      <c r="B1" s="250" t="s">
        <v>2</v>
      </c>
      <c r="C1" s="251" t="s">
        <v>3</v>
      </c>
      <c r="D1" s="252" t="s">
        <v>2</v>
      </c>
      <c r="E1" s="377" t="s">
        <v>619</v>
      </c>
      <c r="F1" s="378" t="s">
        <v>2</v>
      </c>
    </row>
    <row r="2">
      <c r="A2" s="430" t="s">
        <v>82</v>
      </c>
      <c r="B2" s="75"/>
      <c r="C2" s="430" t="s">
        <v>250</v>
      </c>
      <c r="D2" s="75"/>
      <c r="E2" s="500" t="s">
        <v>628</v>
      </c>
      <c r="F2" s="75"/>
    </row>
    <row r="3">
      <c r="A3" s="507" t="s">
        <v>62</v>
      </c>
      <c r="B3" s="137"/>
      <c r="C3" s="507" t="s">
        <v>629</v>
      </c>
      <c r="D3" s="73"/>
      <c r="E3" s="501" t="s">
        <v>406</v>
      </c>
      <c r="F3" s="73"/>
    </row>
    <row r="4">
      <c r="A4" s="508"/>
      <c r="B4" s="72"/>
      <c r="C4" s="71"/>
      <c r="D4" s="73"/>
      <c r="E4" s="96"/>
      <c r="F4" s="73"/>
    </row>
    <row r="5">
      <c r="A5" s="71"/>
      <c r="B5" s="72"/>
      <c r="C5" s="71"/>
      <c r="D5" s="73"/>
      <c r="E5" s="70"/>
      <c r="F5" s="73"/>
    </row>
    <row r="6">
      <c r="A6" s="502" t="s">
        <v>630</v>
      </c>
      <c r="B6" s="75"/>
      <c r="C6" s="504" t="s">
        <v>631</v>
      </c>
      <c r="D6" s="75"/>
      <c r="E6" s="502" t="s">
        <v>632</v>
      </c>
      <c r="F6" s="75"/>
    </row>
    <row r="7">
      <c r="A7" s="505" t="s">
        <v>242</v>
      </c>
      <c r="B7" s="137"/>
      <c r="C7" s="259" t="s">
        <v>32</v>
      </c>
      <c r="D7" s="73"/>
      <c r="E7" s="503" t="s">
        <v>622</v>
      </c>
      <c r="F7" s="73"/>
    </row>
    <row r="8">
      <c r="A8" s="509" t="s">
        <v>63</v>
      </c>
      <c r="B8" s="72"/>
      <c r="C8" s="509" t="s">
        <v>164</v>
      </c>
      <c r="D8" s="73"/>
      <c r="E8" s="262"/>
      <c r="F8" s="73"/>
    </row>
    <row r="9">
      <c r="A9" s="86"/>
      <c r="B9" s="72"/>
      <c r="C9" s="86"/>
      <c r="D9" s="73"/>
      <c r="E9" s="70"/>
      <c r="F9" s="73"/>
    </row>
    <row r="10">
      <c r="A10" s="504" t="s">
        <v>633</v>
      </c>
      <c r="B10" s="75"/>
      <c r="C10" s="430" t="s">
        <v>28</v>
      </c>
      <c r="D10" s="75"/>
      <c r="E10" s="500" t="s">
        <v>624</v>
      </c>
      <c r="F10" s="75"/>
    </row>
    <row r="11">
      <c r="A11" s="505" t="s">
        <v>222</v>
      </c>
      <c r="B11" s="137"/>
      <c r="C11" s="505" t="s">
        <v>634</v>
      </c>
      <c r="D11" s="73"/>
      <c r="E11" s="506" t="s">
        <v>406</v>
      </c>
      <c r="F11" s="73"/>
    </row>
    <row r="12">
      <c r="A12" s="509" t="s">
        <v>61</v>
      </c>
      <c r="B12" s="72"/>
      <c r="C12" s="260"/>
      <c r="D12" s="73"/>
      <c r="E12" s="266"/>
      <c r="F12" s="73"/>
    </row>
    <row r="13">
      <c r="A13" s="86"/>
      <c r="B13" s="72"/>
      <c r="C13" s="86"/>
      <c r="D13" s="73"/>
      <c r="E13" s="70"/>
      <c r="F13" s="73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141" t="s">
        <v>0</v>
      </c>
      <c r="B1" s="250" t="s">
        <v>2</v>
      </c>
      <c r="C1" s="157" t="s">
        <v>3</v>
      </c>
      <c r="D1" s="100" t="s">
        <v>2</v>
      </c>
      <c r="E1" s="377" t="s">
        <v>619</v>
      </c>
      <c r="F1" s="378" t="s">
        <v>2</v>
      </c>
    </row>
    <row r="2">
      <c r="A2" s="510" t="s">
        <v>566</v>
      </c>
      <c r="B2" s="75"/>
      <c r="C2" s="489" t="s">
        <v>269</v>
      </c>
      <c r="D2" s="75"/>
      <c r="E2" s="500" t="s">
        <v>635</v>
      </c>
      <c r="F2" s="75"/>
    </row>
    <row r="3">
      <c r="A3" s="511" t="s">
        <v>568</v>
      </c>
      <c r="B3" s="137"/>
      <c r="C3" s="496" t="s">
        <v>214</v>
      </c>
      <c r="D3" s="73"/>
      <c r="E3" s="501" t="s">
        <v>406</v>
      </c>
      <c r="F3" s="73"/>
    </row>
    <row r="4">
      <c r="A4" s="512" t="s">
        <v>612</v>
      </c>
      <c r="B4" s="72"/>
      <c r="C4" s="110" t="s">
        <v>33</v>
      </c>
      <c r="D4" s="73"/>
      <c r="E4" s="96"/>
      <c r="F4" s="73"/>
    </row>
    <row r="5">
      <c r="A5" s="120"/>
      <c r="B5" s="72"/>
      <c r="C5" s="71"/>
      <c r="D5" s="73"/>
      <c r="E5" s="70"/>
      <c r="F5" s="73"/>
    </row>
    <row r="6">
      <c r="A6" s="513" t="s">
        <v>54</v>
      </c>
      <c r="B6" s="75"/>
      <c r="C6" s="489" t="s">
        <v>240</v>
      </c>
      <c r="D6" s="75"/>
      <c r="E6" s="502" t="s">
        <v>636</v>
      </c>
      <c r="F6" s="75"/>
    </row>
    <row r="7">
      <c r="A7" s="514" t="s">
        <v>97</v>
      </c>
      <c r="B7" s="137"/>
      <c r="C7" s="78" t="s">
        <v>32</v>
      </c>
      <c r="D7" s="73"/>
      <c r="E7" s="503" t="s">
        <v>622</v>
      </c>
      <c r="F7" s="73"/>
    </row>
    <row r="8">
      <c r="A8" s="117" t="s">
        <v>150</v>
      </c>
      <c r="B8" s="72"/>
      <c r="C8" s="515" t="s">
        <v>33</v>
      </c>
      <c r="D8" s="73"/>
      <c r="E8" s="262"/>
      <c r="F8" s="73"/>
    </row>
    <row r="9">
      <c r="A9" s="120"/>
      <c r="B9" s="72"/>
      <c r="C9" s="86"/>
      <c r="D9" s="73"/>
      <c r="E9" s="70"/>
      <c r="F9" s="73"/>
    </row>
    <row r="10">
      <c r="A10" s="430" t="s">
        <v>637</v>
      </c>
      <c r="B10" s="75"/>
      <c r="C10" s="430" t="s">
        <v>497</v>
      </c>
      <c r="D10" s="75"/>
      <c r="E10" s="500" t="s">
        <v>624</v>
      </c>
      <c r="F10" s="75"/>
    </row>
    <row r="11">
      <c r="A11" s="505" t="s">
        <v>163</v>
      </c>
      <c r="B11" s="137"/>
      <c r="C11" s="505" t="s">
        <v>638</v>
      </c>
      <c r="D11" s="73"/>
      <c r="E11" s="506" t="s">
        <v>406</v>
      </c>
      <c r="F11" s="73"/>
    </row>
    <row r="12">
      <c r="A12" s="509" t="s">
        <v>61</v>
      </c>
      <c r="B12" s="72"/>
      <c r="C12" s="260"/>
      <c r="D12" s="73"/>
      <c r="E12" s="266"/>
      <c r="F12" s="73"/>
    </row>
    <row r="13">
      <c r="A13" s="86"/>
      <c r="B13" s="72"/>
      <c r="C13" s="86"/>
      <c r="D13" s="73"/>
      <c r="E13" s="70"/>
      <c r="F13" s="73"/>
    </row>
    <row r="14">
      <c r="A14" s="62" t="s">
        <v>83</v>
      </c>
    </row>
    <row r="15">
      <c r="A15" s="62" t="s">
        <v>639</v>
      </c>
      <c r="B15" s="62">
        <v>55.0</v>
      </c>
    </row>
    <row r="16">
      <c r="A16" s="62" t="s">
        <v>269</v>
      </c>
    </row>
    <row r="17">
      <c r="A17" s="62" t="s">
        <v>639</v>
      </c>
      <c r="B17" s="62">
        <v>70.0</v>
      </c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3.75"/>
  </cols>
  <sheetData>
    <row r="1">
      <c r="A1" s="141" t="s">
        <v>0</v>
      </c>
      <c r="B1" s="250" t="s">
        <v>2</v>
      </c>
      <c r="C1" s="157" t="s">
        <v>3</v>
      </c>
      <c r="D1" s="100" t="s">
        <v>2</v>
      </c>
      <c r="E1" s="377" t="s">
        <v>619</v>
      </c>
      <c r="F1" s="378" t="s">
        <v>2</v>
      </c>
    </row>
    <row r="2">
      <c r="A2" s="433" t="s">
        <v>640</v>
      </c>
      <c r="B2" s="75"/>
      <c r="C2" s="94" t="s">
        <v>6</v>
      </c>
      <c r="D2" s="75"/>
      <c r="E2" s="500" t="s">
        <v>641</v>
      </c>
      <c r="F2" s="75"/>
    </row>
    <row r="3">
      <c r="A3" s="146" t="s">
        <v>8</v>
      </c>
      <c r="B3" s="137"/>
      <c r="C3" s="175" t="s">
        <v>90</v>
      </c>
      <c r="D3" s="73"/>
      <c r="E3" s="501" t="s">
        <v>642</v>
      </c>
      <c r="F3" s="73"/>
    </row>
    <row r="4">
      <c r="A4" s="117" t="s">
        <v>125</v>
      </c>
      <c r="B4" s="72"/>
      <c r="C4" s="176" t="s">
        <v>203</v>
      </c>
      <c r="D4" s="73"/>
      <c r="E4" s="96"/>
      <c r="F4" s="73"/>
    </row>
    <row r="5">
      <c r="A5" s="120"/>
      <c r="B5" s="72"/>
      <c r="C5" s="71"/>
      <c r="D5" s="73"/>
      <c r="E5" s="70"/>
      <c r="F5" s="73"/>
    </row>
    <row r="6">
      <c r="A6" s="152" t="s">
        <v>643</v>
      </c>
      <c r="B6" s="75"/>
      <c r="C6" s="151" t="s">
        <v>60</v>
      </c>
      <c r="D6" s="75"/>
      <c r="E6" s="502" t="s">
        <v>644</v>
      </c>
      <c r="F6" s="75"/>
    </row>
    <row r="7">
      <c r="A7" s="147" t="s">
        <v>645</v>
      </c>
      <c r="B7" s="137"/>
      <c r="C7" s="78" t="s">
        <v>32</v>
      </c>
      <c r="D7" s="73"/>
      <c r="E7" s="503" t="s">
        <v>622</v>
      </c>
      <c r="F7" s="73"/>
    </row>
    <row r="8">
      <c r="A8" s="117" t="s">
        <v>646</v>
      </c>
      <c r="B8" s="72"/>
      <c r="C8" s="85" t="s">
        <v>63</v>
      </c>
      <c r="D8" s="73"/>
      <c r="E8" s="262"/>
      <c r="F8" s="73"/>
    </row>
    <row r="9">
      <c r="A9" s="120"/>
      <c r="B9" s="72"/>
      <c r="C9" s="86"/>
      <c r="D9" s="73"/>
      <c r="E9" s="70"/>
      <c r="F9" s="73"/>
    </row>
    <row r="10">
      <c r="A10" s="504" t="s">
        <v>647</v>
      </c>
      <c r="B10" s="75"/>
      <c r="C10" s="430" t="s">
        <v>497</v>
      </c>
      <c r="D10" s="75"/>
      <c r="E10" s="500" t="s">
        <v>624</v>
      </c>
      <c r="F10" s="75"/>
    </row>
    <row r="11">
      <c r="A11" s="509" t="s">
        <v>431</v>
      </c>
      <c r="B11" s="137"/>
      <c r="C11" s="505" t="s">
        <v>638</v>
      </c>
      <c r="D11" s="73"/>
      <c r="E11" s="506" t="s">
        <v>406</v>
      </c>
      <c r="F11" s="73"/>
    </row>
    <row r="12">
      <c r="B12" s="72"/>
      <c r="C12" s="260"/>
      <c r="D12" s="73"/>
      <c r="E12" s="266"/>
      <c r="F12" s="73"/>
    </row>
    <row r="13">
      <c r="A13" s="86"/>
      <c r="B13" s="72"/>
      <c r="C13" s="86"/>
      <c r="D13" s="73"/>
      <c r="E13" s="70"/>
      <c r="F13" s="73"/>
    </row>
    <row r="16">
      <c r="A16" s="62" t="s">
        <v>648</v>
      </c>
      <c r="B16" s="62" t="s">
        <v>649</v>
      </c>
    </row>
    <row r="17">
      <c r="A17" s="62" t="s">
        <v>650</v>
      </c>
      <c r="B17" s="62" t="s">
        <v>651</v>
      </c>
    </row>
    <row r="18">
      <c r="A18" s="62" t="s">
        <v>652</v>
      </c>
    </row>
    <row r="20">
      <c r="A20" s="62" t="s">
        <v>653</v>
      </c>
      <c r="B20" s="62" t="s">
        <v>406</v>
      </c>
    </row>
    <row r="21">
      <c r="A21" s="62" t="s">
        <v>654</v>
      </c>
    </row>
    <row r="22">
      <c r="A22" s="62" t="s">
        <v>655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3.75"/>
    <col customWidth="1" min="3" max="3" width="19.75"/>
    <col customWidth="1" min="5" max="5" width="14.5"/>
  </cols>
  <sheetData>
    <row r="1">
      <c r="A1" s="141" t="s">
        <v>0</v>
      </c>
      <c r="B1" s="155" t="s">
        <v>2</v>
      </c>
      <c r="C1" s="156" t="s">
        <v>3</v>
      </c>
      <c r="D1" s="98" t="s">
        <v>2</v>
      </c>
      <c r="E1" s="157" t="s">
        <v>4</v>
      </c>
      <c r="F1" s="100" t="s">
        <v>2</v>
      </c>
    </row>
    <row r="2">
      <c r="A2" s="87" t="s">
        <v>160</v>
      </c>
      <c r="B2" s="75"/>
      <c r="C2" s="74" t="s">
        <v>161</v>
      </c>
      <c r="D2" s="75"/>
      <c r="E2" s="74" t="s">
        <v>81</v>
      </c>
      <c r="F2" s="75"/>
    </row>
    <row r="3">
      <c r="A3" s="158" t="s">
        <v>32</v>
      </c>
      <c r="B3" s="137"/>
      <c r="C3" s="144" t="s">
        <v>162</v>
      </c>
      <c r="D3" s="73"/>
      <c r="E3" s="107" t="s">
        <v>163</v>
      </c>
      <c r="F3" s="73"/>
    </row>
    <row r="4">
      <c r="A4" s="159" t="s">
        <v>164</v>
      </c>
      <c r="B4" s="72"/>
      <c r="C4" s="153" t="s">
        <v>165</v>
      </c>
      <c r="D4" s="73"/>
      <c r="E4" s="110" t="s">
        <v>32</v>
      </c>
      <c r="F4" s="73"/>
    </row>
    <row r="5">
      <c r="A5" s="70"/>
      <c r="B5" s="72"/>
      <c r="C5" s="145"/>
      <c r="D5" s="73"/>
      <c r="E5" s="71"/>
      <c r="F5" s="73"/>
    </row>
    <row r="6">
      <c r="A6" s="74" t="s">
        <v>166</v>
      </c>
      <c r="B6" s="75"/>
      <c r="C6" s="74" t="s">
        <v>15</v>
      </c>
      <c r="D6" s="75"/>
      <c r="E6" s="74" t="s">
        <v>17</v>
      </c>
      <c r="F6" s="75"/>
    </row>
    <row r="7">
      <c r="A7" s="76" t="s">
        <v>167</v>
      </c>
      <c r="B7" s="137"/>
      <c r="C7" s="160" t="s">
        <v>66</v>
      </c>
      <c r="D7" s="73"/>
      <c r="E7" s="78" t="s">
        <v>66</v>
      </c>
      <c r="F7" s="73"/>
    </row>
    <row r="8">
      <c r="A8" s="82" t="s">
        <v>107</v>
      </c>
      <c r="B8" s="72"/>
      <c r="C8" s="118" t="s">
        <v>100</v>
      </c>
      <c r="D8" s="73"/>
      <c r="E8" s="83" t="s">
        <v>25</v>
      </c>
      <c r="F8" s="73"/>
    </row>
    <row r="9">
      <c r="A9" s="70"/>
      <c r="B9" s="72"/>
      <c r="C9" s="120"/>
      <c r="D9" s="73"/>
      <c r="E9" s="83" t="s">
        <v>168</v>
      </c>
      <c r="F9" s="73"/>
    </row>
    <row r="10">
      <c r="A10" s="87" t="s">
        <v>169</v>
      </c>
      <c r="B10" s="75"/>
      <c r="C10" s="74" t="s">
        <v>131</v>
      </c>
      <c r="D10" s="75"/>
      <c r="E10" s="74" t="s">
        <v>170</v>
      </c>
      <c r="F10" s="131" t="s">
        <v>171</v>
      </c>
    </row>
    <row r="11">
      <c r="A11" s="82" t="s">
        <v>127</v>
      </c>
      <c r="B11" s="137"/>
      <c r="C11" s="160" t="s">
        <v>61</v>
      </c>
      <c r="D11" s="73"/>
      <c r="E11" s="83" t="s">
        <v>172</v>
      </c>
      <c r="F11" s="73"/>
    </row>
    <row r="12">
      <c r="A12" s="76" t="s">
        <v>128</v>
      </c>
      <c r="B12" s="72"/>
      <c r="C12" s="118" t="s">
        <v>33</v>
      </c>
      <c r="D12" s="73"/>
      <c r="E12" s="86"/>
      <c r="F12" s="73"/>
    </row>
    <row r="13">
      <c r="A13" s="70"/>
      <c r="B13" s="72"/>
      <c r="C13" s="120"/>
      <c r="D13" s="73"/>
      <c r="E13" s="86"/>
      <c r="F13" s="73"/>
    </row>
    <row r="14">
      <c r="A14" s="87" t="s">
        <v>173</v>
      </c>
      <c r="B14" s="74" t="s">
        <v>174</v>
      </c>
      <c r="C14" s="74" t="s">
        <v>69</v>
      </c>
      <c r="D14" s="75"/>
      <c r="E14" s="74" t="s">
        <v>136</v>
      </c>
      <c r="F14" s="75"/>
    </row>
    <row r="15">
      <c r="A15" s="82" t="s">
        <v>140</v>
      </c>
      <c r="B15" s="137"/>
      <c r="C15" s="149" t="s">
        <v>71</v>
      </c>
      <c r="D15" s="73"/>
      <c r="E15" s="83" t="s">
        <v>72</v>
      </c>
      <c r="F15" s="73">
        <f>105*0.75</f>
        <v>78.75</v>
      </c>
    </row>
    <row r="16">
      <c r="A16" s="92"/>
      <c r="B16" s="72"/>
      <c r="C16" s="120"/>
      <c r="D16" s="73"/>
      <c r="E16" s="83" t="s">
        <v>152</v>
      </c>
      <c r="F16" s="73">
        <f>105*0.8</f>
        <v>84</v>
      </c>
    </row>
    <row r="17">
      <c r="A17" s="70"/>
      <c r="B17" s="72"/>
      <c r="C17" s="120"/>
      <c r="D17" s="73"/>
      <c r="E17" s="86"/>
      <c r="F17" s="73"/>
    </row>
    <row r="18">
      <c r="A18" s="161" t="s">
        <v>73</v>
      </c>
      <c r="B18" s="75"/>
      <c r="C18" s="74" t="s">
        <v>28</v>
      </c>
      <c r="D18" s="75"/>
      <c r="E18" s="74" t="s">
        <v>175</v>
      </c>
      <c r="F18" s="75"/>
    </row>
    <row r="19">
      <c r="A19" s="88" t="s">
        <v>176</v>
      </c>
      <c r="B19" s="137"/>
      <c r="C19" s="149" t="s">
        <v>172</v>
      </c>
      <c r="D19" s="73"/>
      <c r="E19" s="83" t="s">
        <v>177</v>
      </c>
      <c r="F19" s="73"/>
    </row>
    <row r="20">
      <c r="A20" s="96"/>
      <c r="B20" s="72"/>
      <c r="C20" s="145"/>
      <c r="D20" s="73"/>
      <c r="E20" s="71"/>
      <c r="F20" s="73"/>
    </row>
    <row r="21">
      <c r="A21" s="96"/>
      <c r="B21" s="73"/>
      <c r="C21" s="154"/>
      <c r="D21" s="73"/>
      <c r="E21" s="154"/>
      <c r="F21" s="73"/>
    </row>
    <row r="22">
      <c r="C22" s="124"/>
      <c r="D22" s="124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5.88"/>
    <col customWidth="1" min="3" max="3" width="24.88"/>
    <col customWidth="1" min="5" max="5" width="28.75"/>
  </cols>
  <sheetData>
    <row r="1">
      <c r="A1" s="516" t="s">
        <v>0</v>
      </c>
      <c r="B1" s="354" t="s">
        <v>2</v>
      </c>
      <c r="C1" s="517" t="s">
        <v>3</v>
      </c>
      <c r="D1" s="356" t="s">
        <v>2</v>
      </c>
      <c r="E1" s="377" t="s">
        <v>619</v>
      </c>
      <c r="F1" s="378" t="s">
        <v>2</v>
      </c>
    </row>
    <row r="2">
      <c r="A2" s="357" t="s">
        <v>353</v>
      </c>
      <c r="B2" s="75"/>
      <c r="C2" s="358" t="s">
        <v>201</v>
      </c>
      <c r="D2" s="75"/>
      <c r="E2" s="500" t="s">
        <v>656</v>
      </c>
      <c r="F2" s="75"/>
    </row>
    <row r="3">
      <c r="A3" s="359" t="s">
        <v>32</v>
      </c>
      <c r="B3" s="73"/>
      <c r="C3" s="360" t="s">
        <v>203</v>
      </c>
      <c r="D3" s="137"/>
      <c r="E3" s="501" t="s">
        <v>502</v>
      </c>
      <c r="F3" s="73"/>
    </row>
    <row r="4">
      <c r="A4" s="361" t="s">
        <v>33</v>
      </c>
      <c r="B4" s="73"/>
      <c r="C4" s="362" t="s">
        <v>62</v>
      </c>
      <c r="D4" s="72"/>
      <c r="E4" s="96"/>
      <c r="F4" s="73"/>
    </row>
    <row r="5">
      <c r="A5" s="71"/>
      <c r="B5" s="73"/>
      <c r="C5" s="70"/>
      <c r="D5" s="72"/>
      <c r="E5" s="70"/>
      <c r="F5" s="73"/>
    </row>
    <row r="6">
      <c r="A6" s="357" t="s">
        <v>17</v>
      </c>
      <c r="B6" s="75"/>
      <c r="C6" s="357" t="s">
        <v>50</v>
      </c>
      <c r="D6" s="75"/>
      <c r="E6" s="502" t="s">
        <v>657</v>
      </c>
      <c r="F6" s="75"/>
    </row>
    <row r="7">
      <c r="A7" s="363" t="s">
        <v>66</v>
      </c>
      <c r="B7" s="73"/>
      <c r="C7" s="364" t="s">
        <v>61</v>
      </c>
      <c r="D7" s="137"/>
      <c r="E7" s="503" t="s">
        <v>622</v>
      </c>
      <c r="F7" s="73"/>
    </row>
    <row r="8">
      <c r="A8" s="365" t="s">
        <v>25</v>
      </c>
      <c r="B8" s="73"/>
      <c r="C8" s="366" t="s">
        <v>33</v>
      </c>
      <c r="D8" s="72"/>
      <c r="E8" s="262"/>
      <c r="F8" s="73"/>
    </row>
    <row r="9">
      <c r="A9" s="86"/>
      <c r="B9" s="73"/>
      <c r="C9" s="115"/>
      <c r="D9" s="72"/>
      <c r="E9" s="70"/>
      <c r="F9" s="73"/>
    </row>
    <row r="10">
      <c r="A10" s="518" t="s">
        <v>321</v>
      </c>
      <c r="B10" s="75"/>
      <c r="C10" s="430" t="s">
        <v>658</v>
      </c>
      <c r="D10" s="75"/>
      <c r="E10" s="500" t="s">
        <v>659</v>
      </c>
      <c r="F10" s="75"/>
    </row>
    <row r="11">
      <c r="A11" s="519" t="s">
        <v>322</v>
      </c>
      <c r="B11" s="137"/>
      <c r="C11" s="505" t="s">
        <v>660</v>
      </c>
      <c r="D11" s="449" t="s">
        <v>661</v>
      </c>
      <c r="E11" s="506" t="s">
        <v>406</v>
      </c>
      <c r="F11" s="73"/>
    </row>
    <row r="12">
      <c r="A12" s="71"/>
      <c r="B12" s="72"/>
      <c r="C12" s="260"/>
      <c r="D12" s="73"/>
      <c r="E12" s="266"/>
      <c r="F12" s="73"/>
    </row>
    <row r="13">
      <c r="A13" s="124"/>
      <c r="B13" s="72"/>
      <c r="C13" s="86"/>
      <c r="D13" s="73"/>
      <c r="E13" s="70"/>
      <c r="F13" s="73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31.0"/>
    <col customWidth="1" min="2" max="2" width="23.38"/>
    <col customWidth="1" min="3" max="3" width="16.0"/>
    <col customWidth="1" min="4" max="4" width="18.5"/>
    <col customWidth="1" min="5" max="5" width="27.13"/>
    <col customWidth="1" min="6" max="6" width="18.25"/>
  </cols>
  <sheetData>
    <row r="1">
      <c r="A1" s="249" t="s">
        <v>0</v>
      </c>
      <c r="B1" s="250" t="s">
        <v>2</v>
      </c>
      <c r="C1" s="251" t="s">
        <v>3</v>
      </c>
      <c r="D1" s="252" t="s">
        <v>2</v>
      </c>
      <c r="E1" s="377" t="s">
        <v>619</v>
      </c>
      <c r="F1" s="378" t="s">
        <v>2</v>
      </c>
    </row>
    <row r="2">
      <c r="A2" s="430" t="s">
        <v>343</v>
      </c>
      <c r="B2" s="75"/>
      <c r="C2" s="430" t="s">
        <v>160</v>
      </c>
      <c r="D2" s="75"/>
      <c r="E2" s="500" t="s">
        <v>656</v>
      </c>
      <c r="F2" s="75"/>
    </row>
    <row r="3">
      <c r="A3" s="507" t="s">
        <v>62</v>
      </c>
      <c r="B3" s="137"/>
      <c r="C3" s="507" t="s">
        <v>123</v>
      </c>
      <c r="D3" s="73"/>
      <c r="E3" s="501" t="s">
        <v>502</v>
      </c>
      <c r="F3" s="73"/>
    </row>
    <row r="4">
      <c r="A4" s="520" t="s">
        <v>32</v>
      </c>
      <c r="B4" s="72"/>
      <c r="C4" s="71"/>
      <c r="D4" s="73"/>
      <c r="E4" s="96"/>
      <c r="F4" s="73"/>
    </row>
    <row r="5">
      <c r="A5" s="71"/>
      <c r="B5" s="72"/>
      <c r="C5" s="71"/>
      <c r="D5" s="73"/>
      <c r="E5" s="70"/>
      <c r="F5" s="73"/>
    </row>
    <row r="6">
      <c r="A6" s="502" t="s">
        <v>662</v>
      </c>
      <c r="B6" s="75"/>
      <c r="C6" s="253" t="s">
        <v>147</v>
      </c>
      <c r="D6" s="75"/>
      <c r="E6" s="502" t="s">
        <v>657</v>
      </c>
      <c r="F6" s="75"/>
    </row>
    <row r="7">
      <c r="A7" s="505" t="s">
        <v>419</v>
      </c>
      <c r="B7" s="137"/>
      <c r="C7" s="505" t="s">
        <v>222</v>
      </c>
      <c r="D7" s="73"/>
      <c r="E7" s="503" t="s">
        <v>622</v>
      </c>
      <c r="F7" s="73"/>
    </row>
    <row r="8">
      <c r="A8" s="509" t="s">
        <v>409</v>
      </c>
      <c r="B8" s="72"/>
      <c r="C8" s="509" t="s">
        <v>242</v>
      </c>
      <c r="D8" s="73"/>
      <c r="E8" s="262"/>
      <c r="F8" s="73"/>
    </row>
    <row r="9">
      <c r="A9" s="86"/>
      <c r="B9" s="72"/>
      <c r="C9" s="86"/>
      <c r="D9" s="73"/>
      <c r="E9" s="70"/>
      <c r="F9" s="73"/>
    </row>
    <row r="10">
      <c r="A10" s="430" t="s">
        <v>169</v>
      </c>
      <c r="B10" s="75"/>
      <c r="C10" s="430" t="s">
        <v>626</v>
      </c>
      <c r="D10" s="75"/>
      <c r="E10" s="500" t="s">
        <v>659</v>
      </c>
      <c r="F10" s="75"/>
    </row>
    <row r="11">
      <c r="A11" s="259" t="s">
        <v>66</v>
      </c>
      <c r="B11" s="137"/>
      <c r="C11" s="505" t="s">
        <v>627</v>
      </c>
      <c r="D11" s="73"/>
      <c r="E11" s="506" t="s">
        <v>406</v>
      </c>
      <c r="F11" s="73"/>
    </row>
    <row r="12">
      <c r="A12" s="260" t="s">
        <v>107</v>
      </c>
      <c r="B12" s="72"/>
      <c r="C12" s="260"/>
      <c r="D12" s="73"/>
      <c r="E12" s="266"/>
      <c r="F12" s="73"/>
    </row>
    <row r="13">
      <c r="A13" s="86"/>
      <c r="B13" s="72"/>
      <c r="C13" s="86"/>
      <c r="D13" s="73"/>
      <c r="E13" s="70"/>
      <c r="F13" s="73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36.25"/>
    <col customWidth="1" min="3" max="3" width="23.13"/>
    <col customWidth="1" min="5" max="5" width="25.88"/>
  </cols>
  <sheetData>
    <row r="1">
      <c r="A1" s="436" t="s">
        <v>0</v>
      </c>
      <c r="B1" s="437" t="s">
        <v>2</v>
      </c>
      <c r="C1" s="438" t="s">
        <v>3</v>
      </c>
      <c r="D1" s="437" t="s">
        <v>2</v>
      </c>
      <c r="E1" s="521" t="s">
        <v>619</v>
      </c>
      <c r="F1" s="378" t="s">
        <v>2</v>
      </c>
    </row>
    <row r="2">
      <c r="A2" s="439" t="s">
        <v>312</v>
      </c>
      <c r="B2" s="522"/>
      <c r="C2" s="439" t="s">
        <v>476</v>
      </c>
      <c r="D2" s="522"/>
      <c r="E2" s="523" t="s">
        <v>656</v>
      </c>
      <c r="F2" s="75"/>
    </row>
    <row r="3">
      <c r="A3" s="440" t="s">
        <v>525</v>
      </c>
      <c r="B3" s="524"/>
      <c r="C3" s="441" t="s">
        <v>572</v>
      </c>
      <c r="D3" s="524"/>
      <c r="E3" s="525" t="s">
        <v>502</v>
      </c>
      <c r="F3" s="73"/>
    </row>
    <row r="4">
      <c r="A4" s="442" t="s">
        <v>51</v>
      </c>
      <c r="B4" s="524"/>
      <c r="C4" s="443" t="s">
        <v>32</v>
      </c>
      <c r="D4" s="524"/>
      <c r="E4" s="526"/>
      <c r="F4" s="73"/>
    </row>
    <row r="5">
      <c r="A5" s="526"/>
      <c r="B5" s="524"/>
      <c r="C5" s="527"/>
      <c r="D5" s="524"/>
      <c r="E5" s="528"/>
      <c r="F5" s="73"/>
    </row>
    <row r="6">
      <c r="A6" s="444" t="s">
        <v>527</v>
      </c>
      <c r="B6" s="522"/>
      <c r="C6" s="529" t="s">
        <v>54</v>
      </c>
      <c r="D6" s="522"/>
      <c r="E6" s="530" t="s">
        <v>663</v>
      </c>
      <c r="F6" s="75"/>
    </row>
    <row r="7">
      <c r="A7" s="445" t="s">
        <v>96</v>
      </c>
      <c r="B7" s="524"/>
      <c r="C7" s="446" t="s">
        <v>14</v>
      </c>
      <c r="D7" s="524"/>
      <c r="E7" s="531" t="s">
        <v>664</v>
      </c>
      <c r="F7" s="73"/>
    </row>
    <row r="8">
      <c r="A8" s="447" t="s">
        <v>25</v>
      </c>
      <c r="B8" s="524"/>
      <c r="C8" s="448" t="s">
        <v>243</v>
      </c>
      <c r="D8" s="524"/>
      <c r="E8" s="307"/>
      <c r="F8" s="73"/>
    </row>
    <row r="9">
      <c r="A9" s="532"/>
      <c r="B9" s="524"/>
      <c r="C9" s="533"/>
      <c r="D9" s="524"/>
      <c r="E9" s="528"/>
      <c r="F9" s="73"/>
    </row>
    <row r="10">
      <c r="A10" s="308" t="s">
        <v>241</v>
      </c>
      <c r="B10" s="534"/>
      <c r="C10" s="308" t="s">
        <v>73</v>
      </c>
      <c r="D10" s="534"/>
      <c r="E10" s="523" t="s">
        <v>665</v>
      </c>
      <c r="F10" s="75"/>
    </row>
    <row r="11">
      <c r="A11" s="310" t="s">
        <v>32</v>
      </c>
      <c r="B11" s="535"/>
      <c r="C11" s="310" t="s">
        <v>666</v>
      </c>
      <c r="D11" s="524"/>
      <c r="E11" s="313" t="s">
        <v>298</v>
      </c>
      <c r="F11" s="73"/>
    </row>
    <row r="12">
      <c r="A12" s="311" t="s">
        <v>164</v>
      </c>
      <c r="B12" s="536"/>
      <c r="C12" s="302"/>
      <c r="D12" s="524"/>
      <c r="E12" s="537"/>
      <c r="F12" s="73"/>
    </row>
    <row r="13">
      <c r="A13" s="538"/>
      <c r="B13" s="536"/>
      <c r="C13" s="538"/>
      <c r="D13" s="524"/>
      <c r="E13" s="528"/>
      <c r="F13" s="73"/>
    </row>
    <row r="14">
      <c r="A14" s="539"/>
      <c r="B14" s="539"/>
      <c r="C14" s="539"/>
      <c r="D14" s="539"/>
      <c r="E14" s="539"/>
    </row>
    <row r="15">
      <c r="A15" s="539"/>
      <c r="B15" s="539"/>
      <c r="C15" s="539"/>
      <c r="D15" s="539"/>
      <c r="E15" s="539"/>
    </row>
    <row r="16">
      <c r="A16" s="539"/>
      <c r="B16" s="539"/>
      <c r="C16" s="539"/>
      <c r="D16" s="539"/>
      <c r="E16" s="53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33.88"/>
    <col customWidth="1" min="3" max="3" width="27.13"/>
    <col customWidth="1" min="5" max="5" width="19.38"/>
    <col customWidth="1" min="6" max="6" width="29.38"/>
  </cols>
  <sheetData>
    <row r="1">
      <c r="A1" s="97" t="s">
        <v>0</v>
      </c>
      <c r="B1" s="98" t="s">
        <v>2</v>
      </c>
      <c r="C1" s="99" t="s">
        <v>3</v>
      </c>
      <c r="D1" s="98" t="s">
        <v>2</v>
      </c>
      <c r="E1" s="157" t="s">
        <v>4</v>
      </c>
      <c r="F1" s="126" t="s">
        <v>2</v>
      </c>
    </row>
    <row r="2">
      <c r="A2" s="127" t="s">
        <v>178</v>
      </c>
      <c r="B2" s="162"/>
      <c r="C2" s="103" t="s">
        <v>179</v>
      </c>
      <c r="D2" s="162"/>
      <c r="E2" s="163" t="s">
        <v>180</v>
      </c>
      <c r="F2" s="75"/>
    </row>
    <row r="3">
      <c r="A3" s="164" t="s">
        <v>181</v>
      </c>
      <c r="B3" s="148">
        <v>40.0</v>
      </c>
      <c r="C3" s="107" t="s">
        <v>182</v>
      </c>
      <c r="D3" s="148">
        <v>40.0</v>
      </c>
      <c r="E3" s="78" t="s">
        <v>183</v>
      </c>
      <c r="F3" s="165"/>
    </row>
    <row r="4">
      <c r="A4" s="166" t="s">
        <v>184</v>
      </c>
      <c r="B4" s="148">
        <v>42.5</v>
      </c>
      <c r="C4" s="110" t="s">
        <v>51</v>
      </c>
      <c r="D4" s="148">
        <v>42.5</v>
      </c>
      <c r="E4" s="83" t="s">
        <v>185</v>
      </c>
      <c r="F4" s="165"/>
    </row>
    <row r="5">
      <c r="A5" s="96"/>
      <c r="B5" s="137"/>
      <c r="C5" s="71"/>
      <c r="D5" s="137"/>
      <c r="E5" s="86"/>
      <c r="F5" s="73"/>
    </row>
    <row r="6">
      <c r="A6" s="130" t="s">
        <v>186</v>
      </c>
      <c r="B6" s="162"/>
      <c r="C6" s="167" t="s">
        <v>7</v>
      </c>
      <c r="D6" s="162"/>
      <c r="E6" s="103" t="s">
        <v>17</v>
      </c>
      <c r="F6" s="75"/>
    </row>
    <row r="7">
      <c r="A7" s="132" t="s">
        <v>96</v>
      </c>
      <c r="B7" s="72"/>
      <c r="C7" s="80" t="s">
        <v>11</v>
      </c>
      <c r="D7" s="148">
        <v>57.5</v>
      </c>
      <c r="E7" s="78" t="s">
        <v>96</v>
      </c>
      <c r="F7" s="165"/>
    </row>
    <row r="8">
      <c r="A8" s="133" t="s">
        <v>100</v>
      </c>
      <c r="B8" s="72"/>
      <c r="C8" s="83" t="s">
        <v>23</v>
      </c>
      <c r="D8" s="148">
        <v>62.5</v>
      </c>
      <c r="E8" s="83" t="s">
        <v>187</v>
      </c>
      <c r="F8" s="21"/>
    </row>
    <row r="9">
      <c r="A9" s="134"/>
      <c r="B9" s="137"/>
      <c r="C9" s="85" t="s">
        <v>135</v>
      </c>
      <c r="D9" s="90">
        <v>67.5</v>
      </c>
      <c r="E9" s="168" t="s">
        <v>188</v>
      </c>
      <c r="F9" s="165"/>
    </row>
    <row r="10">
      <c r="A10" s="127" t="s">
        <v>189</v>
      </c>
      <c r="B10" s="162"/>
      <c r="C10" s="163" t="s">
        <v>190</v>
      </c>
      <c r="D10" s="162"/>
      <c r="E10" s="103" t="s">
        <v>28</v>
      </c>
      <c r="F10" s="75"/>
    </row>
    <row r="11">
      <c r="A11" s="135" t="s">
        <v>18</v>
      </c>
      <c r="B11" s="72"/>
      <c r="C11" s="78" t="s">
        <v>20</v>
      </c>
      <c r="D11" s="148">
        <v>75.0</v>
      </c>
      <c r="E11" s="78" t="s">
        <v>191</v>
      </c>
      <c r="F11" s="73"/>
    </row>
    <row r="12">
      <c r="A12" s="119" t="s">
        <v>66</v>
      </c>
      <c r="B12" s="72"/>
      <c r="C12" s="83" t="s">
        <v>192</v>
      </c>
      <c r="D12" s="148">
        <v>80.0</v>
      </c>
      <c r="E12" s="78" t="s">
        <v>193</v>
      </c>
      <c r="F12" s="73"/>
    </row>
    <row r="13">
      <c r="A13" s="119" t="s">
        <v>25</v>
      </c>
      <c r="B13" s="72"/>
      <c r="C13" s="86"/>
      <c r="D13" s="72"/>
      <c r="E13" s="86"/>
      <c r="F13" s="73"/>
    </row>
    <row r="14">
      <c r="A14" s="103" t="s">
        <v>136</v>
      </c>
      <c r="B14" s="142"/>
      <c r="C14" s="169" t="s">
        <v>194</v>
      </c>
      <c r="D14" s="142"/>
      <c r="E14" s="170" t="s">
        <v>37</v>
      </c>
      <c r="F14" s="75"/>
    </row>
    <row r="15">
      <c r="A15" s="119" t="s">
        <v>195</v>
      </c>
      <c r="B15" s="171" t="s">
        <v>196</v>
      </c>
      <c r="C15" s="85" t="s">
        <v>197</v>
      </c>
      <c r="D15" s="90">
        <v>80.0</v>
      </c>
      <c r="E15" s="83" t="s">
        <v>198</v>
      </c>
      <c r="F15" s="73"/>
    </row>
    <row r="16">
      <c r="A16" s="138"/>
      <c r="B16" s="72"/>
      <c r="C16" s="123"/>
      <c r="D16" s="72"/>
      <c r="E16" s="86"/>
      <c r="F16" s="73"/>
    </row>
    <row r="17">
      <c r="A17" s="138"/>
      <c r="B17" s="72"/>
      <c r="C17" s="86"/>
      <c r="D17" s="72"/>
      <c r="E17" s="86"/>
      <c r="F17" s="73"/>
    </row>
    <row r="18">
      <c r="A18" s="127" t="s">
        <v>141</v>
      </c>
      <c r="B18" s="172"/>
      <c r="C18" s="167" t="s">
        <v>73</v>
      </c>
      <c r="D18" s="172"/>
      <c r="E18" s="103" t="s">
        <v>42</v>
      </c>
      <c r="F18" s="75"/>
    </row>
    <row r="19">
      <c r="A19" s="140" t="s">
        <v>116</v>
      </c>
      <c r="B19" s="137"/>
      <c r="C19" s="85" t="s">
        <v>199</v>
      </c>
      <c r="D19" s="90">
        <v>110.0</v>
      </c>
      <c r="E19" s="83" t="s">
        <v>200</v>
      </c>
      <c r="F19" s="73"/>
    </row>
    <row r="20">
      <c r="A20" s="71"/>
      <c r="B20" s="73"/>
      <c r="C20" s="123"/>
      <c r="D20" s="73"/>
      <c r="E20" s="123"/>
      <c r="F20" s="7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33.63"/>
    <col customWidth="1" min="2" max="2" width="19.63"/>
    <col customWidth="1" min="4" max="4" width="19.63"/>
  </cols>
  <sheetData>
    <row r="1">
      <c r="A1" s="141" t="s">
        <v>0</v>
      </c>
      <c r="B1" s="98" t="s">
        <v>2</v>
      </c>
      <c r="C1" s="156" t="s">
        <v>3</v>
      </c>
      <c r="D1" s="98" t="s">
        <v>2</v>
      </c>
      <c r="E1" s="157" t="s">
        <v>4</v>
      </c>
      <c r="F1" s="126" t="s">
        <v>2</v>
      </c>
    </row>
    <row r="2">
      <c r="A2" s="173" t="s">
        <v>201</v>
      </c>
      <c r="B2" s="75"/>
      <c r="C2" s="74" t="s">
        <v>202</v>
      </c>
      <c r="D2" s="75"/>
      <c r="E2" s="174" t="s">
        <v>82</v>
      </c>
      <c r="F2" s="75"/>
    </row>
    <row r="3">
      <c r="A3" s="128" t="s">
        <v>203</v>
      </c>
      <c r="B3" s="73">
        <f>75*0.65</f>
        <v>48.75</v>
      </c>
      <c r="C3" s="144" t="s">
        <v>204</v>
      </c>
      <c r="D3" s="108">
        <v>40.0</v>
      </c>
      <c r="E3" s="107" t="s">
        <v>163</v>
      </c>
      <c r="F3" s="73">
        <f>75*0.7</f>
        <v>52.5</v>
      </c>
    </row>
    <row r="4">
      <c r="A4" s="159" t="s">
        <v>62</v>
      </c>
      <c r="B4" s="108">
        <f>75*0.7</f>
        <v>52.5</v>
      </c>
      <c r="C4" s="153" t="s">
        <v>122</v>
      </c>
      <c r="D4" s="108">
        <v>45.0</v>
      </c>
      <c r="E4" s="110" t="s">
        <v>32</v>
      </c>
      <c r="F4" s="73">
        <f>75*0.75</f>
        <v>56.25</v>
      </c>
    </row>
    <row r="5">
      <c r="A5" s="70"/>
      <c r="B5" s="73"/>
      <c r="C5" s="145"/>
      <c r="D5" s="73"/>
      <c r="E5" s="71"/>
      <c r="F5" s="73"/>
    </row>
    <row r="6">
      <c r="A6" s="74" t="s">
        <v>205</v>
      </c>
      <c r="B6" s="75"/>
      <c r="C6" s="74" t="s">
        <v>206</v>
      </c>
      <c r="D6" s="75"/>
      <c r="E6" s="74" t="s">
        <v>17</v>
      </c>
      <c r="F6" s="75"/>
    </row>
    <row r="7">
      <c r="A7" s="76" t="s">
        <v>61</v>
      </c>
      <c r="B7" s="73"/>
      <c r="C7" s="160" t="s">
        <v>66</v>
      </c>
      <c r="D7" s="108">
        <v>57.0</v>
      </c>
      <c r="E7" s="78" t="s">
        <v>66</v>
      </c>
      <c r="F7" s="73"/>
    </row>
    <row r="8">
      <c r="A8" s="82" t="s">
        <v>33</v>
      </c>
      <c r="B8" s="73"/>
      <c r="C8" s="118" t="s">
        <v>107</v>
      </c>
      <c r="D8" s="108">
        <v>62.0</v>
      </c>
      <c r="E8" s="83" t="s">
        <v>25</v>
      </c>
      <c r="F8" s="73"/>
    </row>
    <row r="9">
      <c r="A9" s="70"/>
      <c r="B9" s="73"/>
      <c r="C9" s="118" t="s">
        <v>168</v>
      </c>
      <c r="D9" s="108">
        <v>67.0</v>
      </c>
      <c r="E9" s="85" t="s">
        <v>168</v>
      </c>
      <c r="F9" s="73"/>
    </row>
    <row r="10">
      <c r="A10" s="173" t="s">
        <v>207</v>
      </c>
      <c r="B10" s="75"/>
      <c r="C10" s="74" t="s">
        <v>131</v>
      </c>
      <c r="D10" s="75"/>
      <c r="E10" s="74" t="s">
        <v>73</v>
      </c>
      <c r="F10" s="75"/>
    </row>
    <row r="11">
      <c r="A11" s="82" t="s">
        <v>208</v>
      </c>
      <c r="B11" s="73"/>
      <c r="C11" s="160" t="s">
        <v>209</v>
      </c>
      <c r="D11" s="108">
        <v>80.0</v>
      </c>
      <c r="E11" s="85" t="s">
        <v>75</v>
      </c>
      <c r="F11" s="73"/>
    </row>
    <row r="12">
      <c r="A12" s="76" t="s">
        <v>210</v>
      </c>
      <c r="B12" s="73"/>
      <c r="C12" s="118" t="s">
        <v>150</v>
      </c>
      <c r="D12" s="108">
        <v>85.0</v>
      </c>
      <c r="E12" s="86"/>
      <c r="F12" s="73"/>
    </row>
    <row r="13">
      <c r="A13" s="70"/>
      <c r="B13" s="73"/>
      <c r="C13" s="120"/>
      <c r="D13" s="73"/>
      <c r="E13" s="86"/>
      <c r="F13" s="73"/>
    </row>
    <row r="14">
      <c r="A14" s="173" t="s">
        <v>211</v>
      </c>
      <c r="B14" s="75"/>
      <c r="C14" s="74" t="s">
        <v>69</v>
      </c>
      <c r="D14" s="75"/>
      <c r="E14" s="94" t="s">
        <v>212</v>
      </c>
      <c r="F14" s="75"/>
    </row>
    <row r="15">
      <c r="A15" s="88" t="s">
        <v>77</v>
      </c>
      <c r="B15" s="73"/>
      <c r="C15" s="122" t="s">
        <v>213</v>
      </c>
      <c r="D15" s="108">
        <v>100.0</v>
      </c>
      <c r="E15" s="83" t="s">
        <v>214</v>
      </c>
      <c r="F15" s="73"/>
    </row>
    <row r="16">
      <c r="A16" s="92"/>
      <c r="B16" s="73"/>
      <c r="C16" s="120"/>
      <c r="D16" s="73"/>
      <c r="E16" s="83" t="s">
        <v>152</v>
      </c>
      <c r="F16" s="73"/>
    </row>
    <row r="17">
      <c r="A17" s="70"/>
      <c r="B17" s="73"/>
      <c r="C17" s="120"/>
      <c r="D17" s="73"/>
      <c r="E17" s="83"/>
      <c r="F17" s="73"/>
    </row>
    <row r="18">
      <c r="A18" s="93" t="s">
        <v>175</v>
      </c>
      <c r="B18" s="75"/>
      <c r="C18" s="74" t="s">
        <v>215</v>
      </c>
      <c r="D18" s="75"/>
      <c r="E18" s="103" t="s">
        <v>43</v>
      </c>
      <c r="F18" s="75"/>
    </row>
    <row r="19">
      <c r="A19" s="82" t="s">
        <v>216</v>
      </c>
      <c r="B19" s="73"/>
      <c r="C19" s="149" t="s">
        <v>172</v>
      </c>
      <c r="D19" s="108">
        <v>75.0</v>
      </c>
      <c r="E19" s="83" t="s">
        <v>217</v>
      </c>
      <c r="F19" s="73"/>
    </row>
    <row r="20">
      <c r="A20" s="96"/>
      <c r="B20" s="73"/>
      <c r="C20" s="145"/>
      <c r="D20" s="73"/>
      <c r="E20" s="71"/>
      <c r="F20" s="73"/>
    </row>
    <row r="21">
      <c r="A21" s="96"/>
      <c r="B21" s="73"/>
      <c r="C21" s="154"/>
      <c r="D21" s="73"/>
      <c r="E21" s="154"/>
      <c r="F21" s="7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4.75"/>
    <col customWidth="1" min="3" max="3" width="32.0"/>
    <col customWidth="1" min="5" max="5" width="34.88"/>
  </cols>
  <sheetData>
    <row r="1">
      <c r="A1" s="156" t="s">
        <v>0</v>
      </c>
      <c r="B1" s="155" t="s">
        <v>2</v>
      </c>
      <c r="C1" s="125" t="s">
        <v>3</v>
      </c>
      <c r="D1" s="98" t="s">
        <v>2</v>
      </c>
      <c r="E1" s="125" t="s">
        <v>4</v>
      </c>
      <c r="F1" s="100" t="s">
        <v>2</v>
      </c>
    </row>
    <row r="2">
      <c r="A2" s="74" t="s">
        <v>82</v>
      </c>
      <c r="B2" s="142"/>
      <c r="C2" s="74" t="s">
        <v>218</v>
      </c>
      <c r="D2" s="75"/>
      <c r="E2" s="131" t="s">
        <v>219</v>
      </c>
      <c r="F2" s="75"/>
    </row>
    <row r="3">
      <c r="A3" s="143" t="s">
        <v>203</v>
      </c>
      <c r="B3" s="72"/>
      <c r="C3" s="107" t="s">
        <v>220</v>
      </c>
      <c r="D3" s="73"/>
      <c r="E3" s="175" t="s">
        <v>221</v>
      </c>
      <c r="F3" s="73"/>
    </row>
    <row r="4">
      <c r="A4" s="153" t="s">
        <v>222</v>
      </c>
      <c r="B4" s="72"/>
      <c r="C4" s="176" t="s">
        <v>223</v>
      </c>
      <c r="D4" s="73"/>
      <c r="E4" s="71"/>
      <c r="F4" s="73"/>
    </row>
    <row r="5">
      <c r="A5" s="145"/>
      <c r="B5" s="72"/>
      <c r="C5" s="86"/>
      <c r="D5" s="73"/>
      <c r="E5" s="71"/>
      <c r="F5" s="73"/>
    </row>
    <row r="6">
      <c r="A6" s="94" t="s">
        <v>81</v>
      </c>
      <c r="B6" s="75"/>
      <c r="C6" s="74" t="s">
        <v>224</v>
      </c>
      <c r="D6" s="75"/>
      <c r="E6" s="74" t="s">
        <v>225</v>
      </c>
      <c r="F6" s="75"/>
    </row>
    <row r="7">
      <c r="A7" s="177" t="s">
        <v>32</v>
      </c>
      <c r="B7" s="72"/>
      <c r="C7" s="78" t="s">
        <v>21</v>
      </c>
      <c r="D7" s="165" t="s">
        <v>226</v>
      </c>
      <c r="E7" s="80" t="s">
        <v>32</v>
      </c>
      <c r="F7" s="73"/>
    </row>
    <row r="8">
      <c r="A8" s="117" t="s">
        <v>33</v>
      </c>
      <c r="B8" s="72"/>
      <c r="C8" s="83" t="s">
        <v>107</v>
      </c>
      <c r="D8" s="73"/>
      <c r="E8" s="83" t="s">
        <v>63</v>
      </c>
      <c r="F8" s="73"/>
    </row>
    <row r="9">
      <c r="A9" s="120"/>
      <c r="B9" s="72"/>
      <c r="C9" s="86"/>
      <c r="D9" s="73"/>
      <c r="E9" s="86"/>
      <c r="F9" s="73"/>
    </row>
    <row r="10">
      <c r="A10" s="74" t="s">
        <v>65</v>
      </c>
      <c r="B10" s="142"/>
      <c r="C10" s="94" t="s">
        <v>151</v>
      </c>
      <c r="D10" s="75"/>
      <c r="E10" s="74" t="s">
        <v>17</v>
      </c>
      <c r="F10" s="75"/>
    </row>
    <row r="11">
      <c r="A11" s="147" t="s">
        <v>32</v>
      </c>
      <c r="B11" s="72"/>
      <c r="C11" s="85" t="s">
        <v>227</v>
      </c>
      <c r="D11" s="73"/>
      <c r="E11" s="80" t="s">
        <v>21</v>
      </c>
      <c r="F11" s="73"/>
    </row>
    <row r="12">
      <c r="A12" s="118" t="s">
        <v>63</v>
      </c>
      <c r="B12" s="72"/>
      <c r="C12" s="80" t="s">
        <v>23</v>
      </c>
      <c r="D12" s="73"/>
      <c r="E12" s="83" t="s">
        <v>25</v>
      </c>
      <c r="F12" s="73"/>
    </row>
    <row r="13">
      <c r="A13" s="120"/>
      <c r="B13" s="72"/>
      <c r="C13" s="178" t="s">
        <v>150</v>
      </c>
      <c r="D13" s="73"/>
      <c r="E13" s="85"/>
      <c r="F13" s="73"/>
    </row>
    <row r="14">
      <c r="A14" s="74" t="s">
        <v>69</v>
      </c>
      <c r="B14" s="142"/>
      <c r="C14" s="94" t="s">
        <v>212</v>
      </c>
      <c r="D14" s="75"/>
      <c r="E14" s="74" t="s">
        <v>194</v>
      </c>
      <c r="F14" s="75"/>
    </row>
    <row r="15">
      <c r="A15" s="117" t="s">
        <v>228</v>
      </c>
      <c r="B15" s="179" t="s">
        <v>229</v>
      </c>
      <c r="C15" s="85" t="s">
        <v>230</v>
      </c>
      <c r="D15" s="73"/>
      <c r="E15" s="85" t="s">
        <v>231</v>
      </c>
      <c r="F15" s="73"/>
    </row>
    <row r="16">
      <c r="A16" s="120"/>
      <c r="B16" s="72"/>
      <c r="C16" s="180"/>
      <c r="D16" s="73"/>
      <c r="E16" s="86"/>
      <c r="F16" s="73"/>
    </row>
    <row r="17">
      <c r="A17" s="120"/>
      <c r="B17" s="72"/>
      <c r="C17" s="86"/>
      <c r="D17" s="73"/>
      <c r="E17" s="86"/>
      <c r="F17" s="73"/>
    </row>
    <row r="18">
      <c r="A18" s="87" t="s">
        <v>232</v>
      </c>
      <c r="B18" s="142"/>
      <c r="C18" s="74" t="s">
        <v>73</v>
      </c>
      <c r="D18" s="75"/>
      <c r="E18" s="74" t="s">
        <v>42</v>
      </c>
      <c r="F18" s="75"/>
    </row>
    <row r="19">
      <c r="A19" s="117" t="s">
        <v>233</v>
      </c>
      <c r="B19" s="72"/>
      <c r="C19" s="122" t="s">
        <v>233</v>
      </c>
      <c r="D19" s="73"/>
      <c r="E19" s="83" t="s">
        <v>77</v>
      </c>
      <c r="F19" s="73"/>
    </row>
    <row r="20">
      <c r="A20" s="145"/>
      <c r="B20" s="72"/>
      <c r="C20" s="71"/>
      <c r="D20" s="73"/>
      <c r="E20" s="71"/>
      <c r="F20" s="73"/>
    </row>
  </sheetData>
  <drawing r:id="rId1"/>
</worksheet>
</file>