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codeName="ThisWorkbook"/>
  <bookViews>
    <workbookView xWindow="360" yWindow="120" windowWidth="13395" windowHeight="12330" tabRatio="913"/>
  </bookViews>
  <sheets>
    <sheet name="TOC" sheetId="46" r:id="rId1"/>
    <sheet name="Non-mortgageBalances" sheetId="2" r:id="rId2"/>
    <sheet name="ByAgeData" sheetId="32" r:id="rId3"/>
    <sheet name="balanceDistData" sheetId="4" r:id="rId4"/>
    <sheet name="OriginatingBorrowersData" sheetId="39" r:id="rId5"/>
    <sheet name="DefaultRateData" sheetId="40" r:id="rId6"/>
    <sheet name="DataBorrowerSnapshot" sheetId="11" r:id="rId7"/>
    <sheet name="DataCohort" sheetId="15" r:id="rId8"/>
    <sheet name="DataDefault" sheetId="44" r:id="rId9"/>
    <sheet name="DataRepayment" sheetId="24" r:id="rId10"/>
    <sheet name="data_defaultIncome" sheetId="43" r:id="rId11"/>
    <sheet name="data_paydownProgress" sheetId="45" r:id="rId12"/>
  </sheets>
  <externalReferences>
    <externalReference r:id="rId13"/>
    <externalReference r:id="rId14"/>
  </externalReferences>
  <definedNames>
    <definedName name="_dlx1.use">#REF!</definedName>
    <definedName name="_dlx2.use">#REF!</definedName>
    <definedName name="Page10_Auto">OFFSET('[1]Page 10 Data'!$B$4,0,0,1,COUNTA('[1]Page 10 Data'!$B$4:YG$4))</definedName>
    <definedName name="Page10_CC">OFFSET('[1]Page 10 Data'!$B$5,0,0,1,COUNTA('[1]Page 10 Data'!$B$5:YG$5))</definedName>
    <definedName name="Page10_Date">OFFSET('[1]Page 10 Data'!$B$3,0,0,1,COUNTA('[1]Page 10 Data'!$B$3:YG$3))</definedName>
    <definedName name="Page10_HELOC">OFFSET('[1]Page 10 Data'!$B$7,0,0,1,COUNTA('[1]Page 10 Data'!$B$7:YG$7))</definedName>
    <definedName name="Page10_Mortgage">OFFSET('[1]Page 10 Data'!$B$6,0,0,1,COUNTA('[1]Page 10 Data'!$B$6:YG$6))</definedName>
    <definedName name="Page10_Other">OFFSET('[1]Page 10 Data'!$B$9,0,0,1,COUNTA('[1]Page 10 Data'!$B$9:YG$9))</definedName>
    <definedName name="Page10_SL">OFFSET('[1]Page 10 Data'!$B$8,0,0,1,COUNTA('[1]Page 10 Data'!$B$8:YG$8))</definedName>
    <definedName name="Page10_Total">OFFSET('[1]Page 10 Data'!$B$10,0,0,1,COUNTA('[1]Page 10 Data'!$B$10:YG$10))</definedName>
    <definedName name="Page11_All">OFFSET('[1]Page 11_Data'!$B$10,0,0,1,COUNTA('[1]Page 11_Data'!$B$10:ZY$10))</definedName>
    <definedName name="Page11_Auto">OFFSET('[1]Page 11_Data'!$B$4,0,0,1,COUNTA('[1]Page 11_Data'!$B$4:ZY$4))</definedName>
    <definedName name="Page11_CC">OFFSET('[1]Page 11_Data'!$B$5,0,0,1,COUNTA('[1]Page 11_Data'!$B$5:ZY$5))</definedName>
    <definedName name="Page11_Date">OFFSET('[1]Page 11_Data'!$B$3,0,0,1,COUNTA('[1]Page 11_Data'!$B$3:ZY$3))</definedName>
    <definedName name="Page11_HELOC">OFFSET('[1]Page 11_Data'!$B$7,0,0,1,COUNTA('[1]Page 11_Data'!$B$7:ZY$7))</definedName>
    <definedName name="Page11_Mortgage">OFFSET('[1]Page 11_Data'!$B$6,0,0,1,COUNTA('[1]Page 11_Data'!$B$6:ZY$6))</definedName>
    <definedName name="Page11_Other">OFFSET('[1]Page 11_Data'!$B$9,0,0,1,COUNTA('[1]Page 11_Data'!$B$9:ZY$9))</definedName>
    <definedName name="Page11_SL">OFFSET('[1]Page 11_Data'!$B$8,0,0,1,COUNTA('[1]Page 11_Data'!$B$8:ZY$8))</definedName>
    <definedName name="Page12_3060">OFFSET('[1]Page 12_Data'!$B$4,0,0,COUNTA('[1]Page 12_Data'!$B:$B)-1)</definedName>
    <definedName name="Page12_90">OFFSET('[1]Page 12_Data'!$C$4,0,0,COUNTA('[1]Page 12_Data'!$C:$C)-1)</definedName>
    <definedName name="Page12_Date">OFFSET('[1]Page 12_Data'!$A$4,0,0,COUNTA('[1]Page 12_Data'!$A:$A)-1)</definedName>
    <definedName name="Page13_90">OFFSET('[1]Page 13 Data'!$C$4,0,0,COUNTA('[1]Page 13 Data'!$C:$C)-1)</definedName>
    <definedName name="Page13_Current">OFFSET('[1]Page 13 Data'!$B$4,0,0,COUNTA('[1]Page 13 Data'!$B:$B)-1)</definedName>
    <definedName name="Page13_Date">OFFSET('[1]Page 13 Data'!$A$4,0,0,COUNTA('[1]Page 13 Data'!$A:$A)-1)</definedName>
    <definedName name="Page14_Bankruptcy">OFFSET('[1]Page 14 Data'!$B$5,0,0,1,COUNTA('[1]Page 14 Data'!$B$5:YG$5))</definedName>
    <definedName name="Page14_Date">OFFSET('[1]Page 14 Data'!$B$3,0,0,1,COUNTA('[1]Page 14 Data'!$B$3:YG$3))</definedName>
    <definedName name="Page14_Foreclosure">OFFSET('[1]Page 14 Data'!$B$4,0,0,1,COUNTA('[1]Page 14 Data'!$B$4:YG$4))</definedName>
    <definedName name="Page15_Amount">OFFSET('[1]Page 15 Data'!$B$5,0,0,1,COUNTA('[1]Page 15 Data'!$B$5:YG$5))</definedName>
    <definedName name="Page15_Date">OFFSET('[1]Page 15 Data'!$B$3,0,0,1,COUNTA('[1]Page 15 Data'!$B$3:YG$3))</definedName>
    <definedName name="Page15_Proportion">OFFSET('[1]Page 15 Data'!$B$4,0,0,1,COUNTA('[1]Page 15 Data'!$B$4:YG$4))</definedName>
    <definedName name="Page16_Average">OFFSET('[1]Page 16 Data'!$B$3,0,0,1,COUNTA('[1]Page 16 Data'!$B$3:YF$3))</definedName>
    <definedName name="Page16_Date">OFFSET('[1]Page 16 Data'!$B$2,0,0,1,COUNTA('[1]Page 16 Data'!$B$2:YF$2))</definedName>
    <definedName name="Page16_Q1">OFFSET('[1]Page 16 Data'!$B$4,0,0,1,COUNTA('[1]Page 16 Data'!$B$4:YF$4))</definedName>
    <definedName name="Page16_Q2">OFFSET('[1]Page 16 Data'!$B$5,0,0,1,COUNTA('[1]Page 16 Data'!$B$5:YF$5))</definedName>
    <definedName name="Page16_Q3">OFFSET('[1]Page 16 Data'!$B$6,0,0,1,COUNTA('[1]Page 16 Data'!$B$6:YF$6))</definedName>
    <definedName name="Page18_All">OFFSET('[1]Page 18 Data'!$B$15,0,0,1,COUNTA('[1]Page 18 Data'!$B$15:YG$15))</definedName>
    <definedName name="Page18_AZ">OFFSET('[1]Page 18 Data'!$B$4,0,0,1,COUNTA('[1]Page 18 Data'!$B$4:YG$4))</definedName>
    <definedName name="Page18_CA">OFFSET('[1]Page 18 Data'!$B$5,0,0,1,COUNTA('[1]Page 18 Data'!$B$5:YG$5))</definedName>
    <definedName name="Page18_Date">OFFSET('[1]Page 18 Data'!$B$3,0,0,1,COUNTA('[1]Page 18 Data'!$B$3:YG$3))</definedName>
    <definedName name="Page18_FL">OFFSET('[1]Page 18 Data'!$B$6,0,0,1,COUNTA('[1]Page 18 Data'!$B$6:YG$6))</definedName>
    <definedName name="Page18_IL">OFFSET('[1]Page 18 Data'!$B$7,0,0,1,COUNTA('[1]Page 18 Data'!$B$7:YG$7))</definedName>
    <definedName name="Page18_MI">OFFSET('[1]Page 18 Data'!$B$8,0,0,1,COUNTA('[1]Page 18 Data'!$B$8:YG$8))</definedName>
    <definedName name="Page18_NJ">OFFSET('[1]Page 18 Data'!$B$9,0,0,1,COUNTA('[1]Page 18 Data'!$B$9:YG$9))</definedName>
    <definedName name="Page18_NV">OFFSET('[1]Page 18 Data'!$B$10,0,0,1,COUNTA('[1]Page 18 Data'!$B$10:YG$10))</definedName>
    <definedName name="Page18_NY">OFFSET('[1]Page 18 Data'!$B$11,0,0,1,COUNTA('[1]Page 18 Data'!$B$11:YG$11))</definedName>
    <definedName name="Page18_OH">OFFSET('[1]Page 18 Data'!$B$12,0,0,1,COUNTA('[1]Page 18 Data'!$B$12:YG$12))</definedName>
    <definedName name="Page18_PA">OFFSET('[1]Page 18 Data'!$B$13,0,0,1,COUNTA('[1]Page 18 Data'!$B$13:YG$13))</definedName>
    <definedName name="Page18_TX">OFFSET('[1]Page 18 Data'!$B$14,0,0,1,COUNTA('[1]Page 18 Data'!$B$14:YG$14))</definedName>
    <definedName name="Page19_Auto">OFFSET('[1]Page 19 Data'!$D$4,0,0,COUNTA('[1]Page 19 Data'!$D:$D)-1)</definedName>
    <definedName name="Page19_CC">OFFSET('[1]Page 19 Data'!$E$4,0,0,COUNTA('[1]Page 19 Data'!$E:$E)-1)</definedName>
    <definedName name="Page19_HELOC">OFFSET('[1]Page 19 Data'!$C$4,0,0,COUNTA('[1]Page 19 Data'!$C:$C)-1)</definedName>
    <definedName name="Page19_Mortgage">OFFSET('[1]Page 19 Data'!$B$4,0,0,COUNTA('[1]Page 19 Data'!$B:$B)-1)</definedName>
    <definedName name="Page19_Other">OFFSET('[1]Page 19 Data'!$G$4,0,0,COUNTA('[1]Page 19 Data'!$G:$G)-1)</definedName>
    <definedName name="Page19_SL">OFFSET('[1]Page 19 Data'!$F$4,0,0,COUNTA('[1]Page 19 Data'!$F:$F)-1)</definedName>
    <definedName name="Page19_State">OFFSET('[1]Page 19 Data'!$A$4,0,0,COUNTA('[1]Page 19 Data'!$A:$A)-4)</definedName>
    <definedName name="Page20_120">OFFSET('[1]Page 20 Data'!$F$4,0,0,COUNTA('[1]Page 20 Data'!$F:$F)-1)</definedName>
    <definedName name="Page20_30">OFFSET('[1]Page 20 Data'!$C$4,0,0,COUNTA('[1]Page 20 Data'!$C:$C)-1)</definedName>
    <definedName name="Page20_60">OFFSET('[1]Page 20 Data'!$D$4,0,0,COUNTA('[1]Page 20 Data'!$D:$D)-1)</definedName>
    <definedName name="Page20_90">OFFSET('[1]Page 20 Data'!$E$4,0,0,COUNTA('[1]Page 20 Data'!$E:$E)-1)</definedName>
    <definedName name="Page20_Current">OFFSET('[1]Page 20 Data'!$B$4,0,0,COUNTA('[1]Page 20 Data'!$B:$B)-1)</definedName>
    <definedName name="Page20_Severe">OFFSET('[1]Page 20 Data'!$G$4,0,0,COUNTA('[1]Page 20 Data'!$G:$G)-1)</definedName>
    <definedName name="Page20_State">OFFSET('[1]Page 20 Data'!$A$4,0,0,COUNTA('[1]Page 20 Data'!$A:$A)-4)</definedName>
    <definedName name="Page21_All">OFFSET('[1]Page 21 Data'!$B$15,0,0,1,COUNTA('[1]Page 21 Data'!$B$15:YH$15))</definedName>
    <definedName name="Page21_AZ">OFFSET('[1]Page 21 Data'!$B$4,0,0,1,COUNTA('[1]Page 21 Data'!$B$4:YH$4))</definedName>
    <definedName name="Page21_CA">OFFSET('[1]Page 21 Data'!$B$5,0,0,1,COUNTA('[1]Page 21 Data'!$B$5:YH$5))</definedName>
    <definedName name="Page21_Date">OFFSET('[1]Page 21 Data'!$B$3,0,0,1,COUNTA('[1]Page 21 Data'!$B$3:YH$3))</definedName>
    <definedName name="Page21_FL">OFFSET('[1]Page 21 Data'!$B$6,0,0,1,COUNTA('[1]Page 21 Data'!$B$6:YH$6))</definedName>
    <definedName name="Page21_IL">OFFSET('[1]Page 21 Data'!$B$7,0,0,1,COUNTA('[1]Page 21 Data'!$B$7:YH$7))</definedName>
    <definedName name="Page21_MI">OFFSET('[1]Page 21 Data'!$B$8,0,0,1,COUNTA('[1]Page 21 Data'!$B$8:YH$8))</definedName>
    <definedName name="Page21_NJ">OFFSET('[1]Page 21 Data'!$B$9,0,0,1,COUNTA('[1]Page 21 Data'!$B$9:YH$9))</definedName>
    <definedName name="Page21_NV">OFFSET('[1]Page 21 Data'!$B$10,0,0,1,COUNTA('[1]Page 21 Data'!$B$10:YH$10))</definedName>
    <definedName name="Page21_NY">OFFSET('[1]Page 21 Data'!$B$11,0,0,1,COUNTA('[1]Page 21 Data'!$B$11:YH$11))</definedName>
    <definedName name="Page21_OH">OFFSET('[1]Page 21 Data'!$B$12,0,0,1,COUNTA('[1]Page 21 Data'!$B$12:YH$12))</definedName>
    <definedName name="Page21_PA">OFFSET('[1]Page 21 Data'!$B$13,0,0,1,COUNTA('[1]Page 21 Data'!$B$13:YH$13))</definedName>
    <definedName name="Page21_TX">OFFSET('[1]Page 21 Data'!$B$14,0,0,1,COUNTA('[1]Page 21 Data'!$B$14:YH$14))</definedName>
    <definedName name="Page22_All">OFFSET('[1]Page 22 Data'!$B$15,0,0,1,COUNTA('[1]Page 22 Data'!$B$15:YH$15))</definedName>
    <definedName name="Page22_AZ">OFFSET('[1]Page 22 Data'!$B$4,0,0,1,COUNTA('[1]Page 22 Data'!$B$4:YH$4))</definedName>
    <definedName name="Page22_CA">OFFSET('[1]Page 22 Data'!$B$5,0,0,1,COUNTA('[1]Page 22 Data'!$B$5:YH$5))</definedName>
    <definedName name="Page22_Date">OFFSET('[1]Page 22 Data'!$B$3,0,0,1,COUNTA('[1]Page 22 Data'!$B$3:YH$3))</definedName>
    <definedName name="Page22_FL">OFFSET('[1]Page 22 Data'!$B$6,0,0,1,COUNTA('[1]Page 22 Data'!$B$6:YH$6))</definedName>
    <definedName name="Page22_IL">OFFSET('[1]Page 22 Data'!$B$7,0,0,1,COUNTA('[1]Page 22 Data'!$B$7:YH$7))</definedName>
    <definedName name="Page22_MI">OFFSET('[1]Page 22 Data'!$B$8,0,0,1,COUNTA('[1]Page 22 Data'!$B$8:YH$8))</definedName>
    <definedName name="Page22_NJ">OFFSET('[1]Page 22 Data'!$B$9,0,0,1,COUNTA('[1]Page 22 Data'!$B$9:YH$9))</definedName>
    <definedName name="Page22_NV">OFFSET('[1]Page 22 Data'!$B$10,0,0,1,COUNTA('[1]Page 22 Data'!$B$10:YH$10))</definedName>
    <definedName name="Page22_NY">OFFSET('[1]Page 22 Data'!$B$11,0,0,1,COUNTA('[1]Page 22 Data'!$B$11:YH$11))</definedName>
    <definedName name="Page22_OH">OFFSET('[1]Page 22 Data'!$B$12,0,0,1,COUNTA('[1]Page 22 Data'!$B$12:YH$12))</definedName>
    <definedName name="Page22_PA">OFFSET('[1]Page 22 Data'!$B$13,0,0,1,COUNTA('[1]Page 22 Data'!$B$13:YH$13))</definedName>
    <definedName name="Page22_TX">OFFSET('[1]Page 22 Data'!$B$14,0,0,1,COUNTA('[1]Page 22 Data'!$B$14:YH$14))</definedName>
    <definedName name="Page23_AZ">OFFSET('[1]Page 23_Data'!$B$5,0,0,1,COUNTA('[1]Page 23_Data'!$B$5:ZY$5))</definedName>
    <definedName name="Page23_CA">OFFSET('[1]Page 23_Data'!$B$6,0,0,1,COUNTA('[1]Page 23_Data'!$B$6:ZY$6))</definedName>
    <definedName name="Page23_Date">OFFSET('[1]Page 23_Data'!$B$4,0,0,1,COUNTA('[1]Page 23_Data'!$B$4:ZY$4))</definedName>
    <definedName name="Page23_FL">OFFSET('[1]Page 23_Data'!$B$7,0,0,1,COUNTA('[1]Page 23_Data'!$B$7:ZY$7))</definedName>
    <definedName name="Page23_IL">OFFSET('[1]Page 23_Data'!$B$8,0,0,1,COUNTA('[1]Page 23_Data'!$B$8:ZY$8))</definedName>
    <definedName name="Page23_MI">OFFSET('[1]Page 23_Data'!$B$9,0,0,1,COUNTA('[1]Page 23_Data'!$B$9:ZY$9))</definedName>
    <definedName name="Page23_NJ">OFFSET('[1]Page 23_Data'!$B$10,0,0,1,COUNTA('[1]Page 23_Data'!$B$10:ZY$10))</definedName>
    <definedName name="Page23_NV">OFFSET('[1]Page 23_Data'!$B$11,0,0,1,COUNTA('[1]Page 23_Data'!$B$11:ZY$11))</definedName>
    <definedName name="Page23_NY">OFFSET('[1]Page 23_Data'!$B$12,0,0,1,COUNTA('[1]Page 23_Data'!$B$12:ZY$12))</definedName>
    <definedName name="Page23_OH">OFFSET('[1]Page 23_Data'!$B$13,0,0,1,COUNTA('[1]Page 23_Data'!$B$13:ZY$13))</definedName>
    <definedName name="Page23_PA">OFFSET('[1]Page 23_Data'!$B$14,0,0,1,COUNTA('[1]Page 23_Data'!$B$14:ZY$14))</definedName>
    <definedName name="Page23_TX">OFFSET('[1]Page 23_Data'!$B$15,0,0,1,COUNTA('[1]Page 23_Data'!$B$15:ZY$15))</definedName>
    <definedName name="Page23_US">OFFSET('[1]Page 23_Data'!$B$16,0,0,1,COUNTA('[1]Page 23_Data'!$B$16:ZY$16))</definedName>
    <definedName name="Page24_AZ">OFFSET('[1]Page 24 Data'!$B$4,0,0,1,COUNTA('[1]Page 24 Data'!$B$4:ZY$4))</definedName>
    <definedName name="Page24_CA">OFFSET('[1]Page 24 Data'!$B$5,0,0,1,COUNTA('[1]Page 24 Data'!$B$5:ZY$5))</definedName>
    <definedName name="Page24_Date">OFFSET('[1]Page 24 Data'!$B$3,0,0,1,COUNTA('[1]Page 24 Data'!$B$3:ZY$3))</definedName>
    <definedName name="Page24_FL">OFFSET('[1]Page 24 Data'!$B$6,0,0,1,COUNTA('[1]Page 24 Data'!$B$6:ZY$6))</definedName>
    <definedName name="Page24_IL">OFFSET('[1]Page 24 Data'!$B$7,0,0,1,COUNTA('[1]Page 24 Data'!$B$7:ZY$7))</definedName>
    <definedName name="Page24_MI">OFFSET('[1]Page 24 Data'!$B$8,0,0,1,COUNTA('[1]Page 24 Data'!$B$8:ZY$8))</definedName>
    <definedName name="Page24_NJ">OFFSET('[1]Page 24 Data'!$B$9,0,0,1,COUNTA('[1]Page 24 Data'!$B$9:ZY$9))</definedName>
    <definedName name="Page24_NV">OFFSET('[1]Page 24 Data'!$B$10,0,0,1,COUNTA('[1]Page 24 Data'!$B$10:ZY$10))</definedName>
    <definedName name="Page24_NY">OFFSET('[1]Page 24 Data'!$B$11,0,0,1,COUNTA('[1]Page 24 Data'!$B$11:ZY$11))</definedName>
    <definedName name="Page24_OH">OFFSET('[1]Page 24 Data'!$B$12,0,0,1,COUNTA('[1]Page 24 Data'!$B$12:ZY$12))</definedName>
    <definedName name="Page24_PA">OFFSET('[1]Page 24 Data'!$B$13,0,0,1,COUNTA('[1]Page 24 Data'!$B$13:ZY$13))</definedName>
    <definedName name="Page24_TX">OFFSET('[1]Page 24 Data'!$B$14,0,0,1,COUNTA('[1]Page 24 Data'!$B$14:ZY$14))</definedName>
    <definedName name="Page24_US">OFFSET('[1]Page 24 Data'!$B$15,0,0,1,COUNTA('[1]Page 24 Data'!$B$15:ZY$15))</definedName>
    <definedName name="Page25_ALL">OFFSET('[1]Page 25 Data'!$B$16,0,0,1,COUNTA('[1]Page 25 Data'!$B$16:ZG$16))</definedName>
    <definedName name="Page25_AZ">OFFSET('[1]Page 25 Data'!$B$5,0,0,1,COUNTA('[1]Page 25 Data'!$B$5:ZG$5))</definedName>
    <definedName name="Page25_CA">OFFSET('[1]Page 25 Data'!$B$6,0,0,1,COUNTA('[1]Page 25 Data'!$B$6:ZG$6))</definedName>
    <definedName name="Page25_Date">OFFSET('[1]Page 25 Data'!$B$4,0,0,1,COUNTA('[1]Page 25 Data'!$B$4:ZG$4))</definedName>
    <definedName name="Page25_FL">OFFSET('[1]Page 25 Data'!$B$7,0,0,1,COUNTA('[1]Page 25 Data'!$B$7:ZG$7))</definedName>
    <definedName name="Page25_IL">OFFSET('[1]Page 25 Data'!$B$8,0,0,1,COUNTA('[1]Page 25 Data'!$B$8:ZG$8))</definedName>
    <definedName name="Page25_MI">OFFSET('[1]Page 25 Data'!$B$9,0,0,1,COUNTA('[1]Page 25 Data'!$B$9:ZG$9))</definedName>
    <definedName name="Page25_NJ">OFFSET('[1]Page 25 Data'!$B$10,0,0,1,COUNTA('[1]Page 25 Data'!$B$10:ZG$10))</definedName>
    <definedName name="Page25_NV">OFFSET('[1]Page 25 Data'!$B$11,0,0,1,COUNTA('[1]Page 25 Data'!$B$11:ZG$11))</definedName>
    <definedName name="Page25_NY">OFFSET('[1]Page 25 Data'!$B$12,0,0,1,COUNTA('[1]Page 25 Data'!$B$12:ZG$12))</definedName>
    <definedName name="Page25_OH">OFFSET('[1]Page 25 Data'!$B$13,0,0,1,COUNTA('[1]Page 25 Data'!$B$13:ZG$13))</definedName>
    <definedName name="Page25_PA">OFFSET('[1]Page 25 Data'!$B$14,0,0,1,COUNTA('[1]Page 25 Data'!$B$14:ZG$14))</definedName>
    <definedName name="Page25_TX">OFFSET('[1]Page 25 Data'!$B$15,0,0,1,COUNTA('[1]Page 25 Data'!$B$15:ZG$15))</definedName>
    <definedName name="Page26_ALL">OFFSET('[1]Page 26 Data'!$B$16,0,0,1,COUNTA('[1]Page 26 Data'!$B$16:ZY$16))</definedName>
    <definedName name="Page26_AZ">OFFSET('[1]Page 26 Data'!$B$5,0,0,1,COUNTA('[1]Page 26 Data'!$B$5:ZY$5))</definedName>
    <definedName name="Page26_CA">OFFSET('[1]Page 26 Data'!$B$6,0,0,1,COUNTA('[1]Page 26 Data'!$B$6:ZY$6))</definedName>
    <definedName name="Page26_Date">OFFSET('[1]Page 26 Data'!$B$4,0,0,1,COUNTA('[1]Page 26 Data'!$B$4:ZY$4))</definedName>
    <definedName name="Page26_FL">OFFSET('[1]Page 26 Data'!$B$7,0,0,1,COUNTA('[1]Page 26 Data'!$B$7:ZY$7))</definedName>
    <definedName name="Page26_IL">OFFSET('[1]Page 26 Data'!$B$8,0,0,1,COUNTA('[1]Page 26 Data'!$B$8:ZY$8))</definedName>
    <definedName name="Page26_MI">OFFSET('[1]Page 26 Data'!$B$9,0,0,1,COUNTA('[1]Page 26 Data'!$B$9:ZY$9))</definedName>
    <definedName name="Page26_NJ">OFFSET('[1]Page 26 Data'!$B$10,0,0,1,COUNTA('[1]Page 26 Data'!$B$10:ZY$10))</definedName>
    <definedName name="Page26_NV">OFFSET('[1]Page 26 Data'!$B$11,0,0,1,COUNTA('[1]Page 26 Data'!$B$11:ZY$11))</definedName>
    <definedName name="Page26_NY">OFFSET('[1]Page 26 Data'!$B$12,0,0,1,COUNTA('[1]Page 26 Data'!$B$12:ZY$12))</definedName>
    <definedName name="Page26_OH">OFFSET('[1]Page 26 Data'!$B$13,0,0,1,COUNTA('[1]Page 26 Data'!$B$13:ZY$13))</definedName>
    <definedName name="Page26_PA">OFFSET('[1]Page 26 Data'!$B$14,0,0,1,COUNTA('[1]Page 26 Data'!$B$14:ZY$14))</definedName>
    <definedName name="Page26_TX">OFFSET('[1]Page 26 Data'!$B$15,0,0,1,COUNTA('[1]Page 26 Data'!$B$15:ZY$15))</definedName>
    <definedName name="Page3_Auto">OFFSET('[1]Page 3 Data'!$D$6,0,0,1,COUNTA('[1]Page 3 Data'!$D$6:YE$6)+2)</definedName>
    <definedName name="Page3_CC">OFFSET('[1]Page 3 Data'!$D$7,0,0,1,COUNTA('[1]Page 3 Data'!$D$7:YE$7)+2)</definedName>
    <definedName name="Page3_Date">OFFSET('[1]Page 3 Data'!$D$3,0,0,1,COUNTA('[1]Page 3 Data'!$D$3:YE$3)+1)</definedName>
    <definedName name="Page3_HELOC">OFFSET('[1]Page 3 Data'!$D$5,0,0,1,COUNTA('[1]Page 3 Data'!$D$5:YE$5)+2)</definedName>
    <definedName name="Page3_Mortgage">OFFSET('[1]Page 3 Data'!$D$4,0,0,1,COUNTA('[1]Page 3 Data'!$D$4:YE$4)+2)</definedName>
    <definedName name="Page3_Other">OFFSET('[1]Page 3 Data'!$D$9,0,0,1,COUNTA('[1]Page 3 Data'!$D$9:YE$9)+2)</definedName>
    <definedName name="Page3_SL">OFFSET('[1]Page 3 Data'!$D$8,0,0,1,COUNTA('[1]Page 3 Data'!$D$8:YE$8)+2)</definedName>
    <definedName name="Page3_Total">OFFSET('[1]Page 3 Data'!$D$10,0,0,1,COUNTA('[1]Page 3 Data'!$D$10:YE$10)+2)</definedName>
    <definedName name="Page4_Auto">OFFSET('[1]Page 4 Data'!$B$5,0,0,1,COUNTA('[1]Page 4 Data'!$B$5:YG$5))</definedName>
    <definedName name="Page4_CC">OFFSET('[1]Page 4 Data'!$B$6,0,0,1,COUNTA('[1]Page 4 Data'!$B$6:YG$6))</definedName>
    <definedName name="Page4_Date">OFFSET('[1]Page 4 Data'!$B$4,0,0,1,COUNTA('[1]Page 4 Data'!$B$4:YG$4))</definedName>
    <definedName name="Page4_HELOC">OFFSET('[1]Page 4 Data'!$B$8,0,0,1,COUNTA('[1]Page 4 Data'!$B$8:YG$8))</definedName>
    <definedName name="Page4_Mortgage">OFFSET('[1]Page 4 Data'!$B$7,0,0,1,COUNTA('[1]Page 4 Data'!$B$7:YG$7))</definedName>
    <definedName name="Page5_Closed">OFFSET('[1]Page 5 Data'!$B$6,0,0,1,COUNTA('[1]Page 5 Data'!$B$6:YG$6))</definedName>
    <definedName name="Page5_Date">OFFSET('[1]Page 5 Data'!$B$4,0,0,1,COUNTA('[1]Page 5 Data'!$B$4:YG$4))</definedName>
    <definedName name="Page5_Inquiry">OFFSET('[1]Page 5 Data'!$B$5,0,0,1,COUNTA('[1]Page 5 Data'!$B$5:YG$5))</definedName>
    <definedName name="Page5_Open">OFFSET('[1]Page 5 Data'!$B$7,0,0,1,COUNTA('[1]Page 5 Data'!$B$7:YG$7))</definedName>
    <definedName name="Page6_Auto">OFFSET('[1]Page 6 Data'!$B$8,0,0,COUNTA('[1]Page 6 Data'!$B:$B)-1)</definedName>
    <definedName name="Page6_Date">OFFSET('[1]Page 6 Data'!$A$8,0,0,COUNTA('[1]Page 6 Data'!$A:$A)-1)</definedName>
    <definedName name="Page6_Mortgage">OFFSET('[1]Page 6 Data'!$C$8,0,0,COUNTA('[1]Page 6 Data'!$C:$C)-1)</definedName>
    <definedName name="Page7_CC_Available_Credit">OFFSET('[1]Page 7 Data'!$B$6,0,0,1,2*COUNTA('[1]Page 7 Data'!$B$6:WO$6))</definedName>
    <definedName name="Page7_CC_Balance">OFFSET('[1]Page 7 Data'!$B$5,0,0,1,2*COUNTA('[1]Page 7 Data'!$B$5:WO$5))</definedName>
    <definedName name="Page7_CC_Limit">OFFSET('[1]Page 7 Data'!$B$7,0,0,1,2*COUNTA('[1]Page 7 Data'!$B$7:WO$7))</definedName>
    <definedName name="Page7_Date">OFFSET('[1]Page 7 Data'!$B$3,0,0,1,2*COUNTA('[1]Page 7 Data'!$B$3:WO$3))</definedName>
    <definedName name="Page7_HELOC_Available_Credit">OFFSET('[1]Page 7 Data'!$B$9,0,0,1,2*COUNTA('[1]Page 7 Data'!$B$9:WO$9))</definedName>
    <definedName name="Page7_HELOC_Balance">OFFSET('[1]Page 7 Data'!$B$8,0,0,1,2*COUNTA('[1]Page 7 Data'!$B$8:WO$8))</definedName>
    <definedName name="Page7_HELOC_Limit">OFFSET('[1]Page 7 Data'!$B$10,0,0,1,2*COUNTA('[1]Page 7 Data'!$B$10:WO$10))</definedName>
    <definedName name="Page8_120">OFFSET('[1]Page 8 Data'!$B$9,0,0,1,COUNTA('[1]Page 8 Data'!$B$9:YG$9))</definedName>
    <definedName name="Page8_30">OFFSET('[1]Page 8 Data'!$B$6,0,0,1,COUNTA('[1]Page 8 Data'!$B$6:YG$6))</definedName>
    <definedName name="Page8_60">OFFSET('[1]Page 8 Data'!$B$7,0,0,1,COUNTA('[1]Page 8 Data'!$B$7:YG$7))</definedName>
    <definedName name="Page8_90">OFFSET('[1]Page 8 Data'!$B$8,0,0,1,COUNTA('[1]Page 8 Data'!$B$8:YG$8))</definedName>
    <definedName name="Page8_Current">OFFSET('[1]Page 8 Data'!$B$5,0,0,1,COUNTA('[1]Page 8 Data'!$B$5:YG$5))</definedName>
    <definedName name="Page8_Date">OFFSET('[1]Page 8 Data'!$B$4,0,0,1,COUNTA('[1]Page 8 Data'!$B$4:YG$4))</definedName>
    <definedName name="Page8_Severe">OFFSET('[1]Page 8 Data'!$B$10,0,0,1,COUNTA('[1]Page 8 Data'!$B$10:YG$10))</definedName>
    <definedName name="Page8_Total">OFFSET('[1]Page 8 Data'!$B$11,0,0,1,COUNTA('[1]Page 8 Data'!$B$11:YG$11))</definedName>
    <definedName name="Page9_All">OFFSET([2]JR_data!$B$75,0,0,1,COUNTA([2]JR_data!$B$75:YG$11))</definedName>
    <definedName name="Page9_Auto">OFFSET([2]JR_data!$B$71,0,0,1,COUNTA([2]JR_data!$B$71:YG$7))</definedName>
    <definedName name="Page9_CC">OFFSET([2]JR_data!$B$72,0,0,1,COUNTA([2]JR_data!$B$72:YG$8))</definedName>
    <definedName name="Page9_Date">OFFSET([2]JR_data!$B$68,0,0,1,COUNTA([2]JR_data!$B$68:YG$4))</definedName>
    <definedName name="Page9_HELOC">OFFSET([2]JR_data!$B$70,0,0,1,COUNTA([2]JR_data!$B$70:YG$6))</definedName>
    <definedName name="Page9_Mortgage">OFFSET([2]JR_data!$B$69,0,0,1,COUNTA([2]JR_data!$B$69:YG$5))</definedName>
    <definedName name="Page9_Other">OFFSET([2]JR_data!$B$74,0,0,1,COUNTA([2]JR_data!$B$74:YG$10))</definedName>
    <definedName name="Page9_SL">OFFSET([2]JR_data!$B$73,0,0,1,COUNTA([2]JR_data!$B$73:YG$9))</definedName>
  </definedNames>
  <calcPr calcId="145621"/>
</workbook>
</file>

<file path=xl/calcChain.xml><?xml version="1.0" encoding="utf-8"?>
<calcChain xmlns="http://schemas.openxmlformats.org/spreadsheetml/2006/main">
  <c r="B9" i="11" l="1"/>
  <c r="B7" i="11"/>
  <c r="B6" i="11"/>
  <c r="B5" i="11"/>
  <c r="B4" i="11"/>
  <c r="B3" i="11"/>
  <c r="R16" i="39"/>
  <c r="Q16" i="39"/>
  <c r="P16" i="39"/>
  <c r="O16" i="39"/>
  <c r="N16" i="39"/>
  <c r="R15" i="39"/>
  <c r="Q15" i="39"/>
  <c r="P15" i="39"/>
  <c r="O15" i="39"/>
  <c r="N15" i="39"/>
  <c r="R14" i="39"/>
  <c r="Q14" i="39"/>
  <c r="P14" i="39"/>
  <c r="O14" i="39"/>
  <c r="N14" i="39"/>
  <c r="R13" i="39"/>
  <c r="Q13" i="39"/>
  <c r="P13" i="39"/>
  <c r="O13" i="39"/>
  <c r="N13" i="39"/>
  <c r="R12" i="39"/>
  <c r="Q12" i="39"/>
  <c r="P12" i="39"/>
  <c r="O12" i="39"/>
  <c r="N12" i="39"/>
  <c r="R11" i="39"/>
  <c r="Q11" i="39"/>
  <c r="P11" i="39"/>
  <c r="O11" i="39"/>
  <c r="N11" i="39"/>
  <c r="R10" i="39"/>
  <c r="Q10" i="39"/>
  <c r="P10" i="39"/>
  <c r="O10" i="39"/>
  <c r="N10" i="39"/>
  <c r="R9" i="39"/>
  <c r="Q9" i="39"/>
  <c r="P9" i="39"/>
  <c r="O9" i="39"/>
  <c r="N9" i="39"/>
  <c r="R8" i="39"/>
  <c r="Q8" i="39"/>
  <c r="P8" i="39"/>
  <c r="O8" i="39"/>
  <c r="N8" i="39"/>
  <c r="R7" i="39"/>
  <c r="Q7" i="39"/>
  <c r="P7" i="39"/>
  <c r="O7" i="39"/>
  <c r="N7" i="39"/>
  <c r="R6" i="39"/>
  <c r="Q6" i="39"/>
  <c r="P6" i="39"/>
  <c r="O6" i="39"/>
  <c r="N6" i="39"/>
</calcChain>
</file>

<file path=xl/sharedStrings.xml><?xml version="1.0" encoding="utf-8"?>
<sst xmlns="http://schemas.openxmlformats.org/spreadsheetml/2006/main" count="191" uniqueCount="115">
  <si>
    <t>Non-mortgage balances</t>
  </si>
  <si>
    <t>Billions of Dollars</t>
  </si>
  <si>
    <t>04:Q4</t>
  </si>
  <si>
    <t>05:Q4</t>
  </si>
  <si>
    <t>06:Q4</t>
  </si>
  <si>
    <t>07:Q4</t>
  </si>
  <si>
    <t>08:Q4</t>
  </si>
  <si>
    <t>09:Q4</t>
  </si>
  <si>
    <t>10:Q4</t>
  </si>
  <si>
    <t>11:Q4</t>
  </si>
  <si>
    <t>12:Q4</t>
  </si>
  <si>
    <t>13:Q4</t>
  </si>
  <si>
    <t>14:Q4</t>
  </si>
  <si>
    <t>HELOC</t>
  </si>
  <si>
    <t>Auto Loan</t>
  </si>
  <si>
    <t>Credit Card</t>
  </si>
  <si>
    <t>Student Loan</t>
  </si>
  <si>
    <t>Other</t>
  </si>
  <si>
    <t>Source: Federal Reserve Bank of New York Consumer Credit Panel / Equifax</t>
  </si>
  <si>
    <t xml:space="preserve">Distribution of Student Loan Balance by Number of Borrowers </t>
  </si>
  <si>
    <t>Balance in 2014Q4</t>
  </si>
  <si>
    <t>Number of Borrowers</t>
  </si>
  <si>
    <t>less than 25</t>
  </si>
  <si>
    <t>25-29</t>
  </si>
  <si>
    <t>30-39</t>
  </si>
  <si>
    <t>40+</t>
  </si>
  <si>
    <t>all</t>
  </si>
  <si>
    <t>default</t>
  </si>
  <si>
    <t>120+ dpd</t>
  </si>
  <si>
    <t>less than 40k</t>
  </si>
  <si>
    <t>40k-60k</t>
  </si>
  <si>
    <t>60k-80k</t>
  </si>
  <si>
    <t>80k+</t>
  </si>
  <si>
    <t>up to 40k</t>
  </si>
  <si>
    <t>2003-4</t>
  </si>
  <si>
    <t>2005-6</t>
  </si>
  <si>
    <t>2007-8</t>
  </si>
  <si>
    <t>2009-10</t>
  </si>
  <si>
    <t>2011-12</t>
  </si>
  <si>
    <t>2013-14</t>
  </si>
  <si>
    <t>always current, balance decreasing</t>
  </si>
  <si>
    <t>always current, balance increasing</t>
  </si>
  <si>
    <t>current with previous blemish</t>
  </si>
  <si>
    <t>now delinquent</t>
  </si>
  <si>
    <t>now in default</t>
  </si>
  <si>
    <t>2009 cohort</t>
  </si>
  <si>
    <t>2007 cohort</t>
  </si>
  <si>
    <t>2005 cohort</t>
  </si>
  <si>
    <t>Default Rate by Student Loan Cohort</t>
  </si>
  <si>
    <t>Percent Ever Defaulted by 2014Q4</t>
  </si>
  <si>
    <t>1 year later</t>
  </si>
  <si>
    <t>2 years</t>
  </si>
  <si>
    <t>3 years</t>
  </si>
  <si>
    <t>4 years</t>
  </si>
  <si>
    <t>5 years</t>
  </si>
  <si>
    <t>6 years</t>
  </si>
  <si>
    <t>7 years</t>
  </si>
  <si>
    <t>8 years</t>
  </si>
  <si>
    <t>9 years</t>
  </si>
  <si>
    <t>Posted February 20, 2015 with "Payback Time? Measuring Progress on Student Debt Repayment", by Meta Brown, Andrew Haughwout, Donghoon Lee, Joelle Scally, and Wilbert van der Klaauw.</t>
  </si>
  <si>
    <t>Student Loan Repayment Status in 2014</t>
  </si>
  <si>
    <t>debt increase</t>
  </si>
  <si>
    <t>Total student loan balances by age group (billions of dollars)</t>
  </si>
  <si>
    <t>under 30</t>
  </si>
  <si>
    <t>40-49</t>
  </si>
  <si>
    <t>50-59</t>
  </si>
  <si>
    <t>60+</t>
  </si>
  <si>
    <t>unknown</t>
  </si>
  <si>
    <t>current and paying down</t>
  </si>
  <si>
    <t>current, same balance</t>
  </si>
  <si>
    <t>current, balance increasing</t>
  </si>
  <si>
    <t>delinquent or in default</t>
  </si>
  <si>
    <t>1 year</t>
  </si>
  <si>
    <t>&gt;$10k and ≤$25k</t>
  </si>
  <si>
    <t>&gt;$25k and ≤$50k</t>
  </si>
  <si>
    <t>&gt;$50k and ≤$75k</t>
  </si>
  <si>
    <t>&gt;$75k and ≤$100k</t>
  </si>
  <si>
    <t>&gt;$100k and ≤$150k</t>
  </si>
  <si>
    <t>&gt;$150k and ≤$200k</t>
  </si>
  <si>
    <t>≤$5k</t>
  </si>
  <si>
    <t>&gt;$5k and ≤$10k</t>
  </si>
  <si>
    <t>Originating Borrowers by ZIP Income</t>
  </si>
  <si>
    <t>Originating Borrowers by Age</t>
  </si>
  <si>
    <t>Snapshot of Borrowers in 2014:Q4</t>
  </si>
  <si>
    <t>millions of borrowers</t>
  </si>
  <si>
    <t>total borrowers in 2014:Q4</t>
  </si>
  <si>
    <t>&gt;$200k</t>
  </si>
  <si>
    <t>Number of Originating Borrowers by Age and Income</t>
  </si>
  <si>
    <t>Source: Federal Reserve Bank of New York Consumer Credit Panel / Equifax; Internal Revenue Service</t>
  </si>
  <si>
    <t>Originating Borrowers by ZIP Income; 2004==1</t>
  </si>
  <si>
    <t>annual rate of default</t>
  </si>
  <si>
    <t>Annual number of defaulted borrowers (thousands)</t>
  </si>
  <si>
    <t xml:space="preserve">Source: Federal Reserve Bank of New York Consumer Credit Panel / Equifax; </t>
  </si>
  <si>
    <t>2005 Cohort</t>
  </si>
  <si>
    <t>less than $40k</t>
  </si>
  <si>
    <t>$40k-60k</t>
  </si>
  <si>
    <t>$60k-80k</t>
  </si>
  <si>
    <t>$80k+</t>
  </si>
  <si>
    <t>2007 Cohort</t>
  </si>
  <si>
    <t>2009 Cohort</t>
  </si>
  <si>
    <t>Defaults and Default Rate</t>
  </si>
  <si>
    <t>Repayment Difficulties by School-Leaving Cohort and ZIP Income</t>
  </si>
  <si>
    <t xml:space="preserve">payment progress of 2009 cohort by zipcode income 
(remaining balance)
</t>
  </si>
  <si>
    <t>years after leaving school</t>
  </si>
  <si>
    <t>2005 school-leaving cohort</t>
  </si>
  <si>
    <t>2007 school-leaving cohort</t>
  </si>
  <si>
    <t>2009 school-leaving cohort</t>
  </si>
  <si>
    <t>Repayment Difficulties by School-Leaving Cohort and Age</t>
  </si>
  <si>
    <t>Posted April 16, 2015 with "Just Released: Press Briefing on Student Loan Borrowing and Repayment Trends, 2015", by Andrew Haughwout, Donghoon Lee, Joelle Scally, and Wilbert van der Klaauw.</t>
  </si>
  <si>
    <t>Quarter</t>
  </si>
  <si>
    <t>Total student loan balances by age group</t>
  </si>
  <si>
    <t>Table of Contents</t>
  </si>
  <si>
    <t>Please contact Joelle Scally at joelle.scally@ny.frb.org with any questions.</t>
  </si>
  <si>
    <t>Payment progress of 2009 cohort by zipcode income</t>
  </si>
  <si>
    <t>Underlying Data for Press Briefing on Student Loan Borrowing and Repayment Trends,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</si>
</sst>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8" formatCode="&quot;$&quot;#,##0.00_);[Red]\(&quot;$&quot;#,##0.00\)"/>
    <numFmt numFmtId="43" formatCode="_(* #,##0.00_);_(* \(#,##0.00\);_(* &quot;-&quot;??_);_(@_)"/>
    <numFmt numFmtId="164" formatCode="0.0"/>
    <numFmt numFmtId="165" formatCode="0.000"/>
    <numFmt numFmtId="166" formatCode="#,##0.000"/>
    <numFmt numFmtId="167" formatCode="0.000E+00"/>
    <numFmt numFmtId="168" formatCode="[$-F800]dddd\,\ mmmm\ dd\,\ yyyy"/>
    <numFmt numFmtId="169" formatCode="_(* #,##0_);_(* \(#,##0\);_(* &quot;-&quot;??_);_(@_)"/>
    <numFmt numFmtId="170" formatCode="0.0%"/>
    <numFmt numFmtId="171" formatCode="_(* #,##0.000_);_(* \(#,##0.000\);_(* &quot;-&quot;??_);_(@_)"/>
  </numFmts>
  <fonts count="12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3"/>
      <color theme="1"/>
      <name val="Arial"/>
      <family val="2"/>
      <scheme val="minor"/>
    </font>
    <font>
      <b/>
      <i/>
      <sz val="11"/>
      <color theme="1"/>
      <name val="Arial"/>
      <family val="2"/>
      <scheme val="minor"/>
    </font>
    <font>
      <b/>
      <sz val="14"/>
      <color theme="1"/>
      <name val="Arial"/>
      <family val="2"/>
      <scheme val="minor"/>
    </font>
    <font>
      <u/>
      <sz val="11"/>
      <color theme="10"/>
      <name val="Arial"/>
      <family val="2"/>
      <scheme val="minor"/>
    </font>
    <font>
      <i/>
      <sz val="11"/>
      <color theme="1"/>
      <name val="Arial"/>
      <family val="2"/>
      <scheme val="minor"/>
    </font>
    <font>
      <b/>
      <sz val="18"/>
      <color rgb="FF000000"/>
      <name val="Arial"/>
      <family val="2"/>
      <scheme val="minor"/>
    </font>
    <font>
      <b/>
      <sz val="18"/>
      <color theme="1"/>
      <name val="Arial"/>
      <family val="2"/>
      <scheme val="minor"/>
    </font>
    <font>
      <b/>
      <sz val="12"/>
      <color theme="1"/>
      <name val="Arial"/>
      <family val="2"/>
      <scheme val="minor"/>
    </font>
    <font>
      <b/>
      <sz val="16"/>
      <color theme="1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71">
    <xf numFmtId="0" fontId="0" fillId="0" borderId="0" xfId="0"/>
    <xf numFmtId="0" fontId="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0" xfId="0" applyNumberFormat="1"/>
    <xf numFmtId="0" fontId="0" fillId="0" borderId="0" xfId="0" applyAlignment="1">
      <alignment horizontal="left"/>
    </xf>
    <xf numFmtId="0" fontId="0" fillId="2" borderId="0" xfId="0" applyFill="1" applyAlignment="1">
      <alignment horizontal="center"/>
    </xf>
    <xf numFmtId="3" fontId="0" fillId="2" borderId="0" xfId="0" applyNumberFormat="1" applyFill="1" applyAlignment="1">
      <alignment horizontal="center"/>
    </xf>
    <xf numFmtId="166" fontId="0" fillId="2" borderId="0" xfId="0" applyNumberFormat="1" applyFill="1" applyAlignment="1">
      <alignment horizontal="center"/>
    </xf>
    <xf numFmtId="165" fontId="0" fillId="2" borderId="0" xfId="0" applyNumberFormat="1" applyFill="1" applyAlignment="1">
      <alignment horizontal="center"/>
    </xf>
    <xf numFmtId="165" fontId="0" fillId="2" borderId="0" xfId="0" applyNumberFormat="1" applyFill="1"/>
    <xf numFmtId="0" fontId="0" fillId="2" borderId="0" xfId="0" applyFill="1"/>
    <xf numFmtId="0" fontId="0" fillId="2" borderId="0" xfId="0" applyFill="1" applyAlignment="1">
      <alignment horizontal="left"/>
    </xf>
    <xf numFmtId="3" fontId="0" fillId="0" borderId="0" xfId="0" applyNumberFormat="1" applyAlignment="1">
      <alignment horizontal="center"/>
    </xf>
    <xf numFmtId="167" fontId="0" fillId="0" borderId="0" xfId="0" applyNumberFormat="1"/>
    <xf numFmtId="11" fontId="0" fillId="0" borderId="0" xfId="0" applyNumberFormat="1"/>
    <xf numFmtId="2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11" fontId="0" fillId="0" borderId="0" xfId="0" applyNumberFormat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2" applyAlignment="1">
      <alignment horizontal="left"/>
    </xf>
    <xf numFmtId="168" fontId="0" fillId="0" borderId="0" xfId="0" applyNumberFormat="1" applyAlignment="1">
      <alignment horizontal="left"/>
    </xf>
    <xf numFmtId="0" fontId="2" fillId="0" borderId="0" xfId="0" applyFont="1"/>
    <xf numFmtId="0" fontId="2" fillId="0" borderId="0" xfId="0" applyFont="1" applyAlignment="1">
      <alignment horizontal="left"/>
    </xf>
    <xf numFmtId="169" fontId="0" fillId="0" borderId="0" xfId="1" applyNumberFormat="1" applyFont="1"/>
    <xf numFmtId="3" fontId="0" fillId="0" borderId="0" xfId="0" applyNumberFormat="1"/>
    <xf numFmtId="170" fontId="0" fillId="0" borderId="0" xfId="0" applyNumberFormat="1"/>
    <xf numFmtId="3" fontId="0" fillId="0" borderId="0" xfId="0" applyNumberFormat="1" applyFill="1" applyBorder="1"/>
    <xf numFmtId="9" fontId="0" fillId="0" borderId="0" xfId="0" applyNumberFormat="1"/>
    <xf numFmtId="10" fontId="2" fillId="0" borderId="0" xfId="0" applyNumberFormat="1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3" fontId="0" fillId="0" borderId="0" xfId="0" applyNumberFormat="1" applyBorder="1"/>
    <xf numFmtId="3" fontId="0" fillId="0" borderId="5" xfId="0" applyNumberFormat="1" applyBorder="1"/>
    <xf numFmtId="3" fontId="0" fillId="0" borderId="7" xfId="0" applyNumberFormat="1" applyBorder="1"/>
    <xf numFmtId="3" fontId="0" fillId="0" borderId="8" xfId="0" applyNumberFormat="1" applyBorder="1"/>
    <xf numFmtId="0" fontId="7" fillId="0" borderId="0" xfId="0" applyFont="1"/>
    <xf numFmtId="0" fontId="0" fillId="0" borderId="9" xfId="0" applyBorder="1"/>
    <xf numFmtId="3" fontId="0" fillId="0" borderId="9" xfId="0" applyNumberFormat="1" applyBorder="1"/>
    <xf numFmtId="2" fontId="0" fillId="0" borderId="0" xfId="0" applyNumberFormat="1" applyAlignment="1">
      <alignment horizontal="center"/>
    </xf>
    <xf numFmtId="164" fontId="0" fillId="0" borderId="0" xfId="0" applyNumberFormat="1"/>
    <xf numFmtId="9" fontId="0" fillId="0" borderId="0" xfId="0" applyNumberFormat="1" applyBorder="1"/>
    <xf numFmtId="170" fontId="0" fillId="0" borderId="0" xfId="0" applyNumberFormat="1" applyBorder="1"/>
    <xf numFmtId="0" fontId="8" fillId="0" borderId="0" xfId="0" applyFont="1" applyAlignment="1">
      <alignment horizontal="left" vertical="top" readingOrder="1"/>
    </xf>
    <xf numFmtId="171" fontId="0" fillId="0" borderId="0" xfId="1" applyNumberFormat="1" applyFont="1"/>
    <xf numFmtId="0" fontId="0" fillId="0" borderId="0" xfId="0" applyFont="1"/>
    <xf numFmtId="0" fontId="9" fillId="0" borderId="0" xfId="0" applyFont="1"/>
    <xf numFmtId="0" fontId="2" fillId="0" borderId="0" xfId="0" applyFont="1" applyBorder="1"/>
    <xf numFmtId="0" fontId="9" fillId="0" borderId="0" xfId="0" applyFont="1" applyAlignment="1"/>
    <xf numFmtId="0" fontId="10" fillId="0" borderId="0" xfId="0" applyFont="1"/>
    <xf numFmtId="8" fontId="0" fillId="0" borderId="0" xfId="0" applyNumberFormat="1"/>
    <xf numFmtId="43" fontId="0" fillId="0" borderId="0" xfId="1" applyFont="1"/>
    <xf numFmtId="0" fontId="0" fillId="3" borderId="0" xfId="0" applyFill="1"/>
    <xf numFmtId="0" fontId="0" fillId="3" borderId="11" xfId="0" applyFill="1" applyBorder="1"/>
    <xf numFmtId="0" fontId="6" fillId="3" borderId="11" xfId="2" applyFill="1" applyBorder="1"/>
    <xf numFmtId="0" fontId="4" fillId="3" borderId="11" xfId="0" applyFont="1" applyFill="1" applyBorder="1"/>
    <xf numFmtId="0" fontId="6" fillId="3" borderId="11" xfId="2" applyFill="1" applyBorder="1" applyAlignment="1">
      <alignment horizontal="left" wrapText="1"/>
    </xf>
    <xf numFmtId="0" fontId="0" fillId="3" borderId="12" xfId="0" applyFill="1" applyBorder="1"/>
    <xf numFmtId="0" fontId="11" fillId="3" borderId="0" xfId="0" applyFont="1" applyFill="1" applyAlignment="1">
      <alignment wrapText="1"/>
    </xf>
    <xf numFmtId="0" fontId="10" fillId="3" borderId="10" xfId="0" applyFont="1" applyFill="1" applyBorder="1"/>
    <xf numFmtId="0" fontId="0" fillId="0" borderId="9" xfId="0" applyBorder="1" applyAlignment="1">
      <alignment horizontal="center"/>
    </xf>
    <xf numFmtId="0" fontId="7" fillId="0" borderId="0" xfId="0" applyFont="1" applyAlignment="1">
      <alignment wrapText="1"/>
    </xf>
  </cellXfs>
  <cellStyles count="4">
    <cellStyle name="Comma" xfId="1" builtinId="3"/>
    <cellStyle name="Hyperlink" xfId="2" builtinId="8"/>
    <cellStyle name="Hyperlink 2" xf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b1jws02\AppData\Roaming\Microsoft\Excel\HHDC_Report_2014Q4_brokenLinks%20(version%201).xlsb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b\b1\NYRESAN\Equifax\Work\equifax\samples\joelle\SL_blog_series\Blog_JR_2014Q4_char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 OF CONTENTS"/>
      <sheetName val="Page 3"/>
      <sheetName val="Page 3 Data"/>
      <sheetName val="Page 4"/>
      <sheetName val="Page 4 Data"/>
      <sheetName val="Page 5"/>
      <sheetName val="Page 5 Data"/>
      <sheetName val="Page 6"/>
      <sheetName val="Page 6 Data"/>
      <sheetName val="Page 7"/>
      <sheetName val="Page 7 Data"/>
      <sheetName val="Page 8"/>
      <sheetName val="Page 8 Data"/>
      <sheetName val="Page 9"/>
      <sheetName val="Page 9 Data"/>
      <sheetName val="Page 10"/>
      <sheetName val="Page 10 Data"/>
      <sheetName val="Page 11"/>
      <sheetName val="Page 11_Data"/>
      <sheetName val="Page 12"/>
      <sheetName val="Page 12_Data"/>
      <sheetName val="Page 13"/>
      <sheetName val="Page 13 Data"/>
      <sheetName val="Page 14"/>
      <sheetName val="Page 14 Data"/>
      <sheetName val="Page 15"/>
      <sheetName val="Page 15 Data"/>
      <sheetName val="Page 16"/>
      <sheetName val="Page 16 Data"/>
      <sheetName val="Page 18"/>
      <sheetName val="Page 18 Data"/>
      <sheetName val="Page 19"/>
      <sheetName val="Page 19 Data"/>
      <sheetName val="Page 20"/>
      <sheetName val="Page 20 Data"/>
      <sheetName val="Page 21"/>
      <sheetName val="Page 21 Data"/>
      <sheetName val="Page 22"/>
      <sheetName val="Page 22 Data"/>
      <sheetName val="Page 23"/>
      <sheetName val="Page 23_Data"/>
      <sheetName val="Page 24"/>
      <sheetName val="Page 24 Data"/>
      <sheetName val="Page 25"/>
      <sheetName val="Page 25 Data"/>
      <sheetName val="Page 26"/>
      <sheetName val="Page 26 Data"/>
    </sheetNames>
    <sheetDataSet>
      <sheetData sheetId="0"/>
      <sheetData sheetId="1" refreshError="1"/>
      <sheetData sheetId="2">
        <row r="3">
          <cell r="D3" t="str">
            <v>03:Q1</v>
          </cell>
        </row>
        <row r="4">
          <cell r="D4">
            <v>4.9420000000000002</v>
          </cell>
        </row>
        <row r="5">
          <cell r="D5">
            <v>0.24199999999999999</v>
          </cell>
        </row>
        <row r="6">
          <cell r="D6">
            <v>0.64100000000000001</v>
          </cell>
        </row>
        <row r="7">
          <cell r="D7">
            <v>0.68799999999999994</v>
          </cell>
        </row>
        <row r="8">
          <cell r="D8">
            <v>0.2407</v>
          </cell>
        </row>
        <row r="9">
          <cell r="D9">
            <v>0.47760000000000002</v>
          </cell>
        </row>
        <row r="10">
          <cell r="D10">
            <v>7.2313000000000001</v>
          </cell>
        </row>
      </sheetData>
      <sheetData sheetId="3" refreshError="1"/>
      <sheetData sheetId="4">
        <row r="4">
          <cell r="B4">
            <v>37681</v>
          </cell>
        </row>
        <row r="5">
          <cell r="B5">
            <v>73.510000000000005</v>
          </cell>
        </row>
        <row r="6">
          <cell r="B6">
            <v>469.81</v>
          </cell>
        </row>
        <row r="7">
          <cell r="B7">
            <v>79.540000000000006</v>
          </cell>
        </row>
        <row r="8">
          <cell r="B8">
            <v>13.41</v>
          </cell>
        </row>
      </sheetData>
      <sheetData sheetId="5" refreshError="1"/>
      <sheetData sheetId="6">
        <row r="4">
          <cell r="B4" t="str">
            <v>03:Q1</v>
          </cell>
        </row>
        <row r="5">
          <cell r="B5">
            <v>218.76</v>
          </cell>
        </row>
        <row r="6">
          <cell r="B6">
            <v>275.44</v>
          </cell>
        </row>
        <row r="7">
          <cell r="B7">
            <v>235.03</v>
          </cell>
        </row>
      </sheetData>
      <sheetData sheetId="7" refreshError="1"/>
      <sheetData sheetId="8">
        <row r="1">
          <cell r="A1" t="str">
            <v xml:space="preserve">Newly Originated Installment Loan Balances </v>
          </cell>
        </row>
        <row r="2">
          <cell r="A2" t="str">
            <v>Billions of $</v>
          </cell>
        </row>
        <row r="3">
          <cell r="A3" t="str">
            <v>Return to Table of Contents</v>
          </cell>
        </row>
        <row r="4">
          <cell r="B4" t="str">
            <v>Auto loan</v>
          </cell>
          <cell r="C4" t="str">
            <v>Mortgage</v>
          </cell>
        </row>
        <row r="8">
          <cell r="A8" t="str">
            <v>03:Q1</v>
          </cell>
          <cell r="B8">
            <v>97.19</v>
          </cell>
          <cell r="C8">
            <v>970</v>
          </cell>
        </row>
        <row r="9">
          <cell r="A9" t="str">
            <v>03:Q2</v>
          </cell>
          <cell r="B9">
            <v>77.13</v>
          </cell>
          <cell r="C9">
            <v>1010</v>
          </cell>
        </row>
        <row r="10">
          <cell r="A10" t="str">
            <v>03:Q3</v>
          </cell>
          <cell r="B10">
            <v>130.19999999999999</v>
          </cell>
          <cell r="C10">
            <v>1060</v>
          </cell>
        </row>
        <row r="11">
          <cell r="A11" t="str">
            <v>03:Q4</v>
          </cell>
          <cell r="B11">
            <v>96.05</v>
          </cell>
          <cell r="C11">
            <v>1030</v>
          </cell>
        </row>
        <row r="12">
          <cell r="A12" t="str">
            <v>04:Q1</v>
          </cell>
          <cell r="B12">
            <v>90.63</v>
          </cell>
          <cell r="C12">
            <v>654</v>
          </cell>
        </row>
        <row r="13">
          <cell r="A13" t="str">
            <v>04:Q2</v>
          </cell>
          <cell r="B13">
            <v>91.39</v>
          </cell>
          <cell r="C13">
            <v>713</v>
          </cell>
        </row>
        <row r="14">
          <cell r="A14" t="str">
            <v>04:Q3</v>
          </cell>
          <cell r="B14">
            <v>93.7</v>
          </cell>
          <cell r="C14">
            <v>788</v>
          </cell>
        </row>
        <row r="15">
          <cell r="A15" t="str">
            <v>04:Q4</v>
          </cell>
          <cell r="B15">
            <v>86.84</v>
          </cell>
          <cell r="C15">
            <v>670</v>
          </cell>
        </row>
        <row r="16">
          <cell r="A16" t="str">
            <v>05:Q1</v>
          </cell>
          <cell r="B16">
            <v>81.17</v>
          </cell>
          <cell r="C16">
            <v>661</v>
          </cell>
        </row>
        <row r="17">
          <cell r="A17" t="str">
            <v>05:Q2</v>
          </cell>
          <cell r="B17">
            <v>128</v>
          </cell>
          <cell r="C17">
            <v>640</v>
          </cell>
        </row>
        <row r="18">
          <cell r="A18" t="str">
            <v>05:Q3</v>
          </cell>
          <cell r="B18">
            <v>112.8</v>
          </cell>
          <cell r="C18">
            <v>771</v>
          </cell>
        </row>
        <row r="19">
          <cell r="A19" t="str">
            <v>05:Q4</v>
          </cell>
          <cell r="B19">
            <v>88.2</v>
          </cell>
          <cell r="C19">
            <v>800</v>
          </cell>
        </row>
        <row r="20">
          <cell r="A20" t="str">
            <v>06:Q1</v>
          </cell>
          <cell r="B20">
            <v>81.11</v>
          </cell>
          <cell r="C20">
            <v>675</v>
          </cell>
        </row>
        <row r="21">
          <cell r="A21" t="str">
            <v>06:Q2</v>
          </cell>
          <cell r="B21">
            <v>93.38</v>
          </cell>
          <cell r="C21">
            <v>732</v>
          </cell>
        </row>
        <row r="22">
          <cell r="A22" t="str">
            <v>06:Q3</v>
          </cell>
          <cell r="B22">
            <v>104.1</v>
          </cell>
          <cell r="C22">
            <v>724</v>
          </cell>
        </row>
        <row r="23">
          <cell r="A23" t="str">
            <v>06:Q4</v>
          </cell>
          <cell r="B23">
            <v>86.14</v>
          </cell>
          <cell r="C23">
            <v>644</v>
          </cell>
        </row>
        <row r="24">
          <cell r="A24" t="str">
            <v>07:Q1</v>
          </cell>
          <cell r="B24">
            <v>74.98</v>
          </cell>
          <cell r="C24">
            <v>756</v>
          </cell>
        </row>
        <row r="25">
          <cell r="A25" t="str">
            <v>07:Q2</v>
          </cell>
          <cell r="B25">
            <v>86.12</v>
          </cell>
          <cell r="C25">
            <v>650</v>
          </cell>
        </row>
        <row r="26">
          <cell r="A26" t="str">
            <v>07:Q3</v>
          </cell>
          <cell r="B26">
            <v>91.85</v>
          </cell>
          <cell r="C26">
            <v>711</v>
          </cell>
        </row>
        <row r="27">
          <cell r="A27" t="str">
            <v>07:Q4</v>
          </cell>
          <cell r="B27">
            <v>79.3</v>
          </cell>
          <cell r="C27">
            <v>515</v>
          </cell>
        </row>
        <row r="28">
          <cell r="A28" t="str">
            <v>08:Q1</v>
          </cell>
          <cell r="B28">
            <v>71.37</v>
          </cell>
          <cell r="C28">
            <v>453</v>
          </cell>
        </row>
        <row r="29">
          <cell r="A29" t="str">
            <v>08:Q2</v>
          </cell>
          <cell r="B29">
            <v>77.510000000000005</v>
          </cell>
          <cell r="C29">
            <v>558</v>
          </cell>
        </row>
        <row r="30">
          <cell r="A30" t="str">
            <v>08:Q3</v>
          </cell>
          <cell r="B30">
            <v>74.62</v>
          </cell>
          <cell r="C30">
            <v>394</v>
          </cell>
        </row>
        <row r="31">
          <cell r="A31" t="str">
            <v>08:Q4</v>
          </cell>
          <cell r="B31">
            <v>58.77</v>
          </cell>
          <cell r="C31">
            <v>302</v>
          </cell>
        </row>
        <row r="32">
          <cell r="A32" t="str">
            <v>09:Q1</v>
          </cell>
          <cell r="B32">
            <v>50.15</v>
          </cell>
          <cell r="C32">
            <v>398</v>
          </cell>
        </row>
        <row r="33">
          <cell r="A33" t="str">
            <v>09:Q2</v>
          </cell>
          <cell r="B33">
            <v>54.75</v>
          </cell>
          <cell r="C33">
            <v>516</v>
          </cell>
        </row>
        <row r="34">
          <cell r="A34" t="str">
            <v>09:Q3</v>
          </cell>
          <cell r="B34">
            <v>66.83</v>
          </cell>
          <cell r="C34">
            <v>511</v>
          </cell>
        </row>
        <row r="35">
          <cell r="A35" t="str">
            <v>09:Q4</v>
          </cell>
          <cell r="B35">
            <v>54.43</v>
          </cell>
          <cell r="C35">
            <v>394</v>
          </cell>
        </row>
        <row r="36">
          <cell r="A36" t="str">
            <v>10:Q1</v>
          </cell>
          <cell r="B36">
            <v>52.7</v>
          </cell>
          <cell r="C36">
            <v>380</v>
          </cell>
        </row>
        <row r="37">
          <cell r="A37" t="str">
            <v>10:Q2</v>
          </cell>
          <cell r="B37">
            <v>66.099999999999994</v>
          </cell>
          <cell r="C37">
            <v>364.25317000000001</v>
          </cell>
        </row>
        <row r="38">
          <cell r="A38" t="str">
            <v>10:Q3</v>
          </cell>
          <cell r="B38">
            <v>71.56</v>
          </cell>
          <cell r="C38">
            <v>380</v>
          </cell>
        </row>
        <row r="39">
          <cell r="A39" t="str">
            <v>10:Q4</v>
          </cell>
          <cell r="B39">
            <v>66.06</v>
          </cell>
          <cell r="C39">
            <v>464</v>
          </cell>
        </row>
        <row r="40">
          <cell r="A40" t="str">
            <v>11:Q1</v>
          </cell>
          <cell r="B40">
            <v>62.9</v>
          </cell>
          <cell r="C40">
            <v>499</v>
          </cell>
        </row>
        <row r="41">
          <cell r="A41" t="str">
            <v>11:Q2</v>
          </cell>
          <cell r="B41">
            <v>74.5</v>
          </cell>
          <cell r="C41">
            <v>352</v>
          </cell>
        </row>
        <row r="42">
          <cell r="A42" t="str">
            <v>11:Q3</v>
          </cell>
          <cell r="B42">
            <v>81.5</v>
          </cell>
          <cell r="C42">
            <v>292</v>
          </cell>
        </row>
        <row r="43">
          <cell r="A43" t="str">
            <v>11:Q4</v>
          </cell>
          <cell r="B43">
            <v>70.5</v>
          </cell>
          <cell r="C43">
            <v>404</v>
          </cell>
        </row>
        <row r="44">
          <cell r="A44" t="str">
            <v>12:Q1</v>
          </cell>
          <cell r="B44">
            <v>72</v>
          </cell>
          <cell r="C44">
            <v>412.1</v>
          </cell>
        </row>
        <row r="45">
          <cell r="A45" t="str">
            <v>12:Q2</v>
          </cell>
          <cell r="B45">
            <v>82.2</v>
          </cell>
          <cell r="C45">
            <v>462.5</v>
          </cell>
        </row>
        <row r="46">
          <cell r="A46" t="str">
            <v>12:Q3</v>
          </cell>
          <cell r="B46">
            <v>85.8</v>
          </cell>
          <cell r="C46">
            <v>521.1</v>
          </cell>
        </row>
        <row r="47">
          <cell r="A47" t="str">
            <v>12:Q4</v>
          </cell>
          <cell r="B47">
            <v>89.4</v>
          </cell>
          <cell r="C47">
            <v>553.1</v>
          </cell>
        </row>
        <row r="48">
          <cell r="A48" t="str">
            <v>13:Q1</v>
          </cell>
          <cell r="B48">
            <v>78.400000000000006</v>
          </cell>
          <cell r="C48">
            <v>577</v>
          </cell>
        </row>
        <row r="49">
          <cell r="A49" t="str">
            <v>13:Q2</v>
          </cell>
          <cell r="B49">
            <v>91.9</v>
          </cell>
          <cell r="C49">
            <v>589</v>
          </cell>
        </row>
        <row r="50">
          <cell r="A50" t="str">
            <v>13:Q3</v>
          </cell>
          <cell r="B50">
            <v>97.4</v>
          </cell>
          <cell r="C50">
            <v>549</v>
          </cell>
        </row>
        <row r="51">
          <cell r="A51" t="str">
            <v>13:Q4</v>
          </cell>
          <cell r="B51">
            <v>87.5</v>
          </cell>
          <cell r="C51">
            <v>452</v>
          </cell>
        </row>
        <row r="52">
          <cell r="A52" t="str">
            <v>14:Q1</v>
          </cell>
          <cell r="B52">
            <v>85.3</v>
          </cell>
          <cell r="C52">
            <v>332</v>
          </cell>
        </row>
        <row r="53">
          <cell r="A53" t="str">
            <v>14:Q2</v>
          </cell>
          <cell r="B53">
            <v>101</v>
          </cell>
          <cell r="C53">
            <v>286</v>
          </cell>
        </row>
        <row r="54">
          <cell r="A54" t="str">
            <v>14:Q3</v>
          </cell>
          <cell r="B54">
            <v>105</v>
          </cell>
          <cell r="C54">
            <v>337</v>
          </cell>
        </row>
        <row r="55">
          <cell r="A55" t="str">
            <v>14:Q4</v>
          </cell>
          <cell r="B55">
            <v>102</v>
          </cell>
          <cell r="C55">
            <v>355</v>
          </cell>
        </row>
      </sheetData>
      <sheetData sheetId="9" refreshError="1"/>
      <sheetData sheetId="10">
        <row r="3">
          <cell r="B3" t="str">
            <v>03:Q1</v>
          </cell>
        </row>
        <row r="5">
          <cell r="B5">
            <v>0.68799999999999994</v>
          </cell>
        </row>
        <row r="6">
          <cell r="B6">
            <v>1.8619999999999999</v>
          </cell>
        </row>
        <row r="7">
          <cell r="B7">
            <v>2.5499999999999998</v>
          </cell>
        </row>
      </sheetData>
      <sheetData sheetId="11" refreshError="1"/>
      <sheetData sheetId="12">
        <row r="4">
          <cell r="B4" t="str">
            <v>03:Q1</v>
          </cell>
        </row>
        <row r="5">
          <cell r="B5">
            <v>95.078607877812516</v>
          </cell>
        </row>
        <row r="6">
          <cell r="B6">
            <v>1.8003329308035882</v>
          </cell>
        </row>
        <row r="7">
          <cell r="B7">
            <v>0.55215861263305743</v>
          </cell>
        </row>
        <row r="8">
          <cell r="B8">
            <v>0.28420213488691631</v>
          </cell>
        </row>
        <row r="9">
          <cell r="B9">
            <v>0.80702446716354859</v>
          </cell>
        </row>
        <row r="10">
          <cell r="B10">
            <v>1.4776739767003788</v>
          </cell>
        </row>
        <row r="11">
          <cell r="B11">
            <v>100</v>
          </cell>
        </row>
      </sheetData>
      <sheetData sheetId="13" refreshError="1"/>
      <sheetData sheetId="14"/>
      <sheetData sheetId="15" refreshError="1"/>
      <sheetData sheetId="16">
        <row r="3">
          <cell r="B3" t="str">
            <v>03:Q1</v>
          </cell>
        </row>
        <row r="4">
          <cell r="B4">
            <v>14.52</v>
          </cell>
        </row>
        <row r="5">
          <cell r="B5">
            <v>22.58</v>
          </cell>
        </row>
        <row r="6">
          <cell r="B6">
            <v>82.2</v>
          </cell>
        </row>
        <row r="7">
          <cell r="B7">
            <v>1.44</v>
          </cell>
        </row>
        <row r="8">
          <cell r="B8">
            <v>6.1459999999999999</v>
          </cell>
        </row>
        <row r="9">
          <cell r="B9">
            <v>12.51</v>
          </cell>
        </row>
        <row r="10">
          <cell r="B10">
            <v>139.39599999999999</v>
          </cell>
        </row>
      </sheetData>
      <sheetData sheetId="17" refreshError="1"/>
      <sheetData sheetId="18">
        <row r="3">
          <cell r="B3" t="str">
            <v>03:Q1</v>
          </cell>
        </row>
        <row r="4">
          <cell r="B4">
            <v>5.0599999999999996</v>
          </cell>
        </row>
        <row r="5">
          <cell r="B5">
            <v>15.92</v>
          </cell>
        </row>
        <row r="6">
          <cell r="B6">
            <v>21.3</v>
          </cell>
        </row>
        <row r="7">
          <cell r="B7">
            <v>0.31</v>
          </cell>
        </row>
        <row r="8">
          <cell r="B8">
            <v>4.3010000000000002</v>
          </cell>
        </row>
        <row r="9">
          <cell r="B9">
            <v>8.36</v>
          </cell>
        </row>
        <row r="10">
          <cell r="B10">
            <v>55.251000000000005</v>
          </cell>
        </row>
      </sheetData>
      <sheetData sheetId="19" refreshError="1"/>
      <sheetData sheetId="20">
        <row r="1">
          <cell r="A1" t="str">
            <v xml:space="preserve">Quarterly Transition Rates for Current Mortgage Accounts </v>
          </cell>
        </row>
        <row r="2">
          <cell r="A2" t="str">
            <v>Percent</v>
          </cell>
        </row>
        <row r="3">
          <cell r="B3" t="str">
            <v>To 30-60 days late</v>
          </cell>
          <cell r="C3" t="str">
            <v>To 90+ days late</v>
          </cell>
        </row>
        <row r="4">
          <cell r="A4" t="str">
            <v>03:Q1</v>
          </cell>
          <cell r="B4">
            <v>1.55</v>
          </cell>
          <cell r="C4">
            <v>0.19</v>
          </cell>
        </row>
        <row r="5">
          <cell r="A5" t="str">
            <v>03:Q2</v>
          </cell>
          <cell r="B5">
            <v>1.42</v>
          </cell>
          <cell r="C5">
            <v>0.2</v>
          </cell>
        </row>
        <row r="6">
          <cell r="A6" t="str">
            <v>03:Q3</v>
          </cell>
          <cell r="B6">
            <v>1.33</v>
          </cell>
          <cell r="C6">
            <v>0.16</v>
          </cell>
        </row>
        <row r="7">
          <cell r="A7" t="str">
            <v>03:Q4</v>
          </cell>
          <cell r="B7">
            <v>1.34</v>
          </cell>
          <cell r="C7">
            <v>0.23</v>
          </cell>
        </row>
        <row r="8">
          <cell r="A8" t="str">
            <v>04:Q1</v>
          </cell>
          <cell r="B8">
            <v>1.32</v>
          </cell>
          <cell r="C8">
            <v>0.18</v>
          </cell>
        </row>
        <row r="9">
          <cell r="A9" t="str">
            <v>04:Q2</v>
          </cell>
          <cell r="B9">
            <v>1.34</v>
          </cell>
          <cell r="C9">
            <v>0.15</v>
          </cell>
        </row>
        <row r="10">
          <cell r="A10" t="str">
            <v>04:Q3</v>
          </cell>
          <cell r="B10">
            <v>1.35</v>
          </cell>
          <cell r="C10">
            <v>0.14000000000000001</v>
          </cell>
        </row>
        <row r="11">
          <cell r="A11" t="str">
            <v>04:Q4</v>
          </cell>
          <cell r="B11">
            <v>1.31</v>
          </cell>
          <cell r="C11">
            <v>0.2</v>
          </cell>
        </row>
        <row r="12">
          <cell r="A12" t="str">
            <v>05:Q1</v>
          </cell>
          <cell r="B12">
            <v>1.19</v>
          </cell>
          <cell r="C12">
            <v>0.1</v>
          </cell>
        </row>
        <row r="13">
          <cell r="A13" t="str">
            <v>05:Q2</v>
          </cell>
          <cell r="B13">
            <v>1.22</v>
          </cell>
          <cell r="C13">
            <v>0.18</v>
          </cell>
        </row>
        <row r="14">
          <cell r="A14" t="str">
            <v>05:Q3</v>
          </cell>
          <cell r="B14">
            <v>1.36</v>
          </cell>
          <cell r="C14">
            <v>0.15</v>
          </cell>
        </row>
        <row r="15">
          <cell r="A15" t="str">
            <v>05:Q4</v>
          </cell>
          <cell r="B15">
            <v>1.32</v>
          </cell>
          <cell r="C15">
            <v>0.22</v>
          </cell>
        </row>
        <row r="16">
          <cell r="A16" t="str">
            <v>06:Q1</v>
          </cell>
          <cell r="B16">
            <v>1.23</v>
          </cell>
          <cell r="C16">
            <v>0.13</v>
          </cell>
        </row>
        <row r="17">
          <cell r="A17" t="str">
            <v>06:Q2</v>
          </cell>
          <cell r="B17">
            <v>1.44</v>
          </cell>
          <cell r="C17">
            <v>0.09</v>
          </cell>
        </row>
        <row r="18">
          <cell r="A18" t="str">
            <v>06:Q3</v>
          </cell>
          <cell r="B18">
            <v>1.48</v>
          </cell>
          <cell r="C18">
            <v>0.18</v>
          </cell>
        </row>
        <row r="19">
          <cell r="A19" t="str">
            <v>06:Q4</v>
          </cell>
          <cell r="B19">
            <v>1.73</v>
          </cell>
          <cell r="C19">
            <v>0.17</v>
          </cell>
        </row>
        <row r="20">
          <cell r="A20" t="str">
            <v>07:Q1</v>
          </cell>
          <cell r="B20">
            <v>1.64</v>
          </cell>
          <cell r="C20">
            <v>0.24</v>
          </cell>
        </row>
        <row r="21">
          <cell r="A21" t="str">
            <v>07:Q2</v>
          </cell>
          <cell r="B21">
            <v>1.74</v>
          </cell>
          <cell r="C21">
            <v>0.22</v>
          </cell>
        </row>
        <row r="22">
          <cell r="A22" t="str">
            <v>07:Q3</v>
          </cell>
          <cell r="B22">
            <v>1.91</v>
          </cell>
          <cell r="C22">
            <v>0.35</v>
          </cell>
        </row>
        <row r="23">
          <cell r="A23" t="str">
            <v>07:Q4</v>
          </cell>
          <cell r="B23">
            <v>2.27</v>
          </cell>
          <cell r="C23">
            <v>0.43</v>
          </cell>
        </row>
        <row r="24">
          <cell r="A24" t="str">
            <v>08:Q1</v>
          </cell>
          <cell r="B24">
            <v>2.0099999999999998</v>
          </cell>
          <cell r="C24">
            <v>0.53</v>
          </cell>
        </row>
        <row r="25">
          <cell r="A25" t="str">
            <v>08:Q2</v>
          </cell>
          <cell r="B25">
            <v>2.2400000000000002</v>
          </cell>
          <cell r="C25">
            <v>0.52</v>
          </cell>
        </row>
        <row r="26">
          <cell r="A26" t="str">
            <v>08:Q3</v>
          </cell>
          <cell r="B26">
            <v>2.5499999999999998</v>
          </cell>
          <cell r="C26">
            <v>0.55000000000000004</v>
          </cell>
        </row>
        <row r="27">
          <cell r="A27" t="str">
            <v>08:Q4</v>
          </cell>
          <cell r="B27">
            <v>3.05</v>
          </cell>
          <cell r="C27">
            <v>0.66</v>
          </cell>
        </row>
        <row r="28">
          <cell r="A28" t="str">
            <v>09:Q1</v>
          </cell>
          <cell r="B28">
            <v>2.77</v>
          </cell>
          <cell r="C28">
            <v>0.66</v>
          </cell>
        </row>
        <row r="29">
          <cell r="A29" t="str">
            <v>09:Q2</v>
          </cell>
          <cell r="B29">
            <v>2.5</v>
          </cell>
          <cell r="C29">
            <v>0.75</v>
          </cell>
        </row>
        <row r="30">
          <cell r="A30" t="str">
            <v>09:Q3</v>
          </cell>
          <cell r="B30">
            <v>2.74</v>
          </cell>
          <cell r="C30">
            <v>0.53</v>
          </cell>
        </row>
        <row r="31">
          <cell r="A31" t="str">
            <v>09:Q4</v>
          </cell>
          <cell r="B31">
            <v>2.42</v>
          </cell>
          <cell r="C31">
            <v>0.74</v>
          </cell>
        </row>
        <row r="32">
          <cell r="A32" t="str">
            <v>10:Q1</v>
          </cell>
          <cell r="B32">
            <v>2.2799999999999998</v>
          </cell>
          <cell r="C32">
            <v>0.63</v>
          </cell>
        </row>
        <row r="33">
          <cell r="A33" t="str">
            <v>10:Q2</v>
          </cell>
          <cell r="B33">
            <v>2.04</v>
          </cell>
          <cell r="C33">
            <v>0.53</v>
          </cell>
        </row>
        <row r="34">
          <cell r="A34" t="str">
            <v>10:Q3</v>
          </cell>
          <cell r="B34">
            <v>2.12</v>
          </cell>
          <cell r="C34">
            <v>0.59</v>
          </cell>
        </row>
        <row r="35">
          <cell r="A35" t="str">
            <v>10:Q4</v>
          </cell>
          <cell r="B35">
            <v>1.9</v>
          </cell>
          <cell r="C35">
            <v>0.52</v>
          </cell>
        </row>
        <row r="36">
          <cell r="A36" t="str">
            <v>11:Q1</v>
          </cell>
          <cell r="B36">
            <v>1.84</v>
          </cell>
          <cell r="C36">
            <v>0.54</v>
          </cell>
        </row>
        <row r="37">
          <cell r="A37" t="str">
            <v>11:Q2</v>
          </cell>
          <cell r="B37">
            <v>1.6703053896940843</v>
          </cell>
          <cell r="C37">
            <v>0.47873319830602101</v>
          </cell>
        </row>
        <row r="38">
          <cell r="A38" t="str">
            <v>11:Q3</v>
          </cell>
          <cell r="B38">
            <v>2.1193092621664049</v>
          </cell>
          <cell r="C38">
            <v>0.41862899005756149</v>
          </cell>
        </row>
        <row r="39">
          <cell r="A39" t="str">
            <v>11:Q4</v>
          </cell>
          <cell r="B39">
            <v>1.72</v>
          </cell>
          <cell r="C39">
            <v>0.48</v>
          </cell>
        </row>
        <row r="40">
          <cell r="A40" t="str">
            <v>12:Q1</v>
          </cell>
          <cell r="B40">
            <v>1.4</v>
          </cell>
          <cell r="C40">
            <v>0.43</v>
          </cell>
        </row>
        <row r="41">
          <cell r="A41" t="str">
            <v>12:Q2</v>
          </cell>
          <cell r="B41">
            <v>1.46</v>
          </cell>
          <cell r="C41">
            <v>0.36</v>
          </cell>
        </row>
        <row r="42">
          <cell r="A42" t="str">
            <v>12:Q3</v>
          </cell>
          <cell r="B42">
            <v>1.52</v>
          </cell>
          <cell r="C42">
            <v>0.35</v>
          </cell>
        </row>
        <row r="43">
          <cell r="A43" t="str">
            <v>12:Q4</v>
          </cell>
          <cell r="B43">
            <v>1.42</v>
          </cell>
          <cell r="C43">
            <v>0.38</v>
          </cell>
        </row>
        <row r="44">
          <cell r="A44" t="str">
            <v>13:Q1</v>
          </cell>
          <cell r="B44">
            <v>1.28</v>
          </cell>
          <cell r="C44">
            <v>0.28999999999999998</v>
          </cell>
        </row>
        <row r="45">
          <cell r="A45" t="str">
            <v>13:Q2</v>
          </cell>
          <cell r="B45">
            <v>1.17</v>
          </cell>
          <cell r="C45">
            <v>0.35</v>
          </cell>
        </row>
        <row r="46">
          <cell r="A46" t="str">
            <v>13:Q3</v>
          </cell>
          <cell r="B46">
            <v>1.35</v>
          </cell>
          <cell r="C46">
            <v>0.22</v>
          </cell>
        </row>
        <row r="47">
          <cell r="A47" t="str">
            <v>13:Q4</v>
          </cell>
          <cell r="B47">
            <v>1.25</v>
          </cell>
          <cell r="C47">
            <v>0.23</v>
          </cell>
        </row>
        <row r="48">
          <cell r="A48" t="str">
            <v>14:Q1</v>
          </cell>
          <cell r="B48">
            <v>0.97</v>
          </cell>
          <cell r="C48">
            <v>0.23</v>
          </cell>
        </row>
        <row r="49">
          <cell r="A49" t="str">
            <v>14:Q2</v>
          </cell>
          <cell r="B49">
            <v>0.95</v>
          </cell>
          <cell r="C49">
            <v>0.22</v>
          </cell>
        </row>
        <row r="50">
          <cell r="A50" t="str">
            <v>14:Q3</v>
          </cell>
          <cell r="B50">
            <v>1.1499999999999999</v>
          </cell>
          <cell r="C50">
            <v>0.21</v>
          </cell>
        </row>
        <row r="51">
          <cell r="A51" t="str">
            <v>14:Q4</v>
          </cell>
          <cell r="B51">
            <v>0.95</v>
          </cell>
          <cell r="C51">
            <v>0.22</v>
          </cell>
        </row>
        <row r="59">
          <cell r="A59" t="str">
            <v>Return to Table of Contents</v>
          </cell>
        </row>
      </sheetData>
      <sheetData sheetId="21" refreshError="1"/>
      <sheetData sheetId="22">
        <row r="1">
          <cell r="A1" t="str">
            <v xml:space="preserve">Quarterly Transition Rates for 30-60 Day Late Mortgage Accounts </v>
          </cell>
        </row>
        <row r="2">
          <cell r="A2" t="str">
            <v>Percent</v>
          </cell>
        </row>
        <row r="3">
          <cell r="B3" t="str">
            <v>To current</v>
          </cell>
          <cell r="C3" t="str">
            <v>To 90+ days late</v>
          </cell>
        </row>
        <row r="4">
          <cell r="A4" t="str">
            <v>03:Q1</v>
          </cell>
          <cell r="B4">
            <v>41.28</v>
          </cell>
          <cell r="C4">
            <v>12.28</v>
          </cell>
        </row>
        <row r="5">
          <cell r="A5" t="str">
            <v>03:Q2</v>
          </cell>
          <cell r="B5">
            <v>50</v>
          </cell>
          <cell r="C5">
            <v>11.12</v>
          </cell>
        </row>
        <row r="6">
          <cell r="A6" t="str">
            <v>03:Q3</v>
          </cell>
          <cell r="B6">
            <v>46.52</v>
          </cell>
          <cell r="C6">
            <v>12</v>
          </cell>
        </row>
        <row r="7">
          <cell r="A7" t="str">
            <v>03:Q4</v>
          </cell>
          <cell r="B7">
            <v>43.2</v>
          </cell>
          <cell r="C7">
            <v>14.97</v>
          </cell>
        </row>
        <row r="8">
          <cell r="A8" t="str">
            <v>04:Q1</v>
          </cell>
          <cell r="B8">
            <v>48.09</v>
          </cell>
          <cell r="C8">
            <v>12.93</v>
          </cell>
        </row>
        <row r="9">
          <cell r="A9" t="str">
            <v>04:Q2</v>
          </cell>
          <cell r="B9">
            <v>47.88</v>
          </cell>
          <cell r="C9">
            <v>11.16</v>
          </cell>
        </row>
        <row r="10">
          <cell r="A10" t="str">
            <v>04:Q3</v>
          </cell>
          <cell r="B10">
            <v>40.369999999999997</v>
          </cell>
          <cell r="C10">
            <v>16.55</v>
          </cell>
        </row>
        <row r="11">
          <cell r="A11" t="str">
            <v>04:Q4</v>
          </cell>
          <cell r="B11">
            <v>41.41</v>
          </cell>
          <cell r="C11">
            <v>16.329999999999998</v>
          </cell>
        </row>
        <row r="12">
          <cell r="A12" t="str">
            <v>05:Q1</v>
          </cell>
          <cell r="B12">
            <v>43.14</v>
          </cell>
          <cell r="C12">
            <v>13.34</v>
          </cell>
        </row>
        <row r="13">
          <cell r="A13" t="str">
            <v>05:Q2</v>
          </cell>
          <cell r="B13">
            <v>50.12</v>
          </cell>
          <cell r="C13">
            <v>10.44</v>
          </cell>
        </row>
        <row r="14">
          <cell r="A14" t="str">
            <v>05:Q3</v>
          </cell>
          <cell r="B14">
            <v>39.64</v>
          </cell>
          <cell r="C14">
            <v>15.73</v>
          </cell>
        </row>
        <row r="15">
          <cell r="A15" t="str">
            <v>05:Q4</v>
          </cell>
          <cell r="B15">
            <v>43.3</v>
          </cell>
          <cell r="C15">
            <v>14.56</v>
          </cell>
        </row>
        <row r="16">
          <cell r="A16" t="str">
            <v>06:Q1</v>
          </cell>
          <cell r="B16">
            <v>47.24</v>
          </cell>
          <cell r="C16">
            <v>13.72</v>
          </cell>
        </row>
        <row r="17">
          <cell r="A17" t="str">
            <v>06:Q2</v>
          </cell>
          <cell r="B17">
            <v>45.9</v>
          </cell>
          <cell r="C17">
            <v>11.97</v>
          </cell>
        </row>
        <row r="18">
          <cell r="A18" t="str">
            <v>06:Q3</v>
          </cell>
          <cell r="B18">
            <v>37.020000000000003</v>
          </cell>
          <cell r="C18">
            <v>17.190000000000001</v>
          </cell>
        </row>
        <row r="19">
          <cell r="A19" t="str">
            <v>06:Q4</v>
          </cell>
          <cell r="B19">
            <v>36.869999999999997</v>
          </cell>
          <cell r="C19">
            <v>19.670000000000002</v>
          </cell>
        </row>
        <row r="20">
          <cell r="A20" t="str">
            <v>07:Q1</v>
          </cell>
          <cell r="B20">
            <v>39.880000000000003</v>
          </cell>
          <cell r="C20">
            <v>19.940000000000001</v>
          </cell>
        </row>
        <row r="21">
          <cell r="A21" t="str">
            <v>07:Q2</v>
          </cell>
          <cell r="B21">
            <v>36.729999999999997</v>
          </cell>
          <cell r="C21">
            <v>22.27</v>
          </cell>
        </row>
        <row r="22">
          <cell r="A22" t="str">
            <v>07:Q3</v>
          </cell>
          <cell r="B22">
            <v>31.12</v>
          </cell>
          <cell r="C22">
            <v>27.11</v>
          </cell>
        </row>
        <row r="23">
          <cell r="A23" t="str">
            <v>07:Q4</v>
          </cell>
          <cell r="B23">
            <v>25.4</v>
          </cell>
          <cell r="C23">
            <v>34.19</v>
          </cell>
        </row>
        <row r="24">
          <cell r="A24" t="str">
            <v>08:Q1</v>
          </cell>
          <cell r="B24">
            <v>26.85</v>
          </cell>
          <cell r="C24">
            <v>34.6</v>
          </cell>
        </row>
        <row r="25">
          <cell r="A25" t="str">
            <v>08:Q2</v>
          </cell>
          <cell r="B25">
            <v>29.33</v>
          </cell>
          <cell r="C25">
            <v>31.33</v>
          </cell>
        </row>
        <row r="26">
          <cell r="A26" t="str">
            <v>08:Q3</v>
          </cell>
          <cell r="B26">
            <v>22.27</v>
          </cell>
          <cell r="C26">
            <v>40.130000000000003</v>
          </cell>
        </row>
        <row r="27">
          <cell r="A27" t="str">
            <v>08:Q4</v>
          </cell>
          <cell r="B27">
            <v>21.21</v>
          </cell>
          <cell r="C27">
            <v>40.85</v>
          </cell>
        </row>
        <row r="28">
          <cell r="A28" t="str">
            <v>09:Q1</v>
          </cell>
          <cell r="B28">
            <v>22.84</v>
          </cell>
          <cell r="C28">
            <v>44.23</v>
          </cell>
        </row>
        <row r="29">
          <cell r="A29" t="str">
            <v>09:Q2</v>
          </cell>
          <cell r="B29">
            <v>25.73</v>
          </cell>
          <cell r="C29">
            <v>41.17</v>
          </cell>
        </row>
        <row r="30">
          <cell r="A30" t="str">
            <v>09:Q3</v>
          </cell>
          <cell r="B30">
            <v>20.47</v>
          </cell>
          <cell r="C30">
            <v>41.43</v>
          </cell>
        </row>
        <row r="31">
          <cell r="A31" t="str">
            <v>09:Q4</v>
          </cell>
          <cell r="B31">
            <v>20.91</v>
          </cell>
          <cell r="C31">
            <v>41.29</v>
          </cell>
        </row>
        <row r="32">
          <cell r="A32" t="str">
            <v>10:Q1</v>
          </cell>
          <cell r="B32">
            <v>24.13</v>
          </cell>
          <cell r="C32">
            <v>39.020000000000003</v>
          </cell>
        </row>
        <row r="33">
          <cell r="A33" t="str">
            <v>10:Q2</v>
          </cell>
          <cell r="B33">
            <v>29</v>
          </cell>
          <cell r="C33">
            <v>32.97</v>
          </cell>
        </row>
        <row r="34">
          <cell r="A34" t="str">
            <v>10:Q3</v>
          </cell>
          <cell r="B34">
            <v>25.15</v>
          </cell>
          <cell r="C34">
            <v>31.85</v>
          </cell>
        </row>
        <row r="35">
          <cell r="A35" t="str">
            <v>10:Q4</v>
          </cell>
          <cell r="B35">
            <v>28.66</v>
          </cell>
          <cell r="C35">
            <v>29.63</v>
          </cell>
        </row>
        <row r="36">
          <cell r="A36" t="str">
            <v>11:Q1</v>
          </cell>
          <cell r="B36">
            <v>30.98</v>
          </cell>
          <cell r="C36">
            <v>27.56</v>
          </cell>
        </row>
        <row r="37">
          <cell r="A37" t="str">
            <v>11:Q2</v>
          </cell>
          <cell r="B37">
            <v>29.94</v>
          </cell>
          <cell r="C37">
            <v>28.17</v>
          </cell>
        </row>
        <row r="38">
          <cell r="A38" t="str">
            <v>11:Q3</v>
          </cell>
          <cell r="B38">
            <v>25.620170801138677</v>
          </cell>
          <cell r="C38">
            <v>31.272875152501019</v>
          </cell>
        </row>
        <row r="39">
          <cell r="A39" t="str">
            <v>11:Q4</v>
          </cell>
          <cell r="B39">
            <v>27.24</v>
          </cell>
          <cell r="C39">
            <v>28.82</v>
          </cell>
        </row>
        <row r="40">
          <cell r="A40" t="str">
            <v>12:Q1</v>
          </cell>
          <cell r="B40">
            <v>31.77</v>
          </cell>
          <cell r="C40">
            <v>27.72</v>
          </cell>
        </row>
        <row r="41">
          <cell r="A41" t="str">
            <v>12:Q2</v>
          </cell>
          <cell r="B41">
            <v>28.45</v>
          </cell>
          <cell r="C41">
            <v>23.51</v>
          </cell>
        </row>
        <row r="42">
          <cell r="A42" t="str">
            <v>12:Q3</v>
          </cell>
          <cell r="B42">
            <v>26.35</v>
          </cell>
          <cell r="C42">
            <v>26.3</v>
          </cell>
        </row>
        <row r="43">
          <cell r="A43" t="str">
            <v>12:Q4</v>
          </cell>
          <cell r="B43">
            <v>28.05</v>
          </cell>
          <cell r="C43">
            <v>26.09</v>
          </cell>
        </row>
        <row r="44">
          <cell r="A44" t="str">
            <v>13:Q1</v>
          </cell>
          <cell r="B44">
            <v>34.700000000000003</v>
          </cell>
          <cell r="C44">
            <v>22.8</v>
          </cell>
        </row>
        <row r="45">
          <cell r="A45" t="str">
            <v>13:Q2</v>
          </cell>
          <cell r="B45">
            <v>35.799999999999997</v>
          </cell>
          <cell r="C45">
            <v>19.8</v>
          </cell>
        </row>
        <row r="46">
          <cell r="A46" t="str">
            <v>13:Q3</v>
          </cell>
          <cell r="B46">
            <v>25.7</v>
          </cell>
          <cell r="C46">
            <v>22.7</v>
          </cell>
        </row>
        <row r="47">
          <cell r="A47" t="str">
            <v>13:Q4</v>
          </cell>
          <cell r="B47">
            <v>26.9</v>
          </cell>
          <cell r="C47">
            <v>20.9</v>
          </cell>
        </row>
        <row r="48">
          <cell r="A48" t="str">
            <v>14:Q1</v>
          </cell>
          <cell r="B48">
            <v>35.1</v>
          </cell>
          <cell r="C48">
            <v>18.3</v>
          </cell>
        </row>
        <row r="49">
          <cell r="A49" t="str">
            <v>14:Q2</v>
          </cell>
          <cell r="B49">
            <v>35.200000000000003</v>
          </cell>
          <cell r="C49">
            <v>17.7</v>
          </cell>
        </row>
        <row r="50">
          <cell r="A50" t="str">
            <v>14:Q3</v>
          </cell>
          <cell r="B50">
            <v>30.4</v>
          </cell>
          <cell r="C50">
            <v>18.2</v>
          </cell>
        </row>
        <row r="51">
          <cell r="A51" t="str">
            <v>14:Q4</v>
          </cell>
          <cell r="B51">
            <v>39.200000000000003</v>
          </cell>
          <cell r="C51">
            <v>18.399999999999999</v>
          </cell>
        </row>
        <row r="57">
          <cell r="A57" t="str">
            <v>Return to Table of Contents</v>
          </cell>
        </row>
      </sheetData>
      <sheetData sheetId="23" refreshError="1"/>
      <sheetData sheetId="24">
        <row r="3">
          <cell r="B3" t="str">
            <v>03:Q1</v>
          </cell>
        </row>
        <row r="4">
          <cell r="B4">
            <v>203.32</v>
          </cell>
        </row>
        <row r="5">
          <cell r="B5">
            <v>612.26</v>
          </cell>
        </row>
      </sheetData>
      <sheetData sheetId="25" refreshError="1"/>
      <sheetData sheetId="26">
        <row r="3">
          <cell r="B3" t="str">
            <v>03:Q1</v>
          </cell>
        </row>
        <row r="4">
          <cell r="B4">
            <v>9.77</v>
          </cell>
        </row>
        <row r="5">
          <cell r="B5">
            <v>901.1</v>
          </cell>
        </row>
      </sheetData>
      <sheetData sheetId="27" refreshError="1"/>
      <sheetData sheetId="28">
        <row r="2">
          <cell r="B2" t="str">
            <v>03:Q1</v>
          </cell>
        </row>
        <row r="3">
          <cell r="B3">
            <v>680.75</v>
          </cell>
        </row>
        <row r="4">
          <cell r="B4">
            <v>605</v>
          </cell>
        </row>
        <row r="5">
          <cell r="B5">
            <v>703</v>
          </cell>
        </row>
        <row r="6">
          <cell r="B6">
            <v>772</v>
          </cell>
        </row>
      </sheetData>
      <sheetData sheetId="29" refreshError="1"/>
      <sheetData sheetId="30">
        <row r="3">
          <cell r="B3" t="str">
            <v>03:Q1</v>
          </cell>
        </row>
        <row r="4">
          <cell r="B4">
            <v>32.209917466410751</v>
          </cell>
        </row>
        <row r="5">
          <cell r="B5">
            <v>43.288241415192509</v>
          </cell>
        </row>
        <row r="6">
          <cell r="B6">
            <v>27.810880829015542</v>
          </cell>
        </row>
        <row r="7">
          <cell r="B7">
            <v>32.217615532409752</v>
          </cell>
        </row>
        <row r="8">
          <cell r="B8">
            <v>30.544586570195484</v>
          </cell>
        </row>
        <row r="9">
          <cell r="B9">
            <v>35.664896581691771</v>
          </cell>
        </row>
        <row r="10">
          <cell r="B10">
            <v>38.015996294335629</v>
          </cell>
        </row>
        <row r="11">
          <cell r="B11">
            <v>28.133360773821771</v>
          </cell>
        </row>
        <row r="12">
          <cell r="B12">
            <v>27.99472563140278</v>
          </cell>
        </row>
        <row r="13">
          <cell r="B13">
            <v>24.553571428571427</v>
          </cell>
        </row>
        <row r="14">
          <cell r="B14">
            <v>24.419922457500746</v>
          </cell>
        </row>
        <row r="15">
          <cell r="B15">
            <v>30.597150703015583</v>
          </cell>
        </row>
      </sheetData>
      <sheetData sheetId="31" refreshError="1"/>
      <sheetData sheetId="32">
        <row r="1">
          <cell r="A1" t="str">
            <v xml:space="preserve">Composition of Debt Balance per Capita* by State (2014 Q4) </v>
          </cell>
        </row>
        <row r="2">
          <cell r="A2" t="str">
            <v>Thousands of $</v>
          </cell>
        </row>
        <row r="3">
          <cell r="B3" t="str">
            <v>Mortgage</v>
          </cell>
          <cell r="C3" t="str">
            <v>HE Revolving</v>
          </cell>
          <cell r="D3" t="str">
            <v>Auto Loan</v>
          </cell>
          <cell r="E3" t="str">
            <v>Credit Card</v>
          </cell>
          <cell r="F3" t="str">
            <v>Student Loan</v>
          </cell>
          <cell r="G3" t="str">
            <v>Other</v>
          </cell>
        </row>
        <row r="4">
          <cell r="A4" t="str">
            <v>AZ</v>
          </cell>
          <cell r="B4">
            <v>32.82</v>
          </cell>
          <cell r="C4">
            <v>1.83</v>
          </cell>
          <cell r="D4">
            <v>3.84</v>
          </cell>
          <cell r="E4">
            <v>2.76</v>
          </cell>
          <cell r="F4">
            <v>4.38</v>
          </cell>
          <cell r="G4">
            <v>1.05</v>
          </cell>
        </row>
        <row r="5">
          <cell r="A5" t="str">
            <v>CA</v>
          </cell>
          <cell r="B5">
            <v>51.22</v>
          </cell>
          <cell r="C5">
            <v>3.03</v>
          </cell>
          <cell r="D5">
            <v>3.4</v>
          </cell>
          <cell r="E5">
            <v>3.02</v>
          </cell>
          <cell r="F5">
            <v>3.84</v>
          </cell>
          <cell r="G5">
            <v>0.94</v>
          </cell>
        </row>
        <row r="6">
          <cell r="A6" t="str">
            <v>FL</v>
          </cell>
          <cell r="B6">
            <v>25.75</v>
          </cell>
          <cell r="C6">
            <v>2.46</v>
          </cell>
          <cell r="D6">
            <v>3.76</v>
          </cell>
          <cell r="E6">
            <v>2.83</v>
          </cell>
          <cell r="F6">
            <v>4.08</v>
          </cell>
          <cell r="G6">
            <v>1.1299999999999999</v>
          </cell>
        </row>
        <row r="7">
          <cell r="A7" t="str">
            <v>IL</v>
          </cell>
          <cell r="B7">
            <v>30.46</v>
          </cell>
          <cell r="C7">
            <v>1.96</v>
          </cell>
          <cell r="D7">
            <v>3.49</v>
          </cell>
          <cell r="E7">
            <v>2.92</v>
          </cell>
          <cell r="F7">
            <v>4.8899999999999997</v>
          </cell>
          <cell r="G7">
            <v>1.2</v>
          </cell>
        </row>
        <row r="8">
          <cell r="A8" t="str">
            <v>MI</v>
          </cell>
          <cell r="B8">
            <v>21.58</v>
          </cell>
          <cell r="C8">
            <v>1.33</v>
          </cell>
          <cell r="D8">
            <v>3.14</v>
          </cell>
          <cell r="E8">
            <v>2.44</v>
          </cell>
          <cell r="F8">
            <v>4.8600000000000003</v>
          </cell>
          <cell r="G8">
            <v>1.2</v>
          </cell>
        </row>
        <row r="9">
          <cell r="A9" t="str">
            <v>NJ</v>
          </cell>
          <cell r="B9">
            <v>42.3</v>
          </cell>
          <cell r="C9">
            <v>3.24</v>
          </cell>
          <cell r="D9">
            <v>3.46</v>
          </cell>
          <cell r="E9">
            <v>3.53</v>
          </cell>
          <cell r="F9">
            <v>5</v>
          </cell>
          <cell r="G9">
            <v>0.87</v>
          </cell>
        </row>
        <row r="10">
          <cell r="A10" t="str">
            <v>NV</v>
          </cell>
          <cell r="B10">
            <v>33.090000000000003</v>
          </cell>
          <cell r="C10">
            <v>1.77</v>
          </cell>
          <cell r="D10">
            <v>3.87</v>
          </cell>
          <cell r="E10">
            <v>2.67</v>
          </cell>
          <cell r="F10">
            <v>3.29</v>
          </cell>
          <cell r="G10">
            <v>0.97</v>
          </cell>
        </row>
        <row r="11">
          <cell r="A11" t="str">
            <v>NY</v>
          </cell>
          <cell r="B11">
            <v>32.67</v>
          </cell>
          <cell r="C11">
            <v>2.94</v>
          </cell>
          <cell r="D11">
            <v>2.99</v>
          </cell>
          <cell r="E11">
            <v>3.32</v>
          </cell>
          <cell r="F11">
            <v>5.2</v>
          </cell>
          <cell r="G11">
            <v>0.96</v>
          </cell>
        </row>
        <row r="12">
          <cell r="A12" t="str">
            <v>OH</v>
          </cell>
          <cell r="B12">
            <v>20.66</v>
          </cell>
          <cell r="C12">
            <v>1.59</v>
          </cell>
          <cell r="D12">
            <v>3.27</v>
          </cell>
          <cell r="E12">
            <v>2.33</v>
          </cell>
          <cell r="F12">
            <v>5.26</v>
          </cell>
          <cell r="G12">
            <v>1.17</v>
          </cell>
        </row>
        <row r="13">
          <cell r="A13" t="str">
            <v>PA</v>
          </cell>
          <cell r="B13">
            <v>24.31</v>
          </cell>
          <cell r="C13">
            <v>2.25</v>
          </cell>
          <cell r="D13">
            <v>3.39</v>
          </cell>
          <cell r="E13">
            <v>2.7</v>
          </cell>
          <cell r="F13">
            <v>5.18</v>
          </cell>
          <cell r="G13">
            <v>1.21</v>
          </cell>
        </row>
        <row r="14">
          <cell r="A14" t="str">
            <v>TX</v>
          </cell>
          <cell r="B14">
            <v>22.5</v>
          </cell>
          <cell r="C14">
            <v>0.35</v>
          </cell>
          <cell r="D14">
            <v>5.41</v>
          </cell>
          <cell r="E14">
            <v>2.62</v>
          </cell>
          <cell r="F14">
            <v>4.05</v>
          </cell>
          <cell r="G14">
            <v>1.61</v>
          </cell>
        </row>
        <row r="15">
          <cell r="A15" t="str">
            <v>US</v>
          </cell>
          <cell r="B15">
            <v>31.63</v>
          </cell>
          <cell r="C15">
            <v>1.97</v>
          </cell>
          <cell r="D15">
            <v>3.7</v>
          </cell>
          <cell r="E15">
            <v>2.71</v>
          </cell>
          <cell r="F15">
            <v>4.4800000000000004</v>
          </cell>
          <cell r="G15">
            <v>1.3</v>
          </cell>
        </row>
        <row r="16">
          <cell r="A16" t="str">
            <v>* Based on the population with a credit report</v>
          </cell>
        </row>
        <row r="17">
          <cell r="A17" t="str">
            <v>Return to Table of Contents</v>
          </cell>
        </row>
      </sheetData>
      <sheetData sheetId="33" refreshError="1"/>
      <sheetData sheetId="34">
        <row r="1">
          <cell r="A1" t="str">
            <v xml:space="preserve">Delinquency Status of Debt Balance per Capita* by State (2014 Q4) </v>
          </cell>
        </row>
        <row r="2">
          <cell r="A2" t="str">
            <v>Thousands of $</v>
          </cell>
        </row>
        <row r="3">
          <cell r="B3" t="str">
            <v>current</v>
          </cell>
          <cell r="C3" t="str">
            <v>30 days late</v>
          </cell>
          <cell r="D3" t="str">
            <v>60 days late</v>
          </cell>
          <cell r="E3" t="str">
            <v>90 days late</v>
          </cell>
          <cell r="F3" t="str">
            <v>120+ days late</v>
          </cell>
          <cell r="G3" t="str">
            <v>derogatory</v>
          </cell>
        </row>
        <row r="4">
          <cell r="A4" t="str">
            <v>AZ</v>
          </cell>
          <cell r="B4">
            <v>44.18</v>
          </cell>
          <cell r="C4">
            <v>0.40300000000000002</v>
          </cell>
          <cell r="D4">
            <v>0.17499999999999999</v>
          </cell>
          <cell r="E4">
            <v>9.9000000000000005E-2</v>
          </cell>
          <cell r="F4">
            <v>0.66700000000000004</v>
          </cell>
          <cell r="G4">
            <v>0.85699999999999998</v>
          </cell>
        </row>
        <row r="5">
          <cell r="A5" t="str">
            <v>CA</v>
          </cell>
          <cell r="B5">
            <v>62.335000000000001</v>
          </cell>
          <cell r="C5">
            <v>0.55000000000000004</v>
          </cell>
          <cell r="D5">
            <v>0.36699999999999999</v>
          </cell>
          <cell r="E5">
            <v>0.16900000000000001</v>
          </cell>
          <cell r="F5">
            <v>0.79900000000000004</v>
          </cell>
          <cell r="G5">
            <v>1.0249999999999999</v>
          </cell>
        </row>
        <row r="6">
          <cell r="A6" t="str">
            <v>FL</v>
          </cell>
          <cell r="B6">
            <v>36.073</v>
          </cell>
          <cell r="C6">
            <v>0.50600000000000001</v>
          </cell>
          <cell r="D6">
            <v>0.36699999999999999</v>
          </cell>
          <cell r="E6">
            <v>0.14399999999999999</v>
          </cell>
          <cell r="F6">
            <v>1.133</v>
          </cell>
          <cell r="G6">
            <v>1.671</v>
          </cell>
        </row>
        <row r="7">
          <cell r="A7" t="str">
            <v>IL</v>
          </cell>
          <cell r="B7">
            <v>42.216000000000001</v>
          </cell>
          <cell r="C7">
            <v>0.35699999999999998</v>
          </cell>
          <cell r="D7">
            <v>0.33800000000000002</v>
          </cell>
          <cell r="E7">
            <v>0.121</v>
          </cell>
          <cell r="F7">
            <v>0.76800000000000002</v>
          </cell>
          <cell r="G7">
            <v>1.0149999999999999</v>
          </cell>
        </row>
        <row r="8">
          <cell r="A8" t="str">
            <v>MI</v>
          </cell>
          <cell r="B8">
            <v>32.762999999999998</v>
          </cell>
          <cell r="C8">
            <v>0.33600000000000002</v>
          </cell>
          <cell r="D8">
            <v>9.2999999999999999E-2</v>
          </cell>
          <cell r="E8">
            <v>9.9000000000000005E-2</v>
          </cell>
          <cell r="F8">
            <v>0.61499999999999999</v>
          </cell>
          <cell r="G8">
            <v>0.59099999999999997</v>
          </cell>
        </row>
        <row r="9">
          <cell r="A9" t="str">
            <v>NJ</v>
          </cell>
          <cell r="B9">
            <v>53.472999999999999</v>
          </cell>
          <cell r="C9">
            <v>0.56699999999999995</v>
          </cell>
          <cell r="D9">
            <v>0.42099999999999999</v>
          </cell>
          <cell r="E9">
            <v>0.13800000000000001</v>
          </cell>
          <cell r="F9">
            <v>1.7929999999999999</v>
          </cell>
          <cell r="G9">
            <v>1.8919999999999999</v>
          </cell>
        </row>
        <row r="10">
          <cell r="A10" t="str">
            <v>NV</v>
          </cell>
          <cell r="B10">
            <v>42.11</v>
          </cell>
          <cell r="C10">
            <v>0.46400000000000002</v>
          </cell>
          <cell r="D10">
            <v>0.36099999999999999</v>
          </cell>
          <cell r="E10">
            <v>0.13100000000000001</v>
          </cell>
          <cell r="F10">
            <v>1.204</v>
          </cell>
          <cell r="G10">
            <v>1.2829999999999999</v>
          </cell>
        </row>
        <row r="11">
          <cell r="A11" t="str">
            <v>NY</v>
          </cell>
          <cell r="B11">
            <v>43.473999999999997</v>
          </cell>
          <cell r="C11">
            <v>0.50600000000000001</v>
          </cell>
          <cell r="D11">
            <v>0.32500000000000001</v>
          </cell>
          <cell r="E11">
            <v>0.216</v>
          </cell>
          <cell r="F11">
            <v>1.611</v>
          </cell>
          <cell r="G11">
            <v>1.8660000000000001</v>
          </cell>
        </row>
        <row r="12">
          <cell r="A12" t="str">
            <v>OH</v>
          </cell>
          <cell r="B12">
            <v>32.121000000000002</v>
          </cell>
          <cell r="C12">
            <v>0.38300000000000001</v>
          </cell>
          <cell r="D12">
            <v>0.19800000000000001</v>
          </cell>
          <cell r="E12">
            <v>0.121</v>
          </cell>
          <cell r="F12">
            <v>0.64400000000000002</v>
          </cell>
          <cell r="G12">
            <v>0.70799999999999996</v>
          </cell>
        </row>
        <row r="13">
          <cell r="A13" t="str">
            <v>PA</v>
          </cell>
          <cell r="B13">
            <v>36.500999999999998</v>
          </cell>
          <cell r="C13">
            <v>0.39300000000000002</v>
          </cell>
          <cell r="D13">
            <v>0.28000000000000003</v>
          </cell>
          <cell r="E13">
            <v>9.7000000000000003E-2</v>
          </cell>
          <cell r="F13">
            <v>0.74299999999999999</v>
          </cell>
          <cell r="G13">
            <v>0.99399999999999999</v>
          </cell>
        </row>
        <row r="14">
          <cell r="A14" t="str">
            <v>TX</v>
          </cell>
          <cell r="B14">
            <v>34.283999999999999</v>
          </cell>
          <cell r="C14">
            <v>0.46800000000000003</v>
          </cell>
          <cell r="D14">
            <v>0.23</v>
          </cell>
          <cell r="E14">
            <v>0.11799999999999999</v>
          </cell>
          <cell r="F14">
            <v>0.57999999999999996</v>
          </cell>
          <cell r="G14">
            <v>0.81799999999999995</v>
          </cell>
        </row>
        <row r="15">
          <cell r="A15" t="str">
            <v>US</v>
          </cell>
          <cell r="B15">
            <v>42.933999999999997</v>
          </cell>
          <cell r="C15">
            <v>0.5</v>
          </cell>
          <cell r="D15">
            <v>0.26800000000000002</v>
          </cell>
          <cell r="E15">
            <v>0.14199999999999999</v>
          </cell>
          <cell r="F15">
            <v>0.84599999999999997</v>
          </cell>
          <cell r="G15">
            <v>0.98199999999999998</v>
          </cell>
        </row>
        <row r="16">
          <cell r="A16" t="str">
            <v>* Based on the population with a credit report</v>
          </cell>
        </row>
        <row r="17">
          <cell r="A17" t="str">
            <v>Return to Table of Contents</v>
          </cell>
        </row>
      </sheetData>
      <sheetData sheetId="35" refreshError="1"/>
      <sheetData sheetId="36">
        <row r="3">
          <cell r="B3" t="str">
            <v>03:Q1</v>
          </cell>
        </row>
        <row r="4">
          <cell r="B4">
            <v>2.9275832386002882</v>
          </cell>
        </row>
        <row r="5">
          <cell r="B5">
            <v>1.60034424734748</v>
          </cell>
        </row>
        <row r="6">
          <cell r="B6">
            <v>3.2989455286446203</v>
          </cell>
        </row>
        <row r="7">
          <cell r="B7">
            <v>2.3109369742623982</v>
          </cell>
        </row>
        <row r="8">
          <cell r="B8">
            <v>2.5698149849844523</v>
          </cell>
        </row>
        <row r="9">
          <cell r="B9">
            <v>2.6034931114895516</v>
          </cell>
        </row>
        <row r="10">
          <cell r="B10">
            <v>2.7950421026550396</v>
          </cell>
        </row>
        <row r="11">
          <cell r="B11">
            <v>3.2856691050963178</v>
          </cell>
        </row>
        <row r="12">
          <cell r="B12">
            <v>2.6907555434782608</v>
          </cell>
        </row>
        <row r="13">
          <cell r="B13">
            <v>2.812288202020202</v>
          </cell>
        </row>
        <row r="14">
          <cell r="B14">
            <v>3.9499721543722521</v>
          </cell>
        </row>
        <row r="15">
          <cell r="B15">
            <v>2.4905618630121831</v>
          </cell>
        </row>
      </sheetData>
      <sheetData sheetId="37" refreshError="1"/>
      <sheetData sheetId="38">
        <row r="3">
          <cell r="B3" t="str">
            <v>03:Q1</v>
          </cell>
        </row>
        <row r="4">
          <cell r="B4">
            <v>1.6349647054763636</v>
          </cell>
        </row>
        <row r="5">
          <cell r="B5">
            <v>0.59472183736544815</v>
          </cell>
        </row>
        <row r="6">
          <cell r="B6">
            <v>1.3065896076352068</v>
          </cell>
        </row>
        <row r="7">
          <cell r="B7">
            <v>1.2881748359882019</v>
          </cell>
        </row>
        <row r="8">
          <cell r="B8">
            <v>1.5066229273861138</v>
          </cell>
        </row>
        <row r="9">
          <cell r="B9">
            <v>1.7800445009686967</v>
          </cell>
        </row>
        <row r="10">
          <cell r="B10">
            <v>1.2994752383705648</v>
          </cell>
        </row>
        <row r="11">
          <cell r="B11">
            <v>1.6497721706864563</v>
          </cell>
        </row>
        <row r="12">
          <cell r="B12">
            <v>1.529880395810445</v>
          </cell>
        </row>
        <row r="13">
          <cell r="B13">
            <v>1.415040233614536</v>
          </cell>
        </row>
        <row r="14">
          <cell r="B14">
            <v>1.7237831374138628</v>
          </cell>
        </row>
        <row r="15">
          <cell r="B15">
            <v>1.2085820922703359</v>
          </cell>
        </row>
      </sheetData>
      <sheetData sheetId="39" refreshError="1"/>
      <sheetData sheetId="40">
        <row r="4">
          <cell r="B4" t="str">
            <v>03:Q1</v>
          </cell>
        </row>
        <row r="5">
          <cell r="B5">
            <v>2.0499999999999998</v>
          </cell>
        </row>
        <row r="6">
          <cell r="B6">
            <v>1.32</v>
          </cell>
        </row>
        <row r="7">
          <cell r="B7">
            <v>2.0299999999999998</v>
          </cell>
        </row>
        <row r="8">
          <cell r="B8">
            <v>1.69</v>
          </cell>
        </row>
        <row r="9">
          <cell r="B9">
            <v>1.99</v>
          </cell>
        </row>
        <row r="10">
          <cell r="B10">
            <v>1.83</v>
          </cell>
        </row>
        <row r="11">
          <cell r="B11">
            <v>2.08</v>
          </cell>
        </row>
        <row r="12">
          <cell r="B12">
            <v>1.94</v>
          </cell>
        </row>
        <row r="13">
          <cell r="B13">
            <v>1.72</v>
          </cell>
        </row>
        <row r="14">
          <cell r="B14">
            <v>1.66</v>
          </cell>
        </row>
        <row r="15">
          <cell r="B15">
            <v>2.33</v>
          </cell>
        </row>
        <row r="16">
          <cell r="B16">
            <v>1.78</v>
          </cell>
        </row>
      </sheetData>
      <sheetData sheetId="41" refreshError="1"/>
      <sheetData sheetId="42">
        <row r="3">
          <cell r="B3" t="str">
            <v>03:Q1</v>
          </cell>
        </row>
        <row r="4">
          <cell r="B4">
            <v>0.75</v>
          </cell>
        </row>
        <row r="5">
          <cell r="B5">
            <v>0.51</v>
          </cell>
        </row>
        <row r="6">
          <cell r="B6">
            <v>0.85</v>
          </cell>
        </row>
        <row r="7">
          <cell r="B7">
            <v>0.65</v>
          </cell>
        </row>
        <row r="8">
          <cell r="B8">
            <v>0.86</v>
          </cell>
        </row>
        <row r="9">
          <cell r="B9">
            <v>0.83</v>
          </cell>
        </row>
        <row r="10">
          <cell r="B10">
            <v>0.84</v>
          </cell>
        </row>
        <row r="11">
          <cell r="B11">
            <v>0.89</v>
          </cell>
        </row>
        <row r="12">
          <cell r="B12">
            <v>0.72</v>
          </cell>
        </row>
        <row r="13">
          <cell r="B13">
            <v>0.69</v>
          </cell>
        </row>
        <row r="14">
          <cell r="B14">
            <v>0.99</v>
          </cell>
        </row>
        <row r="15">
          <cell r="B15">
            <v>0.72</v>
          </cell>
        </row>
      </sheetData>
      <sheetData sheetId="43" refreshError="1"/>
      <sheetData sheetId="44">
        <row r="4">
          <cell r="B4" t="str">
            <v>03:Q1</v>
          </cell>
        </row>
        <row r="5">
          <cell r="B5">
            <v>0.12</v>
          </cell>
        </row>
        <row r="6">
          <cell r="B6">
            <v>0.06</v>
          </cell>
        </row>
        <row r="7">
          <cell r="B7">
            <v>0.1</v>
          </cell>
        </row>
        <row r="8">
          <cell r="B8">
            <v>0.09</v>
          </cell>
        </row>
        <row r="9">
          <cell r="B9">
            <v>0.11</v>
          </cell>
        </row>
        <row r="10">
          <cell r="B10">
            <v>7.0000000000000007E-2</v>
          </cell>
        </row>
        <row r="11">
          <cell r="B11">
            <v>0.15</v>
          </cell>
        </row>
        <row r="12">
          <cell r="B12">
            <v>0.06</v>
          </cell>
        </row>
        <row r="13">
          <cell r="B13">
            <v>0.1</v>
          </cell>
        </row>
        <row r="14">
          <cell r="B14">
            <v>0.08</v>
          </cell>
        </row>
        <row r="15">
          <cell r="B15">
            <v>0.1</v>
          </cell>
        </row>
        <row r="16">
          <cell r="B16">
            <v>0.08</v>
          </cell>
        </row>
      </sheetData>
      <sheetData sheetId="45" refreshError="1"/>
      <sheetData sheetId="46">
        <row r="4">
          <cell r="B4" t="str">
            <v>03:Q1</v>
          </cell>
        </row>
        <row r="5">
          <cell r="B5">
            <v>0.28999999999999998</v>
          </cell>
        </row>
        <row r="6">
          <cell r="B6">
            <v>0.22</v>
          </cell>
        </row>
        <row r="7">
          <cell r="B7">
            <v>0.21</v>
          </cell>
        </row>
        <row r="8">
          <cell r="B8">
            <v>0.3</v>
          </cell>
        </row>
        <row r="9">
          <cell r="B9">
            <v>0.28000000000000003</v>
          </cell>
        </row>
        <row r="10">
          <cell r="B10">
            <v>0.19</v>
          </cell>
        </row>
        <row r="11">
          <cell r="B11">
            <v>0.41</v>
          </cell>
        </row>
        <row r="12">
          <cell r="B12">
            <v>0.17</v>
          </cell>
        </row>
        <row r="13">
          <cell r="B13">
            <v>0.33</v>
          </cell>
        </row>
        <row r="14">
          <cell r="B14">
            <v>0.21</v>
          </cell>
        </row>
        <row r="15">
          <cell r="B15">
            <v>0.2</v>
          </cell>
        </row>
        <row r="16">
          <cell r="B16">
            <v>0.25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R_chart"/>
      <sheetName val="JR_data"/>
    </sheetNames>
    <sheetDataSet>
      <sheetData sheetId="0" refreshError="1"/>
      <sheetData sheetId="1">
        <row r="68">
          <cell r="B68">
            <v>37681</v>
          </cell>
        </row>
        <row r="69">
          <cell r="B69">
            <v>1.21</v>
          </cell>
        </row>
        <row r="70">
          <cell r="B70">
            <v>0.35</v>
          </cell>
        </row>
        <row r="71">
          <cell r="B71">
            <v>2.33</v>
          </cell>
        </row>
        <row r="72">
          <cell r="B72">
            <v>8.84</v>
          </cell>
        </row>
        <row r="73">
          <cell r="B73">
            <v>6.1291233901121727</v>
          </cell>
        </row>
        <row r="74">
          <cell r="B74">
            <v>7.23</v>
          </cell>
        </row>
        <row r="75">
          <cell r="B75">
            <v>2.5668427530319584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libertystreeteconomics.newyorkfed.org/2015/04/just-released-press-briefing-on-student-loan-borrowing-and-repayment-trends-2015.html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libertystreeteconomics.newyorkfed.org/2015/02/payback_time_measuring_progress_on_student_debt_repayment.html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libertystreeteconomics.newyorkfed.org/2015/04/just-released-press-briefing-on-student-loan-borrowing-and-repayment-trends-2015.html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libertystreeteconomics.newyorkfed.org/2015/04/just-released-press-briefing-on-student-loan-borrowing-and-repayment-trends-2015.html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libertystreeteconomics.newyorkfed.org/2015/04/just-released-press-briefing-on-student-loan-borrowing-and-repayment-trends-2015.html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libertystreeteconomics.newyorkfed.org/2015/04/just-released-press-briefing-on-student-loan-borrowing-and-repayment-trends-2015.html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libertystreeteconomics.newyorkfed.org/2015/04/just-released-press-briefing-on-student-loan-borrowing-and-repayment-trends-2015.html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libertystreeteconomics.newyorkfed.org/2015/04/just-released-press-briefing-on-student-loan-borrowing-and-repayment-trends-2015.html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libertystreeteconomics.newyorkfed.org/2015/04/just-released-press-briefing-on-student-loan-borrowing-and-repayment-trends-2015.html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libertystreeteconomics.newyorkfed.org/2015/04/just-released-press-briefing-on-student-loan-borrowing-and-repayment-trends-2015.html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libertystreeteconomics.newyorkfed.org/2015/04/just-released-press-briefing-on-student-loan-borrowing-and-repayment-trends-2015.html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libertystreeteconomics.newyorkfed.org/2015/04/just-released-press-briefing-on-student-loan-borrowing-and-repayment-trends-2015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B23"/>
  <sheetViews>
    <sheetView tabSelected="1" workbookViewId="0"/>
  </sheetViews>
  <sheetFormatPr defaultRowHeight="14.25" x14ac:dyDescent="0.2"/>
  <cols>
    <col min="1" max="1" width="9" style="61"/>
    <col min="2" max="2" width="72.25" style="61" customWidth="1"/>
    <col min="3" max="16384" width="9" style="61"/>
  </cols>
  <sheetData>
    <row r="1" spans="2:2" ht="40.5" x14ac:dyDescent="0.3">
      <c r="B1" s="67" t="s">
        <v>114</v>
      </c>
    </row>
    <row r="2" spans="2:2" ht="21" thickBot="1" x14ac:dyDescent="0.35">
      <c r="B2" s="67"/>
    </row>
    <row r="3" spans="2:2" ht="15.75" x14ac:dyDescent="0.25">
      <c r="B3" s="68" t="s">
        <v>111</v>
      </c>
    </row>
    <row r="4" spans="2:2" x14ac:dyDescent="0.2">
      <c r="B4" s="62"/>
    </row>
    <row r="5" spans="2:2" x14ac:dyDescent="0.2">
      <c r="B5" s="63" t="s">
        <v>0</v>
      </c>
    </row>
    <row r="6" spans="2:2" x14ac:dyDescent="0.2">
      <c r="B6" s="63" t="s">
        <v>110</v>
      </c>
    </row>
    <row r="7" spans="2:2" x14ac:dyDescent="0.2">
      <c r="B7" s="63" t="s">
        <v>19</v>
      </c>
    </row>
    <row r="8" spans="2:2" x14ac:dyDescent="0.2">
      <c r="B8" s="63" t="s">
        <v>87</v>
      </c>
    </row>
    <row r="9" spans="2:2" x14ac:dyDescent="0.2">
      <c r="B9" s="63" t="s">
        <v>100</v>
      </c>
    </row>
    <row r="10" spans="2:2" x14ac:dyDescent="0.2">
      <c r="B10" s="63" t="s">
        <v>83</v>
      </c>
    </row>
    <row r="11" spans="2:2" x14ac:dyDescent="0.2">
      <c r="B11" s="63" t="s">
        <v>48</v>
      </c>
    </row>
    <row r="12" spans="2:2" x14ac:dyDescent="0.2">
      <c r="B12" s="63" t="s">
        <v>107</v>
      </c>
    </row>
    <row r="13" spans="2:2" x14ac:dyDescent="0.2">
      <c r="B13" s="63" t="s">
        <v>60</v>
      </c>
    </row>
    <row r="14" spans="2:2" x14ac:dyDescent="0.2">
      <c r="B14" s="63" t="s">
        <v>101</v>
      </c>
    </row>
    <row r="15" spans="2:2" x14ac:dyDescent="0.2">
      <c r="B15" s="63" t="s">
        <v>113</v>
      </c>
    </row>
    <row r="16" spans="2:2" x14ac:dyDescent="0.2">
      <c r="B16" s="62"/>
    </row>
    <row r="17" spans="2:2" x14ac:dyDescent="0.2">
      <c r="B17" s="62"/>
    </row>
    <row r="18" spans="2:2" x14ac:dyDescent="0.2">
      <c r="B18" s="64" t="s">
        <v>18</v>
      </c>
    </row>
    <row r="19" spans="2:2" x14ac:dyDescent="0.2">
      <c r="B19" s="64"/>
    </row>
    <row r="20" spans="2:2" ht="42.75" x14ac:dyDescent="0.2">
      <c r="B20" s="65" t="s">
        <v>108</v>
      </c>
    </row>
    <row r="21" spans="2:2" x14ac:dyDescent="0.2">
      <c r="B21" s="62"/>
    </row>
    <row r="22" spans="2:2" x14ac:dyDescent="0.2">
      <c r="B22" s="62"/>
    </row>
    <row r="23" spans="2:2" ht="15" thickBot="1" x14ac:dyDescent="0.25">
      <c r="B23" s="66" t="s">
        <v>112</v>
      </c>
    </row>
  </sheetData>
  <hyperlinks>
    <hyperlink ref="B5" location="'Non-mortgageBalances'!A1" display="Non-mortgage balances"/>
    <hyperlink ref="B6" location="ByAgeData!A1" display="Total student loan balances by age group"/>
    <hyperlink ref="B7" location="balanceDistData!A1" display="Distribution of Student Loan Balance by Number of Borrowers "/>
    <hyperlink ref="B8" location="OriginatingBorrowersData!A1" display="Number of Originating Borrowers by Age and Income"/>
    <hyperlink ref="B9" location="DefaultRateData!A1" display="Defaults and Default Rate"/>
    <hyperlink ref="B10" location="DataBorrowerSnapshot!A1" display="Snapshot of Borrowers in 2014:Q4"/>
    <hyperlink ref="B11" location="DataCohort!A1" display="Default Rate by Student Loan Cohort"/>
    <hyperlink ref="B12" location="DataDefaultbyAge!A1" display="Repayment Difficulties by School-Leaving Cohort and Age"/>
    <hyperlink ref="B13" location="DataRepayment!A1" display="Student Loan Repayment Status in 2014"/>
    <hyperlink ref="B14" location="data_defaultIncome!A1" display="Repayment Difficulties by School-Leaving Cohort and ZIP Income"/>
    <hyperlink ref="B15" location="data_paydownProgress!A1" display="data_paydownProgress!A1"/>
    <hyperlink ref="B20" r:id="rId1" display="Posted February 18, 2015 with &quot;The Student Loan Landscape&quot;, by Meta Brown, Andrew Haughwout, Donghoon Lee, Joelle Scally, and Wilbert van der Klaauw.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tabColor theme="4"/>
  </sheetPr>
  <dimension ref="A1:ET22"/>
  <sheetViews>
    <sheetView workbookViewId="0">
      <selection activeCell="F31" sqref="F31"/>
    </sheetView>
  </sheetViews>
  <sheetFormatPr defaultRowHeight="14.25" x14ac:dyDescent="0.2"/>
  <cols>
    <col min="1" max="1" width="34.375" bestFit="1" customWidth="1"/>
    <col min="2" max="5" width="14.375" customWidth="1"/>
    <col min="6" max="6" width="8.875" bestFit="1" customWidth="1"/>
  </cols>
  <sheetData>
    <row r="1" spans="1:150" ht="16.5" x14ac:dyDescent="0.25">
      <c r="A1" s="1" t="s">
        <v>60</v>
      </c>
    </row>
    <row r="2" spans="1:150" x14ac:dyDescent="0.2">
      <c r="B2" s="69"/>
      <c r="C2" s="69"/>
      <c r="D2" s="69"/>
      <c r="E2" s="69"/>
    </row>
    <row r="3" spans="1:150" x14ac:dyDescent="0.2">
      <c r="B3" s="46" t="s">
        <v>71</v>
      </c>
      <c r="C3" s="46" t="s">
        <v>68</v>
      </c>
      <c r="D3" s="46" t="s">
        <v>69</v>
      </c>
      <c r="E3" s="46" t="s">
        <v>70</v>
      </c>
    </row>
    <row r="4" spans="1:150" x14ac:dyDescent="0.2">
      <c r="A4" t="s">
        <v>21</v>
      </c>
      <c r="B4" s="47">
        <v>7368327.0000000009</v>
      </c>
      <c r="C4" s="47">
        <v>16036947</v>
      </c>
      <c r="D4" s="47">
        <v>5634603</v>
      </c>
      <c r="E4" s="47">
        <v>14303223</v>
      </c>
      <c r="F4" s="27"/>
    </row>
    <row r="5" spans="1:150" x14ac:dyDescent="0.2">
      <c r="B5" s="26"/>
      <c r="C5" s="26"/>
      <c r="D5" s="26"/>
      <c r="E5" s="26"/>
    </row>
    <row r="6" spans="1:150" x14ac:dyDescent="0.2">
      <c r="B6" s="30"/>
      <c r="C6" s="30"/>
      <c r="D6" s="30"/>
      <c r="E6" s="30"/>
    </row>
    <row r="7" spans="1:150" x14ac:dyDescent="0.2">
      <c r="A7" s="70"/>
      <c r="B7" s="70"/>
      <c r="C7" s="70"/>
      <c r="D7" s="70"/>
      <c r="E7" s="70"/>
      <c r="F7" s="70"/>
      <c r="G7" s="70"/>
      <c r="H7" s="70"/>
      <c r="I7" s="70"/>
      <c r="J7" s="70"/>
      <c r="K7" s="70"/>
      <c r="L7" s="70"/>
      <c r="M7" s="70"/>
    </row>
    <row r="8" spans="1:150" s="21" customFormat="1" ht="18" x14ac:dyDescent="0.25">
      <c r="A8" s="20" t="s">
        <v>18</v>
      </c>
    </row>
    <row r="9" spans="1:150" x14ac:dyDescent="0.2">
      <c r="A9" s="22" t="s">
        <v>59</v>
      </c>
      <c r="B9" s="2"/>
      <c r="C9" s="2"/>
      <c r="D9" s="3"/>
      <c r="E9" s="3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4"/>
      <c r="AW9" s="4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</row>
    <row r="10" spans="1:150" s="21" customFormat="1" ht="18" x14ac:dyDescent="0.25">
      <c r="A10" s="20"/>
    </row>
    <row r="19" spans="4:4" x14ac:dyDescent="0.2">
      <c r="D19" s="26"/>
    </row>
    <row r="20" spans="4:4" x14ac:dyDescent="0.2">
      <c r="D20" s="26"/>
    </row>
    <row r="21" spans="4:4" x14ac:dyDescent="0.2">
      <c r="D21" s="26"/>
    </row>
    <row r="22" spans="4:4" x14ac:dyDescent="0.2">
      <c r="D22" s="26"/>
    </row>
  </sheetData>
  <mergeCells count="3">
    <mergeCell ref="B2:C2"/>
    <mergeCell ref="D2:E2"/>
    <mergeCell ref="A7:M7"/>
  </mergeCells>
  <hyperlinks>
    <hyperlink ref="A9" r:id="rId1"/>
  </hyperlinks>
  <pageMargins left="0.7" right="0.7" top="0.75" bottom="0.75" header="0.3" footer="0.3"/>
  <pageSetup orientation="portrait"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>
    <tabColor theme="4"/>
  </sheetPr>
  <dimension ref="A1:G25"/>
  <sheetViews>
    <sheetView workbookViewId="0">
      <selection activeCell="F31" sqref="F31"/>
    </sheetView>
  </sheetViews>
  <sheetFormatPr defaultRowHeight="14.25" x14ac:dyDescent="0.2"/>
  <cols>
    <col min="2" max="2" width="11.625" bestFit="1" customWidth="1"/>
    <col min="3" max="4" width="7.25" bestFit="1" customWidth="1"/>
    <col min="5" max="6" width="6" bestFit="1" customWidth="1"/>
  </cols>
  <sheetData>
    <row r="1" spans="1:7" ht="23.25" x14ac:dyDescent="0.35">
      <c r="A1" s="55" t="s">
        <v>101</v>
      </c>
    </row>
    <row r="2" spans="1:7" ht="15" x14ac:dyDescent="0.25">
      <c r="A2" s="56" t="s">
        <v>93</v>
      </c>
      <c r="B2" s="36"/>
      <c r="C2" s="36"/>
      <c r="D2" s="36"/>
      <c r="E2" s="36"/>
      <c r="F2" s="36"/>
      <c r="G2" s="36"/>
    </row>
    <row r="3" spans="1:7" x14ac:dyDescent="0.2">
      <c r="A3" s="36"/>
      <c r="B3" s="36" t="s">
        <v>29</v>
      </c>
      <c r="C3" s="36" t="s">
        <v>30</v>
      </c>
      <c r="D3" s="36" t="s">
        <v>31</v>
      </c>
      <c r="E3" s="36" t="s">
        <v>32</v>
      </c>
      <c r="F3" s="36" t="s">
        <v>26</v>
      </c>
      <c r="G3" s="36"/>
    </row>
    <row r="4" spans="1:7" x14ac:dyDescent="0.2">
      <c r="A4" s="36" t="s">
        <v>27</v>
      </c>
      <c r="B4" s="51">
        <v>0.27896341463414637</v>
      </c>
      <c r="C4" s="51">
        <v>0.18525179856115107</v>
      </c>
      <c r="D4" s="51">
        <v>0.14669926650366749</v>
      </c>
      <c r="E4" s="51">
        <v>0.11650485436893204</v>
      </c>
      <c r="F4" s="51">
        <v>0.19411080976365749</v>
      </c>
      <c r="G4" s="36"/>
    </row>
    <row r="5" spans="1:7" x14ac:dyDescent="0.2">
      <c r="A5" s="36" t="s">
        <v>28</v>
      </c>
      <c r="B5" s="51">
        <v>0.13871951219512196</v>
      </c>
      <c r="C5" s="51">
        <v>0.125</v>
      </c>
      <c r="D5" s="51">
        <v>9.7799511002444994E-2</v>
      </c>
      <c r="E5" s="51">
        <v>6.4724919093851127E-2</v>
      </c>
      <c r="F5" s="51">
        <v>0.1173963580007749</v>
      </c>
      <c r="G5" s="36"/>
    </row>
    <row r="6" spans="1:7" x14ac:dyDescent="0.2">
      <c r="A6" s="36" t="s">
        <v>61</v>
      </c>
      <c r="B6" s="51">
        <v>0.125</v>
      </c>
      <c r="C6" s="51">
        <v>0.13129496402877697</v>
      </c>
      <c r="D6" s="51">
        <v>0.11491442542787286</v>
      </c>
      <c r="E6" s="51">
        <v>0.13268608414239483</v>
      </c>
      <c r="F6" s="51">
        <v>0.12592018597442853</v>
      </c>
      <c r="G6" s="36"/>
    </row>
    <row r="7" spans="1:7" x14ac:dyDescent="0.2">
      <c r="A7" s="36"/>
      <c r="B7" s="36"/>
      <c r="C7" s="36"/>
      <c r="D7" s="36"/>
      <c r="E7" s="36"/>
      <c r="F7" s="36"/>
      <c r="G7" s="36"/>
    </row>
    <row r="8" spans="1:7" x14ac:dyDescent="0.2">
      <c r="A8" s="36"/>
      <c r="B8" s="36"/>
      <c r="C8" s="36"/>
      <c r="D8" s="36"/>
      <c r="E8" s="36"/>
      <c r="F8" s="36"/>
      <c r="G8" s="36"/>
    </row>
    <row r="9" spans="1:7" ht="15" x14ac:dyDescent="0.25">
      <c r="A9" s="56" t="s">
        <v>98</v>
      </c>
      <c r="B9" s="36"/>
      <c r="C9" s="36"/>
      <c r="D9" s="36"/>
      <c r="E9" s="36"/>
      <c r="F9" s="36"/>
      <c r="G9" s="36"/>
    </row>
    <row r="10" spans="1:7" x14ac:dyDescent="0.2">
      <c r="A10" s="36"/>
      <c r="B10" s="36" t="s">
        <v>29</v>
      </c>
      <c r="C10" s="36" t="s">
        <v>30</v>
      </c>
      <c r="D10" s="36" t="s">
        <v>31</v>
      </c>
      <c r="E10" s="36" t="s">
        <v>32</v>
      </c>
      <c r="F10" s="36" t="s">
        <v>26</v>
      </c>
      <c r="G10" s="36"/>
    </row>
    <row r="11" spans="1:7" x14ac:dyDescent="0.2">
      <c r="A11" s="36" t="s">
        <v>27</v>
      </c>
      <c r="B11" s="51">
        <v>0.31317204301075269</v>
      </c>
      <c r="C11" s="51">
        <v>0.19393939393939394</v>
      </c>
      <c r="D11" s="51">
        <v>0.14516129032258066</v>
      </c>
      <c r="E11" s="51">
        <v>9.8550724637681164E-2</v>
      </c>
      <c r="F11" s="51">
        <v>0.20614469772051536</v>
      </c>
      <c r="G11" s="36"/>
    </row>
    <row r="12" spans="1:7" x14ac:dyDescent="0.2">
      <c r="A12" s="36" t="s">
        <v>28</v>
      </c>
      <c r="B12" s="51">
        <v>0.14650537634408603</v>
      </c>
      <c r="C12" s="51">
        <v>0.125</v>
      </c>
      <c r="D12" s="51">
        <v>0.10483870967741936</v>
      </c>
      <c r="E12" s="51">
        <v>8.9855072463768115E-2</v>
      </c>
      <c r="F12" s="51">
        <v>0.12157251404030393</v>
      </c>
      <c r="G12" s="36"/>
    </row>
    <row r="13" spans="1:7" x14ac:dyDescent="0.2">
      <c r="A13" s="36" t="s">
        <v>61</v>
      </c>
      <c r="B13" s="51">
        <v>0.11827956989247312</v>
      </c>
      <c r="C13" s="51">
        <v>0.12348484848484849</v>
      </c>
      <c r="D13" s="51">
        <v>0.13911290322580644</v>
      </c>
      <c r="E13" s="51">
        <v>0.14202898550724638</v>
      </c>
      <c r="F13" s="51">
        <v>0.12917079616782293</v>
      </c>
      <c r="G13" s="36"/>
    </row>
    <row r="14" spans="1:7" x14ac:dyDescent="0.2">
      <c r="A14" s="36"/>
      <c r="B14" s="36"/>
      <c r="C14" s="36"/>
      <c r="D14" s="36"/>
      <c r="E14" s="36"/>
      <c r="F14" s="36"/>
      <c r="G14" s="36"/>
    </row>
    <row r="15" spans="1:7" x14ac:dyDescent="0.2">
      <c r="A15" s="36"/>
      <c r="B15" s="36"/>
      <c r="C15" s="36"/>
      <c r="D15" s="36"/>
      <c r="E15" s="36"/>
      <c r="F15" s="36"/>
      <c r="G15" s="36"/>
    </row>
    <row r="16" spans="1:7" ht="15" x14ac:dyDescent="0.25">
      <c r="A16" s="56" t="s">
        <v>99</v>
      </c>
      <c r="B16" s="36"/>
      <c r="C16" s="36"/>
      <c r="D16" s="36"/>
      <c r="E16" s="36"/>
      <c r="F16" s="36"/>
      <c r="G16" s="36"/>
    </row>
    <row r="17" spans="1:7" x14ac:dyDescent="0.2">
      <c r="A17" s="36"/>
      <c r="B17" s="36" t="s">
        <v>29</v>
      </c>
      <c r="C17" s="36" t="s">
        <v>30</v>
      </c>
      <c r="D17" s="36" t="s">
        <v>31</v>
      </c>
      <c r="E17" s="36" t="s">
        <v>32</v>
      </c>
      <c r="F17" s="36" t="s">
        <v>26</v>
      </c>
      <c r="G17" s="36"/>
    </row>
    <row r="18" spans="1:7" x14ac:dyDescent="0.2">
      <c r="A18" s="36" t="s">
        <v>27</v>
      </c>
      <c r="B18" s="51">
        <v>0.36197916666666669</v>
      </c>
      <c r="C18" s="51">
        <v>0.24941543257989088</v>
      </c>
      <c r="D18" s="51">
        <v>0.17137096774193547</v>
      </c>
      <c r="E18" s="51">
        <v>0.11455108359133127</v>
      </c>
      <c r="F18" s="51">
        <v>0.25217100868403475</v>
      </c>
      <c r="G18" s="36"/>
    </row>
    <row r="19" spans="1:7" x14ac:dyDescent="0.2">
      <c r="A19" s="36" t="s">
        <v>28</v>
      </c>
      <c r="B19" s="51">
        <v>0.20052083333333334</v>
      </c>
      <c r="C19" s="51">
        <v>0.14185502727981295</v>
      </c>
      <c r="D19" s="51">
        <v>9.0725806451612906E-2</v>
      </c>
      <c r="E19" s="51">
        <v>8.3591331269349839E-2</v>
      </c>
      <c r="F19" s="51">
        <v>0.14261857047428189</v>
      </c>
      <c r="G19" s="36"/>
    </row>
    <row r="20" spans="1:7" x14ac:dyDescent="0.2">
      <c r="A20" s="36" t="s">
        <v>61</v>
      </c>
      <c r="B20" s="51">
        <v>0.140625</v>
      </c>
      <c r="C20" s="51">
        <v>0.11847233047544817</v>
      </c>
      <c r="D20" s="51">
        <v>0.15322580645161291</v>
      </c>
      <c r="E20" s="51">
        <v>0.17337461300309598</v>
      </c>
      <c r="F20" s="51">
        <v>0.13426853707414829</v>
      </c>
      <c r="G20" s="36"/>
    </row>
    <row r="21" spans="1:7" x14ac:dyDescent="0.2">
      <c r="A21" s="36"/>
      <c r="B21" s="36"/>
      <c r="C21" s="36"/>
      <c r="D21" s="36"/>
      <c r="E21" s="36"/>
      <c r="F21" s="36"/>
      <c r="G21" s="36"/>
    </row>
    <row r="22" spans="1:7" x14ac:dyDescent="0.2">
      <c r="A22" s="36"/>
      <c r="B22" s="36"/>
      <c r="C22" s="36"/>
      <c r="D22" s="36"/>
      <c r="E22" s="36"/>
      <c r="F22" s="36"/>
      <c r="G22" s="36"/>
    </row>
    <row r="23" spans="1:7" x14ac:dyDescent="0.2">
      <c r="A23" s="36"/>
      <c r="B23" s="36"/>
      <c r="C23" s="36"/>
      <c r="D23" s="36"/>
      <c r="E23" s="36"/>
      <c r="F23" s="36"/>
      <c r="G23" s="36"/>
    </row>
    <row r="24" spans="1:7" x14ac:dyDescent="0.2">
      <c r="A24" s="20" t="s">
        <v>88</v>
      </c>
    </row>
    <row r="25" spans="1:7" x14ac:dyDescent="0.2">
      <c r="A25" s="22" t="s">
        <v>108</v>
      </c>
    </row>
  </sheetData>
  <hyperlinks>
    <hyperlink ref="A25" r:id="rId1" display="Posted February 18, 2015 with &quot;The Student Loan Landscape&quot;, by Meta Brown, Andrew Haughwout, Donghoon Lee, Joelle Scally, and Wilbert van der Klaauw."/>
  </hyperlinks>
  <pageMargins left="0.7" right="0.7" top="0.75" bottom="0.75" header="0.3" footer="0.3"/>
  <pageSetup orientation="portrait"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>
    <tabColor theme="4"/>
  </sheetPr>
  <dimension ref="A1:E11"/>
  <sheetViews>
    <sheetView workbookViewId="0">
      <selection activeCell="F31" sqref="F31"/>
    </sheetView>
  </sheetViews>
  <sheetFormatPr defaultRowHeight="14.25" x14ac:dyDescent="0.2"/>
  <cols>
    <col min="1" max="1" width="24.875" customWidth="1"/>
    <col min="2" max="2" width="12.625" bestFit="1" customWidth="1"/>
  </cols>
  <sheetData>
    <row r="1" spans="1:5" ht="23.25" x14ac:dyDescent="0.35">
      <c r="A1" s="57" t="s">
        <v>102</v>
      </c>
    </row>
    <row r="2" spans="1:5" ht="23.25" x14ac:dyDescent="0.35">
      <c r="A2" s="57"/>
    </row>
    <row r="3" spans="1:5" x14ac:dyDescent="0.2">
      <c r="A3" t="s">
        <v>103</v>
      </c>
      <c r="B3" t="s">
        <v>94</v>
      </c>
      <c r="C3" t="s">
        <v>95</v>
      </c>
      <c r="D3" t="s">
        <v>96</v>
      </c>
      <c r="E3" t="s">
        <v>97</v>
      </c>
    </row>
    <row r="4" spans="1:5" x14ac:dyDescent="0.2">
      <c r="A4" t="s">
        <v>72</v>
      </c>
      <c r="B4" s="28">
        <v>1.0062893081761006</v>
      </c>
      <c r="C4" s="28">
        <v>1.0034482758620689</v>
      </c>
      <c r="D4" s="28">
        <v>0.9921875</v>
      </c>
      <c r="E4" s="28">
        <v>0.96683372762291253</v>
      </c>
    </row>
    <row r="5" spans="1:5" x14ac:dyDescent="0.2">
      <c r="A5" t="s">
        <v>51</v>
      </c>
      <c r="B5" s="28">
        <v>0.94968553459119498</v>
      </c>
      <c r="C5" s="28">
        <v>0.9</v>
      </c>
      <c r="D5" s="28">
        <v>0.9296875</v>
      </c>
      <c r="E5" s="28">
        <v>0.8541011354067064</v>
      </c>
    </row>
    <row r="6" spans="1:5" x14ac:dyDescent="0.2">
      <c r="A6" t="s">
        <v>52</v>
      </c>
      <c r="B6" s="28">
        <v>0.95597484276729561</v>
      </c>
      <c r="C6" s="28">
        <v>0.88275862068965516</v>
      </c>
      <c r="D6" s="28">
        <v>0.8671875</v>
      </c>
      <c r="E6" s="28">
        <v>0.8084628037593331</v>
      </c>
    </row>
    <row r="7" spans="1:5" x14ac:dyDescent="0.2">
      <c r="A7" t="s">
        <v>53</v>
      </c>
      <c r="B7" s="28">
        <v>0.96855345911949686</v>
      </c>
      <c r="C7" s="28">
        <v>0.83103448275862069</v>
      </c>
      <c r="D7" s="28">
        <v>0.8125</v>
      </c>
      <c r="E7" s="28">
        <v>0.77710052418784803</v>
      </c>
    </row>
    <row r="8" spans="1:5" x14ac:dyDescent="0.2">
      <c r="A8" t="s">
        <v>54</v>
      </c>
      <c r="B8" s="28">
        <v>0.96855345911949686</v>
      </c>
      <c r="C8" s="28">
        <v>0.82413793103448274</v>
      </c>
      <c r="D8" s="28">
        <v>0.7890625</v>
      </c>
      <c r="E8" s="28">
        <v>0.73030084559375297</v>
      </c>
    </row>
    <row r="9" spans="1:5" x14ac:dyDescent="0.2">
      <c r="B9" s="28"/>
      <c r="C9" s="28"/>
      <c r="D9" s="28"/>
      <c r="E9" s="28"/>
    </row>
    <row r="10" spans="1:5" x14ac:dyDescent="0.2">
      <c r="A10" s="20" t="s">
        <v>88</v>
      </c>
    </row>
    <row r="11" spans="1:5" x14ac:dyDescent="0.2">
      <c r="A11" s="22" t="s">
        <v>108</v>
      </c>
    </row>
  </sheetData>
  <hyperlinks>
    <hyperlink ref="A11" r:id="rId1" display="Posted February 18, 2015 with &quot;The Student Loan Landscape&quot;, by Meta Brown, Andrew Haughwout, Donghoon Lee, Joelle Scally, and Wilbert van der Klaauw.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4"/>
  </sheetPr>
  <dimension ref="A1:ET13"/>
  <sheetViews>
    <sheetView workbookViewId="0">
      <selection activeCell="F31" sqref="F31"/>
    </sheetView>
  </sheetViews>
  <sheetFormatPr defaultRowHeight="14.25" x14ac:dyDescent="0.2"/>
  <cols>
    <col min="1" max="1" width="32" style="2" customWidth="1"/>
    <col min="2" max="3" width="4.375" style="2" customWidth="1"/>
    <col min="4" max="4" width="4.375" style="3" customWidth="1"/>
    <col min="5" max="5" width="6.625" style="3" customWidth="1"/>
    <col min="6" max="8" width="4.375" style="2" customWidth="1"/>
    <col min="9" max="9" width="6.625" style="2" customWidth="1"/>
    <col min="10" max="12" width="4.375" style="2" customWidth="1"/>
    <col min="13" max="13" width="6.625" style="2" customWidth="1"/>
    <col min="14" max="16" width="4.375" style="2" customWidth="1"/>
    <col min="17" max="17" width="6.625" style="2" customWidth="1"/>
    <col min="18" max="20" width="4.375" style="2" customWidth="1"/>
    <col min="21" max="21" width="6.625" style="2" customWidth="1"/>
    <col min="22" max="24" width="4.375" style="2" customWidth="1"/>
    <col min="25" max="25" width="6.625" style="2" customWidth="1"/>
    <col min="26" max="28" width="4.375" style="2" customWidth="1"/>
    <col min="29" max="29" width="6.625" style="2" customWidth="1"/>
    <col min="30" max="32" width="4.375" style="2" customWidth="1"/>
    <col min="33" max="33" width="6.625" style="2" customWidth="1"/>
    <col min="34" max="36" width="4.375" style="2" customWidth="1"/>
    <col min="37" max="37" width="6.625" style="2" customWidth="1"/>
    <col min="38" max="39" width="4.375" style="2" customWidth="1"/>
    <col min="40" max="40" width="6" style="2" customWidth="1"/>
    <col min="41" max="41" width="6.625" style="2" customWidth="1"/>
    <col min="42" max="44" width="6" style="2" customWidth="1"/>
    <col min="45" max="45" width="6.625" style="2" customWidth="1"/>
    <col min="46" max="47" width="7.375" style="2" customWidth="1"/>
    <col min="48" max="49" width="7.375" style="4" customWidth="1"/>
    <col min="50" max="150" width="9" style="5"/>
  </cols>
  <sheetData>
    <row r="1" spans="1:150" ht="16.5" x14ac:dyDescent="0.25">
      <c r="A1" s="1" t="s">
        <v>0</v>
      </c>
    </row>
    <row r="2" spans="1:150" x14ac:dyDescent="0.2">
      <c r="A2" s="6" t="s">
        <v>1</v>
      </c>
    </row>
    <row r="3" spans="1:150" s="12" customFormat="1" x14ac:dyDescent="0.2">
      <c r="A3" s="7" t="s">
        <v>109</v>
      </c>
      <c r="B3" s="7"/>
      <c r="C3" s="7"/>
      <c r="D3" s="7"/>
      <c r="E3" s="7" t="s">
        <v>2</v>
      </c>
      <c r="F3" s="7"/>
      <c r="G3" s="7"/>
      <c r="H3" s="7"/>
      <c r="I3" s="8" t="s">
        <v>3</v>
      </c>
      <c r="J3" s="8"/>
      <c r="K3" s="8"/>
      <c r="L3" s="8"/>
      <c r="M3" s="8" t="s">
        <v>4</v>
      </c>
      <c r="N3" s="8"/>
      <c r="O3" s="8"/>
      <c r="P3" s="9"/>
      <c r="Q3" s="9" t="s">
        <v>5</v>
      </c>
      <c r="R3" s="9"/>
      <c r="S3" s="9"/>
      <c r="T3" s="9"/>
      <c r="U3" s="9" t="s">
        <v>6</v>
      </c>
      <c r="V3" s="7"/>
      <c r="W3" s="7"/>
      <c r="X3" s="7"/>
      <c r="Y3" s="7" t="s">
        <v>7</v>
      </c>
      <c r="Z3" s="7"/>
      <c r="AA3" s="7"/>
      <c r="AB3" s="7"/>
      <c r="AC3" s="7" t="s">
        <v>8</v>
      </c>
      <c r="AD3" s="7"/>
      <c r="AE3" s="10"/>
      <c r="AF3" s="10"/>
      <c r="AG3" s="10" t="s">
        <v>9</v>
      </c>
      <c r="AH3" s="10"/>
      <c r="AI3" s="9"/>
      <c r="AJ3" s="9"/>
      <c r="AK3" s="7" t="s">
        <v>10</v>
      </c>
      <c r="AL3" s="7"/>
      <c r="AM3" s="7"/>
      <c r="AN3" s="7"/>
      <c r="AO3" s="7" t="s">
        <v>11</v>
      </c>
      <c r="AP3" s="7"/>
      <c r="AQ3" s="7"/>
      <c r="AR3" s="7"/>
      <c r="AS3" s="7" t="s">
        <v>12</v>
      </c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1"/>
      <c r="BU3" s="11"/>
      <c r="BV3" s="11"/>
      <c r="BW3" s="11"/>
      <c r="BX3" s="11"/>
      <c r="BY3" s="11"/>
      <c r="BZ3" s="11"/>
      <c r="CA3" s="11"/>
      <c r="CB3" s="11"/>
      <c r="CC3" s="11"/>
      <c r="CD3" s="11"/>
      <c r="CE3" s="11"/>
      <c r="CF3" s="11"/>
      <c r="CG3" s="11"/>
      <c r="CH3" s="11"/>
      <c r="CI3" s="11"/>
      <c r="CJ3" s="11"/>
      <c r="CK3" s="11"/>
      <c r="CL3" s="11"/>
      <c r="CM3" s="11"/>
      <c r="CN3" s="11"/>
      <c r="CO3" s="11"/>
      <c r="CP3" s="11"/>
      <c r="CQ3" s="11"/>
      <c r="CR3" s="11"/>
      <c r="CS3" s="11"/>
      <c r="CT3" s="11"/>
      <c r="CU3" s="11"/>
      <c r="CV3" s="11"/>
      <c r="CW3" s="11"/>
      <c r="CX3" s="11"/>
      <c r="CY3" s="11"/>
      <c r="CZ3" s="11"/>
      <c r="DA3" s="11"/>
      <c r="DB3" s="11"/>
      <c r="DC3" s="11"/>
      <c r="DD3" s="11"/>
      <c r="DE3" s="11"/>
      <c r="DF3" s="11"/>
      <c r="DG3" s="11"/>
      <c r="DH3" s="11"/>
      <c r="DI3" s="11"/>
      <c r="DJ3" s="11"/>
      <c r="DK3" s="11"/>
      <c r="DL3" s="11"/>
      <c r="DM3" s="11"/>
      <c r="DN3" s="11"/>
      <c r="DO3" s="11"/>
      <c r="DP3" s="11"/>
      <c r="DQ3" s="11"/>
      <c r="DR3" s="11"/>
      <c r="DS3" s="11"/>
      <c r="DT3" s="11"/>
      <c r="DU3" s="11"/>
      <c r="DV3" s="11"/>
      <c r="DW3" s="11"/>
      <c r="DX3" s="11"/>
      <c r="DY3" s="11"/>
      <c r="DZ3" s="11"/>
      <c r="EA3" s="11"/>
      <c r="EB3" s="11"/>
      <c r="EC3" s="11"/>
      <c r="ED3" s="11"/>
      <c r="EE3" s="11"/>
      <c r="EF3" s="11"/>
      <c r="EG3" s="11"/>
      <c r="EH3" s="11"/>
      <c r="EI3" s="11"/>
      <c r="EJ3" s="11"/>
      <c r="EK3" s="11"/>
      <c r="EL3" s="11"/>
      <c r="EM3" s="11"/>
      <c r="EN3" s="11"/>
      <c r="EO3" s="11"/>
      <c r="EP3" s="11"/>
      <c r="EQ3" s="11"/>
      <c r="ER3" s="11"/>
      <c r="ES3" s="11"/>
      <c r="ET3" s="11"/>
    </row>
    <row r="4" spans="1:150" s="12" customFormat="1" x14ac:dyDescent="0.2">
      <c r="A4" s="13" t="s">
        <v>13</v>
      </c>
      <c r="B4" s="14">
        <v>328</v>
      </c>
      <c r="C4" s="14">
        <v>367</v>
      </c>
      <c r="D4" s="14">
        <v>426</v>
      </c>
      <c r="E4" s="14">
        <v>468</v>
      </c>
      <c r="F4" s="14">
        <v>502</v>
      </c>
      <c r="G4" s="14">
        <v>528</v>
      </c>
      <c r="H4" s="14">
        <v>541</v>
      </c>
      <c r="I4" s="14">
        <v>565</v>
      </c>
      <c r="J4" s="14">
        <v>582</v>
      </c>
      <c r="K4" s="14">
        <v>590</v>
      </c>
      <c r="L4" s="14">
        <v>603</v>
      </c>
      <c r="M4" s="14">
        <v>604</v>
      </c>
      <c r="N4" s="14">
        <v>605</v>
      </c>
      <c r="O4" s="14">
        <v>619</v>
      </c>
      <c r="P4" s="14">
        <v>631</v>
      </c>
      <c r="Q4" s="14">
        <v>647</v>
      </c>
      <c r="R4" s="14">
        <v>663</v>
      </c>
      <c r="S4" s="14">
        <v>679</v>
      </c>
      <c r="T4" s="14">
        <v>692</v>
      </c>
      <c r="U4" s="14">
        <v>705</v>
      </c>
      <c r="V4" s="14">
        <v>714</v>
      </c>
      <c r="W4" s="14">
        <v>713</v>
      </c>
      <c r="X4" s="14">
        <v>708</v>
      </c>
      <c r="Y4" s="14">
        <v>706.4</v>
      </c>
      <c r="Z4" s="14">
        <v>695.1</v>
      </c>
      <c r="AA4" s="14">
        <v>682.6</v>
      </c>
      <c r="AB4" s="14">
        <v>673.4</v>
      </c>
      <c r="AC4" s="14">
        <v>667.8</v>
      </c>
      <c r="AD4" s="14">
        <v>640.5</v>
      </c>
      <c r="AE4" s="14">
        <v>624.5</v>
      </c>
      <c r="AF4" s="14">
        <v>638.70000000000005</v>
      </c>
      <c r="AG4" s="14">
        <v>627.1</v>
      </c>
      <c r="AH4" s="14">
        <v>611.79999999999995</v>
      </c>
      <c r="AI4" s="14">
        <v>589</v>
      </c>
      <c r="AJ4" s="14">
        <v>573</v>
      </c>
      <c r="AK4" s="14">
        <v>563</v>
      </c>
      <c r="AL4" s="14">
        <v>551.70000000000005</v>
      </c>
      <c r="AM4" s="14">
        <v>540.29999999999995</v>
      </c>
      <c r="AN4" s="14">
        <v>534.9</v>
      </c>
      <c r="AO4" s="14">
        <v>529.29999999999995</v>
      </c>
      <c r="AP4" s="14">
        <v>525.5</v>
      </c>
      <c r="AQ4" s="14">
        <v>521</v>
      </c>
      <c r="AR4" s="14">
        <v>512</v>
      </c>
      <c r="AS4" s="14">
        <v>510</v>
      </c>
      <c r="AT4" s="15"/>
      <c r="AU4" s="16"/>
      <c r="AV4" s="15"/>
      <c r="AW4" s="15"/>
      <c r="AX4" s="15"/>
      <c r="AY4" s="10"/>
      <c r="AZ4" s="10"/>
      <c r="BA4" s="10"/>
      <c r="BB4" s="10"/>
      <c r="BC4" s="10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  <c r="BW4" s="11"/>
      <c r="BX4" s="11"/>
      <c r="BY4" s="11"/>
      <c r="BZ4" s="11"/>
      <c r="CA4" s="11"/>
      <c r="CB4" s="11"/>
      <c r="CC4" s="11"/>
      <c r="CD4" s="11"/>
      <c r="CE4" s="11"/>
      <c r="CF4" s="11"/>
      <c r="CG4" s="11"/>
      <c r="CH4" s="11"/>
      <c r="CI4" s="11"/>
      <c r="CJ4" s="11"/>
      <c r="CK4" s="11"/>
      <c r="CL4" s="11"/>
      <c r="CM4" s="11"/>
      <c r="CN4" s="11"/>
      <c r="CO4" s="11"/>
      <c r="CP4" s="11"/>
      <c r="CQ4" s="11"/>
      <c r="CR4" s="11"/>
      <c r="CS4" s="11"/>
      <c r="CT4" s="11"/>
      <c r="CU4" s="11"/>
      <c r="CV4" s="11"/>
      <c r="CW4" s="11"/>
      <c r="CX4" s="11"/>
      <c r="CY4" s="11"/>
      <c r="CZ4" s="11"/>
      <c r="DA4" s="11"/>
      <c r="DB4" s="11"/>
      <c r="DC4" s="11"/>
      <c r="DD4" s="11"/>
      <c r="DE4" s="11"/>
      <c r="DF4" s="11"/>
      <c r="DG4" s="11"/>
      <c r="DH4" s="11"/>
      <c r="DI4" s="11"/>
      <c r="DJ4" s="11"/>
      <c r="DK4" s="11"/>
      <c r="DL4" s="11"/>
      <c r="DM4" s="11"/>
      <c r="DN4" s="11"/>
      <c r="DO4" s="11"/>
      <c r="DP4" s="11"/>
      <c r="DQ4" s="11"/>
      <c r="DR4" s="11"/>
      <c r="DS4" s="11"/>
      <c r="DT4" s="11"/>
      <c r="DU4" s="11"/>
      <c r="DV4" s="11"/>
      <c r="DW4" s="11"/>
      <c r="DX4" s="11"/>
      <c r="DY4" s="11"/>
      <c r="DZ4" s="11"/>
      <c r="EA4" s="11"/>
      <c r="EB4" s="11"/>
      <c r="EC4" s="11"/>
      <c r="ED4" s="11"/>
      <c r="EE4" s="11"/>
      <c r="EF4" s="11"/>
      <c r="EG4" s="11"/>
      <c r="EH4" s="11"/>
      <c r="EI4" s="11"/>
      <c r="EJ4" s="11"/>
      <c r="EK4" s="11"/>
      <c r="EL4" s="11"/>
      <c r="EM4" s="11"/>
      <c r="EN4" s="11"/>
      <c r="EO4" s="11"/>
      <c r="EP4" s="11"/>
      <c r="EQ4" s="11"/>
      <c r="ER4" s="11"/>
      <c r="ES4" s="11"/>
      <c r="ET4" s="11"/>
    </row>
    <row r="5" spans="1:150" s="12" customFormat="1" x14ac:dyDescent="0.2">
      <c r="A5" s="13" t="s">
        <v>14</v>
      </c>
      <c r="B5" s="14">
        <v>720</v>
      </c>
      <c r="C5" s="14">
        <v>743</v>
      </c>
      <c r="D5" s="14">
        <v>751</v>
      </c>
      <c r="E5" s="14">
        <v>728</v>
      </c>
      <c r="F5" s="14">
        <v>725</v>
      </c>
      <c r="G5" s="14">
        <v>774</v>
      </c>
      <c r="H5" s="14">
        <v>830</v>
      </c>
      <c r="I5" s="14">
        <v>792</v>
      </c>
      <c r="J5" s="14">
        <v>788</v>
      </c>
      <c r="K5" s="14">
        <v>796</v>
      </c>
      <c r="L5" s="14">
        <v>821</v>
      </c>
      <c r="M5" s="14">
        <v>821</v>
      </c>
      <c r="N5" s="14">
        <v>794</v>
      </c>
      <c r="O5" s="14">
        <v>807</v>
      </c>
      <c r="P5" s="14">
        <v>818</v>
      </c>
      <c r="Q5" s="14">
        <v>815</v>
      </c>
      <c r="R5" s="14">
        <v>808</v>
      </c>
      <c r="S5" s="14">
        <v>810</v>
      </c>
      <c r="T5" s="14">
        <v>809</v>
      </c>
      <c r="U5" s="14">
        <v>791</v>
      </c>
      <c r="V5" s="14">
        <v>766</v>
      </c>
      <c r="W5" s="14">
        <v>743</v>
      </c>
      <c r="X5" s="14">
        <v>739</v>
      </c>
      <c r="Y5" s="14">
        <v>721.9</v>
      </c>
      <c r="Z5" s="14">
        <v>704.7</v>
      </c>
      <c r="AA5" s="14">
        <v>702.2</v>
      </c>
      <c r="AB5" s="14">
        <v>710</v>
      </c>
      <c r="AC5" s="14">
        <v>711</v>
      </c>
      <c r="AD5" s="14">
        <v>705.6</v>
      </c>
      <c r="AE5" s="14">
        <v>713</v>
      </c>
      <c r="AF5" s="14">
        <v>730.40000000000009</v>
      </c>
      <c r="AG5" s="14">
        <v>734.1</v>
      </c>
      <c r="AH5" s="14">
        <v>736.5</v>
      </c>
      <c r="AI5" s="14">
        <v>750</v>
      </c>
      <c r="AJ5" s="14">
        <v>768</v>
      </c>
      <c r="AK5" s="14">
        <v>783</v>
      </c>
      <c r="AL5" s="14">
        <v>793.7</v>
      </c>
      <c r="AM5" s="14">
        <v>814</v>
      </c>
      <c r="AN5" s="14">
        <v>845</v>
      </c>
      <c r="AO5" s="14">
        <v>862.8</v>
      </c>
      <c r="AP5" s="14">
        <v>875.4</v>
      </c>
      <c r="AQ5" s="14">
        <v>905</v>
      </c>
      <c r="AR5" s="14">
        <v>934</v>
      </c>
      <c r="AS5" s="14">
        <v>955</v>
      </c>
      <c r="AT5" s="15"/>
      <c r="AU5" s="16"/>
      <c r="AV5" s="15"/>
      <c r="AW5" s="15"/>
      <c r="AX5" s="15"/>
      <c r="AY5" s="10"/>
      <c r="AZ5" s="10"/>
      <c r="BA5" s="10"/>
      <c r="BB5" s="10"/>
      <c r="BC5" s="10"/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  <c r="DW5" s="11"/>
      <c r="DX5" s="11"/>
      <c r="DY5" s="11"/>
      <c r="DZ5" s="11"/>
      <c r="EA5" s="11"/>
      <c r="EB5" s="11"/>
      <c r="EC5" s="11"/>
      <c r="ED5" s="11"/>
      <c r="EE5" s="11"/>
      <c r="EF5" s="11"/>
      <c r="EG5" s="11"/>
      <c r="EH5" s="11"/>
      <c r="EI5" s="11"/>
      <c r="EJ5" s="11"/>
      <c r="EK5" s="11"/>
      <c r="EL5" s="11"/>
      <c r="EM5" s="11"/>
      <c r="EN5" s="11"/>
      <c r="EO5" s="11"/>
      <c r="EP5" s="11"/>
      <c r="EQ5" s="11"/>
      <c r="ER5" s="11"/>
      <c r="ES5" s="11"/>
      <c r="ET5" s="11"/>
    </row>
    <row r="6" spans="1:150" s="12" customFormat="1" x14ac:dyDescent="0.2">
      <c r="A6" s="13" t="s">
        <v>15</v>
      </c>
      <c r="B6" s="14">
        <v>695</v>
      </c>
      <c r="C6" s="14">
        <v>697</v>
      </c>
      <c r="D6" s="14">
        <v>706</v>
      </c>
      <c r="E6" s="14">
        <v>717</v>
      </c>
      <c r="F6" s="14">
        <v>710</v>
      </c>
      <c r="G6" s="14">
        <v>717</v>
      </c>
      <c r="H6" s="14">
        <v>732</v>
      </c>
      <c r="I6" s="14">
        <v>736</v>
      </c>
      <c r="J6" s="14">
        <v>723</v>
      </c>
      <c r="K6" s="14">
        <v>739</v>
      </c>
      <c r="L6" s="14">
        <v>754</v>
      </c>
      <c r="M6" s="14">
        <v>767</v>
      </c>
      <c r="N6" s="14">
        <v>764</v>
      </c>
      <c r="O6" s="14">
        <v>796</v>
      </c>
      <c r="P6" s="14">
        <v>817</v>
      </c>
      <c r="Q6" s="14">
        <v>839</v>
      </c>
      <c r="R6" s="14">
        <v>837</v>
      </c>
      <c r="S6" s="14">
        <v>850</v>
      </c>
      <c r="T6" s="14">
        <v>858</v>
      </c>
      <c r="U6" s="14">
        <v>866</v>
      </c>
      <c r="V6" s="14">
        <v>843</v>
      </c>
      <c r="W6" s="14">
        <v>824</v>
      </c>
      <c r="X6" s="14">
        <v>812</v>
      </c>
      <c r="Y6" s="14">
        <v>795</v>
      </c>
      <c r="Z6" s="14">
        <v>762.4</v>
      </c>
      <c r="AA6" s="14">
        <v>744.4</v>
      </c>
      <c r="AB6" s="14">
        <v>731.1</v>
      </c>
      <c r="AC6" s="14">
        <v>729.6</v>
      </c>
      <c r="AD6" s="14">
        <v>696.4</v>
      </c>
      <c r="AE6" s="14">
        <v>694.30000000000007</v>
      </c>
      <c r="AF6" s="14">
        <v>693.30000000000007</v>
      </c>
      <c r="AG6" s="14">
        <v>704</v>
      </c>
      <c r="AH6" s="14">
        <v>678.8</v>
      </c>
      <c r="AI6" s="14">
        <v>672</v>
      </c>
      <c r="AJ6" s="14">
        <v>674</v>
      </c>
      <c r="AK6" s="14">
        <v>679</v>
      </c>
      <c r="AL6" s="14">
        <v>659.8</v>
      </c>
      <c r="AM6" s="14">
        <v>668</v>
      </c>
      <c r="AN6" s="14">
        <v>671.7</v>
      </c>
      <c r="AO6" s="14">
        <v>682.9</v>
      </c>
      <c r="AP6" s="14">
        <v>658.7</v>
      </c>
      <c r="AQ6" s="14">
        <v>669</v>
      </c>
      <c r="AR6" s="14">
        <v>680</v>
      </c>
      <c r="AS6" s="14">
        <v>700</v>
      </c>
      <c r="AT6" s="15"/>
      <c r="AU6" s="16"/>
      <c r="AV6" s="15"/>
      <c r="AW6" s="15"/>
      <c r="AX6" s="15"/>
      <c r="AY6" s="10"/>
      <c r="AZ6" s="10"/>
      <c r="BA6" s="10"/>
      <c r="BB6" s="10"/>
      <c r="BC6" s="10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  <c r="DQ6" s="11"/>
      <c r="DR6" s="11"/>
      <c r="DS6" s="11"/>
      <c r="DT6" s="11"/>
      <c r="DU6" s="11"/>
      <c r="DV6" s="11"/>
      <c r="DW6" s="11"/>
      <c r="DX6" s="11"/>
      <c r="DY6" s="11"/>
      <c r="DZ6" s="11"/>
      <c r="EA6" s="11"/>
      <c r="EB6" s="11"/>
      <c r="EC6" s="11"/>
      <c r="ED6" s="11"/>
      <c r="EE6" s="11"/>
      <c r="EF6" s="11"/>
      <c r="EG6" s="11"/>
      <c r="EH6" s="11"/>
      <c r="EI6" s="11"/>
      <c r="EJ6" s="11"/>
      <c r="EK6" s="11"/>
      <c r="EL6" s="11"/>
      <c r="EM6" s="11"/>
      <c r="EN6" s="11"/>
      <c r="EO6" s="11"/>
      <c r="EP6" s="11"/>
      <c r="EQ6" s="11"/>
      <c r="ER6" s="11"/>
      <c r="ES6" s="11"/>
      <c r="ET6" s="11"/>
    </row>
    <row r="7" spans="1:150" s="12" customFormat="1" x14ac:dyDescent="0.2">
      <c r="A7" s="13" t="s">
        <v>16</v>
      </c>
      <c r="B7" s="14">
        <v>259.79999999999995</v>
      </c>
      <c r="C7" s="14">
        <v>262.90000000000003</v>
      </c>
      <c r="D7" s="14">
        <v>330</v>
      </c>
      <c r="E7" s="14">
        <v>345.7</v>
      </c>
      <c r="F7" s="14">
        <v>363.59999999999997</v>
      </c>
      <c r="G7" s="14">
        <v>374.40000000000003</v>
      </c>
      <c r="H7" s="14">
        <v>377.7</v>
      </c>
      <c r="I7" s="14">
        <v>391.7</v>
      </c>
      <c r="J7" s="14">
        <v>434.5</v>
      </c>
      <c r="K7" s="14">
        <v>438.90000000000003</v>
      </c>
      <c r="L7" s="14">
        <v>446.7</v>
      </c>
      <c r="M7" s="14">
        <v>481.59999999999997</v>
      </c>
      <c r="N7" s="14">
        <v>506.4</v>
      </c>
      <c r="O7" s="14">
        <v>514</v>
      </c>
      <c r="P7" s="14">
        <v>528.50040000000001</v>
      </c>
      <c r="Q7" s="14">
        <v>547.5</v>
      </c>
      <c r="R7" s="14">
        <v>579.20000000000005</v>
      </c>
      <c r="S7" s="14">
        <v>586.30000000000007</v>
      </c>
      <c r="T7" s="14">
        <v>610.9</v>
      </c>
      <c r="U7" s="14">
        <v>639.29999999999995</v>
      </c>
      <c r="V7" s="14">
        <v>662.8</v>
      </c>
      <c r="W7" s="14">
        <v>675.4</v>
      </c>
      <c r="X7" s="14">
        <v>694.5</v>
      </c>
      <c r="Y7" s="14">
        <v>721.30000000000007</v>
      </c>
      <c r="Z7" s="14">
        <v>757.80000000000007</v>
      </c>
      <c r="AA7" s="14">
        <v>761.7</v>
      </c>
      <c r="AB7" s="14">
        <v>778.2</v>
      </c>
      <c r="AC7" s="14">
        <v>811.8</v>
      </c>
      <c r="AD7" s="14">
        <v>839.19999999999993</v>
      </c>
      <c r="AE7" s="14">
        <v>851.40000000000009</v>
      </c>
      <c r="AF7" s="14">
        <v>870.19999999999993</v>
      </c>
      <c r="AG7" s="14">
        <v>873.6</v>
      </c>
      <c r="AH7" s="14">
        <v>903.65612999999996</v>
      </c>
      <c r="AI7" s="14">
        <v>914</v>
      </c>
      <c r="AJ7" s="14">
        <v>956</v>
      </c>
      <c r="AK7" s="14">
        <v>967</v>
      </c>
      <c r="AL7" s="14">
        <v>986.4</v>
      </c>
      <c r="AM7" s="14">
        <v>993.6</v>
      </c>
      <c r="AN7" s="14">
        <v>1027</v>
      </c>
      <c r="AO7" s="14">
        <v>1080</v>
      </c>
      <c r="AP7" s="14">
        <v>1111</v>
      </c>
      <c r="AQ7" s="14">
        <v>1118</v>
      </c>
      <c r="AR7" s="14">
        <v>1126</v>
      </c>
      <c r="AS7" s="14">
        <v>1157</v>
      </c>
      <c r="AT7" s="15"/>
      <c r="AU7" s="15"/>
      <c r="AV7" s="15"/>
      <c r="AW7" s="15"/>
      <c r="AX7" s="15"/>
      <c r="AY7" s="10"/>
      <c r="AZ7" s="10"/>
      <c r="BA7" s="10"/>
      <c r="BB7" s="10"/>
      <c r="BC7" s="10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1"/>
      <c r="BR7" s="11"/>
      <c r="BS7" s="11"/>
      <c r="BT7" s="11"/>
      <c r="BU7" s="11"/>
      <c r="BV7" s="11"/>
      <c r="BW7" s="11"/>
      <c r="BX7" s="11"/>
      <c r="BY7" s="11"/>
      <c r="BZ7" s="11"/>
      <c r="CA7" s="11"/>
      <c r="CB7" s="11"/>
      <c r="CC7" s="11"/>
      <c r="CD7" s="11"/>
      <c r="CE7" s="11"/>
      <c r="CF7" s="11"/>
      <c r="CG7" s="11"/>
      <c r="CH7" s="11"/>
      <c r="CI7" s="11"/>
      <c r="CJ7" s="11"/>
      <c r="CK7" s="11"/>
      <c r="CL7" s="11"/>
      <c r="CM7" s="11"/>
      <c r="CN7" s="11"/>
      <c r="CO7" s="11"/>
      <c r="CP7" s="11"/>
      <c r="CQ7" s="11"/>
      <c r="CR7" s="11"/>
      <c r="CS7" s="11"/>
      <c r="CT7" s="11"/>
      <c r="CU7" s="11"/>
      <c r="CV7" s="11"/>
      <c r="CW7" s="11"/>
      <c r="CX7" s="11"/>
      <c r="CY7" s="11"/>
      <c r="CZ7" s="11"/>
      <c r="DA7" s="11"/>
      <c r="DB7" s="11"/>
      <c r="DC7" s="11"/>
      <c r="DD7" s="11"/>
      <c r="DE7" s="11"/>
      <c r="DF7" s="11"/>
      <c r="DG7" s="11"/>
      <c r="DH7" s="11"/>
      <c r="DI7" s="11"/>
      <c r="DJ7" s="11"/>
      <c r="DK7" s="11"/>
      <c r="DL7" s="11"/>
      <c r="DM7" s="11"/>
      <c r="DN7" s="11"/>
      <c r="DO7" s="11"/>
      <c r="DP7" s="11"/>
      <c r="DQ7" s="11"/>
      <c r="DR7" s="11"/>
      <c r="DS7" s="11"/>
      <c r="DT7" s="11"/>
      <c r="DU7" s="11"/>
      <c r="DV7" s="11"/>
      <c r="DW7" s="11"/>
      <c r="DX7" s="11"/>
      <c r="DY7" s="11"/>
      <c r="DZ7" s="11"/>
      <c r="EA7" s="11"/>
      <c r="EB7" s="11"/>
      <c r="EC7" s="11"/>
      <c r="ED7" s="11"/>
      <c r="EE7" s="11"/>
      <c r="EF7" s="11"/>
      <c r="EG7" s="11"/>
      <c r="EH7" s="11"/>
      <c r="EI7" s="11"/>
      <c r="EJ7" s="11"/>
      <c r="EK7" s="11"/>
      <c r="EL7" s="11"/>
      <c r="EM7" s="11"/>
      <c r="EN7" s="11"/>
      <c r="EO7" s="11"/>
      <c r="EP7" s="11"/>
      <c r="EQ7" s="11"/>
      <c r="ER7" s="11"/>
      <c r="ES7" s="11"/>
      <c r="ET7" s="11"/>
    </row>
    <row r="8" spans="1:150" s="12" customFormat="1" x14ac:dyDescent="0.2">
      <c r="A8" s="13" t="s">
        <v>17</v>
      </c>
      <c r="B8" s="14">
        <v>446.5</v>
      </c>
      <c r="C8" s="14">
        <v>423.09999999999997</v>
      </c>
      <c r="D8" s="14">
        <v>410</v>
      </c>
      <c r="E8" s="14">
        <v>422.9</v>
      </c>
      <c r="F8" s="14">
        <v>394.1</v>
      </c>
      <c r="G8" s="14">
        <v>402.4</v>
      </c>
      <c r="H8" s="14">
        <v>405.4</v>
      </c>
      <c r="I8" s="14">
        <v>415.5</v>
      </c>
      <c r="J8" s="14">
        <v>418.3</v>
      </c>
      <c r="K8" s="14">
        <v>423.20000000000005</v>
      </c>
      <c r="L8" s="14">
        <v>441.7</v>
      </c>
      <c r="M8" s="14">
        <v>405.7</v>
      </c>
      <c r="N8" s="14">
        <v>403.9</v>
      </c>
      <c r="O8" s="14">
        <v>407.8</v>
      </c>
      <c r="P8" s="14">
        <v>413</v>
      </c>
      <c r="Q8" s="14">
        <v>422.09999999999997</v>
      </c>
      <c r="R8" s="14">
        <v>415.3</v>
      </c>
      <c r="S8" s="14">
        <v>400.8</v>
      </c>
      <c r="T8" s="14">
        <v>411.5</v>
      </c>
      <c r="U8" s="14">
        <v>411.6</v>
      </c>
      <c r="V8" s="14">
        <v>408.8</v>
      </c>
      <c r="W8" s="14">
        <v>388.79999999999995</v>
      </c>
      <c r="X8" s="14">
        <v>381.5</v>
      </c>
      <c r="Y8" s="14">
        <v>378.5</v>
      </c>
      <c r="Z8" s="14">
        <v>362.9</v>
      </c>
      <c r="AA8" s="14">
        <v>349.1</v>
      </c>
      <c r="AB8" s="14">
        <v>342.7</v>
      </c>
      <c r="AC8" s="14">
        <v>341</v>
      </c>
      <c r="AD8" s="14">
        <v>328.7</v>
      </c>
      <c r="AE8" s="14">
        <v>330.29999999999995</v>
      </c>
      <c r="AF8" s="14">
        <v>326.60000000000002</v>
      </c>
      <c r="AG8" s="14">
        <v>330</v>
      </c>
      <c r="AH8" s="14">
        <v>318.5</v>
      </c>
      <c r="AI8" s="14">
        <v>312</v>
      </c>
      <c r="AJ8" s="14">
        <v>311</v>
      </c>
      <c r="AK8" s="14">
        <v>317</v>
      </c>
      <c r="AL8" s="14">
        <v>306.7</v>
      </c>
      <c r="AM8" s="14">
        <v>296.39999999999998</v>
      </c>
      <c r="AN8" s="14">
        <v>304.39999999999998</v>
      </c>
      <c r="AO8" s="14">
        <v>317.10000000000002</v>
      </c>
      <c r="AP8" s="14">
        <v>313.8</v>
      </c>
      <c r="AQ8" s="14">
        <v>323.00000000000006</v>
      </c>
      <c r="AR8" s="14">
        <v>327</v>
      </c>
      <c r="AS8" s="14">
        <v>335</v>
      </c>
      <c r="AT8" s="15"/>
      <c r="AU8" s="16"/>
      <c r="AV8" s="15"/>
      <c r="AW8" s="15"/>
      <c r="AX8" s="15"/>
      <c r="AY8" s="10"/>
      <c r="AZ8" s="10"/>
      <c r="BA8" s="10"/>
      <c r="BB8" s="10"/>
      <c r="BC8" s="10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  <c r="CU8" s="11"/>
      <c r="CV8" s="11"/>
      <c r="CW8" s="11"/>
      <c r="CX8" s="11"/>
      <c r="CY8" s="11"/>
      <c r="CZ8" s="11"/>
      <c r="DA8" s="11"/>
      <c r="DB8" s="11"/>
      <c r="DC8" s="11"/>
      <c r="DD8" s="11"/>
      <c r="DE8" s="11"/>
      <c r="DF8" s="11"/>
      <c r="DG8" s="11"/>
      <c r="DH8" s="11"/>
      <c r="DI8" s="11"/>
      <c r="DJ8" s="11"/>
      <c r="DK8" s="11"/>
      <c r="DL8" s="11"/>
      <c r="DM8" s="11"/>
      <c r="DN8" s="11"/>
      <c r="DO8" s="11"/>
      <c r="DP8" s="11"/>
      <c r="DQ8" s="11"/>
      <c r="DR8" s="11"/>
      <c r="DS8" s="11"/>
      <c r="DT8" s="11"/>
      <c r="DU8" s="11"/>
      <c r="DV8" s="11"/>
      <c r="DW8" s="11"/>
      <c r="DX8" s="11"/>
      <c r="DY8" s="11"/>
      <c r="DZ8" s="11"/>
      <c r="EA8" s="11"/>
      <c r="EB8" s="11"/>
      <c r="EC8" s="11"/>
      <c r="ED8" s="11"/>
      <c r="EE8" s="11"/>
      <c r="EF8" s="11"/>
      <c r="EG8" s="11"/>
      <c r="EH8" s="11"/>
      <c r="EI8" s="11"/>
      <c r="EJ8" s="11"/>
      <c r="EK8" s="11"/>
      <c r="EL8" s="11"/>
      <c r="EM8" s="11"/>
      <c r="EN8" s="11"/>
      <c r="EO8" s="11"/>
      <c r="EP8" s="11"/>
      <c r="EQ8" s="11"/>
      <c r="ER8" s="11"/>
      <c r="ES8" s="11"/>
      <c r="ET8" s="11"/>
    </row>
    <row r="9" spans="1:150" x14ac:dyDescent="0.2">
      <c r="AO9" s="17"/>
      <c r="AR9" s="18"/>
      <c r="AS9" s="19"/>
      <c r="AT9" s="18"/>
    </row>
    <row r="10" spans="1:150" s="21" customFormat="1" ht="18" x14ac:dyDescent="0.25">
      <c r="A10" s="20" t="s">
        <v>18</v>
      </c>
    </row>
    <row r="11" spans="1:150" x14ac:dyDescent="0.2">
      <c r="A11" s="22" t="s">
        <v>108</v>
      </c>
    </row>
    <row r="12" spans="1:150" x14ac:dyDescent="0.2">
      <c r="A12" s="23"/>
    </row>
    <row r="13" spans="1:150" x14ac:dyDescent="0.2">
      <c r="A13" s="23"/>
    </row>
  </sheetData>
  <hyperlinks>
    <hyperlink ref="A11" r:id="rId1" display="Posted February 18, 2015 with &quot;The Student Loan Landscape&quot;, by Meta Brown, Andrew Haughwout, Donghoon Lee, Joelle Scally, and Wilbert van der Klaauw.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4"/>
  </sheetPr>
  <dimension ref="A1:ET42"/>
  <sheetViews>
    <sheetView workbookViewId="0">
      <selection activeCell="F31" sqref="F31"/>
    </sheetView>
  </sheetViews>
  <sheetFormatPr defaultRowHeight="14.25" x14ac:dyDescent="0.2"/>
  <cols>
    <col min="8" max="9" width="10.5" customWidth="1"/>
  </cols>
  <sheetData>
    <row r="1" spans="1:150" s="4" customFormat="1" ht="16.5" x14ac:dyDescent="0.25">
      <c r="A1" s="1" t="s">
        <v>62</v>
      </c>
      <c r="B1"/>
      <c r="C1"/>
      <c r="D1"/>
      <c r="E1"/>
      <c r="F1"/>
      <c r="G1"/>
      <c r="H1" s="2"/>
      <c r="I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17"/>
      <c r="AS1" s="48"/>
      <c r="AT1" s="17"/>
      <c r="AU1" s="48"/>
      <c r="AV1" s="48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</row>
    <row r="2" spans="1:150" x14ac:dyDescent="0.2">
      <c r="B2" t="s">
        <v>63</v>
      </c>
      <c r="C2" t="s">
        <v>24</v>
      </c>
      <c r="D2" t="s">
        <v>64</v>
      </c>
      <c r="E2" t="s">
        <v>65</v>
      </c>
      <c r="F2" t="s">
        <v>66</v>
      </c>
      <c r="G2" t="s">
        <v>67</v>
      </c>
      <c r="H2" s="2"/>
      <c r="I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4"/>
      <c r="AW2" s="4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</row>
    <row r="3" spans="1:150" x14ac:dyDescent="0.2">
      <c r="A3" s="49"/>
      <c r="B3" s="26"/>
      <c r="C3" s="26"/>
      <c r="D3" s="26"/>
      <c r="E3" s="26"/>
      <c r="F3" s="26"/>
      <c r="H3" s="2"/>
      <c r="I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4"/>
      <c r="AW3" s="4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5"/>
      <c r="EA3" s="5"/>
      <c r="EB3" s="5"/>
      <c r="EC3" s="5"/>
      <c r="ED3" s="5"/>
      <c r="EE3" s="5"/>
      <c r="EF3" s="5"/>
      <c r="EG3" s="5"/>
      <c r="EH3" s="5"/>
      <c r="EI3" s="5"/>
      <c r="EJ3" s="5"/>
      <c r="EK3" s="5"/>
      <c r="EL3" s="5"/>
      <c r="EM3" s="5"/>
      <c r="EN3" s="5"/>
      <c r="EO3" s="5"/>
      <c r="EP3" s="5"/>
      <c r="EQ3" s="5"/>
      <c r="ER3" s="5"/>
      <c r="ES3" s="5"/>
      <c r="ET3" s="5"/>
    </row>
    <row r="4" spans="1:150" x14ac:dyDescent="0.2">
      <c r="A4">
        <v>2004</v>
      </c>
      <c r="B4" s="49">
        <v>146</v>
      </c>
      <c r="C4" s="49">
        <v>114</v>
      </c>
      <c r="D4" s="49">
        <v>49.2</v>
      </c>
      <c r="E4" s="49">
        <v>30.9</v>
      </c>
      <c r="F4" s="49">
        <v>6.076111</v>
      </c>
      <c r="G4" s="49">
        <v>0.90062249999999999</v>
      </c>
      <c r="H4" s="2"/>
      <c r="I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4"/>
      <c r="AW4" s="4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  <c r="EN4" s="5"/>
      <c r="EO4" s="5"/>
      <c r="EP4" s="5"/>
      <c r="EQ4" s="5"/>
      <c r="ER4" s="5"/>
      <c r="ES4" s="5"/>
      <c r="ET4" s="5"/>
    </row>
    <row r="5" spans="1:150" x14ac:dyDescent="0.2">
      <c r="A5">
        <v>2005</v>
      </c>
      <c r="B5" s="49">
        <v>161</v>
      </c>
      <c r="C5" s="49">
        <v>129</v>
      </c>
      <c r="D5" s="49">
        <v>55.6</v>
      </c>
      <c r="E5" s="49">
        <v>38.299999999999997</v>
      </c>
      <c r="F5" s="49">
        <v>8.1760029999999997</v>
      </c>
      <c r="G5" s="49">
        <v>0.70261249999999997</v>
      </c>
      <c r="H5" s="2"/>
      <c r="I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4"/>
      <c r="AW5" s="4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</row>
    <row r="6" spans="1:150" x14ac:dyDescent="0.2">
      <c r="A6">
        <v>2006</v>
      </c>
      <c r="B6" s="49">
        <v>194</v>
      </c>
      <c r="C6" s="49">
        <v>154</v>
      </c>
      <c r="D6" s="49">
        <v>69.400000000000006</v>
      </c>
      <c r="E6" s="49">
        <v>47.9</v>
      </c>
      <c r="F6" s="49">
        <v>13.2</v>
      </c>
      <c r="G6" s="49">
        <v>0.26629999999999998</v>
      </c>
      <c r="H6" s="2"/>
      <c r="I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4"/>
      <c r="AW6" s="4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  <c r="ET6" s="5"/>
    </row>
    <row r="7" spans="1:150" x14ac:dyDescent="0.2">
      <c r="A7">
        <v>2007</v>
      </c>
      <c r="B7" s="49">
        <v>217</v>
      </c>
      <c r="C7" s="49">
        <v>171</v>
      </c>
      <c r="D7" s="49">
        <v>81.7</v>
      </c>
      <c r="E7" s="49">
        <v>55.4</v>
      </c>
      <c r="F7" s="49">
        <v>15.8</v>
      </c>
      <c r="G7" s="49">
        <v>0.36154199999999997</v>
      </c>
      <c r="H7" s="2"/>
      <c r="I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4"/>
      <c r="AW7" s="4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</row>
    <row r="8" spans="1:150" x14ac:dyDescent="0.2">
      <c r="A8">
        <v>2008</v>
      </c>
      <c r="B8" s="49">
        <v>248</v>
      </c>
      <c r="C8" s="49">
        <v>202</v>
      </c>
      <c r="D8" s="49">
        <v>95.7</v>
      </c>
      <c r="E8" s="49">
        <v>67.099999999999994</v>
      </c>
      <c r="F8" s="49">
        <v>20</v>
      </c>
      <c r="G8" s="49">
        <v>0.47397450000000002</v>
      </c>
      <c r="H8" s="2"/>
      <c r="I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4"/>
      <c r="AW8" s="4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</row>
    <row r="9" spans="1:150" x14ac:dyDescent="0.2">
      <c r="A9">
        <v>2009</v>
      </c>
      <c r="B9" s="49">
        <v>273</v>
      </c>
      <c r="C9" s="49">
        <v>229</v>
      </c>
      <c r="D9" s="49">
        <v>109</v>
      </c>
      <c r="E9" s="49">
        <v>77.7</v>
      </c>
      <c r="F9" s="49">
        <v>25</v>
      </c>
      <c r="G9" s="49">
        <v>0.66901650000000001</v>
      </c>
      <c r="H9" s="2"/>
      <c r="I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4"/>
      <c r="AW9" s="4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</row>
    <row r="10" spans="1:150" x14ac:dyDescent="0.2">
      <c r="A10">
        <v>2010</v>
      </c>
      <c r="B10" s="49">
        <v>299</v>
      </c>
      <c r="C10" s="49">
        <v>257</v>
      </c>
      <c r="D10" s="49">
        <v>127</v>
      </c>
      <c r="E10" s="49">
        <v>90.5</v>
      </c>
      <c r="F10" s="49">
        <v>29.1</v>
      </c>
      <c r="G10" s="49">
        <v>0.85599650000000005</v>
      </c>
      <c r="H10" s="2"/>
      <c r="I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4"/>
      <c r="AW10" s="4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</row>
    <row r="11" spans="1:150" x14ac:dyDescent="0.2">
      <c r="A11">
        <v>2011</v>
      </c>
      <c r="B11" s="49">
        <v>312</v>
      </c>
      <c r="C11" s="49">
        <v>281</v>
      </c>
      <c r="D11" s="49">
        <v>140</v>
      </c>
      <c r="E11" s="49">
        <v>97.2</v>
      </c>
      <c r="F11" s="49">
        <v>35.200000000000003</v>
      </c>
      <c r="G11" s="49">
        <v>0.94351149999999995</v>
      </c>
      <c r="H11" s="2"/>
      <c r="I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4"/>
      <c r="AW11" s="4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/>
      <c r="DM11" s="5"/>
      <c r="DN11" s="5"/>
      <c r="DO11" s="5"/>
      <c r="DP11" s="5"/>
      <c r="DQ11" s="5"/>
      <c r="DR11" s="5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</row>
    <row r="12" spans="1:150" x14ac:dyDescent="0.2">
      <c r="A12">
        <v>2012</v>
      </c>
      <c r="B12" s="49">
        <v>320</v>
      </c>
      <c r="C12" s="49">
        <v>320</v>
      </c>
      <c r="D12" s="49">
        <v>163</v>
      </c>
      <c r="E12" s="49">
        <v>113</v>
      </c>
      <c r="F12" s="49">
        <v>42.6</v>
      </c>
      <c r="G12" s="49">
        <v>1.339466</v>
      </c>
      <c r="H12" s="2"/>
      <c r="I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4"/>
      <c r="AW12" s="4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</row>
    <row r="13" spans="1:150" x14ac:dyDescent="0.2">
      <c r="A13">
        <v>2013</v>
      </c>
      <c r="B13" s="49">
        <v>356</v>
      </c>
      <c r="C13" s="49">
        <v>354</v>
      </c>
      <c r="D13" s="49">
        <v>184</v>
      </c>
      <c r="E13" s="49">
        <v>126</v>
      </c>
      <c r="F13" s="49">
        <v>49.4</v>
      </c>
      <c r="G13" s="49">
        <v>1.5591699999999999</v>
      </c>
      <c r="H13" s="2"/>
      <c r="I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4"/>
      <c r="AW13" s="4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  <c r="DY13" s="5"/>
      <c r="DZ13" s="5"/>
      <c r="EA13" s="5"/>
      <c r="EB13" s="5"/>
      <c r="EC13" s="5"/>
      <c r="ED13" s="5"/>
      <c r="EE13" s="5"/>
      <c r="EF13" s="5"/>
      <c r="EG13" s="5"/>
      <c r="EH13" s="5"/>
      <c r="EI13" s="5"/>
      <c r="EJ13" s="5"/>
      <c r="EK13" s="5"/>
      <c r="EL13" s="5"/>
      <c r="EM13" s="5"/>
      <c r="EN13" s="5"/>
      <c r="EO13" s="5"/>
      <c r="EP13" s="5"/>
      <c r="EQ13" s="5"/>
      <c r="ER13" s="5"/>
      <c r="ES13" s="5"/>
      <c r="ET13" s="5"/>
    </row>
    <row r="14" spans="1:150" x14ac:dyDescent="0.2">
      <c r="A14">
        <v>2014</v>
      </c>
      <c r="B14" s="26">
        <v>369</v>
      </c>
      <c r="C14" s="26">
        <v>383</v>
      </c>
      <c r="D14" s="26">
        <v>208</v>
      </c>
      <c r="E14" s="26">
        <v>136</v>
      </c>
      <c r="F14" s="26">
        <v>57.699999999999996</v>
      </c>
      <c r="G14">
        <v>1.8299999999999998</v>
      </c>
    </row>
    <row r="15" spans="1:150" x14ac:dyDescent="0.2">
      <c r="B15" s="49"/>
      <c r="C15" s="49"/>
      <c r="D15" s="49"/>
      <c r="E15" s="49"/>
      <c r="F15" s="49"/>
      <c r="G15" s="49"/>
    </row>
    <row r="17" spans="1:150" s="21" customFormat="1" ht="18" x14ac:dyDescent="0.25">
      <c r="A17" s="20" t="s">
        <v>18</v>
      </c>
    </row>
    <row r="18" spans="1:150" x14ac:dyDescent="0.2">
      <c r="A18" s="22" t="s">
        <v>108</v>
      </c>
      <c r="B18" s="2"/>
      <c r="C18" s="2"/>
      <c r="D18" s="2"/>
      <c r="E18" s="2"/>
      <c r="F18" s="2"/>
      <c r="G18" s="2"/>
      <c r="H18" s="2"/>
      <c r="I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4"/>
      <c r="AW18" s="4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</row>
    <row r="23" spans="1:150" x14ac:dyDescent="0.2">
      <c r="B23" s="30"/>
      <c r="C23" s="30"/>
      <c r="D23" s="30"/>
      <c r="E23" s="30"/>
      <c r="F23" s="30"/>
      <c r="G23" s="30"/>
    </row>
    <row r="25" spans="1:150" x14ac:dyDescent="0.2">
      <c r="B25" s="59"/>
      <c r="C25" s="59"/>
      <c r="D25" s="30"/>
      <c r="E25" s="30"/>
      <c r="F25" s="30"/>
      <c r="G25" s="30"/>
      <c r="H25" s="16"/>
    </row>
    <row r="26" spans="1:150" x14ac:dyDescent="0.2">
      <c r="B26" s="59"/>
      <c r="C26" s="59"/>
      <c r="D26" s="30"/>
      <c r="E26" s="30"/>
      <c r="F26" s="30"/>
      <c r="G26" s="30"/>
      <c r="H26" s="16"/>
    </row>
    <row r="27" spans="1:150" x14ac:dyDescent="0.2">
      <c r="B27" s="59"/>
      <c r="C27" s="59"/>
      <c r="D27" s="30"/>
      <c r="E27" s="30"/>
      <c r="F27" s="50"/>
      <c r="G27" s="30"/>
      <c r="H27" s="16"/>
    </row>
    <row r="28" spans="1:150" x14ac:dyDescent="0.2">
      <c r="B28" s="59"/>
      <c r="C28" s="59"/>
      <c r="D28" s="30"/>
      <c r="E28" s="30"/>
      <c r="F28" s="30"/>
      <c r="G28" s="30"/>
      <c r="H28" s="16"/>
    </row>
    <row r="29" spans="1:150" x14ac:dyDescent="0.2">
      <c r="B29" s="59"/>
      <c r="C29" s="59"/>
      <c r="D29" s="30"/>
      <c r="E29" s="30"/>
      <c r="F29" s="30"/>
      <c r="G29" s="30"/>
      <c r="H29" s="16"/>
    </row>
    <row r="30" spans="1:150" x14ac:dyDescent="0.2">
      <c r="B30" s="59"/>
      <c r="C30" s="59"/>
      <c r="D30" s="16"/>
      <c r="E30" s="16"/>
      <c r="F30" s="16"/>
      <c r="H30" s="16"/>
    </row>
    <row r="31" spans="1:150" x14ac:dyDescent="0.2">
      <c r="B31" s="59"/>
      <c r="C31" s="59"/>
      <c r="D31" s="16"/>
      <c r="E31" s="16"/>
      <c r="F31" s="16"/>
      <c r="H31" s="16"/>
    </row>
    <row r="32" spans="1:150" x14ac:dyDescent="0.2">
      <c r="B32" s="59"/>
      <c r="C32" s="59"/>
      <c r="D32" s="16"/>
      <c r="E32" s="16"/>
      <c r="F32" s="16"/>
      <c r="H32" s="16"/>
    </row>
    <row r="33" spans="2:8" x14ac:dyDescent="0.2">
      <c r="B33" s="59"/>
      <c r="C33" s="59"/>
      <c r="D33" s="16"/>
      <c r="E33" s="16"/>
      <c r="F33" s="16"/>
      <c r="H33" s="16"/>
    </row>
    <row r="34" spans="2:8" x14ac:dyDescent="0.2">
      <c r="B34" s="59"/>
      <c r="C34" s="59"/>
      <c r="D34" s="16"/>
      <c r="E34" s="16"/>
      <c r="F34" s="16"/>
      <c r="H34" s="16"/>
    </row>
    <row r="35" spans="2:8" x14ac:dyDescent="0.2">
      <c r="B35" s="59"/>
      <c r="C35" s="59"/>
      <c r="E35" s="16"/>
      <c r="F35" s="16"/>
      <c r="H35" s="16"/>
    </row>
    <row r="36" spans="2:8" x14ac:dyDescent="0.2">
      <c r="B36" s="30"/>
    </row>
    <row r="37" spans="2:8" x14ac:dyDescent="0.2">
      <c r="B37" s="60"/>
      <c r="C37" s="60"/>
      <c r="D37" s="30"/>
      <c r="E37" s="30"/>
      <c r="F37" s="30"/>
      <c r="G37" s="30"/>
    </row>
    <row r="38" spans="2:8" x14ac:dyDescent="0.2">
      <c r="B38" s="30"/>
    </row>
    <row r="39" spans="2:8" x14ac:dyDescent="0.2">
      <c r="B39" s="30"/>
    </row>
    <row r="40" spans="2:8" x14ac:dyDescent="0.2">
      <c r="B40" s="30"/>
    </row>
    <row r="41" spans="2:8" x14ac:dyDescent="0.2">
      <c r="B41" s="30"/>
    </row>
    <row r="42" spans="2:8" x14ac:dyDescent="0.2">
      <c r="B42" s="30"/>
    </row>
  </sheetData>
  <hyperlinks>
    <hyperlink ref="A18" r:id="rId1" display="Posted February 18, 2015 with &quot;The Student Loan Landscape&quot;, by Meta Brown, Andrew Haughwout, Donghoon Lee, Joelle Scally, and Wilbert van der Klaauw."/>
  </hyperlink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4"/>
  </sheetPr>
  <dimension ref="A1:EI17"/>
  <sheetViews>
    <sheetView workbookViewId="0">
      <selection activeCell="F31" sqref="F31"/>
    </sheetView>
  </sheetViews>
  <sheetFormatPr defaultRowHeight="14.25" x14ac:dyDescent="0.2"/>
  <cols>
    <col min="1" max="1" width="26" customWidth="1"/>
    <col min="2" max="2" width="20.25" bestFit="1" customWidth="1"/>
    <col min="3" max="5" width="21.625" bestFit="1" customWidth="1"/>
    <col min="6" max="6" width="22.625" bestFit="1" customWidth="1"/>
    <col min="7" max="8" width="23.625" bestFit="1" customWidth="1"/>
    <col min="9" max="9" width="18.125" customWidth="1"/>
  </cols>
  <sheetData>
    <row r="1" spans="1:139" s="21" customFormat="1" ht="18" x14ac:dyDescent="0.25">
      <c r="A1" s="21" t="s">
        <v>19</v>
      </c>
    </row>
    <row r="2" spans="1:139" x14ac:dyDescent="0.2"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4"/>
      <c r="AL2" s="4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</row>
    <row r="3" spans="1:139" ht="15" x14ac:dyDescent="0.25">
      <c r="A3" s="24" t="s">
        <v>20</v>
      </c>
      <c r="B3" s="25" t="s">
        <v>21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4"/>
      <c r="AL3" s="4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5"/>
      <c r="EA3" s="5"/>
      <c r="EB3" s="5"/>
      <c r="EC3" s="5"/>
      <c r="ED3" s="5"/>
      <c r="EE3" s="5"/>
      <c r="EF3" s="5"/>
      <c r="EG3" s="5"/>
      <c r="EH3" s="5"/>
      <c r="EI3" s="5"/>
    </row>
    <row r="4" spans="1:139" x14ac:dyDescent="0.2">
      <c r="A4" t="s">
        <v>79</v>
      </c>
      <c r="B4" s="26">
        <v>9028800</v>
      </c>
    </row>
    <row r="5" spans="1:139" x14ac:dyDescent="0.2">
      <c r="A5" t="s">
        <v>80</v>
      </c>
      <c r="B5" s="26">
        <v>7785500</v>
      </c>
    </row>
    <row r="6" spans="1:139" x14ac:dyDescent="0.2">
      <c r="A6" t="s">
        <v>73</v>
      </c>
      <c r="B6" s="26">
        <v>12348000</v>
      </c>
    </row>
    <row r="7" spans="1:139" x14ac:dyDescent="0.2">
      <c r="A7" t="s">
        <v>74</v>
      </c>
      <c r="B7" s="26">
        <v>7997000</v>
      </c>
    </row>
    <row r="8" spans="1:139" x14ac:dyDescent="0.2">
      <c r="A8" t="s">
        <v>75</v>
      </c>
      <c r="B8" s="26">
        <v>3126800</v>
      </c>
    </row>
    <row r="9" spans="1:139" x14ac:dyDescent="0.2">
      <c r="A9" t="s">
        <v>76</v>
      </c>
      <c r="B9" s="26">
        <v>1238100</v>
      </c>
    </row>
    <row r="10" spans="1:139" x14ac:dyDescent="0.2">
      <c r="A10" t="s">
        <v>77</v>
      </c>
      <c r="B10" s="26">
        <v>1026099.9999999999</v>
      </c>
    </row>
    <row r="11" spans="1:139" x14ac:dyDescent="0.2">
      <c r="A11" t="s">
        <v>78</v>
      </c>
      <c r="B11" s="26">
        <v>444200</v>
      </c>
    </row>
    <row r="12" spans="1:139" x14ac:dyDescent="0.2">
      <c r="A12" t="s">
        <v>86</v>
      </c>
      <c r="B12" s="26">
        <v>348600</v>
      </c>
    </row>
    <row r="16" spans="1:139" x14ac:dyDescent="0.2">
      <c r="A16" s="20" t="s">
        <v>18</v>
      </c>
    </row>
    <row r="17" spans="1:1" x14ac:dyDescent="0.2">
      <c r="A17" s="22" t="s">
        <v>108</v>
      </c>
    </row>
  </sheetData>
  <hyperlinks>
    <hyperlink ref="A17" r:id="rId1" display="Posted February 18, 2015 with &quot;The Student Loan Landscape&quot;, by Meta Brown, Andrew Haughwout, Donghoon Lee, Joelle Scally, and Wilbert van der Klaauw."/>
  </hyperlinks>
  <pageMargins left="0.7" right="0.7" top="0.75" bottom="0.75" header="0.3" footer="0.3"/>
  <pageSetup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4"/>
  </sheetPr>
  <dimension ref="A1:R21"/>
  <sheetViews>
    <sheetView workbookViewId="0">
      <selection activeCell="F31" sqref="F31"/>
    </sheetView>
  </sheetViews>
  <sheetFormatPr defaultRowHeight="14.25" x14ac:dyDescent="0.2"/>
  <cols>
    <col min="6" max="6" width="9.875" bestFit="1" customWidth="1"/>
  </cols>
  <sheetData>
    <row r="1" spans="1:18" ht="15" x14ac:dyDescent="0.25">
      <c r="A1" s="24" t="s">
        <v>87</v>
      </c>
    </row>
    <row r="3" spans="1:18" x14ac:dyDescent="0.2">
      <c r="A3" t="s">
        <v>82</v>
      </c>
      <c r="H3" t="s">
        <v>81</v>
      </c>
      <c r="N3" t="s">
        <v>89</v>
      </c>
    </row>
    <row r="4" spans="1:18" ht="15" thickBot="1" x14ac:dyDescent="0.25"/>
    <row r="5" spans="1:18" x14ac:dyDescent="0.2">
      <c r="A5" s="32"/>
      <c r="B5" s="33" t="s">
        <v>22</v>
      </c>
      <c r="C5" s="33" t="s">
        <v>23</v>
      </c>
      <c r="D5" s="33" t="s">
        <v>24</v>
      </c>
      <c r="E5" s="33" t="s">
        <v>25</v>
      </c>
      <c r="F5" s="34" t="s">
        <v>26</v>
      </c>
      <c r="H5" s="32"/>
      <c r="I5" s="33" t="s">
        <v>33</v>
      </c>
      <c r="J5" s="33" t="s">
        <v>30</v>
      </c>
      <c r="K5" s="33" t="s">
        <v>31</v>
      </c>
      <c r="L5" s="34" t="s">
        <v>32</v>
      </c>
      <c r="N5" s="32"/>
      <c r="O5" s="33" t="s">
        <v>33</v>
      </c>
      <c r="P5" s="33" t="s">
        <v>30</v>
      </c>
      <c r="Q5" s="33" t="s">
        <v>31</v>
      </c>
      <c r="R5" s="34" t="s">
        <v>32</v>
      </c>
    </row>
    <row r="6" spans="1:18" x14ac:dyDescent="0.2">
      <c r="A6" s="35">
        <v>2004</v>
      </c>
      <c r="B6" s="41">
        <v>4550000</v>
      </c>
      <c r="C6" s="41">
        <v>1394000</v>
      </c>
      <c r="D6" s="41">
        <v>1373000</v>
      </c>
      <c r="E6" s="41">
        <v>1930000</v>
      </c>
      <c r="F6" s="42">
        <v>9247000</v>
      </c>
      <c r="G6" s="29"/>
      <c r="H6" s="35">
        <v>2004</v>
      </c>
      <c r="I6" s="36">
        <v>2353000</v>
      </c>
      <c r="J6" s="36">
        <v>3951000</v>
      </c>
      <c r="K6" s="36">
        <v>1557000</v>
      </c>
      <c r="L6" s="37">
        <v>1112000</v>
      </c>
      <c r="M6" s="30"/>
      <c r="N6" s="35">
        <f t="shared" ref="N6:N16" si="0">H6</f>
        <v>2004</v>
      </c>
      <c r="O6" s="36">
        <f t="shared" ref="O6:O16" si="1">I6/I$6</f>
        <v>1</v>
      </c>
      <c r="P6" s="36">
        <f t="shared" ref="P6:P16" si="2">J6/J$6</f>
        <v>1</v>
      </c>
      <c r="Q6" s="36">
        <f t="shared" ref="Q6:Q16" si="3">K6/K$6</f>
        <v>1</v>
      </c>
      <c r="R6" s="37">
        <f t="shared" ref="R6:R16" si="4">L6/L$6</f>
        <v>1</v>
      </c>
    </row>
    <row r="7" spans="1:18" x14ac:dyDescent="0.2">
      <c r="A7" s="35">
        <v>2005</v>
      </c>
      <c r="B7" s="41">
        <v>5062000</v>
      </c>
      <c r="C7" s="41">
        <v>1627000</v>
      </c>
      <c r="D7" s="41">
        <v>1617000</v>
      </c>
      <c r="E7" s="41">
        <v>2344000</v>
      </c>
      <c r="F7" s="42">
        <v>10650000</v>
      </c>
      <c r="G7" s="29"/>
      <c r="H7" s="35">
        <v>2005</v>
      </c>
      <c r="I7" s="36">
        <v>2676000</v>
      </c>
      <c r="J7" s="36">
        <v>4558000</v>
      </c>
      <c r="K7" s="36">
        <v>1806000</v>
      </c>
      <c r="L7" s="37">
        <v>1300000</v>
      </c>
      <c r="M7" s="30"/>
      <c r="N7" s="35">
        <f t="shared" si="0"/>
        <v>2005</v>
      </c>
      <c r="O7" s="36">
        <f t="shared" si="1"/>
        <v>1.1372715682107948</v>
      </c>
      <c r="P7" s="36">
        <f t="shared" si="2"/>
        <v>1.1536319919007847</v>
      </c>
      <c r="Q7" s="36">
        <f t="shared" si="3"/>
        <v>1.1599229287090558</v>
      </c>
      <c r="R7" s="37">
        <f t="shared" si="4"/>
        <v>1.1690647482014389</v>
      </c>
    </row>
    <row r="8" spans="1:18" x14ac:dyDescent="0.2">
      <c r="A8" s="35">
        <v>2006</v>
      </c>
      <c r="B8" s="41">
        <v>5355000</v>
      </c>
      <c r="C8" s="41">
        <v>1702000</v>
      </c>
      <c r="D8" s="41">
        <v>1649000</v>
      </c>
      <c r="E8" s="41">
        <v>2496000</v>
      </c>
      <c r="F8" s="42">
        <v>11202000</v>
      </c>
      <c r="G8" s="29"/>
      <c r="H8" s="35">
        <v>2006</v>
      </c>
      <c r="I8" s="36">
        <v>2774000</v>
      </c>
      <c r="J8" s="36">
        <v>4824000</v>
      </c>
      <c r="K8" s="36">
        <v>1887000</v>
      </c>
      <c r="L8" s="37">
        <v>1335000</v>
      </c>
      <c r="M8" s="30"/>
      <c r="N8" s="35">
        <f t="shared" si="0"/>
        <v>2006</v>
      </c>
      <c r="O8" s="36">
        <f t="shared" si="1"/>
        <v>1.1789205269868253</v>
      </c>
      <c r="P8" s="36">
        <f t="shared" si="2"/>
        <v>1.2209567198177675</v>
      </c>
      <c r="Q8" s="36">
        <f t="shared" si="3"/>
        <v>1.211946050096339</v>
      </c>
      <c r="R8" s="37">
        <f t="shared" si="4"/>
        <v>1.2005395683453237</v>
      </c>
    </row>
    <row r="9" spans="1:18" x14ac:dyDescent="0.2">
      <c r="A9" s="35">
        <v>2007</v>
      </c>
      <c r="B9" s="41">
        <v>5247000</v>
      </c>
      <c r="C9" s="41">
        <v>1595000</v>
      </c>
      <c r="D9" s="41">
        <v>1523000</v>
      </c>
      <c r="E9" s="41">
        <v>2273000</v>
      </c>
      <c r="F9" s="42">
        <v>10638000</v>
      </c>
      <c r="G9" s="29"/>
      <c r="H9" s="35">
        <v>2007</v>
      </c>
      <c r="I9" s="36">
        <v>2655000</v>
      </c>
      <c r="J9" s="36">
        <v>4605000</v>
      </c>
      <c r="K9" s="36">
        <v>1803000</v>
      </c>
      <c r="L9" s="37">
        <v>1223000</v>
      </c>
      <c r="M9" s="30"/>
      <c r="N9" s="35">
        <f t="shared" si="0"/>
        <v>2007</v>
      </c>
      <c r="O9" s="36">
        <f t="shared" si="1"/>
        <v>1.1283467913302168</v>
      </c>
      <c r="P9" s="36">
        <f t="shared" si="2"/>
        <v>1.1655277145026575</v>
      </c>
      <c r="Q9" s="36">
        <f t="shared" si="3"/>
        <v>1.1579961464354529</v>
      </c>
      <c r="R9" s="37">
        <f t="shared" si="4"/>
        <v>1.099820143884892</v>
      </c>
    </row>
    <row r="10" spans="1:18" x14ac:dyDescent="0.2">
      <c r="A10" s="35">
        <v>2008</v>
      </c>
      <c r="B10" s="41">
        <v>5300000</v>
      </c>
      <c r="C10" s="41">
        <v>1502000</v>
      </c>
      <c r="D10" s="41">
        <v>1419000</v>
      </c>
      <c r="E10" s="41">
        <v>2081000</v>
      </c>
      <c r="F10" s="42">
        <v>10302000</v>
      </c>
      <c r="G10" s="29"/>
      <c r="H10" s="35">
        <v>2008</v>
      </c>
      <c r="I10" s="36">
        <v>2586000</v>
      </c>
      <c r="J10" s="36">
        <v>4437000</v>
      </c>
      <c r="K10" s="36">
        <v>1745000</v>
      </c>
      <c r="L10" s="37">
        <v>1187000</v>
      </c>
      <c r="M10" s="30"/>
      <c r="N10" s="35">
        <f t="shared" si="0"/>
        <v>2008</v>
      </c>
      <c r="O10" s="36">
        <f t="shared" si="1"/>
        <v>1.099022524436889</v>
      </c>
      <c r="P10" s="36">
        <f t="shared" si="2"/>
        <v>1.1230068337129842</v>
      </c>
      <c r="Q10" s="36">
        <f t="shared" si="3"/>
        <v>1.1207450224791264</v>
      </c>
      <c r="R10" s="37">
        <f t="shared" si="4"/>
        <v>1.0674460431654675</v>
      </c>
    </row>
    <row r="11" spans="1:18" x14ac:dyDescent="0.2">
      <c r="A11" s="35">
        <v>2009</v>
      </c>
      <c r="B11" s="41">
        <v>5856000</v>
      </c>
      <c r="C11" s="41">
        <v>1788000</v>
      </c>
      <c r="D11" s="41">
        <v>1706000</v>
      </c>
      <c r="E11" s="41">
        <v>2209000</v>
      </c>
      <c r="F11" s="42">
        <v>11559000</v>
      </c>
      <c r="G11" s="29"/>
      <c r="H11" s="35">
        <v>2009</v>
      </c>
      <c r="I11" s="36">
        <v>2969000</v>
      </c>
      <c r="J11" s="36">
        <v>4907000</v>
      </c>
      <c r="K11" s="36">
        <v>1985000</v>
      </c>
      <c r="L11" s="37">
        <v>1370000</v>
      </c>
      <c r="M11" s="30"/>
      <c r="N11" s="35">
        <f t="shared" si="0"/>
        <v>2009</v>
      </c>
      <c r="O11" s="36">
        <f t="shared" si="1"/>
        <v>1.261793455163621</v>
      </c>
      <c r="P11" s="36">
        <f t="shared" si="2"/>
        <v>1.2419640597317134</v>
      </c>
      <c r="Q11" s="36">
        <f t="shared" si="3"/>
        <v>1.2748876043673731</v>
      </c>
      <c r="R11" s="37">
        <f t="shared" si="4"/>
        <v>1.2320143884892085</v>
      </c>
    </row>
    <row r="12" spans="1:18" x14ac:dyDescent="0.2">
      <c r="A12" s="35">
        <v>2010</v>
      </c>
      <c r="B12" s="41">
        <v>6140000</v>
      </c>
      <c r="C12" s="41">
        <v>1885000</v>
      </c>
      <c r="D12" s="41">
        <v>1915000</v>
      </c>
      <c r="E12" s="41">
        <v>2333000</v>
      </c>
      <c r="F12" s="42">
        <v>12273000</v>
      </c>
      <c r="G12" s="29"/>
      <c r="H12" s="35">
        <v>2010</v>
      </c>
      <c r="I12" s="36">
        <v>3346000</v>
      </c>
      <c r="J12" s="36">
        <v>5175000</v>
      </c>
      <c r="K12" s="36">
        <v>2015000</v>
      </c>
      <c r="L12" s="37">
        <v>1382000</v>
      </c>
      <c r="M12" s="30"/>
      <c r="N12" s="35">
        <f t="shared" si="0"/>
        <v>2010</v>
      </c>
      <c r="O12" s="36">
        <f t="shared" si="1"/>
        <v>1.422014449638759</v>
      </c>
      <c r="P12" s="36">
        <f t="shared" si="2"/>
        <v>1.3097949886104783</v>
      </c>
      <c r="Q12" s="36">
        <f t="shared" si="3"/>
        <v>1.2941554271034039</v>
      </c>
      <c r="R12" s="37">
        <f t="shared" si="4"/>
        <v>1.2428057553956835</v>
      </c>
    </row>
    <row r="13" spans="1:18" x14ac:dyDescent="0.2">
      <c r="A13" s="35">
        <v>2011</v>
      </c>
      <c r="B13" s="41">
        <v>5399000</v>
      </c>
      <c r="C13" s="41">
        <v>1738000</v>
      </c>
      <c r="D13" s="41">
        <v>1830000</v>
      </c>
      <c r="E13" s="41">
        <v>2317000</v>
      </c>
      <c r="F13" s="42">
        <v>11284000</v>
      </c>
      <c r="G13" s="29"/>
      <c r="H13" s="35">
        <v>2011</v>
      </c>
      <c r="I13" s="36">
        <v>3080000</v>
      </c>
      <c r="J13" s="36">
        <v>4759000</v>
      </c>
      <c r="K13" s="36">
        <v>1856000</v>
      </c>
      <c r="L13" s="37">
        <v>1266000</v>
      </c>
      <c r="M13" s="30"/>
      <c r="N13" s="35">
        <f t="shared" si="0"/>
        <v>2011</v>
      </c>
      <c r="O13" s="36">
        <f t="shared" si="1"/>
        <v>1.3089672758181046</v>
      </c>
      <c r="P13" s="36">
        <f t="shared" si="2"/>
        <v>1.2045051885598583</v>
      </c>
      <c r="Q13" s="36">
        <f t="shared" si="3"/>
        <v>1.1920359666024405</v>
      </c>
      <c r="R13" s="37">
        <f t="shared" si="4"/>
        <v>1.1384892086330936</v>
      </c>
    </row>
    <row r="14" spans="1:18" x14ac:dyDescent="0.2">
      <c r="A14" s="35">
        <v>2012</v>
      </c>
      <c r="B14" s="41">
        <v>5146000</v>
      </c>
      <c r="C14" s="41">
        <v>1644000</v>
      </c>
      <c r="D14" s="41">
        <v>1738000</v>
      </c>
      <c r="E14" s="41">
        <v>2217000</v>
      </c>
      <c r="F14" s="42">
        <v>10745000</v>
      </c>
      <c r="G14" s="29"/>
      <c r="H14" s="35">
        <v>2012</v>
      </c>
      <c r="I14" s="36">
        <v>2894000</v>
      </c>
      <c r="J14" s="36">
        <v>4557000</v>
      </c>
      <c r="K14" s="36">
        <v>1771000</v>
      </c>
      <c r="L14" s="37">
        <v>1226000</v>
      </c>
      <c r="M14" s="30"/>
      <c r="N14" s="35">
        <f t="shared" si="0"/>
        <v>2012</v>
      </c>
      <c r="O14" s="36">
        <f t="shared" si="1"/>
        <v>1.2299192520186994</v>
      </c>
      <c r="P14" s="36">
        <f t="shared" si="2"/>
        <v>1.1533788914198937</v>
      </c>
      <c r="Q14" s="36">
        <f t="shared" si="3"/>
        <v>1.1374438021836866</v>
      </c>
      <c r="R14" s="37">
        <f t="shared" si="4"/>
        <v>1.1025179856115108</v>
      </c>
    </row>
    <row r="15" spans="1:18" x14ac:dyDescent="0.2">
      <c r="A15" s="35">
        <v>2013</v>
      </c>
      <c r="B15" s="41">
        <v>4798000</v>
      </c>
      <c r="C15" s="41">
        <v>1390000</v>
      </c>
      <c r="D15" s="41">
        <v>1584000</v>
      </c>
      <c r="E15" s="41">
        <v>2013000</v>
      </c>
      <c r="F15" s="42">
        <v>9785000</v>
      </c>
      <c r="H15" s="35">
        <v>2013</v>
      </c>
      <c r="I15" s="36">
        <v>2587000</v>
      </c>
      <c r="J15" s="36">
        <v>4162000</v>
      </c>
      <c r="K15" s="36">
        <v>1664000</v>
      </c>
      <c r="L15" s="37">
        <v>1098000</v>
      </c>
      <c r="M15" s="30"/>
      <c r="N15" s="35">
        <f t="shared" si="0"/>
        <v>2013</v>
      </c>
      <c r="O15" s="36">
        <f t="shared" si="1"/>
        <v>1.0994475138121547</v>
      </c>
      <c r="P15" s="36">
        <f t="shared" si="2"/>
        <v>1.0534042014679827</v>
      </c>
      <c r="Q15" s="36">
        <f t="shared" si="3"/>
        <v>1.0687219010918434</v>
      </c>
      <c r="R15" s="37">
        <f t="shared" si="4"/>
        <v>0.98741007194244601</v>
      </c>
    </row>
    <row r="16" spans="1:18" ht="15" thickBot="1" x14ac:dyDescent="0.25">
      <c r="A16" s="38">
        <v>2014</v>
      </c>
      <c r="B16" s="43">
        <v>4502000</v>
      </c>
      <c r="C16" s="43">
        <v>1280000</v>
      </c>
      <c r="D16" s="43">
        <v>1428000</v>
      </c>
      <c r="E16" s="43">
        <v>1909000</v>
      </c>
      <c r="F16" s="44">
        <v>9119000</v>
      </c>
      <c r="H16" s="38">
        <v>2014</v>
      </c>
      <c r="I16" s="39">
        <v>2395000</v>
      </c>
      <c r="J16" s="39">
        <v>3838000</v>
      </c>
      <c r="K16" s="39">
        <v>1570000</v>
      </c>
      <c r="L16" s="40">
        <v>1098000</v>
      </c>
      <c r="M16" s="30"/>
      <c r="N16" s="38">
        <f t="shared" si="0"/>
        <v>2014</v>
      </c>
      <c r="O16" s="39">
        <f t="shared" si="1"/>
        <v>1.017849553761156</v>
      </c>
      <c r="P16" s="39">
        <f t="shared" si="2"/>
        <v>0.97139964565932679</v>
      </c>
      <c r="Q16" s="39">
        <f t="shared" si="3"/>
        <v>1.00834938985228</v>
      </c>
      <c r="R16" s="40">
        <f t="shared" si="4"/>
        <v>0.98741007194244601</v>
      </c>
    </row>
    <row r="20" spans="1:1" x14ac:dyDescent="0.2">
      <c r="A20" s="20" t="s">
        <v>88</v>
      </c>
    </row>
    <row r="21" spans="1:1" x14ac:dyDescent="0.2">
      <c r="A21" s="22" t="s">
        <v>108</v>
      </c>
    </row>
  </sheetData>
  <hyperlinks>
    <hyperlink ref="A21" r:id="rId1" display="Posted February 18, 2015 with &quot;The Student Loan Landscape&quot;, by Meta Brown, Andrew Haughwout, Donghoon Lee, Joelle Scally, and Wilbert van der Klaauw."/>
  </hyperlinks>
  <pageMargins left="0.7" right="0.7" top="0.75" bottom="0.75" header="0.3" footer="0.3"/>
  <pageSetup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theme="4"/>
  </sheetPr>
  <dimension ref="A1:C13"/>
  <sheetViews>
    <sheetView workbookViewId="0">
      <selection activeCell="F31" sqref="F31"/>
    </sheetView>
  </sheetViews>
  <sheetFormatPr defaultRowHeight="14.25" x14ac:dyDescent="0.2"/>
  <cols>
    <col min="2" max="2" width="17.25" bestFit="1" customWidth="1"/>
    <col min="3" max="3" width="11.875" bestFit="1" customWidth="1"/>
  </cols>
  <sheetData>
    <row r="1" spans="1:3" ht="15" x14ac:dyDescent="0.25">
      <c r="A1" s="24" t="s">
        <v>100</v>
      </c>
    </row>
    <row r="2" spans="1:3" x14ac:dyDescent="0.2">
      <c r="B2" s="27" t="s">
        <v>91</v>
      </c>
      <c r="C2" t="s">
        <v>90</v>
      </c>
    </row>
    <row r="3" spans="1:3" ht="15" x14ac:dyDescent="0.25">
      <c r="A3" t="s">
        <v>34</v>
      </c>
      <c r="B3" s="27">
        <v>508</v>
      </c>
      <c r="C3" s="31">
        <v>2.3561059320068644E-2</v>
      </c>
    </row>
    <row r="4" spans="1:3" ht="15" x14ac:dyDescent="0.25">
      <c r="A4" t="s">
        <v>35</v>
      </c>
      <c r="B4" s="27">
        <v>682</v>
      </c>
      <c r="C4" s="31">
        <v>2.6816608996539794E-2</v>
      </c>
    </row>
    <row r="5" spans="1:3" ht="15" x14ac:dyDescent="0.25">
      <c r="A5" t="s">
        <v>36</v>
      </c>
      <c r="B5" s="27">
        <v>854.5</v>
      </c>
      <c r="C5" s="31">
        <v>2.9770407274500924E-2</v>
      </c>
    </row>
    <row r="6" spans="1:3" ht="15" x14ac:dyDescent="0.25">
      <c r="A6" t="s">
        <v>37</v>
      </c>
      <c r="B6" s="27">
        <v>980</v>
      </c>
      <c r="C6" s="31">
        <v>2.9347468032222324E-2</v>
      </c>
    </row>
    <row r="7" spans="1:3" ht="15" x14ac:dyDescent="0.25">
      <c r="A7" t="s">
        <v>38</v>
      </c>
      <c r="B7" s="27">
        <v>1233.5</v>
      </c>
      <c r="C7" s="31">
        <v>3.5660595547846195E-2</v>
      </c>
    </row>
    <row r="8" spans="1:3" ht="15" x14ac:dyDescent="0.25">
      <c r="A8" t="s">
        <v>39</v>
      </c>
      <c r="B8">
        <v>1145.5</v>
      </c>
      <c r="C8" s="31">
        <v>3.0562966915688366E-2</v>
      </c>
    </row>
    <row r="12" spans="1:3" x14ac:dyDescent="0.2">
      <c r="A12" s="20" t="s">
        <v>92</v>
      </c>
    </row>
    <row r="13" spans="1:3" x14ac:dyDescent="0.2">
      <c r="A13" s="22" t="s">
        <v>108</v>
      </c>
    </row>
  </sheetData>
  <hyperlinks>
    <hyperlink ref="A13" r:id="rId1" display="Posted February 18, 2015 with &quot;The Student Loan Landscape&quot;, by Meta Brown, Andrew Haughwout, Donghoon Lee, Joelle Scally, and Wilbert van der Klaauw."/>
  </hyperlinks>
  <pageMargins left="0.7" right="0.7" top="0.75" bottom="0.75" header="0.3" footer="0.3"/>
  <pageSetup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tabColor theme="4"/>
  </sheetPr>
  <dimension ref="A1:E18"/>
  <sheetViews>
    <sheetView zoomScale="85" zoomScaleNormal="85" workbookViewId="0">
      <selection activeCell="F31" sqref="F31"/>
    </sheetView>
  </sheetViews>
  <sheetFormatPr defaultRowHeight="14.25" x14ac:dyDescent="0.2"/>
  <cols>
    <col min="1" max="1" width="32.375" bestFit="1" customWidth="1"/>
    <col min="2" max="2" width="12.625" bestFit="1" customWidth="1"/>
  </cols>
  <sheetData>
    <row r="1" spans="1:5" ht="23.25" x14ac:dyDescent="0.2">
      <c r="A1" s="52" t="s">
        <v>83</v>
      </c>
    </row>
    <row r="2" spans="1:5" ht="23.25" x14ac:dyDescent="0.25">
      <c r="A2" s="52"/>
      <c r="B2" s="24" t="s">
        <v>84</v>
      </c>
    </row>
    <row r="3" spans="1:5" x14ac:dyDescent="0.2">
      <c r="A3" s="54" t="s">
        <v>40</v>
      </c>
      <c r="B3" s="53">
        <f>125819*(100/1000000)</f>
        <v>12.581900000000001</v>
      </c>
      <c r="C3" s="28"/>
      <c r="D3" s="30"/>
      <c r="E3" s="27"/>
    </row>
    <row r="4" spans="1:5" x14ac:dyDescent="0.2">
      <c r="A4" s="54" t="s">
        <v>41</v>
      </c>
      <c r="B4" s="53">
        <f>146664*(100/1000000)</f>
        <v>14.666400000000001</v>
      </c>
      <c r="C4" s="28"/>
      <c r="D4" s="30"/>
    </row>
    <row r="5" spans="1:5" x14ac:dyDescent="0.2">
      <c r="A5" s="54" t="s">
        <v>42</v>
      </c>
      <c r="B5" s="53">
        <f>88485*(100/1000000)</f>
        <v>8.8484999999999996</v>
      </c>
      <c r="C5" s="28"/>
      <c r="D5" s="30"/>
    </row>
    <row r="6" spans="1:5" x14ac:dyDescent="0.2">
      <c r="A6" s="54" t="s">
        <v>43</v>
      </c>
      <c r="B6" s="53">
        <f>26199*(100/1000000)</f>
        <v>2.6199000000000003</v>
      </c>
      <c r="C6" s="28"/>
      <c r="D6" s="30"/>
    </row>
    <row r="7" spans="1:5" x14ac:dyDescent="0.2">
      <c r="A7" s="54" t="s">
        <v>44</v>
      </c>
      <c r="B7" s="53">
        <f>46264*(100/1000000)</f>
        <v>4.6264000000000003</v>
      </c>
      <c r="C7" s="28"/>
      <c r="D7" s="30"/>
    </row>
    <row r="8" spans="1:5" x14ac:dyDescent="0.2">
      <c r="A8" s="54"/>
      <c r="B8" s="53"/>
    </row>
    <row r="9" spans="1:5" x14ac:dyDescent="0.2">
      <c r="A9" s="54" t="s">
        <v>85</v>
      </c>
      <c r="B9" s="53">
        <f>433431*(100/1000000)</f>
        <v>43.3431</v>
      </c>
    </row>
    <row r="17" spans="1:1" x14ac:dyDescent="0.2">
      <c r="A17" s="20" t="s">
        <v>92</v>
      </c>
    </row>
    <row r="18" spans="1:1" x14ac:dyDescent="0.2">
      <c r="A18" s="22" t="s">
        <v>108</v>
      </c>
    </row>
  </sheetData>
  <hyperlinks>
    <hyperlink ref="A18" r:id="rId1" display="Posted February 18, 2015 with &quot;The Student Loan Landscape&quot;, by Meta Brown, Andrew Haughwout, Donghoon Lee, Joelle Scally, and Wilbert van der Klaauw."/>
  </hyperlinks>
  <pageMargins left="0.7" right="0.7" top="0.75" bottom="0.75" header="0.3" footer="0.3"/>
  <pageSetup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tabColor theme="4"/>
  </sheetPr>
  <dimension ref="A1:ET17"/>
  <sheetViews>
    <sheetView workbookViewId="0">
      <selection activeCell="F31" sqref="F31"/>
    </sheetView>
  </sheetViews>
  <sheetFormatPr defaultRowHeight="14.25" x14ac:dyDescent="0.2"/>
  <cols>
    <col min="1" max="1" width="10.75" customWidth="1"/>
    <col min="2" max="4" width="11" customWidth="1"/>
    <col min="6" max="6" width="3.875" customWidth="1"/>
  </cols>
  <sheetData>
    <row r="1" spans="1:4" ht="18" x14ac:dyDescent="0.25">
      <c r="A1" s="21" t="s">
        <v>48</v>
      </c>
    </row>
    <row r="2" spans="1:4" x14ac:dyDescent="0.2">
      <c r="A2" s="45" t="s">
        <v>49</v>
      </c>
    </row>
    <row r="3" spans="1:4" x14ac:dyDescent="0.2">
      <c r="A3" s="45"/>
    </row>
    <row r="4" spans="1:4" x14ac:dyDescent="0.2">
      <c r="B4" t="s">
        <v>45</v>
      </c>
      <c r="C4" t="s">
        <v>46</v>
      </c>
      <c r="D4" t="s">
        <v>47</v>
      </c>
    </row>
    <row r="5" spans="1:4" x14ac:dyDescent="0.2">
      <c r="A5" t="s">
        <v>50</v>
      </c>
      <c r="B5" s="30">
        <v>4.4900000000000002E-2</v>
      </c>
      <c r="C5" s="30">
        <v>4.1599999999999998E-2</v>
      </c>
      <c r="D5" s="30">
        <v>2.23E-2</v>
      </c>
    </row>
    <row r="6" spans="1:4" x14ac:dyDescent="0.2">
      <c r="A6" t="s">
        <v>51</v>
      </c>
      <c r="B6" s="30">
        <v>8.8200000000000001E-2</v>
      </c>
      <c r="C6" s="30">
        <v>0.1052</v>
      </c>
      <c r="D6" s="30">
        <v>8.0299999999999996E-2</v>
      </c>
    </row>
    <row r="7" spans="1:4" x14ac:dyDescent="0.2">
      <c r="A7" t="s">
        <v>52</v>
      </c>
      <c r="B7" s="30">
        <v>0.19140000000000001</v>
      </c>
      <c r="C7" s="30">
        <v>0.151</v>
      </c>
      <c r="D7" s="30">
        <v>0.13289999999999999</v>
      </c>
    </row>
    <row r="8" spans="1:4" x14ac:dyDescent="0.2">
      <c r="A8" t="s">
        <v>53</v>
      </c>
      <c r="B8" s="30">
        <v>0.23399999999999999</v>
      </c>
      <c r="C8" s="30">
        <v>0.18079999999999999</v>
      </c>
      <c r="D8" s="30">
        <v>0.17519999999999999</v>
      </c>
    </row>
    <row r="9" spans="1:4" x14ac:dyDescent="0.2">
      <c r="A9" t="s">
        <v>54</v>
      </c>
      <c r="B9" s="30">
        <v>0.26039999999999996</v>
      </c>
      <c r="C9" s="30">
        <v>0.2114</v>
      </c>
      <c r="D9" s="30">
        <v>0.1978</v>
      </c>
    </row>
    <row r="10" spans="1:4" x14ac:dyDescent="0.2">
      <c r="A10" t="s">
        <v>55</v>
      </c>
      <c r="B10" s="30"/>
      <c r="C10" s="30">
        <v>0.23149999999999998</v>
      </c>
      <c r="D10" s="30">
        <v>0.21239999999999998</v>
      </c>
    </row>
    <row r="11" spans="1:4" x14ac:dyDescent="0.2">
      <c r="A11" t="s">
        <v>56</v>
      </c>
      <c r="B11" s="30"/>
      <c r="C11" s="30">
        <v>0.2429</v>
      </c>
      <c r="D11" s="30">
        <v>0.23010000000000003</v>
      </c>
    </row>
    <row r="12" spans="1:4" x14ac:dyDescent="0.2">
      <c r="A12" t="s">
        <v>57</v>
      </c>
      <c r="B12" s="30"/>
      <c r="C12" s="30"/>
      <c r="D12" s="30">
        <v>0.24010000000000001</v>
      </c>
    </row>
    <row r="13" spans="1:4" x14ac:dyDescent="0.2">
      <c r="A13" t="s">
        <v>58</v>
      </c>
      <c r="B13" s="30"/>
      <c r="C13" s="30"/>
      <c r="D13" s="30">
        <v>0.24629999999999999</v>
      </c>
    </row>
    <row r="16" spans="1:4" s="21" customFormat="1" ht="18" x14ac:dyDescent="0.25">
      <c r="A16" s="20" t="s">
        <v>18</v>
      </c>
    </row>
    <row r="17" spans="1:150" x14ac:dyDescent="0.2">
      <c r="A17" s="22" t="s">
        <v>108</v>
      </c>
      <c r="B17" s="2"/>
      <c r="C17" s="2"/>
      <c r="D17" s="3"/>
      <c r="E17" s="3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4"/>
      <c r="AW17" s="4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  <c r="DS17" s="5"/>
      <c r="DT17" s="5"/>
      <c r="DU17" s="5"/>
      <c r="DV17" s="5"/>
      <c r="DW17" s="5"/>
      <c r="DX17" s="5"/>
      <c r="DY17" s="5"/>
      <c r="DZ17" s="5"/>
      <c r="EA17" s="5"/>
      <c r="EB17" s="5"/>
      <c r="EC17" s="5"/>
      <c r="ED17" s="5"/>
      <c r="EE17" s="5"/>
      <c r="EF17" s="5"/>
      <c r="EG17" s="5"/>
      <c r="EH17" s="5"/>
      <c r="EI17" s="5"/>
      <c r="EJ17" s="5"/>
      <c r="EK17" s="5"/>
      <c r="EL17" s="5"/>
      <c r="EM17" s="5"/>
      <c r="EN17" s="5"/>
      <c r="EO17" s="5"/>
      <c r="EP17" s="5"/>
      <c r="EQ17" s="5"/>
      <c r="ER17" s="5"/>
      <c r="ES17" s="5"/>
      <c r="ET17" s="5"/>
    </row>
  </sheetData>
  <hyperlinks>
    <hyperlink ref="A17" r:id="rId1" display="Posted February 18, 2015 with &quot;The Student Loan Landscape&quot;, by Meta Brown, Andrew Haughwout, Donghoon Lee, Joelle Scally, and Wilbert van der Klaauw."/>
  </hyperlinks>
  <pageMargins left="0.7" right="0.7" top="0.75" bottom="0.75" header="0.3" footer="0.3"/>
  <pageSetup orientation="portrait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tabColor theme="4"/>
  </sheetPr>
  <dimension ref="A1:F22"/>
  <sheetViews>
    <sheetView workbookViewId="0">
      <selection activeCell="F31" sqref="F31"/>
    </sheetView>
  </sheetViews>
  <sheetFormatPr defaultRowHeight="14.25" x14ac:dyDescent="0.2"/>
  <cols>
    <col min="2" max="2" width="11.5" customWidth="1"/>
  </cols>
  <sheetData>
    <row r="1" spans="1:6" ht="23.25" x14ac:dyDescent="0.35">
      <c r="A1" s="55" t="s">
        <v>107</v>
      </c>
    </row>
    <row r="2" spans="1:6" ht="23.25" x14ac:dyDescent="0.35">
      <c r="A2" s="55"/>
    </row>
    <row r="3" spans="1:6" ht="15.75" x14ac:dyDescent="0.25">
      <c r="A3" s="58" t="s">
        <v>104</v>
      </c>
    </row>
    <row r="4" spans="1:6" x14ac:dyDescent="0.2">
      <c r="B4" t="s">
        <v>22</v>
      </c>
      <c r="C4" t="s">
        <v>23</v>
      </c>
      <c r="D4" t="s">
        <v>24</v>
      </c>
      <c r="E4" t="s">
        <v>25</v>
      </c>
    </row>
    <row r="5" spans="1:6" x14ac:dyDescent="0.2">
      <c r="A5" t="s">
        <v>27</v>
      </c>
      <c r="B5" s="28">
        <v>0.23841059602649006</v>
      </c>
      <c r="C5" s="28">
        <v>0.21513002364066194</v>
      </c>
      <c r="D5" s="28">
        <v>0.21380846325167038</v>
      </c>
      <c r="E5" s="28">
        <v>0.125</v>
      </c>
      <c r="F5" s="28"/>
    </row>
    <row r="6" spans="1:6" x14ac:dyDescent="0.2">
      <c r="A6" t="s">
        <v>28</v>
      </c>
      <c r="B6" s="28">
        <v>0.10927152317880795</v>
      </c>
      <c r="C6" s="28">
        <v>0.12056737588652482</v>
      </c>
      <c r="D6" s="28">
        <v>0.16258351893095768</v>
      </c>
      <c r="E6" s="28">
        <v>0.10204081632653061</v>
      </c>
      <c r="F6" s="28"/>
    </row>
    <row r="7" spans="1:6" x14ac:dyDescent="0.2">
      <c r="B7" s="28"/>
      <c r="C7" s="28"/>
      <c r="D7" s="28"/>
      <c r="E7" s="28"/>
      <c r="F7" s="28"/>
    </row>
    <row r="8" spans="1:6" ht="15.75" x14ac:dyDescent="0.25">
      <c r="A8" s="58" t="s">
        <v>105</v>
      </c>
    </row>
    <row r="9" spans="1:6" x14ac:dyDescent="0.2">
      <c r="B9" t="s">
        <v>22</v>
      </c>
      <c r="C9" t="s">
        <v>23</v>
      </c>
      <c r="D9" t="s">
        <v>24</v>
      </c>
      <c r="E9" t="s">
        <v>25</v>
      </c>
    </row>
    <row r="10" spans="1:6" x14ac:dyDescent="0.2">
      <c r="A10" t="s">
        <v>27</v>
      </c>
      <c r="B10" s="28">
        <v>0.2283609576427256</v>
      </c>
      <c r="C10" s="28">
        <v>0.2189922480620155</v>
      </c>
      <c r="D10" s="28">
        <v>0.27431906614785995</v>
      </c>
      <c r="E10" s="28">
        <v>0.13555555555555557</v>
      </c>
      <c r="F10" s="28"/>
    </row>
    <row r="11" spans="1:6" x14ac:dyDescent="0.2">
      <c r="A11" t="s">
        <v>28</v>
      </c>
      <c r="B11" s="28">
        <v>0.10957642725598526</v>
      </c>
      <c r="C11" s="28">
        <v>0.11821705426356589</v>
      </c>
      <c r="D11" s="28">
        <v>0.14396887159533073</v>
      </c>
      <c r="E11" s="28">
        <v>0.12666666666666668</v>
      </c>
      <c r="F11" s="28"/>
    </row>
    <row r="13" spans="1:6" ht="15.75" x14ac:dyDescent="0.25">
      <c r="A13" s="58" t="s">
        <v>106</v>
      </c>
    </row>
    <row r="14" spans="1:6" x14ac:dyDescent="0.2">
      <c r="B14" t="s">
        <v>22</v>
      </c>
      <c r="C14" t="s">
        <v>23</v>
      </c>
      <c r="D14" t="s">
        <v>24</v>
      </c>
      <c r="E14" t="s">
        <v>25</v>
      </c>
    </row>
    <row r="15" spans="1:6" x14ac:dyDescent="0.2">
      <c r="A15" t="s">
        <v>27</v>
      </c>
      <c r="B15" s="28">
        <v>0.28535564853556483</v>
      </c>
      <c r="C15" s="28">
        <v>0.28813559322033899</v>
      </c>
      <c r="D15" s="28">
        <v>0.30947368421052629</v>
      </c>
      <c r="E15" s="28">
        <v>0.14393939393939395</v>
      </c>
      <c r="F15" s="28"/>
    </row>
    <row r="16" spans="1:6" x14ac:dyDescent="0.2">
      <c r="A16" t="s">
        <v>28</v>
      </c>
      <c r="B16" s="28">
        <v>0.14476987447698744</v>
      </c>
      <c r="C16" s="28">
        <v>0.13370998116760829</v>
      </c>
      <c r="D16" s="28">
        <v>0.19157894736842104</v>
      </c>
      <c r="E16" s="28">
        <v>0.11616161616161616</v>
      </c>
      <c r="F16" s="28"/>
    </row>
    <row r="21" spans="1:1" x14ac:dyDescent="0.2">
      <c r="A21" s="20" t="s">
        <v>18</v>
      </c>
    </row>
    <row r="22" spans="1:1" x14ac:dyDescent="0.2">
      <c r="A22" s="22" t="s">
        <v>108</v>
      </c>
    </row>
  </sheetData>
  <hyperlinks>
    <hyperlink ref="A22" r:id="rId1" display="Posted February 18, 2015 with &quot;The Student Loan Landscape&quot;, by Meta Brown, Andrew Haughwout, Donghoon Lee, Joelle Scally, and Wilbert van der Klaauw.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TOC</vt:lpstr>
      <vt:lpstr>Non-mortgageBalances</vt:lpstr>
      <vt:lpstr>ByAgeData</vt:lpstr>
      <vt:lpstr>balanceDistData</vt:lpstr>
      <vt:lpstr>OriginatingBorrowersData</vt:lpstr>
      <vt:lpstr>DefaultRateData</vt:lpstr>
      <vt:lpstr>DataBorrowerSnapshot</vt:lpstr>
      <vt:lpstr>DataCohort</vt:lpstr>
      <vt:lpstr>DataDefault</vt:lpstr>
      <vt:lpstr>DataRepayment</vt:lpstr>
      <vt:lpstr>data_defaultIncome</vt:lpstr>
      <vt:lpstr>data_paydownProgress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2015-04-16T16:17:18Z</dcterms:created>
  <dcterms:modified xsi:type="dcterms:W3CDTF">2015-04-16T16:18:39Z</dcterms:modified>
</cp:coreProperties>
</file>