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activeTab="2"/>
  </bookViews>
  <sheets>
    <sheet name="Sales raw data" sheetId="1" r:id="rId1"/>
    <sheet name="Sales Pivot" sheetId="3" r:id="rId2"/>
    <sheet name="Dashboard" sheetId="5" r:id="rId3"/>
  </sheets>
  <definedNames>
    <definedName name="_xlnm._FilterDatabase" localSheetId="0" hidden="1">'Sales raw data'!$A$1:$Q$241</definedName>
    <definedName name="Slicer_Month_Year">#N/A</definedName>
    <definedName name="Slicer_Payment_Method">#N/A</definedName>
    <definedName name="Slicer_Product_Category">#N/A</definedName>
    <definedName name="Slicer_Region">#N/A</definedName>
  </definedNames>
  <calcPr calcId="152511"/>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K3" i="1" s="1"/>
  <c r="L3" i="1"/>
  <c r="M3" i="1"/>
  <c r="N3" i="1"/>
  <c r="O3" i="1"/>
  <c r="P3" i="1"/>
  <c r="Q3" i="1"/>
  <c r="J4" i="1"/>
  <c r="K4" i="1" s="1"/>
  <c r="L4" i="1"/>
  <c r="M4" i="1"/>
  <c r="N4" i="1"/>
  <c r="O4" i="1"/>
  <c r="P4" i="1"/>
  <c r="Q4" i="1"/>
  <c r="J5" i="1"/>
  <c r="K5" i="1" s="1"/>
  <c r="L5" i="1"/>
  <c r="M5" i="1"/>
  <c r="N5" i="1"/>
  <c r="O5" i="1"/>
  <c r="P5" i="1"/>
  <c r="Q5" i="1"/>
  <c r="J6" i="1"/>
  <c r="K6" i="1" s="1"/>
  <c r="L6" i="1"/>
  <c r="M6" i="1"/>
  <c r="N6" i="1"/>
  <c r="O6" i="1"/>
  <c r="P6" i="1"/>
  <c r="Q6" i="1"/>
  <c r="J7" i="1"/>
  <c r="K7" i="1" s="1"/>
  <c r="L7" i="1"/>
  <c r="M7" i="1"/>
  <c r="N7" i="1"/>
  <c r="O7" i="1"/>
  <c r="P7" i="1"/>
  <c r="Q7" i="1"/>
  <c r="J8" i="1"/>
  <c r="K8" i="1" s="1"/>
  <c r="L8" i="1"/>
  <c r="M8" i="1"/>
  <c r="N8" i="1"/>
  <c r="O8" i="1"/>
  <c r="P8" i="1"/>
  <c r="Q8" i="1"/>
  <c r="J9" i="1"/>
  <c r="K9" i="1" s="1"/>
  <c r="L9" i="1"/>
  <c r="M9" i="1"/>
  <c r="N9" i="1"/>
  <c r="O9" i="1"/>
  <c r="P9" i="1"/>
  <c r="Q9" i="1"/>
  <c r="J10" i="1"/>
  <c r="K10" i="1" s="1"/>
  <c r="L10" i="1"/>
  <c r="M10" i="1"/>
  <c r="N10" i="1"/>
  <c r="O10" i="1"/>
  <c r="P10" i="1"/>
  <c r="Q10" i="1"/>
  <c r="J11" i="1"/>
  <c r="K11" i="1" s="1"/>
  <c r="L11" i="1"/>
  <c r="M11" i="1"/>
  <c r="N11" i="1"/>
  <c r="O11" i="1"/>
  <c r="P11" i="1"/>
  <c r="Q11" i="1"/>
  <c r="J12" i="1"/>
  <c r="K12" i="1" s="1"/>
  <c r="L12" i="1"/>
  <c r="M12" i="1"/>
  <c r="N12" i="1"/>
  <c r="O12" i="1"/>
  <c r="P12" i="1"/>
  <c r="Q12" i="1"/>
  <c r="J13" i="1"/>
  <c r="K13" i="1" s="1"/>
  <c r="L13" i="1"/>
  <c r="M13" i="1"/>
  <c r="N13" i="1"/>
  <c r="O13" i="1"/>
  <c r="P13" i="1"/>
  <c r="Q13" i="1"/>
  <c r="J14" i="1"/>
  <c r="K14" i="1" s="1"/>
  <c r="L14" i="1"/>
  <c r="M14" i="1"/>
  <c r="N14" i="1"/>
  <c r="O14" i="1"/>
  <c r="P14" i="1"/>
  <c r="Q14" i="1"/>
  <c r="J15" i="1"/>
  <c r="K15" i="1" s="1"/>
  <c r="L15" i="1"/>
  <c r="M15" i="1"/>
  <c r="N15" i="1"/>
  <c r="O15" i="1"/>
  <c r="P15" i="1"/>
  <c r="Q15" i="1"/>
  <c r="J16" i="1"/>
  <c r="K16" i="1" s="1"/>
  <c r="L16" i="1"/>
  <c r="M16" i="1"/>
  <c r="N16" i="1"/>
  <c r="O16" i="1"/>
  <c r="P16" i="1"/>
  <c r="Q16" i="1"/>
  <c r="J17" i="1"/>
  <c r="K17" i="1" s="1"/>
  <c r="L17" i="1"/>
  <c r="M17" i="1"/>
  <c r="N17" i="1"/>
  <c r="O17" i="1"/>
  <c r="P17" i="1"/>
  <c r="Q17" i="1"/>
  <c r="J18" i="1"/>
  <c r="K18" i="1" s="1"/>
  <c r="L18" i="1"/>
  <c r="M18" i="1"/>
  <c r="N18" i="1"/>
  <c r="O18" i="1"/>
  <c r="P18" i="1"/>
  <c r="Q18" i="1"/>
  <c r="J19" i="1"/>
  <c r="K19" i="1" s="1"/>
  <c r="L19" i="1"/>
  <c r="M19" i="1"/>
  <c r="N19" i="1"/>
  <c r="O19" i="1"/>
  <c r="P19" i="1"/>
  <c r="Q19" i="1"/>
  <c r="J20" i="1"/>
  <c r="K20" i="1" s="1"/>
  <c r="L20" i="1"/>
  <c r="M20" i="1"/>
  <c r="N20" i="1"/>
  <c r="O20" i="1"/>
  <c r="P20" i="1"/>
  <c r="Q20" i="1"/>
  <c r="J21" i="1"/>
  <c r="K21" i="1" s="1"/>
  <c r="L21" i="1"/>
  <c r="M21" i="1"/>
  <c r="N21" i="1"/>
  <c r="O21" i="1"/>
  <c r="P21" i="1"/>
  <c r="Q21" i="1"/>
  <c r="J22" i="1"/>
  <c r="K22" i="1" s="1"/>
  <c r="L22" i="1"/>
  <c r="M22" i="1"/>
  <c r="N22" i="1"/>
  <c r="O22" i="1"/>
  <c r="P22" i="1"/>
  <c r="Q22" i="1"/>
  <c r="J23" i="1"/>
  <c r="K23" i="1" s="1"/>
  <c r="L23" i="1"/>
  <c r="M23" i="1"/>
  <c r="N23" i="1"/>
  <c r="O23" i="1"/>
  <c r="P23" i="1"/>
  <c r="Q23" i="1"/>
  <c r="J24" i="1"/>
  <c r="K24" i="1" s="1"/>
  <c r="L24" i="1"/>
  <c r="M24" i="1"/>
  <c r="N24" i="1"/>
  <c r="O24" i="1"/>
  <c r="P24" i="1"/>
  <c r="Q24" i="1"/>
  <c r="J25" i="1"/>
  <c r="K25" i="1" s="1"/>
  <c r="L25" i="1"/>
  <c r="M25" i="1"/>
  <c r="N25" i="1"/>
  <c r="O25" i="1"/>
  <c r="P25" i="1"/>
  <c r="Q25" i="1"/>
  <c r="J26" i="1"/>
  <c r="K26" i="1" s="1"/>
  <c r="L26" i="1"/>
  <c r="M26" i="1"/>
  <c r="N26" i="1"/>
  <c r="O26" i="1"/>
  <c r="P26" i="1"/>
  <c r="Q26" i="1"/>
  <c r="J27" i="1"/>
  <c r="K27" i="1" s="1"/>
  <c r="L27" i="1"/>
  <c r="M27" i="1"/>
  <c r="N27" i="1"/>
  <c r="O27" i="1"/>
  <c r="P27" i="1"/>
  <c r="Q27" i="1"/>
  <c r="J28" i="1"/>
  <c r="K28" i="1" s="1"/>
  <c r="L28" i="1"/>
  <c r="M28" i="1"/>
  <c r="N28" i="1"/>
  <c r="O28" i="1"/>
  <c r="P28" i="1"/>
  <c r="Q28" i="1"/>
  <c r="J29" i="1"/>
  <c r="K29" i="1" s="1"/>
  <c r="L29" i="1"/>
  <c r="M29" i="1"/>
  <c r="N29" i="1"/>
  <c r="O29" i="1"/>
  <c r="P29" i="1"/>
  <c r="Q29" i="1"/>
  <c r="J30" i="1"/>
  <c r="K30" i="1" s="1"/>
  <c r="L30" i="1"/>
  <c r="M30" i="1"/>
  <c r="N30" i="1"/>
  <c r="O30" i="1"/>
  <c r="P30" i="1"/>
  <c r="Q30" i="1"/>
  <c r="J31" i="1"/>
  <c r="K31" i="1" s="1"/>
  <c r="L31" i="1"/>
  <c r="M31" i="1"/>
  <c r="N31" i="1"/>
  <c r="O31" i="1"/>
  <c r="P31" i="1"/>
  <c r="Q31" i="1"/>
  <c r="J32" i="1"/>
  <c r="K32" i="1" s="1"/>
  <c r="L32" i="1"/>
  <c r="M32" i="1"/>
  <c r="N32" i="1"/>
  <c r="O32" i="1"/>
  <c r="P32" i="1"/>
  <c r="Q32" i="1"/>
  <c r="J33" i="1"/>
  <c r="K33" i="1" s="1"/>
  <c r="L33" i="1"/>
  <c r="M33" i="1"/>
  <c r="N33" i="1"/>
  <c r="O33" i="1"/>
  <c r="P33" i="1"/>
  <c r="Q33" i="1"/>
  <c r="J34" i="1"/>
  <c r="K34" i="1" s="1"/>
  <c r="L34" i="1"/>
  <c r="M34" i="1"/>
  <c r="N34" i="1"/>
  <c r="O34" i="1"/>
  <c r="P34" i="1"/>
  <c r="Q34" i="1"/>
  <c r="J35" i="1"/>
  <c r="K35" i="1" s="1"/>
  <c r="L35" i="1"/>
  <c r="M35" i="1"/>
  <c r="N35" i="1"/>
  <c r="O35" i="1"/>
  <c r="P35" i="1"/>
  <c r="Q35" i="1"/>
  <c r="J36" i="1"/>
  <c r="K36" i="1" s="1"/>
  <c r="L36" i="1"/>
  <c r="M36" i="1"/>
  <c r="N36" i="1"/>
  <c r="O36" i="1"/>
  <c r="P36" i="1"/>
  <c r="Q36" i="1"/>
  <c r="J37" i="1"/>
  <c r="K37" i="1" s="1"/>
  <c r="L37" i="1"/>
  <c r="M37" i="1"/>
  <c r="N37" i="1"/>
  <c r="O37" i="1"/>
  <c r="P37" i="1"/>
  <c r="Q37" i="1"/>
  <c r="J38" i="1"/>
  <c r="K38" i="1" s="1"/>
  <c r="L38" i="1"/>
  <c r="M38" i="1"/>
  <c r="N38" i="1"/>
  <c r="O38" i="1"/>
  <c r="P38" i="1"/>
  <c r="Q38" i="1"/>
  <c r="J39" i="1"/>
  <c r="K39" i="1" s="1"/>
  <c r="L39" i="1"/>
  <c r="M39" i="1"/>
  <c r="N39" i="1"/>
  <c r="O39" i="1"/>
  <c r="P39" i="1"/>
  <c r="Q39" i="1"/>
  <c r="J40" i="1"/>
  <c r="K40" i="1" s="1"/>
  <c r="L40" i="1"/>
  <c r="M40" i="1"/>
  <c r="N40" i="1"/>
  <c r="O40" i="1"/>
  <c r="P40" i="1"/>
  <c r="Q40" i="1"/>
  <c r="J41" i="1"/>
  <c r="K41" i="1" s="1"/>
  <c r="L41" i="1"/>
  <c r="M41" i="1"/>
  <c r="N41" i="1"/>
  <c r="O41" i="1"/>
  <c r="P41" i="1"/>
  <c r="Q41" i="1"/>
  <c r="J42" i="1"/>
  <c r="K42" i="1" s="1"/>
  <c r="L42" i="1"/>
  <c r="M42" i="1"/>
  <c r="N42" i="1"/>
  <c r="O42" i="1"/>
  <c r="P42" i="1"/>
  <c r="Q42" i="1"/>
  <c r="J43" i="1"/>
  <c r="K43" i="1" s="1"/>
  <c r="L43" i="1"/>
  <c r="M43" i="1"/>
  <c r="N43" i="1"/>
  <c r="O43" i="1"/>
  <c r="P43" i="1"/>
  <c r="Q43" i="1"/>
  <c r="J44" i="1"/>
  <c r="K44" i="1" s="1"/>
  <c r="L44" i="1"/>
  <c r="M44" i="1"/>
  <c r="N44" i="1"/>
  <c r="O44" i="1"/>
  <c r="P44" i="1"/>
  <c r="Q44" i="1"/>
  <c r="J45" i="1"/>
  <c r="K45" i="1" s="1"/>
  <c r="L45" i="1"/>
  <c r="M45" i="1"/>
  <c r="N45" i="1"/>
  <c r="O45" i="1"/>
  <c r="P45" i="1"/>
  <c r="Q45" i="1"/>
  <c r="J46" i="1"/>
  <c r="K46" i="1" s="1"/>
  <c r="L46" i="1"/>
  <c r="M46" i="1"/>
  <c r="N46" i="1"/>
  <c r="O46" i="1"/>
  <c r="P46" i="1"/>
  <c r="Q46" i="1"/>
  <c r="J47" i="1"/>
  <c r="K47" i="1" s="1"/>
  <c r="L47" i="1"/>
  <c r="M47" i="1"/>
  <c r="N47" i="1"/>
  <c r="O47" i="1"/>
  <c r="P47" i="1"/>
  <c r="Q47" i="1"/>
  <c r="J48" i="1"/>
  <c r="K48" i="1" s="1"/>
  <c r="L48" i="1"/>
  <c r="M48" i="1"/>
  <c r="N48" i="1"/>
  <c r="O48" i="1"/>
  <c r="P48" i="1"/>
  <c r="Q48" i="1"/>
  <c r="J49" i="1"/>
  <c r="K49" i="1" s="1"/>
  <c r="L49" i="1"/>
  <c r="M49" i="1"/>
  <c r="N49" i="1"/>
  <c r="O49" i="1"/>
  <c r="P49" i="1"/>
  <c r="Q49" i="1"/>
  <c r="J50" i="1"/>
  <c r="K50" i="1" s="1"/>
  <c r="L50" i="1"/>
  <c r="M50" i="1"/>
  <c r="N50" i="1"/>
  <c r="O50" i="1"/>
  <c r="P50" i="1"/>
  <c r="Q50" i="1"/>
  <c r="J51" i="1"/>
  <c r="K51" i="1" s="1"/>
  <c r="L51" i="1"/>
  <c r="M51" i="1"/>
  <c r="N51" i="1"/>
  <c r="O51" i="1"/>
  <c r="P51" i="1"/>
  <c r="Q51" i="1"/>
  <c r="J52" i="1"/>
  <c r="K52" i="1" s="1"/>
  <c r="L52" i="1"/>
  <c r="M52" i="1"/>
  <c r="N52" i="1"/>
  <c r="O52" i="1"/>
  <c r="P52" i="1"/>
  <c r="Q52" i="1"/>
  <c r="J53" i="1"/>
  <c r="K53" i="1" s="1"/>
  <c r="L53" i="1"/>
  <c r="M53" i="1"/>
  <c r="N53" i="1"/>
  <c r="O53" i="1"/>
  <c r="P53" i="1"/>
  <c r="Q53" i="1"/>
  <c r="J54" i="1"/>
  <c r="K54" i="1" s="1"/>
  <c r="L54" i="1"/>
  <c r="M54" i="1"/>
  <c r="N54" i="1"/>
  <c r="O54" i="1"/>
  <c r="P54" i="1"/>
  <c r="Q54" i="1"/>
  <c r="J55" i="1"/>
  <c r="K55" i="1" s="1"/>
  <c r="L55" i="1"/>
  <c r="M55" i="1"/>
  <c r="N55" i="1"/>
  <c r="O55" i="1"/>
  <c r="P55" i="1"/>
  <c r="Q55" i="1"/>
  <c r="J56" i="1"/>
  <c r="K56" i="1" s="1"/>
  <c r="L56" i="1"/>
  <c r="M56" i="1"/>
  <c r="N56" i="1"/>
  <c r="O56" i="1"/>
  <c r="P56" i="1"/>
  <c r="Q56" i="1"/>
  <c r="J57" i="1"/>
  <c r="K57" i="1" s="1"/>
  <c r="L57" i="1"/>
  <c r="M57" i="1"/>
  <c r="N57" i="1"/>
  <c r="O57" i="1"/>
  <c r="P57" i="1"/>
  <c r="Q57" i="1"/>
  <c r="J58" i="1"/>
  <c r="K58" i="1" s="1"/>
  <c r="L58" i="1"/>
  <c r="M58" i="1"/>
  <c r="N58" i="1"/>
  <c r="O58" i="1"/>
  <c r="P58" i="1"/>
  <c r="Q58" i="1"/>
  <c r="J59" i="1"/>
  <c r="K59" i="1" s="1"/>
  <c r="L59" i="1"/>
  <c r="M59" i="1"/>
  <c r="N59" i="1"/>
  <c r="O59" i="1"/>
  <c r="P59" i="1"/>
  <c r="Q59" i="1"/>
  <c r="J60" i="1"/>
  <c r="K60" i="1" s="1"/>
  <c r="L60" i="1"/>
  <c r="M60" i="1"/>
  <c r="N60" i="1"/>
  <c r="O60" i="1"/>
  <c r="P60" i="1"/>
  <c r="Q60" i="1"/>
  <c r="J61" i="1"/>
  <c r="K61" i="1" s="1"/>
  <c r="L61" i="1"/>
  <c r="M61" i="1"/>
  <c r="N61" i="1"/>
  <c r="O61" i="1"/>
  <c r="P61" i="1"/>
  <c r="Q61" i="1"/>
  <c r="J62" i="1"/>
  <c r="K62" i="1" s="1"/>
  <c r="L62" i="1"/>
  <c r="M62" i="1"/>
  <c r="N62" i="1"/>
  <c r="O62" i="1"/>
  <c r="P62" i="1"/>
  <c r="Q62" i="1"/>
  <c r="J63" i="1"/>
  <c r="K63" i="1" s="1"/>
  <c r="L63" i="1"/>
  <c r="M63" i="1"/>
  <c r="N63" i="1"/>
  <c r="O63" i="1"/>
  <c r="P63" i="1"/>
  <c r="Q63" i="1"/>
  <c r="J64" i="1"/>
  <c r="K64" i="1" s="1"/>
  <c r="L64" i="1"/>
  <c r="M64" i="1"/>
  <c r="N64" i="1"/>
  <c r="O64" i="1"/>
  <c r="P64" i="1"/>
  <c r="Q64" i="1"/>
  <c r="J65" i="1"/>
  <c r="K65" i="1" s="1"/>
  <c r="L65" i="1"/>
  <c r="M65" i="1"/>
  <c r="N65" i="1"/>
  <c r="O65" i="1"/>
  <c r="P65" i="1"/>
  <c r="Q65" i="1"/>
  <c r="J66" i="1"/>
  <c r="K66" i="1" s="1"/>
  <c r="L66" i="1"/>
  <c r="M66" i="1"/>
  <c r="N66" i="1"/>
  <c r="O66" i="1"/>
  <c r="P66" i="1"/>
  <c r="Q66" i="1"/>
  <c r="J67" i="1"/>
  <c r="K67" i="1" s="1"/>
  <c r="L67" i="1"/>
  <c r="M67" i="1"/>
  <c r="N67" i="1"/>
  <c r="O67" i="1"/>
  <c r="P67" i="1"/>
  <c r="Q67" i="1"/>
  <c r="J68" i="1"/>
  <c r="K68" i="1" s="1"/>
  <c r="L68" i="1"/>
  <c r="M68" i="1"/>
  <c r="N68" i="1"/>
  <c r="O68" i="1"/>
  <c r="P68" i="1"/>
  <c r="Q68" i="1"/>
  <c r="J69" i="1"/>
  <c r="K69" i="1" s="1"/>
  <c r="L69" i="1"/>
  <c r="M69" i="1"/>
  <c r="N69" i="1"/>
  <c r="O69" i="1"/>
  <c r="P69" i="1"/>
  <c r="Q69" i="1"/>
  <c r="J70" i="1"/>
  <c r="K70" i="1" s="1"/>
  <c r="L70" i="1"/>
  <c r="M70" i="1"/>
  <c r="N70" i="1"/>
  <c r="O70" i="1"/>
  <c r="P70" i="1"/>
  <c r="Q70" i="1"/>
  <c r="J71" i="1"/>
  <c r="K71" i="1" s="1"/>
  <c r="L71" i="1"/>
  <c r="M71" i="1"/>
  <c r="N71" i="1"/>
  <c r="O71" i="1"/>
  <c r="P71" i="1"/>
  <c r="Q71" i="1"/>
  <c r="J72" i="1"/>
  <c r="K72" i="1" s="1"/>
  <c r="L72" i="1"/>
  <c r="M72" i="1"/>
  <c r="N72" i="1"/>
  <c r="O72" i="1"/>
  <c r="P72" i="1"/>
  <c r="Q72" i="1"/>
  <c r="J73" i="1"/>
  <c r="K73" i="1" s="1"/>
  <c r="L73" i="1"/>
  <c r="M73" i="1"/>
  <c r="N73" i="1"/>
  <c r="O73" i="1"/>
  <c r="P73" i="1"/>
  <c r="Q73" i="1"/>
  <c r="J74" i="1"/>
  <c r="K74" i="1" s="1"/>
  <c r="L74" i="1"/>
  <c r="M74" i="1"/>
  <c r="N74" i="1"/>
  <c r="O74" i="1"/>
  <c r="P74" i="1"/>
  <c r="Q74" i="1"/>
  <c r="J75" i="1"/>
  <c r="K75" i="1" s="1"/>
  <c r="L75" i="1"/>
  <c r="M75" i="1"/>
  <c r="N75" i="1"/>
  <c r="O75" i="1"/>
  <c r="P75" i="1"/>
  <c r="Q75" i="1"/>
  <c r="J76" i="1"/>
  <c r="K76" i="1" s="1"/>
  <c r="L76" i="1"/>
  <c r="M76" i="1"/>
  <c r="N76" i="1"/>
  <c r="O76" i="1"/>
  <c r="P76" i="1"/>
  <c r="Q76" i="1"/>
  <c r="J77" i="1"/>
  <c r="K77" i="1" s="1"/>
  <c r="L77" i="1"/>
  <c r="M77" i="1"/>
  <c r="N77" i="1"/>
  <c r="O77" i="1"/>
  <c r="P77" i="1"/>
  <c r="Q77" i="1"/>
  <c r="J78" i="1"/>
  <c r="K78" i="1" s="1"/>
  <c r="L78" i="1"/>
  <c r="M78" i="1"/>
  <c r="N78" i="1"/>
  <c r="O78" i="1"/>
  <c r="P78" i="1"/>
  <c r="Q78" i="1"/>
  <c r="J79" i="1"/>
  <c r="K79" i="1" s="1"/>
  <c r="L79" i="1"/>
  <c r="M79" i="1"/>
  <c r="N79" i="1"/>
  <c r="O79" i="1"/>
  <c r="P79" i="1"/>
  <c r="Q79" i="1"/>
  <c r="J80" i="1"/>
  <c r="K80" i="1" s="1"/>
  <c r="L80" i="1"/>
  <c r="M80" i="1"/>
  <c r="N80" i="1"/>
  <c r="O80" i="1"/>
  <c r="P80" i="1"/>
  <c r="Q80" i="1"/>
  <c r="J81" i="1"/>
  <c r="K81" i="1" s="1"/>
  <c r="L81" i="1"/>
  <c r="M81" i="1"/>
  <c r="N81" i="1"/>
  <c r="O81" i="1"/>
  <c r="P81" i="1"/>
  <c r="Q81" i="1"/>
  <c r="J82" i="1"/>
  <c r="K82" i="1" s="1"/>
  <c r="L82" i="1"/>
  <c r="M82" i="1"/>
  <c r="N82" i="1"/>
  <c r="O82" i="1"/>
  <c r="P82" i="1"/>
  <c r="Q82" i="1"/>
  <c r="J83" i="1"/>
  <c r="K83" i="1" s="1"/>
  <c r="L83" i="1"/>
  <c r="M83" i="1"/>
  <c r="N83" i="1"/>
  <c r="O83" i="1"/>
  <c r="P83" i="1"/>
  <c r="Q83" i="1"/>
  <c r="J84" i="1"/>
  <c r="K84" i="1" s="1"/>
  <c r="L84" i="1"/>
  <c r="M84" i="1"/>
  <c r="N84" i="1"/>
  <c r="O84" i="1"/>
  <c r="P84" i="1"/>
  <c r="Q84" i="1"/>
  <c r="J85" i="1"/>
  <c r="K85" i="1" s="1"/>
  <c r="L85" i="1"/>
  <c r="M85" i="1"/>
  <c r="N85" i="1"/>
  <c r="O85" i="1"/>
  <c r="P85" i="1"/>
  <c r="Q85" i="1"/>
  <c r="J86" i="1"/>
  <c r="K86" i="1" s="1"/>
  <c r="L86" i="1"/>
  <c r="M86" i="1"/>
  <c r="N86" i="1"/>
  <c r="O86" i="1"/>
  <c r="P86" i="1"/>
  <c r="Q86" i="1"/>
  <c r="J87" i="1"/>
  <c r="K87" i="1" s="1"/>
  <c r="L87" i="1"/>
  <c r="M87" i="1"/>
  <c r="N87" i="1"/>
  <c r="O87" i="1"/>
  <c r="P87" i="1"/>
  <c r="Q87" i="1"/>
  <c r="J88" i="1"/>
  <c r="K88" i="1" s="1"/>
  <c r="L88" i="1"/>
  <c r="M88" i="1"/>
  <c r="N88" i="1"/>
  <c r="O88" i="1"/>
  <c r="P88" i="1"/>
  <c r="Q88" i="1"/>
  <c r="J89" i="1"/>
  <c r="K89" i="1" s="1"/>
  <c r="L89" i="1"/>
  <c r="M89" i="1"/>
  <c r="N89" i="1"/>
  <c r="O89" i="1"/>
  <c r="P89" i="1"/>
  <c r="Q89" i="1"/>
  <c r="J90" i="1"/>
  <c r="K90" i="1" s="1"/>
  <c r="L90" i="1"/>
  <c r="M90" i="1"/>
  <c r="N90" i="1"/>
  <c r="O90" i="1"/>
  <c r="P90" i="1"/>
  <c r="Q90" i="1"/>
  <c r="J91" i="1"/>
  <c r="K91" i="1" s="1"/>
  <c r="L91" i="1"/>
  <c r="M91" i="1"/>
  <c r="N91" i="1"/>
  <c r="O91" i="1"/>
  <c r="P91" i="1"/>
  <c r="Q91" i="1"/>
  <c r="J92" i="1"/>
  <c r="K92" i="1" s="1"/>
  <c r="L92" i="1"/>
  <c r="M92" i="1"/>
  <c r="N92" i="1"/>
  <c r="O92" i="1"/>
  <c r="P92" i="1"/>
  <c r="Q92" i="1"/>
  <c r="J93" i="1"/>
  <c r="K93" i="1" s="1"/>
  <c r="L93" i="1"/>
  <c r="M93" i="1"/>
  <c r="N93" i="1"/>
  <c r="O93" i="1"/>
  <c r="P93" i="1"/>
  <c r="Q93" i="1"/>
  <c r="J94" i="1"/>
  <c r="K94" i="1" s="1"/>
  <c r="L94" i="1"/>
  <c r="M94" i="1"/>
  <c r="N94" i="1"/>
  <c r="O94" i="1"/>
  <c r="P94" i="1"/>
  <c r="Q94" i="1"/>
  <c r="J95" i="1"/>
  <c r="K95" i="1" s="1"/>
  <c r="L95" i="1"/>
  <c r="M95" i="1"/>
  <c r="N95" i="1"/>
  <c r="O95" i="1"/>
  <c r="P95" i="1"/>
  <c r="Q95" i="1"/>
  <c r="J96" i="1"/>
  <c r="K96" i="1" s="1"/>
  <c r="L96" i="1"/>
  <c r="M96" i="1"/>
  <c r="N96" i="1"/>
  <c r="O96" i="1"/>
  <c r="P96" i="1"/>
  <c r="Q96" i="1"/>
  <c r="J97" i="1"/>
  <c r="K97" i="1" s="1"/>
  <c r="L97" i="1"/>
  <c r="M97" i="1"/>
  <c r="N97" i="1"/>
  <c r="O97" i="1"/>
  <c r="P97" i="1"/>
  <c r="Q97" i="1"/>
  <c r="J98" i="1"/>
  <c r="K98" i="1" s="1"/>
  <c r="L98" i="1"/>
  <c r="M98" i="1"/>
  <c r="N98" i="1"/>
  <c r="O98" i="1"/>
  <c r="P98" i="1"/>
  <c r="Q98" i="1"/>
  <c r="J99" i="1"/>
  <c r="K99" i="1" s="1"/>
  <c r="L99" i="1"/>
  <c r="M99" i="1"/>
  <c r="N99" i="1"/>
  <c r="O99" i="1"/>
  <c r="P99" i="1"/>
  <c r="Q99" i="1"/>
  <c r="J100" i="1"/>
  <c r="K100" i="1" s="1"/>
  <c r="L100" i="1"/>
  <c r="M100" i="1"/>
  <c r="N100" i="1"/>
  <c r="O100" i="1"/>
  <c r="P100" i="1"/>
  <c r="Q100" i="1"/>
  <c r="J101" i="1"/>
  <c r="K101" i="1" s="1"/>
  <c r="L101" i="1"/>
  <c r="M101" i="1"/>
  <c r="N101" i="1"/>
  <c r="O101" i="1"/>
  <c r="P101" i="1"/>
  <c r="Q101" i="1"/>
  <c r="J102" i="1"/>
  <c r="K102" i="1" s="1"/>
  <c r="L102" i="1"/>
  <c r="M102" i="1"/>
  <c r="N102" i="1"/>
  <c r="O102" i="1"/>
  <c r="P102" i="1"/>
  <c r="Q102" i="1"/>
  <c r="J103" i="1"/>
  <c r="K103" i="1" s="1"/>
  <c r="L103" i="1"/>
  <c r="M103" i="1"/>
  <c r="N103" i="1"/>
  <c r="O103" i="1"/>
  <c r="P103" i="1"/>
  <c r="Q103" i="1"/>
  <c r="J104" i="1"/>
  <c r="K104" i="1" s="1"/>
  <c r="L104" i="1"/>
  <c r="M104" i="1"/>
  <c r="N104" i="1"/>
  <c r="O104" i="1"/>
  <c r="P104" i="1"/>
  <c r="Q104" i="1"/>
  <c r="J105" i="1"/>
  <c r="K105" i="1" s="1"/>
  <c r="L105" i="1"/>
  <c r="M105" i="1"/>
  <c r="N105" i="1"/>
  <c r="O105" i="1"/>
  <c r="P105" i="1"/>
  <c r="Q105" i="1"/>
  <c r="J106" i="1"/>
  <c r="K106" i="1" s="1"/>
  <c r="L106" i="1"/>
  <c r="M106" i="1"/>
  <c r="N106" i="1"/>
  <c r="O106" i="1"/>
  <c r="P106" i="1"/>
  <c r="Q106" i="1"/>
  <c r="J107" i="1"/>
  <c r="K107" i="1" s="1"/>
  <c r="L107" i="1"/>
  <c r="M107" i="1"/>
  <c r="N107" i="1"/>
  <c r="O107" i="1"/>
  <c r="P107" i="1"/>
  <c r="Q107" i="1"/>
  <c r="J108" i="1"/>
  <c r="K108" i="1" s="1"/>
  <c r="L108" i="1"/>
  <c r="M108" i="1"/>
  <c r="N108" i="1"/>
  <c r="O108" i="1"/>
  <c r="P108" i="1"/>
  <c r="Q108" i="1"/>
  <c r="J109" i="1"/>
  <c r="K109" i="1" s="1"/>
  <c r="L109" i="1"/>
  <c r="M109" i="1"/>
  <c r="N109" i="1"/>
  <c r="O109" i="1"/>
  <c r="P109" i="1"/>
  <c r="Q109" i="1"/>
  <c r="J110" i="1"/>
  <c r="K110" i="1" s="1"/>
  <c r="L110" i="1"/>
  <c r="M110" i="1"/>
  <c r="N110" i="1"/>
  <c r="O110" i="1"/>
  <c r="P110" i="1"/>
  <c r="Q110" i="1"/>
  <c r="J111" i="1"/>
  <c r="K111" i="1" s="1"/>
  <c r="L111" i="1"/>
  <c r="M111" i="1"/>
  <c r="N111" i="1"/>
  <c r="O111" i="1"/>
  <c r="P111" i="1"/>
  <c r="Q111" i="1"/>
  <c r="J112" i="1"/>
  <c r="K112" i="1" s="1"/>
  <c r="L112" i="1"/>
  <c r="M112" i="1"/>
  <c r="N112" i="1"/>
  <c r="O112" i="1"/>
  <c r="P112" i="1"/>
  <c r="Q112" i="1"/>
  <c r="J113" i="1"/>
  <c r="K113" i="1" s="1"/>
  <c r="L113" i="1"/>
  <c r="M113" i="1"/>
  <c r="N113" i="1"/>
  <c r="O113" i="1"/>
  <c r="P113" i="1"/>
  <c r="Q113" i="1"/>
  <c r="J114" i="1"/>
  <c r="K114" i="1" s="1"/>
  <c r="L114" i="1"/>
  <c r="M114" i="1"/>
  <c r="N114" i="1"/>
  <c r="O114" i="1"/>
  <c r="P114" i="1"/>
  <c r="Q114" i="1"/>
  <c r="J115" i="1"/>
  <c r="K115" i="1" s="1"/>
  <c r="L115" i="1"/>
  <c r="M115" i="1"/>
  <c r="N115" i="1"/>
  <c r="O115" i="1"/>
  <c r="P115" i="1"/>
  <c r="Q115" i="1"/>
  <c r="J116" i="1"/>
  <c r="K116" i="1" s="1"/>
  <c r="L116" i="1"/>
  <c r="M116" i="1"/>
  <c r="N116" i="1"/>
  <c r="O116" i="1"/>
  <c r="P116" i="1"/>
  <c r="Q116" i="1"/>
  <c r="J117" i="1"/>
  <c r="K117" i="1" s="1"/>
  <c r="L117" i="1"/>
  <c r="M117" i="1"/>
  <c r="N117" i="1"/>
  <c r="O117" i="1"/>
  <c r="P117" i="1"/>
  <c r="Q117" i="1"/>
  <c r="J118" i="1"/>
  <c r="K118" i="1" s="1"/>
  <c r="L118" i="1"/>
  <c r="M118" i="1"/>
  <c r="N118" i="1"/>
  <c r="O118" i="1"/>
  <c r="P118" i="1"/>
  <c r="Q118" i="1"/>
  <c r="J119" i="1"/>
  <c r="K119" i="1" s="1"/>
  <c r="L119" i="1"/>
  <c r="M119" i="1"/>
  <c r="N119" i="1"/>
  <c r="O119" i="1"/>
  <c r="P119" i="1"/>
  <c r="Q119" i="1"/>
  <c r="J120" i="1"/>
  <c r="K120" i="1" s="1"/>
  <c r="L120" i="1"/>
  <c r="M120" i="1"/>
  <c r="N120" i="1"/>
  <c r="O120" i="1"/>
  <c r="P120" i="1"/>
  <c r="Q120" i="1"/>
  <c r="J121" i="1"/>
  <c r="K121" i="1" s="1"/>
  <c r="L121" i="1"/>
  <c r="M121" i="1"/>
  <c r="N121" i="1"/>
  <c r="O121" i="1"/>
  <c r="P121" i="1"/>
  <c r="Q121" i="1"/>
  <c r="J122" i="1"/>
  <c r="K122" i="1" s="1"/>
  <c r="L122" i="1"/>
  <c r="M122" i="1"/>
  <c r="N122" i="1"/>
  <c r="O122" i="1"/>
  <c r="P122" i="1"/>
  <c r="Q122" i="1"/>
  <c r="J123" i="1"/>
  <c r="K123" i="1" s="1"/>
  <c r="L123" i="1"/>
  <c r="M123" i="1"/>
  <c r="N123" i="1"/>
  <c r="O123" i="1"/>
  <c r="P123" i="1"/>
  <c r="Q123" i="1"/>
  <c r="J124" i="1"/>
  <c r="K124" i="1" s="1"/>
  <c r="L124" i="1"/>
  <c r="M124" i="1"/>
  <c r="N124" i="1"/>
  <c r="O124" i="1"/>
  <c r="P124" i="1"/>
  <c r="Q124" i="1"/>
  <c r="J125" i="1"/>
  <c r="K125" i="1" s="1"/>
  <c r="L125" i="1"/>
  <c r="M125" i="1"/>
  <c r="N125" i="1"/>
  <c r="O125" i="1"/>
  <c r="P125" i="1"/>
  <c r="Q125" i="1"/>
  <c r="J126" i="1"/>
  <c r="K126" i="1" s="1"/>
  <c r="L126" i="1"/>
  <c r="M126" i="1"/>
  <c r="N126" i="1"/>
  <c r="O126" i="1"/>
  <c r="P126" i="1"/>
  <c r="Q126" i="1"/>
  <c r="J127" i="1"/>
  <c r="K127" i="1" s="1"/>
  <c r="L127" i="1"/>
  <c r="M127" i="1"/>
  <c r="N127" i="1"/>
  <c r="O127" i="1"/>
  <c r="P127" i="1"/>
  <c r="Q127" i="1"/>
  <c r="J128" i="1"/>
  <c r="K128" i="1" s="1"/>
  <c r="L128" i="1"/>
  <c r="M128" i="1"/>
  <c r="N128" i="1"/>
  <c r="O128" i="1"/>
  <c r="P128" i="1"/>
  <c r="Q128" i="1"/>
  <c r="J129" i="1"/>
  <c r="K129" i="1" s="1"/>
  <c r="L129" i="1"/>
  <c r="M129" i="1"/>
  <c r="N129" i="1"/>
  <c r="O129" i="1"/>
  <c r="P129" i="1"/>
  <c r="Q129" i="1"/>
  <c r="J130" i="1"/>
  <c r="K130" i="1" s="1"/>
  <c r="L130" i="1"/>
  <c r="M130" i="1"/>
  <c r="N130" i="1"/>
  <c r="O130" i="1"/>
  <c r="P130" i="1"/>
  <c r="Q130" i="1"/>
  <c r="J131" i="1"/>
  <c r="K131" i="1" s="1"/>
  <c r="L131" i="1"/>
  <c r="M131" i="1"/>
  <c r="N131" i="1"/>
  <c r="O131" i="1"/>
  <c r="P131" i="1"/>
  <c r="Q131" i="1"/>
  <c r="J132" i="1"/>
  <c r="K132" i="1" s="1"/>
  <c r="L132" i="1"/>
  <c r="M132" i="1"/>
  <c r="N132" i="1"/>
  <c r="O132" i="1"/>
  <c r="P132" i="1"/>
  <c r="Q132" i="1"/>
  <c r="J133" i="1"/>
  <c r="K133" i="1" s="1"/>
  <c r="L133" i="1"/>
  <c r="M133" i="1"/>
  <c r="N133" i="1"/>
  <c r="O133" i="1"/>
  <c r="P133" i="1"/>
  <c r="Q133" i="1"/>
  <c r="J134" i="1"/>
  <c r="K134" i="1" s="1"/>
  <c r="L134" i="1"/>
  <c r="M134" i="1"/>
  <c r="N134" i="1"/>
  <c r="O134" i="1"/>
  <c r="P134" i="1"/>
  <c r="Q134" i="1"/>
  <c r="J135" i="1"/>
  <c r="K135" i="1" s="1"/>
  <c r="L135" i="1"/>
  <c r="M135" i="1"/>
  <c r="N135" i="1"/>
  <c r="O135" i="1"/>
  <c r="P135" i="1"/>
  <c r="Q135" i="1"/>
  <c r="J136" i="1"/>
  <c r="K136" i="1" s="1"/>
  <c r="L136" i="1"/>
  <c r="M136" i="1"/>
  <c r="N136" i="1"/>
  <c r="O136" i="1"/>
  <c r="P136" i="1"/>
  <c r="Q136" i="1"/>
  <c r="J137" i="1"/>
  <c r="K137" i="1" s="1"/>
  <c r="L137" i="1"/>
  <c r="M137" i="1"/>
  <c r="N137" i="1"/>
  <c r="O137" i="1"/>
  <c r="P137" i="1"/>
  <c r="Q137" i="1"/>
  <c r="J138" i="1"/>
  <c r="K138" i="1" s="1"/>
  <c r="L138" i="1"/>
  <c r="M138" i="1"/>
  <c r="N138" i="1"/>
  <c r="O138" i="1"/>
  <c r="P138" i="1"/>
  <c r="Q138" i="1"/>
  <c r="J139" i="1"/>
  <c r="K139" i="1" s="1"/>
  <c r="L139" i="1"/>
  <c r="M139" i="1"/>
  <c r="N139" i="1"/>
  <c r="O139" i="1"/>
  <c r="P139" i="1"/>
  <c r="Q139" i="1"/>
  <c r="J140" i="1"/>
  <c r="K140" i="1" s="1"/>
  <c r="L140" i="1"/>
  <c r="M140" i="1"/>
  <c r="N140" i="1"/>
  <c r="O140" i="1"/>
  <c r="P140" i="1"/>
  <c r="Q140" i="1"/>
  <c r="J141" i="1"/>
  <c r="K141" i="1" s="1"/>
  <c r="L141" i="1"/>
  <c r="M141" i="1"/>
  <c r="N141" i="1"/>
  <c r="O141" i="1"/>
  <c r="P141" i="1"/>
  <c r="Q141" i="1"/>
  <c r="J142" i="1"/>
  <c r="K142" i="1" s="1"/>
  <c r="L142" i="1"/>
  <c r="M142" i="1"/>
  <c r="N142" i="1"/>
  <c r="O142" i="1"/>
  <c r="P142" i="1"/>
  <c r="Q142" i="1"/>
  <c r="J143" i="1"/>
  <c r="K143" i="1" s="1"/>
  <c r="L143" i="1"/>
  <c r="M143" i="1"/>
  <c r="N143" i="1"/>
  <c r="O143" i="1"/>
  <c r="P143" i="1"/>
  <c r="Q143" i="1"/>
  <c r="J144" i="1"/>
  <c r="K144" i="1" s="1"/>
  <c r="L144" i="1"/>
  <c r="M144" i="1"/>
  <c r="N144" i="1"/>
  <c r="O144" i="1"/>
  <c r="P144" i="1"/>
  <c r="Q144" i="1"/>
  <c r="J145" i="1"/>
  <c r="K145" i="1" s="1"/>
  <c r="L145" i="1"/>
  <c r="M145" i="1"/>
  <c r="N145" i="1"/>
  <c r="O145" i="1"/>
  <c r="P145" i="1"/>
  <c r="Q145" i="1"/>
  <c r="J146" i="1"/>
  <c r="K146" i="1" s="1"/>
  <c r="L146" i="1"/>
  <c r="M146" i="1"/>
  <c r="N146" i="1"/>
  <c r="O146" i="1"/>
  <c r="P146" i="1"/>
  <c r="Q146" i="1"/>
  <c r="J147" i="1"/>
  <c r="K147" i="1" s="1"/>
  <c r="L147" i="1"/>
  <c r="M147" i="1"/>
  <c r="N147" i="1"/>
  <c r="O147" i="1"/>
  <c r="P147" i="1"/>
  <c r="Q147" i="1"/>
  <c r="J148" i="1"/>
  <c r="K148" i="1" s="1"/>
  <c r="L148" i="1"/>
  <c r="M148" i="1"/>
  <c r="N148" i="1"/>
  <c r="O148" i="1"/>
  <c r="P148" i="1"/>
  <c r="Q148" i="1"/>
  <c r="J149" i="1"/>
  <c r="K149" i="1" s="1"/>
  <c r="L149" i="1"/>
  <c r="M149" i="1"/>
  <c r="N149" i="1"/>
  <c r="O149" i="1"/>
  <c r="P149" i="1"/>
  <c r="Q149" i="1"/>
  <c r="J150" i="1"/>
  <c r="K150" i="1" s="1"/>
  <c r="L150" i="1"/>
  <c r="M150" i="1"/>
  <c r="N150" i="1"/>
  <c r="O150" i="1"/>
  <c r="P150" i="1"/>
  <c r="Q150" i="1"/>
  <c r="J151" i="1"/>
  <c r="K151" i="1" s="1"/>
  <c r="L151" i="1"/>
  <c r="M151" i="1"/>
  <c r="N151" i="1"/>
  <c r="O151" i="1"/>
  <c r="P151" i="1"/>
  <c r="Q151" i="1"/>
  <c r="J152" i="1"/>
  <c r="K152" i="1" s="1"/>
  <c r="L152" i="1"/>
  <c r="M152" i="1"/>
  <c r="N152" i="1"/>
  <c r="O152" i="1"/>
  <c r="P152" i="1"/>
  <c r="Q152" i="1"/>
  <c r="J153" i="1"/>
  <c r="K153" i="1" s="1"/>
  <c r="L153" i="1"/>
  <c r="M153" i="1"/>
  <c r="N153" i="1"/>
  <c r="O153" i="1"/>
  <c r="P153" i="1"/>
  <c r="Q153" i="1"/>
  <c r="J154" i="1"/>
  <c r="K154" i="1" s="1"/>
  <c r="L154" i="1"/>
  <c r="M154" i="1"/>
  <c r="N154" i="1"/>
  <c r="O154" i="1"/>
  <c r="P154" i="1"/>
  <c r="Q154" i="1"/>
  <c r="J155" i="1"/>
  <c r="K155" i="1" s="1"/>
  <c r="L155" i="1"/>
  <c r="M155" i="1"/>
  <c r="N155" i="1"/>
  <c r="O155" i="1"/>
  <c r="P155" i="1"/>
  <c r="Q155" i="1"/>
  <c r="J156" i="1"/>
  <c r="K156" i="1" s="1"/>
  <c r="L156" i="1"/>
  <c r="M156" i="1"/>
  <c r="N156" i="1"/>
  <c r="O156" i="1"/>
  <c r="P156" i="1"/>
  <c r="Q156" i="1"/>
  <c r="J157" i="1"/>
  <c r="K157" i="1" s="1"/>
  <c r="L157" i="1"/>
  <c r="M157" i="1"/>
  <c r="N157" i="1"/>
  <c r="O157" i="1"/>
  <c r="P157" i="1"/>
  <c r="Q157" i="1"/>
  <c r="J158" i="1"/>
  <c r="K158" i="1" s="1"/>
  <c r="L158" i="1"/>
  <c r="M158" i="1"/>
  <c r="N158" i="1"/>
  <c r="O158" i="1"/>
  <c r="P158" i="1"/>
  <c r="Q158" i="1"/>
  <c r="J159" i="1"/>
  <c r="K159" i="1" s="1"/>
  <c r="L159" i="1"/>
  <c r="M159" i="1"/>
  <c r="N159" i="1"/>
  <c r="O159" i="1"/>
  <c r="P159" i="1"/>
  <c r="Q159" i="1"/>
  <c r="J160" i="1"/>
  <c r="K160" i="1" s="1"/>
  <c r="L160" i="1"/>
  <c r="M160" i="1"/>
  <c r="N160" i="1"/>
  <c r="O160" i="1"/>
  <c r="P160" i="1"/>
  <c r="Q160" i="1"/>
  <c r="J161" i="1"/>
  <c r="K161" i="1" s="1"/>
  <c r="L161" i="1"/>
  <c r="M161" i="1"/>
  <c r="N161" i="1"/>
  <c r="O161" i="1"/>
  <c r="P161" i="1"/>
  <c r="Q161" i="1"/>
  <c r="J162" i="1"/>
  <c r="K162" i="1" s="1"/>
  <c r="L162" i="1"/>
  <c r="M162" i="1"/>
  <c r="N162" i="1"/>
  <c r="O162" i="1"/>
  <c r="P162" i="1"/>
  <c r="Q162" i="1"/>
  <c r="J163" i="1"/>
  <c r="K163" i="1" s="1"/>
  <c r="L163" i="1"/>
  <c r="M163" i="1"/>
  <c r="N163" i="1"/>
  <c r="O163" i="1"/>
  <c r="P163" i="1"/>
  <c r="Q163" i="1"/>
  <c r="J164" i="1"/>
  <c r="K164" i="1" s="1"/>
  <c r="L164" i="1"/>
  <c r="M164" i="1"/>
  <c r="N164" i="1"/>
  <c r="O164" i="1"/>
  <c r="P164" i="1"/>
  <c r="Q164" i="1"/>
  <c r="J165" i="1"/>
  <c r="K165" i="1" s="1"/>
  <c r="L165" i="1"/>
  <c r="M165" i="1"/>
  <c r="N165" i="1"/>
  <c r="O165" i="1"/>
  <c r="P165" i="1"/>
  <c r="Q165" i="1"/>
  <c r="J166" i="1"/>
  <c r="K166" i="1" s="1"/>
  <c r="L166" i="1"/>
  <c r="M166" i="1"/>
  <c r="N166" i="1"/>
  <c r="O166" i="1"/>
  <c r="P166" i="1"/>
  <c r="Q166" i="1"/>
  <c r="J167" i="1"/>
  <c r="K167" i="1" s="1"/>
  <c r="L167" i="1"/>
  <c r="M167" i="1"/>
  <c r="N167" i="1"/>
  <c r="O167" i="1"/>
  <c r="P167" i="1"/>
  <c r="Q167" i="1"/>
  <c r="J168" i="1"/>
  <c r="K168" i="1" s="1"/>
  <c r="L168" i="1"/>
  <c r="M168" i="1"/>
  <c r="N168" i="1"/>
  <c r="O168" i="1"/>
  <c r="P168" i="1"/>
  <c r="Q168" i="1"/>
  <c r="J169" i="1"/>
  <c r="K169" i="1" s="1"/>
  <c r="L169" i="1"/>
  <c r="M169" i="1"/>
  <c r="N169" i="1"/>
  <c r="O169" i="1"/>
  <c r="P169" i="1"/>
  <c r="Q169" i="1"/>
  <c r="J170" i="1"/>
  <c r="K170" i="1" s="1"/>
  <c r="L170" i="1"/>
  <c r="M170" i="1"/>
  <c r="N170" i="1"/>
  <c r="O170" i="1"/>
  <c r="P170" i="1"/>
  <c r="Q170" i="1"/>
  <c r="J171" i="1"/>
  <c r="K171" i="1" s="1"/>
  <c r="L171" i="1"/>
  <c r="M171" i="1"/>
  <c r="N171" i="1"/>
  <c r="O171" i="1"/>
  <c r="P171" i="1"/>
  <c r="Q171" i="1"/>
  <c r="J172" i="1"/>
  <c r="K172" i="1" s="1"/>
  <c r="L172" i="1"/>
  <c r="M172" i="1"/>
  <c r="N172" i="1"/>
  <c r="O172" i="1"/>
  <c r="P172" i="1"/>
  <c r="Q172" i="1"/>
  <c r="J173" i="1"/>
  <c r="K173" i="1" s="1"/>
  <c r="L173" i="1"/>
  <c r="M173" i="1"/>
  <c r="N173" i="1"/>
  <c r="O173" i="1"/>
  <c r="P173" i="1"/>
  <c r="Q173" i="1"/>
  <c r="J174" i="1"/>
  <c r="K174" i="1" s="1"/>
  <c r="L174" i="1"/>
  <c r="M174" i="1"/>
  <c r="N174" i="1"/>
  <c r="O174" i="1"/>
  <c r="P174" i="1"/>
  <c r="Q174" i="1"/>
  <c r="J175" i="1"/>
  <c r="K175" i="1" s="1"/>
  <c r="L175" i="1"/>
  <c r="M175" i="1"/>
  <c r="N175" i="1"/>
  <c r="O175" i="1"/>
  <c r="P175" i="1"/>
  <c r="Q175" i="1"/>
  <c r="J176" i="1"/>
  <c r="K176" i="1" s="1"/>
  <c r="L176" i="1"/>
  <c r="M176" i="1"/>
  <c r="N176" i="1"/>
  <c r="O176" i="1"/>
  <c r="P176" i="1"/>
  <c r="Q176" i="1"/>
  <c r="J177" i="1"/>
  <c r="K177" i="1" s="1"/>
  <c r="L177" i="1"/>
  <c r="M177" i="1"/>
  <c r="N177" i="1"/>
  <c r="O177" i="1"/>
  <c r="P177" i="1"/>
  <c r="Q177" i="1"/>
  <c r="J178" i="1"/>
  <c r="K178" i="1" s="1"/>
  <c r="L178" i="1"/>
  <c r="M178" i="1"/>
  <c r="N178" i="1"/>
  <c r="O178" i="1"/>
  <c r="P178" i="1"/>
  <c r="Q178" i="1"/>
  <c r="J179" i="1"/>
  <c r="K179" i="1" s="1"/>
  <c r="L179" i="1"/>
  <c r="M179" i="1"/>
  <c r="N179" i="1"/>
  <c r="O179" i="1"/>
  <c r="P179" i="1"/>
  <c r="Q179" i="1"/>
  <c r="J180" i="1"/>
  <c r="K180" i="1" s="1"/>
  <c r="L180" i="1"/>
  <c r="M180" i="1"/>
  <c r="N180" i="1"/>
  <c r="O180" i="1"/>
  <c r="P180" i="1"/>
  <c r="Q180" i="1"/>
  <c r="J181" i="1"/>
  <c r="K181" i="1" s="1"/>
  <c r="L181" i="1"/>
  <c r="M181" i="1"/>
  <c r="N181" i="1"/>
  <c r="O181" i="1"/>
  <c r="P181" i="1"/>
  <c r="Q181" i="1"/>
  <c r="J182" i="1"/>
  <c r="K182" i="1" s="1"/>
  <c r="L182" i="1"/>
  <c r="M182" i="1"/>
  <c r="N182" i="1"/>
  <c r="O182" i="1"/>
  <c r="P182" i="1"/>
  <c r="Q182" i="1"/>
  <c r="J183" i="1"/>
  <c r="K183" i="1" s="1"/>
  <c r="L183" i="1"/>
  <c r="M183" i="1"/>
  <c r="N183" i="1"/>
  <c r="O183" i="1"/>
  <c r="P183" i="1"/>
  <c r="Q183" i="1"/>
  <c r="J184" i="1"/>
  <c r="K184" i="1" s="1"/>
  <c r="L184" i="1"/>
  <c r="M184" i="1"/>
  <c r="N184" i="1"/>
  <c r="O184" i="1"/>
  <c r="P184" i="1"/>
  <c r="Q184" i="1"/>
  <c r="J185" i="1"/>
  <c r="K185" i="1" s="1"/>
  <c r="L185" i="1"/>
  <c r="M185" i="1"/>
  <c r="N185" i="1"/>
  <c r="O185" i="1"/>
  <c r="P185" i="1"/>
  <c r="Q185" i="1"/>
  <c r="J186" i="1"/>
  <c r="K186" i="1" s="1"/>
  <c r="L186" i="1"/>
  <c r="M186" i="1"/>
  <c r="N186" i="1"/>
  <c r="O186" i="1"/>
  <c r="P186" i="1"/>
  <c r="Q186" i="1"/>
  <c r="J187" i="1"/>
  <c r="K187" i="1" s="1"/>
  <c r="L187" i="1"/>
  <c r="M187" i="1"/>
  <c r="N187" i="1"/>
  <c r="O187" i="1"/>
  <c r="P187" i="1"/>
  <c r="Q187" i="1"/>
  <c r="J188" i="1"/>
  <c r="K188" i="1" s="1"/>
  <c r="L188" i="1"/>
  <c r="M188" i="1"/>
  <c r="N188" i="1"/>
  <c r="O188" i="1"/>
  <c r="P188" i="1"/>
  <c r="Q188" i="1"/>
  <c r="J189" i="1"/>
  <c r="K189" i="1" s="1"/>
  <c r="L189" i="1"/>
  <c r="M189" i="1"/>
  <c r="N189" i="1"/>
  <c r="O189" i="1"/>
  <c r="P189" i="1"/>
  <c r="Q189" i="1"/>
  <c r="J190" i="1"/>
  <c r="K190" i="1" s="1"/>
  <c r="L190" i="1"/>
  <c r="M190" i="1"/>
  <c r="N190" i="1"/>
  <c r="O190" i="1"/>
  <c r="P190" i="1"/>
  <c r="Q190" i="1"/>
  <c r="J191" i="1"/>
  <c r="K191" i="1" s="1"/>
  <c r="L191" i="1"/>
  <c r="M191" i="1"/>
  <c r="N191" i="1"/>
  <c r="O191" i="1"/>
  <c r="P191" i="1"/>
  <c r="Q191" i="1"/>
  <c r="J192" i="1"/>
  <c r="K192" i="1" s="1"/>
  <c r="L192" i="1"/>
  <c r="M192" i="1"/>
  <c r="N192" i="1"/>
  <c r="O192" i="1"/>
  <c r="P192" i="1"/>
  <c r="Q192" i="1"/>
  <c r="J193" i="1"/>
  <c r="K193" i="1" s="1"/>
  <c r="L193" i="1"/>
  <c r="M193" i="1"/>
  <c r="N193" i="1"/>
  <c r="O193" i="1"/>
  <c r="P193" i="1"/>
  <c r="Q193" i="1"/>
  <c r="J194" i="1"/>
  <c r="K194" i="1" s="1"/>
  <c r="L194" i="1"/>
  <c r="M194" i="1"/>
  <c r="N194" i="1"/>
  <c r="O194" i="1"/>
  <c r="P194" i="1"/>
  <c r="Q194" i="1"/>
  <c r="J195" i="1"/>
  <c r="K195" i="1" s="1"/>
  <c r="L195" i="1"/>
  <c r="M195" i="1"/>
  <c r="N195" i="1"/>
  <c r="O195" i="1"/>
  <c r="P195" i="1"/>
  <c r="Q195" i="1"/>
  <c r="J196" i="1"/>
  <c r="K196" i="1" s="1"/>
  <c r="L196" i="1"/>
  <c r="M196" i="1"/>
  <c r="N196" i="1"/>
  <c r="O196" i="1"/>
  <c r="P196" i="1"/>
  <c r="Q196" i="1"/>
  <c r="J197" i="1"/>
  <c r="K197" i="1" s="1"/>
  <c r="L197" i="1"/>
  <c r="M197" i="1"/>
  <c r="N197" i="1"/>
  <c r="O197" i="1"/>
  <c r="P197" i="1"/>
  <c r="Q197" i="1"/>
  <c r="J198" i="1"/>
  <c r="K198" i="1" s="1"/>
  <c r="L198" i="1"/>
  <c r="M198" i="1"/>
  <c r="N198" i="1"/>
  <c r="O198" i="1"/>
  <c r="P198" i="1"/>
  <c r="Q198" i="1"/>
  <c r="J199" i="1"/>
  <c r="K199" i="1" s="1"/>
  <c r="L199" i="1"/>
  <c r="M199" i="1"/>
  <c r="N199" i="1"/>
  <c r="O199" i="1"/>
  <c r="P199" i="1"/>
  <c r="Q199" i="1"/>
  <c r="J200" i="1"/>
  <c r="K200" i="1" s="1"/>
  <c r="L200" i="1"/>
  <c r="M200" i="1"/>
  <c r="N200" i="1"/>
  <c r="O200" i="1"/>
  <c r="P200" i="1"/>
  <c r="Q200" i="1"/>
  <c r="J201" i="1"/>
  <c r="K201" i="1" s="1"/>
  <c r="L201" i="1"/>
  <c r="M201" i="1"/>
  <c r="N201" i="1"/>
  <c r="O201" i="1"/>
  <c r="P201" i="1"/>
  <c r="Q201" i="1"/>
  <c r="J202" i="1"/>
  <c r="K202" i="1" s="1"/>
  <c r="L202" i="1"/>
  <c r="M202" i="1"/>
  <c r="N202" i="1"/>
  <c r="O202" i="1"/>
  <c r="P202" i="1"/>
  <c r="Q202" i="1"/>
  <c r="J203" i="1"/>
  <c r="K203" i="1" s="1"/>
  <c r="L203" i="1"/>
  <c r="M203" i="1"/>
  <c r="N203" i="1"/>
  <c r="O203" i="1"/>
  <c r="P203" i="1"/>
  <c r="Q203" i="1"/>
  <c r="J204" i="1"/>
  <c r="K204" i="1" s="1"/>
  <c r="L204" i="1"/>
  <c r="M204" i="1"/>
  <c r="N204" i="1"/>
  <c r="O204" i="1"/>
  <c r="P204" i="1"/>
  <c r="Q204" i="1"/>
  <c r="J205" i="1"/>
  <c r="K205" i="1" s="1"/>
  <c r="L205" i="1"/>
  <c r="M205" i="1"/>
  <c r="N205" i="1"/>
  <c r="O205" i="1"/>
  <c r="P205" i="1"/>
  <c r="Q205" i="1"/>
  <c r="J206" i="1"/>
  <c r="K206" i="1" s="1"/>
  <c r="L206" i="1"/>
  <c r="M206" i="1"/>
  <c r="N206" i="1"/>
  <c r="O206" i="1"/>
  <c r="P206" i="1"/>
  <c r="Q206" i="1"/>
  <c r="J207" i="1"/>
  <c r="K207" i="1" s="1"/>
  <c r="L207" i="1"/>
  <c r="M207" i="1"/>
  <c r="N207" i="1"/>
  <c r="O207" i="1"/>
  <c r="P207" i="1"/>
  <c r="Q207" i="1"/>
  <c r="J208" i="1"/>
  <c r="K208" i="1" s="1"/>
  <c r="L208" i="1"/>
  <c r="M208" i="1"/>
  <c r="N208" i="1"/>
  <c r="O208" i="1"/>
  <c r="P208" i="1"/>
  <c r="Q208" i="1"/>
  <c r="J209" i="1"/>
  <c r="K209" i="1" s="1"/>
  <c r="L209" i="1"/>
  <c r="M209" i="1"/>
  <c r="N209" i="1"/>
  <c r="O209" i="1"/>
  <c r="P209" i="1"/>
  <c r="Q209" i="1"/>
  <c r="J210" i="1"/>
  <c r="K210" i="1" s="1"/>
  <c r="L210" i="1"/>
  <c r="M210" i="1"/>
  <c r="N210" i="1"/>
  <c r="O210" i="1"/>
  <c r="P210" i="1"/>
  <c r="Q210" i="1"/>
  <c r="J211" i="1"/>
  <c r="K211" i="1" s="1"/>
  <c r="L211" i="1"/>
  <c r="M211" i="1"/>
  <c r="N211" i="1"/>
  <c r="O211" i="1"/>
  <c r="P211" i="1"/>
  <c r="Q211" i="1"/>
  <c r="J212" i="1"/>
  <c r="K212" i="1" s="1"/>
  <c r="L212" i="1"/>
  <c r="M212" i="1"/>
  <c r="N212" i="1"/>
  <c r="O212" i="1"/>
  <c r="P212" i="1"/>
  <c r="Q212" i="1"/>
  <c r="J213" i="1"/>
  <c r="K213" i="1" s="1"/>
  <c r="L213" i="1"/>
  <c r="M213" i="1"/>
  <c r="N213" i="1"/>
  <c r="O213" i="1"/>
  <c r="P213" i="1"/>
  <c r="Q213" i="1"/>
  <c r="J214" i="1"/>
  <c r="K214" i="1" s="1"/>
  <c r="L214" i="1"/>
  <c r="M214" i="1"/>
  <c r="N214" i="1"/>
  <c r="O214" i="1"/>
  <c r="P214" i="1"/>
  <c r="Q214" i="1"/>
  <c r="J215" i="1"/>
  <c r="K215" i="1" s="1"/>
  <c r="L215" i="1"/>
  <c r="M215" i="1"/>
  <c r="N215" i="1"/>
  <c r="O215" i="1"/>
  <c r="P215" i="1"/>
  <c r="Q215" i="1"/>
  <c r="J216" i="1"/>
  <c r="K216" i="1" s="1"/>
  <c r="L216" i="1"/>
  <c r="M216" i="1"/>
  <c r="N216" i="1"/>
  <c r="O216" i="1"/>
  <c r="P216" i="1"/>
  <c r="Q216" i="1"/>
  <c r="J217" i="1"/>
  <c r="K217" i="1" s="1"/>
  <c r="L217" i="1"/>
  <c r="M217" i="1"/>
  <c r="N217" i="1"/>
  <c r="O217" i="1"/>
  <c r="P217" i="1"/>
  <c r="Q217" i="1"/>
  <c r="J218" i="1"/>
  <c r="K218" i="1" s="1"/>
  <c r="L218" i="1"/>
  <c r="M218" i="1"/>
  <c r="N218" i="1"/>
  <c r="O218" i="1"/>
  <c r="P218" i="1"/>
  <c r="Q218" i="1"/>
  <c r="J219" i="1"/>
  <c r="K219" i="1" s="1"/>
  <c r="L219" i="1"/>
  <c r="M219" i="1"/>
  <c r="N219" i="1"/>
  <c r="O219" i="1"/>
  <c r="P219" i="1"/>
  <c r="Q219" i="1"/>
  <c r="J220" i="1"/>
  <c r="K220" i="1" s="1"/>
  <c r="L220" i="1"/>
  <c r="M220" i="1"/>
  <c r="N220" i="1"/>
  <c r="O220" i="1"/>
  <c r="P220" i="1"/>
  <c r="Q220" i="1"/>
  <c r="J221" i="1"/>
  <c r="K221" i="1" s="1"/>
  <c r="L221" i="1"/>
  <c r="M221" i="1"/>
  <c r="N221" i="1"/>
  <c r="O221" i="1"/>
  <c r="P221" i="1"/>
  <c r="Q221" i="1"/>
  <c r="J222" i="1"/>
  <c r="K222" i="1" s="1"/>
  <c r="L222" i="1"/>
  <c r="M222" i="1"/>
  <c r="N222" i="1"/>
  <c r="O222" i="1"/>
  <c r="P222" i="1"/>
  <c r="Q222" i="1"/>
  <c r="J223" i="1"/>
  <c r="K223" i="1" s="1"/>
  <c r="L223" i="1"/>
  <c r="M223" i="1"/>
  <c r="N223" i="1"/>
  <c r="O223" i="1"/>
  <c r="P223" i="1"/>
  <c r="Q223" i="1"/>
  <c r="J224" i="1"/>
  <c r="K224" i="1" s="1"/>
  <c r="L224" i="1"/>
  <c r="M224" i="1"/>
  <c r="N224" i="1"/>
  <c r="O224" i="1"/>
  <c r="P224" i="1"/>
  <c r="Q224" i="1"/>
  <c r="J225" i="1"/>
  <c r="K225" i="1" s="1"/>
  <c r="L225" i="1"/>
  <c r="M225" i="1"/>
  <c r="N225" i="1"/>
  <c r="O225" i="1"/>
  <c r="P225" i="1"/>
  <c r="Q225" i="1"/>
  <c r="J226" i="1"/>
  <c r="K226" i="1" s="1"/>
  <c r="L226" i="1"/>
  <c r="M226" i="1"/>
  <c r="N226" i="1"/>
  <c r="O226" i="1"/>
  <c r="P226" i="1"/>
  <c r="Q226" i="1"/>
  <c r="J227" i="1"/>
  <c r="K227" i="1" s="1"/>
  <c r="L227" i="1"/>
  <c r="M227" i="1"/>
  <c r="N227" i="1"/>
  <c r="O227" i="1"/>
  <c r="P227" i="1"/>
  <c r="Q227" i="1"/>
  <c r="J228" i="1"/>
  <c r="K228" i="1" s="1"/>
  <c r="L228" i="1"/>
  <c r="M228" i="1"/>
  <c r="N228" i="1"/>
  <c r="O228" i="1"/>
  <c r="P228" i="1"/>
  <c r="Q228" i="1"/>
  <c r="J229" i="1"/>
  <c r="K229" i="1" s="1"/>
  <c r="L229" i="1"/>
  <c r="M229" i="1"/>
  <c r="N229" i="1"/>
  <c r="O229" i="1"/>
  <c r="P229" i="1"/>
  <c r="Q229" i="1"/>
  <c r="J230" i="1"/>
  <c r="K230" i="1" s="1"/>
  <c r="L230" i="1"/>
  <c r="M230" i="1"/>
  <c r="N230" i="1"/>
  <c r="O230" i="1"/>
  <c r="P230" i="1"/>
  <c r="Q230" i="1"/>
  <c r="J231" i="1"/>
  <c r="K231" i="1" s="1"/>
  <c r="L231" i="1"/>
  <c r="M231" i="1"/>
  <c r="N231" i="1"/>
  <c r="O231" i="1"/>
  <c r="P231" i="1"/>
  <c r="Q231" i="1"/>
  <c r="J232" i="1"/>
  <c r="K232" i="1" s="1"/>
  <c r="L232" i="1"/>
  <c r="M232" i="1"/>
  <c r="N232" i="1"/>
  <c r="O232" i="1"/>
  <c r="P232" i="1"/>
  <c r="Q232" i="1"/>
  <c r="J233" i="1"/>
  <c r="K233" i="1" s="1"/>
  <c r="L233" i="1"/>
  <c r="M233" i="1"/>
  <c r="N233" i="1"/>
  <c r="O233" i="1"/>
  <c r="P233" i="1"/>
  <c r="Q233" i="1"/>
  <c r="J234" i="1"/>
  <c r="K234" i="1" s="1"/>
  <c r="L234" i="1"/>
  <c r="M234" i="1"/>
  <c r="N234" i="1"/>
  <c r="O234" i="1"/>
  <c r="P234" i="1"/>
  <c r="Q234" i="1"/>
  <c r="J235" i="1"/>
  <c r="K235" i="1" s="1"/>
  <c r="L235" i="1"/>
  <c r="M235" i="1"/>
  <c r="N235" i="1"/>
  <c r="O235" i="1"/>
  <c r="P235" i="1"/>
  <c r="Q235" i="1"/>
  <c r="J236" i="1"/>
  <c r="K236" i="1" s="1"/>
  <c r="L236" i="1"/>
  <c r="M236" i="1"/>
  <c r="N236" i="1"/>
  <c r="O236" i="1"/>
  <c r="P236" i="1"/>
  <c r="Q236" i="1"/>
  <c r="J237" i="1"/>
  <c r="K237" i="1" s="1"/>
  <c r="L237" i="1"/>
  <c r="M237" i="1"/>
  <c r="N237" i="1"/>
  <c r="O237" i="1"/>
  <c r="P237" i="1"/>
  <c r="Q237" i="1"/>
  <c r="J238" i="1"/>
  <c r="K238" i="1" s="1"/>
  <c r="L238" i="1"/>
  <c r="M238" i="1"/>
  <c r="N238" i="1"/>
  <c r="O238" i="1"/>
  <c r="P238" i="1"/>
  <c r="Q238" i="1"/>
  <c r="J239" i="1"/>
  <c r="K239" i="1" s="1"/>
  <c r="L239" i="1"/>
  <c r="M239" i="1"/>
  <c r="N239" i="1"/>
  <c r="O239" i="1"/>
  <c r="P239" i="1"/>
  <c r="Q239" i="1"/>
  <c r="J240" i="1"/>
  <c r="K240" i="1" s="1"/>
  <c r="L240" i="1"/>
  <c r="M240" i="1"/>
  <c r="N240" i="1"/>
  <c r="O240" i="1"/>
  <c r="P240" i="1"/>
  <c r="Q240" i="1"/>
  <c r="J241" i="1"/>
  <c r="K241" i="1" s="1"/>
  <c r="L241" i="1"/>
  <c r="M241" i="1"/>
  <c r="N241" i="1"/>
  <c r="O241" i="1"/>
  <c r="P241" i="1"/>
  <c r="Q241" i="1"/>
  <c r="Q2" i="1"/>
  <c r="N2" i="1"/>
  <c r="J2" i="1"/>
  <c r="K2" i="1" s="1"/>
  <c r="P2" i="1"/>
  <c r="O2" i="1"/>
  <c r="M2" i="1"/>
  <c r="L2" i="1"/>
</calcChain>
</file>

<file path=xl/sharedStrings.xml><?xml version="1.0" encoding="utf-8"?>
<sst xmlns="http://schemas.openxmlformats.org/spreadsheetml/2006/main" count="1093" uniqueCount="274">
  <si>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</si>
  <si>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</si>
  <si>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</si>
  <si>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</si>
  <si>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</si>
  <si>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</si>
  <si>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</si>
  <si>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</si>
  <si>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</si>
  <si>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</si>
  <si>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</si>
  <si>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</si>
  <si>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</si>
  <si>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</si>
  <si>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</si>
  <si>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</si>
  <si>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</si>
  <si>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</si>
  <si>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</si>
  <si>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</si>
  <si>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</si>
  <si>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</si>
  <si>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</si>
  <si>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</si>
  <si>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</si>
  <si>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</si>
  <si>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</si>
  <si>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</si>
  <si>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</si>
  <si>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</si>
  <si>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</si>
  <si>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</si>
  <si>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</si>
  <si>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</si>
  <si>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</si>
  <si>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</si>
  <si>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</si>
  <si>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</si>
  <si>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</si>
  <si>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</si>
  <si>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</si>
  <si>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</si>
  <si>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</si>
  <si>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</si>
  <si>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</si>
  <si>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</si>
  <si>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</si>
  <si>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</si>
  <si>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</si>
  <si>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</si>
  <si>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</si>
  <si>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</si>
  <si>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</si>
  <si>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</si>
  <si>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</si>
  <si>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</si>
  <si>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</si>
  <si>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</si>
  <si>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</si>
  <si>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</si>
  <si>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</si>
  <si>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</si>
  <si>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</si>
  <si>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</si>
  <si>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</si>
  <si>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</si>
  <si>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</si>
  <si>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</si>
  <si>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</si>
  <si>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</si>
  <si>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</si>
  <si>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</si>
  <si>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</si>
  <si>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</si>
  <si>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</si>
  <si>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</si>
  <si>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</si>
  <si>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</si>
  <si>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</si>
  <si>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</si>
  <si>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</si>
  <si>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</si>
  <si>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</si>
  <si>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</si>
  <si>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</si>
  <si>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</si>
  <si>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</si>
  <si>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</si>
  <si>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</si>
  <si>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</si>
  <si>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</si>
  <si>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</si>
  <si>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</si>
  <si>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</si>
  <si>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</si>
  <si>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</si>
  <si>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</si>
  <si>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</si>
  <si>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</si>
  <si>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</si>
  <si>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</si>
  <si>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</si>
  <si>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</si>
  <si>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</si>
  <si>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</si>
  <si>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</si>
  <si>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</si>
  <si>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</si>
  <si>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</si>
  <si>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</si>
  <si>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</si>
  <si>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</si>
  <si>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</si>
  <si>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</si>
  <si>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</si>
  <si>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</si>
  <si>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</si>
  <si>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</si>
  <si>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</si>
  <si>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</si>
  <si>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</si>
  <si>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</si>
  <si>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</si>
  <si>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</si>
  <si>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</si>
  <si>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</si>
  <si>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</si>
  <si>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</si>
  <si>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</si>
  <si>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</si>
  <si>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</si>
  <si>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</si>
  <si>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</si>
  <si>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</si>
  <si>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</si>
  <si>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</si>
  <si>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</si>
  <si>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</si>
  <si>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</si>
  <si>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</si>
  <si>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</si>
  <si>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</si>
  <si>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</si>
  <si>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</si>
  <si>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</si>
  <si>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</si>
  <si>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</si>
  <si>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</si>
  <si>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</si>
  <si>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</si>
  <si>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</si>
  <si>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</si>
  <si>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</si>
  <si>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</si>
  <si>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</si>
  <si>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</si>
  <si>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</si>
  <si>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</si>
  <si>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</si>
  <si>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</si>
  <si>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</si>
  <si>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</si>
  <si>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</si>
  <si>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</si>
  <si>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</si>
  <si>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</si>
  <si>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</si>
  <si>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</si>
  <si>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</si>
  <si>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</si>
  <si>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</si>
  <si>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</si>
  <si>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</si>
  <si>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</si>
  <si>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</si>
  <si>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</si>
  <si>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</si>
  <si>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</si>
  <si>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</si>
  <si>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</si>
  <si>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</si>
  <si>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</si>
  <si>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</si>
  <si>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</si>
  <si>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</si>
  <si>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</si>
  <si>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</si>
  <si>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</si>
  <si>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</si>
  <si>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</si>
  <si>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</si>
  <si>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</si>
  <si>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</si>
  <si>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</si>
  <si>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</si>
  <si>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</si>
  <si>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</si>
  <si>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</si>
  <si>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</si>
  <si>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</si>
  <si>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</si>
  <si>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</si>
  <si>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</si>
  <si>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</si>
  <si>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</si>
  <si>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</si>
  <si>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</si>
  <si>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</si>
  <si>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</si>
  <si>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</si>
  <si>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</si>
  <si>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</si>
  <si>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</si>
  <si>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</si>
  <si>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</si>
  <si>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</si>
  <si>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</si>
  <si>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</si>
  <si>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</si>
  <si>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</si>
  <si>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</si>
  <si>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</si>
  <si>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</si>
  <si>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</si>
  <si>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</si>
  <si>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</si>
  <si>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</si>
  <si>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</si>
  <si>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</si>
  <si>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</si>
  <si>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</si>
  <si>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</si>
  <si>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</si>
  <si>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</si>
  <si>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</si>
  <si>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</si>
  <si>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</si>
  <si>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</si>
  <si>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</si>
  <si>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</si>
  <si>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</si>
  <si>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</si>
  <si>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</si>
  <si>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</si>
  <si>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</si>
  <si>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</si>
  <si>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</si>
  <si>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</si>
  <si>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</si>
  <si>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</si>
  <si>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</si>
  <si>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</si>
  <si>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</si>
  <si>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TR</t>
  </si>
  <si>
    <t>Check TR</t>
  </si>
  <si>
    <t>Day</t>
  </si>
  <si>
    <t>Weekday</t>
  </si>
  <si>
    <t>Week</t>
  </si>
  <si>
    <t>Month</t>
  </si>
  <si>
    <t>Year</t>
  </si>
  <si>
    <t>Month Year</t>
  </si>
  <si>
    <t>Wk - 18</t>
  </si>
  <si>
    <t>Wk - 19</t>
  </si>
  <si>
    <t>Wk - 20</t>
  </si>
  <si>
    <t>Wk - 21</t>
  </si>
  <si>
    <t>Wk - 22</t>
  </si>
  <si>
    <t>Grand Total</t>
  </si>
  <si>
    <t>Revenue</t>
  </si>
  <si>
    <t>May'24</t>
  </si>
  <si>
    <t>DESC</t>
  </si>
  <si>
    <t>ASC</t>
  </si>
  <si>
    <t>Week &amp; Region</t>
  </si>
  <si>
    <t>Weekly Revenue Dashboard</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</si>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</sst>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14" fontId="0" fillId="0" borderId="0" xfId="0" applyNumberFormat="1"/>
    <xf numFmtId="0" fontId="0" fillId="3" borderId="0" xfId="0" applyFill="1"/>
    <xf numFmtId="14" fontId="0" fillId="3" borderId="0" xfId="0" applyNumberFormat="1" applyFill="1"/>
    <xf numFmtId="0" fontId="1" fillId="4" borderId="0" xfId="0" applyFont="1" applyFill="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5" borderId="0" xfId="0" applyFill="1"/>
    <xf numFmtId="0" fontId="0" fillId="6" borderId="0" xfId="0" applyFill="1"/>
    <xf numFmtId="0" fontId="2" fillId="3" borderId="0" xfId="0" applyFont="1" applyFill="1" applyAlignment="1">
      <alignment horizontal="center"/>
    </xf>
  </cellXfs>
  <cellStyles count="1">
    <cellStyle name="Normal" xfId="0" builtinId="0"/>
  </cellStyles>
  <dxfs count="9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Maloke.xlsx]Sales Pivot!PivotTable2</c:name>
    <c:fmtId val="1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Revenue Across Weeks</a:t>
            </a:r>
            <a:endParaRPr lang="en-US" sz="12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'Sales Pivot'!$C$5</c:f>
              <c:strCache>
                <c:ptCount val="1"/>
                <c:pt idx="0">
                  <c:v>Total</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Pivot'!$B$6:$B$11</c:f>
              <c:strCache>
                <c:ptCount val="5"/>
                <c:pt idx="0">
                  <c:v>Wk - 18</c:v>
                </c:pt>
                <c:pt idx="1">
                  <c:v>Wk - 19</c:v>
                </c:pt>
                <c:pt idx="2">
                  <c:v>Wk - 20</c:v>
                </c:pt>
                <c:pt idx="3">
                  <c:v>Wk - 21</c:v>
                </c:pt>
                <c:pt idx="4">
                  <c:v>Wk - 22</c:v>
                </c:pt>
              </c:strCache>
            </c:strRef>
          </c:cat>
          <c:val>
            <c:numRef>
              <c:f>'Sales Pivot'!$C$6:$C$11</c:f>
              <c:numCache>
                <c:formatCode>0</c:formatCode>
                <c:ptCount val="5"/>
                <c:pt idx="0">
                  <c:v>229.91000000000003</c:v>
                </c:pt>
                <c:pt idx="1">
                  <c:v>2007.74</c:v>
                </c:pt>
                <c:pt idx="2">
                  <c:v>3336.59</c:v>
                </c:pt>
                <c:pt idx="3">
                  <c:v>1577.33</c:v>
                </c:pt>
                <c:pt idx="4">
                  <c:v>1303.92</c:v>
                </c:pt>
              </c:numCache>
            </c:numRef>
          </c:val>
          <c:smooth val="0"/>
        </c:ser>
        <c:dLbls>
          <c:dLblPos val="t"/>
          <c:showLegendKey val="0"/>
          <c:showVal val="1"/>
          <c:showCatName val="0"/>
          <c:showSerName val="0"/>
          <c:showPercent val="0"/>
          <c:showBubbleSize val="0"/>
        </c:dLbls>
        <c:marker val="1"/>
        <c:smooth val="0"/>
        <c:axId val="489987576"/>
        <c:axId val="489989536"/>
      </c:lineChart>
      <c:catAx>
        <c:axId val="48998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9536"/>
        <c:crosses val="autoZero"/>
        <c:auto val="1"/>
        <c:lblAlgn val="ctr"/>
        <c:lblOffset val="100"/>
        <c:noMultiLvlLbl val="0"/>
      </c:catAx>
      <c:valAx>
        <c:axId val="4899895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757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Maloke.xlsx]Sales Pivot!PivotTable3</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Revenue by Category</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'Sales Pivot'!$G$5</c:f>
              <c:strCache>
                <c:ptCount val="1"/>
                <c:pt idx="0">
                  <c:v>Total</c:v>
                </c:pt>
              </c:strCache>
            </c:strRef>
          </c:tx>
          <c:spPr>
            <a:solidFill>
              <a:schemeClr val="accent2">
                <a:lumMod val="75000"/>
              </a:schemeClr>
            </a:solidFill>
            <a:ln>
              <a:noFill/>
            </a:ln>
            <a:effectLst/>
          </c:spPr>
          <c:invertIfNegative val="0"/>
          <c:cat>
            <c:multiLvlStrRef>
              <c:f>'Sales Pivot'!$F$6:$F$39</c:f>
              <c:multiLvlStrCache>
                <c:ptCount val="28"/>
                <c:lvl>
                  <c:pt idx="0">
                    <c:v>Beauty Products</c:v>
                  </c:pt>
                  <c:pt idx="1">
                    <c:v>Books</c:v>
                  </c:pt>
                  <c:pt idx="2">
                    <c:v>Clothing</c:v>
                  </c:pt>
                  <c:pt idx="3">
                    <c:v>Home Appliances</c:v>
                  </c:pt>
                  <c:pt idx="4">
                    <c:v>Beauty Products</c:v>
                  </c:pt>
                  <c:pt idx="5">
                    <c:v>Books</c:v>
                  </c:pt>
                  <c:pt idx="6">
                    <c:v>Clothing</c:v>
                  </c:pt>
                  <c:pt idx="7">
                    <c:v>Electronics</c:v>
                  </c:pt>
                  <c:pt idx="8">
                    <c:v>Home Appliances</c:v>
                  </c:pt>
                  <c:pt idx="9">
                    <c:v>Sports</c:v>
                  </c:pt>
                  <c:pt idx="10">
                    <c:v>Beauty Products</c:v>
                  </c:pt>
                  <c:pt idx="11">
                    <c:v>Books</c:v>
                  </c:pt>
                  <c:pt idx="12">
                    <c:v>Clothing</c:v>
                  </c:pt>
                  <c:pt idx="13">
                    <c:v>Electronics</c:v>
                  </c:pt>
                  <c:pt idx="14">
                    <c:v>Home Appliances</c:v>
                  </c:pt>
                  <c:pt idx="15">
                    <c:v>Sports</c:v>
                  </c:pt>
                  <c:pt idx="16">
                    <c:v>Beauty Products</c:v>
                  </c:pt>
                  <c:pt idx="17">
                    <c:v>Books</c:v>
                  </c:pt>
                  <c:pt idx="18">
                    <c:v>Clothing</c:v>
                  </c:pt>
                  <c:pt idx="19">
                    <c:v>Electronics</c:v>
                  </c:pt>
                  <c:pt idx="20">
                    <c:v>Home Appliances</c:v>
                  </c:pt>
                  <c:pt idx="21">
                    <c:v>Sports</c:v>
                  </c:pt>
                  <c:pt idx="22">
                    <c:v>Beauty Products</c:v>
                  </c:pt>
                  <c:pt idx="23">
                    <c:v>Books</c:v>
                  </c:pt>
                  <c:pt idx="24">
                    <c:v>Clothing</c:v>
                  </c:pt>
                  <c:pt idx="25">
                    <c:v>Electronics</c:v>
                  </c:pt>
                  <c:pt idx="26">
                    <c:v>Home Appliances</c:v>
                  </c:pt>
                  <c:pt idx="27">
                    <c:v>Sports</c:v>
                  </c:pt>
                </c:lvl>
                <c:lvl>
                  <c:pt idx="0">
                    <c:v>Wk - 18</c:v>
                  </c:pt>
                  <c:pt idx="4">
                    <c:v>Wk - 19</c:v>
                  </c:pt>
                  <c:pt idx="10">
                    <c:v>Wk - 20</c:v>
                  </c:pt>
                  <c:pt idx="16">
                    <c:v>Wk - 21</c:v>
                  </c:pt>
                  <c:pt idx="22">
                    <c:v>Wk - 22</c:v>
                  </c:pt>
                </c:lvl>
              </c:multiLvlStrCache>
            </c:multiLvlStrRef>
          </c:cat>
          <c:val>
            <c:numRef>
              <c:f>'Sales Pivot'!$G$6:$G$39</c:f>
              <c:numCache>
                <c:formatCode>0</c:formatCode>
                <c:ptCount val="28"/>
                <c:pt idx="0">
                  <c:v>30</c:v>
                </c:pt>
                <c:pt idx="1">
                  <c:v>44.97</c:v>
                </c:pt>
                <c:pt idx="2">
                  <c:v>64.95</c:v>
                </c:pt>
                <c:pt idx="3">
                  <c:v>89.99</c:v>
                </c:pt>
                <c:pt idx="4">
                  <c:v>36</c:v>
                </c:pt>
                <c:pt idx="5">
                  <c:v>17.98</c:v>
                </c:pt>
                <c:pt idx="6">
                  <c:v>294</c:v>
                </c:pt>
                <c:pt idx="7">
                  <c:v>499.99</c:v>
                </c:pt>
                <c:pt idx="8">
                  <c:v>799.98</c:v>
                </c:pt>
                <c:pt idx="9">
                  <c:v>359.79</c:v>
                </c:pt>
                <c:pt idx="10">
                  <c:v>6.8</c:v>
                </c:pt>
                <c:pt idx="11">
                  <c:v>29.97</c:v>
                </c:pt>
                <c:pt idx="12">
                  <c:v>139.96</c:v>
                </c:pt>
                <c:pt idx="13">
                  <c:v>2799.98</c:v>
                </c:pt>
                <c:pt idx="14">
                  <c:v>159.97999999999999</c:v>
                </c:pt>
                <c:pt idx="15">
                  <c:v>199.9</c:v>
                </c:pt>
                <c:pt idx="16">
                  <c:v>29.5</c:v>
                </c:pt>
                <c:pt idx="17">
                  <c:v>23.98</c:v>
                </c:pt>
                <c:pt idx="18">
                  <c:v>134.97</c:v>
                </c:pt>
                <c:pt idx="19">
                  <c:v>549</c:v>
                </c:pt>
                <c:pt idx="20">
                  <c:v>539.89</c:v>
                </c:pt>
                <c:pt idx="21">
                  <c:v>299.99</c:v>
                </c:pt>
                <c:pt idx="22">
                  <c:v>25</c:v>
                </c:pt>
                <c:pt idx="23">
                  <c:v>32.97</c:v>
                </c:pt>
                <c:pt idx="24">
                  <c:v>196</c:v>
                </c:pt>
                <c:pt idx="25">
                  <c:v>349.99</c:v>
                </c:pt>
                <c:pt idx="26">
                  <c:v>399.98</c:v>
                </c:pt>
                <c:pt idx="27">
                  <c:v>299.98</c:v>
                </c:pt>
              </c:numCache>
            </c:numRef>
          </c:val>
        </c:ser>
        <c:dLbls>
          <c:showLegendKey val="0"/>
          <c:showVal val="0"/>
          <c:showCatName val="0"/>
          <c:showSerName val="0"/>
          <c:showPercent val="0"/>
          <c:showBubbleSize val="0"/>
        </c:dLbls>
        <c:gapWidth val="150"/>
        <c:axId val="489989928"/>
        <c:axId val="489995416"/>
      </c:barChart>
      <c:catAx>
        <c:axId val="48998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95416"/>
        <c:crosses val="autoZero"/>
        <c:auto val="1"/>
        <c:lblAlgn val="ctr"/>
        <c:lblOffset val="100"/>
        <c:noMultiLvlLbl val="0"/>
      </c:catAx>
      <c:valAx>
        <c:axId val="489995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9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Maloke.xlsx]Sales Pivot!PivotTable4</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Revenue by Category Top vs Bottom</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Pivot'!$K$5</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Pivot'!$J$6:$J$12</c:f>
              <c:strCache>
                <c:ptCount val="6"/>
                <c:pt idx="0">
                  <c:v>Electronics</c:v>
                </c:pt>
                <c:pt idx="1">
                  <c:v>Home Appliances</c:v>
                </c:pt>
                <c:pt idx="2">
                  <c:v>Sports</c:v>
                </c:pt>
                <c:pt idx="3">
                  <c:v>Clothing</c:v>
                </c:pt>
                <c:pt idx="4">
                  <c:v>Books</c:v>
                </c:pt>
                <c:pt idx="5">
                  <c:v>Beauty Products</c:v>
                </c:pt>
              </c:strCache>
            </c:strRef>
          </c:cat>
          <c:val>
            <c:numRef>
              <c:f>'Sales Pivot'!$K$6:$K$12</c:f>
              <c:numCache>
                <c:formatCode>0</c:formatCode>
                <c:ptCount val="6"/>
                <c:pt idx="0">
                  <c:v>4198.96</c:v>
                </c:pt>
                <c:pt idx="1">
                  <c:v>1989.82</c:v>
                </c:pt>
                <c:pt idx="2">
                  <c:v>1159.6600000000001</c:v>
                </c:pt>
                <c:pt idx="3">
                  <c:v>829.88000000000011</c:v>
                </c:pt>
                <c:pt idx="4">
                  <c:v>149.87</c:v>
                </c:pt>
                <c:pt idx="5">
                  <c:v>127.3</c:v>
                </c:pt>
              </c:numCache>
            </c:numRef>
          </c:val>
        </c:ser>
        <c:dLbls>
          <c:dLblPos val="outEnd"/>
          <c:showLegendKey val="0"/>
          <c:showVal val="1"/>
          <c:showCatName val="0"/>
          <c:showSerName val="0"/>
          <c:showPercent val="0"/>
          <c:showBubbleSize val="0"/>
        </c:dLbls>
        <c:gapWidth val="219"/>
        <c:overlap val="-27"/>
        <c:axId val="489987968"/>
        <c:axId val="489991104"/>
      </c:barChart>
      <c:catAx>
        <c:axId val="4899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91104"/>
        <c:crosses val="autoZero"/>
        <c:auto val="1"/>
        <c:lblAlgn val="ctr"/>
        <c:lblOffset val="100"/>
        <c:noMultiLvlLbl val="0"/>
      </c:catAx>
      <c:valAx>
        <c:axId val="4899911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Maloke.xlsx]Sales Pivot!PivotTable7</c:name>
    <c:fmtId val="1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Region Wise Weekly Revenue</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Pivot'!$W$5</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 Pivot'!$V$6:$V$26</c:f>
              <c:multiLvlStrCache>
                <c:ptCount val="15"/>
                <c:lvl>
                  <c:pt idx="0">
                    <c:v>Asia</c:v>
                  </c:pt>
                  <c:pt idx="1">
                    <c:v>Europe</c:v>
                  </c:pt>
                  <c:pt idx="2">
                    <c:v>North America</c:v>
                  </c:pt>
                  <c:pt idx="3">
                    <c:v>Asia</c:v>
                  </c:pt>
                  <c:pt idx="4">
                    <c:v>Europe</c:v>
                  </c:pt>
                  <c:pt idx="5">
                    <c:v>North America</c:v>
                  </c:pt>
                  <c:pt idx="6">
                    <c:v>Asia</c:v>
                  </c:pt>
                  <c:pt idx="7">
                    <c:v>Europe</c:v>
                  </c:pt>
                  <c:pt idx="8">
                    <c:v>North America</c:v>
                  </c:pt>
                  <c:pt idx="9">
                    <c:v>Asia</c:v>
                  </c:pt>
                  <c:pt idx="10">
                    <c:v>Europe</c:v>
                  </c:pt>
                  <c:pt idx="11">
                    <c:v>North America</c:v>
                  </c:pt>
                  <c:pt idx="12">
                    <c:v>Asia</c:v>
                  </c:pt>
                  <c:pt idx="13">
                    <c:v>Europe</c:v>
                  </c:pt>
                  <c:pt idx="14">
                    <c:v>North America</c:v>
                  </c:pt>
                </c:lvl>
                <c:lvl>
                  <c:pt idx="0">
                    <c:v>Wk - 18</c:v>
                  </c:pt>
                  <c:pt idx="3">
                    <c:v>Wk - 19</c:v>
                  </c:pt>
                  <c:pt idx="6">
                    <c:v>Wk - 20</c:v>
                  </c:pt>
                  <c:pt idx="9">
                    <c:v>Wk - 21</c:v>
                  </c:pt>
                  <c:pt idx="12">
                    <c:v>Wk - 22</c:v>
                  </c:pt>
                </c:lvl>
              </c:multiLvlStrCache>
            </c:multiLvlStrRef>
          </c:cat>
          <c:val>
            <c:numRef>
              <c:f>'Sales Pivot'!$W$6:$W$26</c:f>
              <c:numCache>
                <c:formatCode>0</c:formatCode>
                <c:ptCount val="15"/>
                <c:pt idx="0">
                  <c:v>64.95</c:v>
                </c:pt>
                <c:pt idx="1">
                  <c:v>119.99</c:v>
                </c:pt>
                <c:pt idx="2">
                  <c:v>44.97</c:v>
                </c:pt>
                <c:pt idx="3">
                  <c:v>653.79</c:v>
                </c:pt>
                <c:pt idx="4">
                  <c:v>835.98</c:v>
                </c:pt>
                <c:pt idx="5">
                  <c:v>517.97</c:v>
                </c:pt>
                <c:pt idx="6">
                  <c:v>339.86</c:v>
                </c:pt>
                <c:pt idx="7">
                  <c:v>166.78</c:v>
                </c:pt>
                <c:pt idx="8">
                  <c:v>2829.95</c:v>
                </c:pt>
                <c:pt idx="9">
                  <c:v>434.96000000000004</c:v>
                </c:pt>
                <c:pt idx="10">
                  <c:v>569.39</c:v>
                </c:pt>
                <c:pt idx="11">
                  <c:v>572.98</c:v>
                </c:pt>
                <c:pt idx="12">
                  <c:v>495.98</c:v>
                </c:pt>
                <c:pt idx="13">
                  <c:v>424.98</c:v>
                </c:pt>
                <c:pt idx="14">
                  <c:v>382.96000000000004</c:v>
                </c:pt>
              </c:numCache>
            </c:numRef>
          </c:val>
        </c:ser>
        <c:dLbls>
          <c:dLblPos val="outEnd"/>
          <c:showLegendKey val="0"/>
          <c:showVal val="1"/>
          <c:showCatName val="0"/>
          <c:showSerName val="0"/>
          <c:showPercent val="0"/>
          <c:showBubbleSize val="0"/>
        </c:dLbls>
        <c:gapWidth val="219"/>
        <c:overlap val="-27"/>
        <c:axId val="489993456"/>
        <c:axId val="489993848"/>
      </c:barChart>
      <c:catAx>
        <c:axId val="4899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93848"/>
        <c:crosses val="autoZero"/>
        <c:auto val="1"/>
        <c:lblAlgn val="ctr"/>
        <c:lblOffset val="100"/>
        <c:noMultiLvlLbl val="0"/>
      </c:catAx>
      <c:valAx>
        <c:axId val="489993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9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Maloke.xlsx]Sales Pivot!PivotTable6</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Monthly Regionwise Revenue</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'Sales Pivot'!$S$5</c:f>
              <c:strCache>
                <c:ptCount val="1"/>
                <c:pt idx="0">
                  <c:v>Total</c:v>
                </c:pt>
              </c:strCache>
            </c:strRef>
          </c:tx>
          <c:spPr>
            <a:solidFill>
              <a:schemeClr val="accent1"/>
            </a:solidFill>
            <a:ln>
              <a:noFill/>
            </a:ln>
            <a:effectLst/>
          </c:spPr>
          <c:invertIfNegative val="0"/>
          <c:cat>
            <c:strRef>
              <c:f>'Sales Pivot'!$R$6:$R$9</c:f>
              <c:strCache>
                <c:ptCount val="3"/>
                <c:pt idx="0">
                  <c:v>Asia</c:v>
                </c:pt>
                <c:pt idx="1">
                  <c:v>Europe</c:v>
                </c:pt>
                <c:pt idx="2">
                  <c:v>North America</c:v>
                </c:pt>
              </c:strCache>
            </c:strRef>
          </c:cat>
          <c:val>
            <c:numRef>
              <c:f>'Sales Pivot'!$S$6:$S$9</c:f>
              <c:numCache>
                <c:formatCode>0</c:formatCode>
                <c:ptCount val="3"/>
                <c:pt idx="0">
                  <c:v>1989.5400000000002</c:v>
                </c:pt>
                <c:pt idx="1">
                  <c:v>2117.12</c:v>
                </c:pt>
                <c:pt idx="2">
                  <c:v>4348.8300000000008</c:v>
                </c:pt>
              </c:numCache>
            </c:numRef>
          </c:val>
        </c:ser>
        <c:dLbls>
          <c:showLegendKey val="0"/>
          <c:showVal val="0"/>
          <c:showCatName val="0"/>
          <c:showSerName val="0"/>
          <c:showPercent val="0"/>
          <c:showBubbleSize val="0"/>
        </c:dLbls>
        <c:gapWidth val="219"/>
        <c:overlap val="-27"/>
        <c:axId val="489994632"/>
        <c:axId val="489995024"/>
      </c:barChart>
      <c:catAx>
        <c:axId val="48999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95024"/>
        <c:crosses val="autoZero"/>
        <c:auto val="1"/>
        <c:lblAlgn val="ctr"/>
        <c:lblOffset val="100"/>
        <c:noMultiLvlLbl val="0"/>
      </c:catAx>
      <c:valAx>
        <c:axId val="4899950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94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Maloke.xlsx]Sales Pivot!PivotTable8</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Revenue by Payment Method</a:t>
            </a: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Pivot'!$AA$5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'Sales Pivot'!$Z$6:$Z$9</c:f>
              <c:strCache>
                <c:ptCount val="3"/>
                <c:pt idx="0">
                  <c:v>Credit Card</c:v>
                </c:pt>
                <c:pt idx="1">
                  <c:v>Debit Card</c:v>
                </c:pt>
                <c:pt idx="2">
                  <c:v>PayPal</c:v>
                </c:pt>
              </c:strCache>
            </c:strRef>
          </c:cat>
          <c:val>
            <c:numRef>
              <c:f>'Sales Pivot'!$AA$6:$AA$9</c:f>
              <c:numCache>
                <c:formatCode>0</c:formatCode>
                <c:ptCount val="3"/>
                <c:pt idx="0">
                  <c:v>5508.49</c:v>
                </c:pt>
                <c:pt idx="1">
                  <c:v>829.88000000000011</c:v>
                </c:pt>
                <c:pt idx="2">
                  <c:v>2117.12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180975</xdr:rowOff>
    </xdr:from>
    <xdr:to>
      <xdr:col>10</xdr:col>
      <xdr:colOff>304800</xdr:colOff>
      <xdr:row>16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1</xdr:row>
      <xdr:rowOff>180975</xdr:rowOff>
    </xdr:from>
    <xdr:to>
      <xdr:col>18</xdr:col>
      <xdr:colOff>9525</xdr:colOff>
      <xdr:row>16</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66675</xdr:rowOff>
    </xdr:from>
    <xdr:to>
      <xdr:col>10</xdr:col>
      <xdr:colOff>304800</xdr:colOff>
      <xdr:row>30</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314325</xdr:colOff>
      <xdr:row>16</xdr:row>
      <xdr:rowOff>66675</xdr:rowOff>
    </xdr:from>
    <xdr:to>
      <xdr:col>18</xdr:col>
      <xdr:colOff>9525</xdr:colOff>
      <xdr:row>30</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30</xdr:row>
      <xdr:rowOff>152400</xdr:rowOff>
    </xdr:from>
    <xdr:to>
      <xdr:col>10</xdr:col>
      <xdr:colOff>304800</xdr:colOff>
      <xdr:row>45</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323850</xdr:colOff>
      <xdr:row>30</xdr:row>
      <xdr:rowOff>161925</xdr:rowOff>
    </xdr:from>
    <xdr:to>
      <xdr:col>18</xdr:col>
      <xdr:colOff>19050</xdr:colOff>
      <xdr:row>45</xdr:row>
      <xdr:rowOff>47625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190500</xdr:rowOff>
    </xdr:from>
    <xdr:to>
      <xdr:col>3</xdr:col>
      <xdr:colOff>0</xdr:colOff>
      <xdr:row>15</xdr:row>
      <xdr:rowOff>38100</xdr:rowOff>
    </xdr:to>
    <mc:AlternateContent xmlns:mc="http://schemas.openxmlformats.org/markup-compatibility/2006">
      <mc:Choice xmlns:a14="http://schemas.microsoft.com/office/drawing/2010/main" Requires="a14">
        <xdr:graphicFrame macro="">
          <xdr:nvGraphicFramePr>
            <xdr:cNvPr id="8" name="Month Year"/>
            <xdr:cNvGraphicFramePr/>
          </xdr:nvGraphicFramePr>
          <xdr:xfrm>
            <a:off x="0" y="0"/>
            <a:ext cx="0" cy="0"/>
          </xdr:xfrm>
          <a:graphic>
            <a:graphicData uri="http://schemas.microsoft.com/office/drawing/2010/slicer">
              <sle:slicer xmlns:sle="http://schemas.microsoft.com/office/drawing/2010/slicer" name="Month Year"/>
            </a:graphicData>
          </a:graphic>
        </xdr:graphicFrame>
      </mc:Choice>
      <mc:Fallback>
        <xdr:sp macro="" textlink="">
          <xdr:nvSpPr>
            <xdr:cNvPr id="0" name=""/>
            <xdr:cNvSpPr>
              <a:spLocks noTextEdit="1"/>
            </xdr:cNvSpPr>
          </xdr:nvSpPr>
          <xdr:spPr>
            <a:xfrm>
              <a:off x="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38100</xdr:rowOff>
    </xdr:from>
    <xdr:to>
      <xdr:col>3</xdr:col>
      <xdr:colOff>0</xdr:colOff>
      <xdr:row>25</xdr:row>
      <xdr:rowOff>142875</xdr:rowOff>
    </xdr:to>
    <mc:AlternateContent xmlns:mc="http://schemas.openxmlformats.org/markup-compatibility/2006">
      <mc:Choice xmlns:a14="http://schemas.microsoft.com/office/drawing/2010/main" Requires="a14">
        <xdr:graphicFrame macro="">
          <xdr:nvGraphicFramePr>
            <xdr:cNvPr id="9"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2905125"/>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142875</xdr:rowOff>
    </xdr:from>
    <xdr:to>
      <xdr:col>3</xdr:col>
      <xdr:colOff>0</xdr:colOff>
      <xdr:row>31</xdr:row>
      <xdr:rowOff>171450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9149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0</xdr:rowOff>
    </xdr:from>
    <xdr:to>
      <xdr:col>3</xdr:col>
      <xdr:colOff>0</xdr:colOff>
      <xdr:row>45</xdr:row>
      <xdr:rowOff>47625</xdr:rowOff>
    </xdr:to>
    <mc:AlternateContent xmlns:mc="http://schemas.openxmlformats.org/markup-compatibility/2006">
      <mc:Choice xmlns:a14="http://schemas.microsoft.com/office/drawing/2010/main" Requires="a14">
        <xdr:graphicFrame macro="">
          <xdr:nvGraphicFramePr>
            <xdr:cNvPr id="11"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0" y="6105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Online-\Online%20Training%20Docs%20Excel%20VBA%20SQL%20PBI%20Python\Teaching%20Job%20Online\01-Data%20Analysis-ThinkCloudly-30%20Jun'24\015-Maloke%20DA%20USA%20(Tue%20to%20Sat%20-%206.30%20am%20to%207.30%20am)\Sales%20Dashboard%20by%20Malok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728.269858449072" createdVersion="5" refreshedVersion="5" minRefreshableVersion="3" recordCount="240">
  <cacheSource type="worksheet">
    <worksheetSource ref="A1:Q241" sheet="Sales raw data" r:id="rId2"/>
  </cacheSource>
  <cacheFields count="17">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3-06-01T00:00:00" maxDate="2024-06-01T00:00:00"/>
    </cacheField>
    <cacheField name="Product Category" numFmtId="0">
      <sharedItems count="6">
        <s v="Electronics"/>
        <s v="Home Appliances"/>
        <s v="Clothing"/>
        <s v="Books"/>
        <s v="Beauty Products"/>
        <s v="Sports"/>
      </sharedItems>
    </cacheField>
    <cacheField name="Product Name" numFmtId="0">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TR" numFmtId="0">
      <sharedItems containsSemiMixedTypes="0" containsString="0" containsNumber="1" minValue="6.5" maxValue="3899.99"/>
    </cacheField>
    <cacheField name="Check TR" numFmtId="0">
      <sharedItems/>
    </cacheField>
    <cacheField name="Day" numFmtId="0">
      <sharedItems containsSemiMixedTypes="0" containsString="0" containsNumber="1" containsInteger="1" minValue="1" maxValue="31"/>
    </cacheField>
    <cacheField name="Weekday" numFmtId="0">
      <sharedItems containsSemiMixedTypes="0" containsString="0" containsNumber="1" containsInteger="1" minValue="1" maxValue="7"/>
    </cacheField>
    <cacheField name="Week" numFmtId="0">
      <sharedItems count="35">
        <s v="Wk - 1"/>
        <s v="Wk - 2"/>
        <s v="Wk - 3"/>
        <s v="Wk - 4"/>
        <s v="Wk - 5"/>
        <s v="Wk - 6"/>
        <s v="Wk - 7"/>
        <s v="Wk - 8"/>
        <s v="Wk - 9"/>
        <s v="Wk - 10"/>
        <s v="Wk - 11"/>
        <s v="Wk - 12"/>
        <s v="Wk - 13"/>
        <s v="Wk - 14"/>
        <s v="Wk - 15"/>
        <s v="Wk - 16"/>
        <s v="Wk - 17"/>
        <s v="Wk - 18"/>
        <s v="Wk - 19"/>
        <s v="Wk - 20"/>
        <s v="Wk - 21"/>
        <s v="Wk - 22"/>
        <s v="Wk - 23"/>
        <s v="Wk - 24"/>
        <s v="Wk - 25"/>
        <s v="Wk - 26"/>
        <s v="Wk - 27"/>
        <s v="Wk - 28"/>
        <s v="Wk - 29"/>
        <s v="Wk - 30"/>
        <s v="Wk - 31"/>
        <s v="Wk - 32"/>
        <s v="Wk - 33"/>
        <s v="Wk - 34"/>
        <s v="Wk - 35"/>
      </sharedItems>
    </cacheField>
    <cacheField name="Month" numFmtId="0">
      <sharedItems containsSemiMixedTypes="0" containsString="0" containsNumber="1" containsInteger="1" minValue="1" maxValue="8"/>
    </cacheField>
    <cacheField name="Year" numFmtId="0">
      <sharedItems containsSemiMixedTypes="0" containsString="0" containsNumber="1" containsInteger="1" minValue="2023" maxValue="2024"/>
    </cacheField>
    <cacheField name="Month Year" numFmtId="0">
      <sharedItems count="8">
        <s v="Jan'24"/>
        <s v="Feb'24"/>
        <s v="Mar'24"/>
        <s v="Apr'24"/>
        <s v="May'24"/>
        <s v="Jun'23"/>
        <s v="Jul'23"/>
        <s v="Aug'2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0">
  <r>
    <n v="10001"/>
    <d v="2024-01-01T00:00:00"/>
    <x v="0"/>
    <s v="iPhone 14 Pro"/>
    <n v="2"/>
    <n v="999.99"/>
    <n v="1999.98"/>
    <x v="0"/>
    <x v="0"/>
    <n v="1999.98"/>
    <b v="1"/>
    <n v="1"/>
    <n v="2"/>
    <x v="0"/>
    <n v="1"/>
    <n v="2024"/>
    <x v="0"/>
  </r>
  <r>
    <n v="10002"/>
    <d v="2024-01-02T00:00:00"/>
    <x v="1"/>
    <s v="Dyson V11 Vacuum"/>
    <n v="1"/>
    <n v="499.99"/>
    <n v="499.99"/>
    <x v="1"/>
    <x v="1"/>
    <n v="499.99"/>
    <b v="1"/>
    <n v="2"/>
    <n v="3"/>
    <x v="0"/>
    <n v="1"/>
    <n v="2024"/>
    <x v="0"/>
  </r>
  <r>
    <n v="10003"/>
    <d v="2024-01-03T00:00:00"/>
    <x v="2"/>
    <s v="Levi's 501 Jeans"/>
    <n v="3"/>
    <n v="69.989999999999995"/>
    <n v="209.97"/>
    <x v="2"/>
    <x v="2"/>
    <n v="209.96999999999997"/>
    <b v="1"/>
    <n v="3"/>
    <n v="4"/>
    <x v="0"/>
    <n v="1"/>
    <n v="2024"/>
    <x v="0"/>
  </r>
  <r>
    <n v="10004"/>
    <d v="2024-01-04T00:00:00"/>
    <x v="3"/>
    <s v="The Da Vinci Code"/>
    <n v="4"/>
    <n v="15.99"/>
    <n v="63.96"/>
    <x v="0"/>
    <x v="0"/>
    <n v="63.96"/>
    <b v="1"/>
    <n v="4"/>
    <n v="5"/>
    <x v="0"/>
    <n v="1"/>
    <n v="2024"/>
    <x v="0"/>
  </r>
  <r>
    <n v="10005"/>
    <d v="2024-01-05T00:00:00"/>
    <x v="4"/>
    <s v="Neutrogena Skincare Set"/>
    <n v="1"/>
    <n v="89.99"/>
    <n v="89.99"/>
    <x v="1"/>
    <x v="1"/>
    <n v="89.99"/>
    <b v="1"/>
    <n v="5"/>
    <n v="6"/>
    <x v="0"/>
    <n v="1"/>
    <n v="2024"/>
    <x v="0"/>
  </r>
  <r>
    <n v="10006"/>
    <d v="2024-01-06T00:00:00"/>
    <x v="5"/>
    <s v="Wilson Evolution Basketball"/>
    <n v="5"/>
    <n v="29.99"/>
    <n v="149.94999999999999"/>
    <x v="2"/>
    <x v="0"/>
    <n v="149.94999999999999"/>
    <b v="1"/>
    <n v="6"/>
    <n v="7"/>
    <x v="0"/>
    <n v="1"/>
    <n v="2024"/>
    <x v="0"/>
  </r>
  <r>
    <n v="10007"/>
    <d v="2024-01-07T00:00:00"/>
    <x v="0"/>
    <s v="MacBook Pro 16-inch"/>
    <n v="1"/>
    <n v="2499.9899999999998"/>
    <n v="2499.9899999999998"/>
    <x v="0"/>
    <x v="0"/>
    <n v="2499.9899999999998"/>
    <b v="1"/>
    <n v="7"/>
    <n v="1"/>
    <x v="1"/>
    <n v="1"/>
    <n v="2024"/>
    <x v="0"/>
  </r>
  <r>
    <n v="10008"/>
    <d v="2024-01-08T00:00:00"/>
    <x v="1"/>
    <s v="Blueair Classic 480i"/>
    <n v="2"/>
    <n v="599.99"/>
    <n v="1199.98"/>
    <x v="1"/>
    <x v="1"/>
    <n v="1199.98"/>
    <b v="1"/>
    <n v="8"/>
    <n v="2"/>
    <x v="1"/>
    <n v="1"/>
    <n v="2024"/>
    <x v="0"/>
  </r>
  <r>
    <n v="10009"/>
    <d v="2024-01-09T00:00:00"/>
    <x v="2"/>
    <s v="Nike Air Force 1"/>
    <n v="6"/>
    <n v="89.99"/>
    <n v="539.94000000000005"/>
    <x v="2"/>
    <x v="2"/>
    <n v="539.93999999999994"/>
    <b v="1"/>
    <n v="9"/>
    <n v="3"/>
    <x v="1"/>
    <n v="1"/>
    <n v="2024"/>
    <x v="0"/>
  </r>
  <r>
    <n v="10010"/>
    <d v="2024-01-10T00:00:00"/>
    <x v="3"/>
    <s v="Dune by Frank Herbert"/>
    <n v="2"/>
    <n v="25.99"/>
    <n v="51.98"/>
    <x v="0"/>
    <x v="0"/>
    <n v="51.98"/>
    <b v="1"/>
    <n v="10"/>
    <n v="4"/>
    <x v="1"/>
    <n v="1"/>
    <n v="2024"/>
    <x v="0"/>
  </r>
  <r>
    <n v="10011"/>
    <d v="2024-01-11T00:00:00"/>
    <x v="4"/>
    <s v="Chanel No. 5 Perfume"/>
    <n v="1"/>
    <n v="129.99"/>
    <n v="129.99"/>
    <x v="1"/>
    <x v="1"/>
    <n v="129.99"/>
    <b v="1"/>
    <n v="11"/>
    <n v="5"/>
    <x v="1"/>
    <n v="1"/>
    <n v="2024"/>
    <x v="0"/>
  </r>
  <r>
    <n v="10012"/>
    <d v="2024-01-12T00:00:00"/>
    <x v="5"/>
    <s v="Babolat Pure Drive Tennis Racket"/>
    <n v="3"/>
    <n v="199.99"/>
    <n v="599.97"/>
    <x v="2"/>
    <x v="0"/>
    <n v="599.97"/>
    <b v="1"/>
    <n v="12"/>
    <n v="6"/>
    <x v="1"/>
    <n v="1"/>
    <n v="2024"/>
    <x v="0"/>
  </r>
  <r>
    <n v="10013"/>
    <d v="2024-01-13T00:00:00"/>
    <x v="0"/>
    <s v="Samsung Galaxy Tab S8"/>
    <n v="2"/>
    <n v="749.99"/>
    <n v="1499.98"/>
    <x v="0"/>
    <x v="0"/>
    <n v="1499.98"/>
    <b v="1"/>
    <n v="13"/>
    <n v="7"/>
    <x v="1"/>
    <n v="1"/>
    <n v="2024"/>
    <x v="0"/>
  </r>
  <r>
    <n v="10014"/>
    <d v="2024-01-14T00:00:00"/>
    <x v="1"/>
    <s v="Keurig K-Elite Coffee Maker"/>
    <n v="1"/>
    <n v="189.99"/>
    <n v="189.99"/>
    <x v="1"/>
    <x v="1"/>
    <n v="189.99"/>
    <b v="1"/>
    <n v="14"/>
    <n v="1"/>
    <x v="2"/>
    <n v="1"/>
    <n v="2024"/>
    <x v="0"/>
  </r>
  <r>
    <n v="10015"/>
    <d v="2024-01-15T00:00:00"/>
    <x v="2"/>
    <s v="North Face Down Jacket"/>
    <n v="2"/>
    <n v="249.99"/>
    <n v="499.98"/>
    <x v="2"/>
    <x v="2"/>
    <n v="499.98"/>
    <b v="1"/>
    <n v="15"/>
    <n v="2"/>
    <x v="2"/>
    <n v="1"/>
    <n v="2024"/>
    <x v="0"/>
  </r>
  <r>
    <n v="10016"/>
    <d v="2024-01-16T00:00:00"/>
    <x v="3"/>
    <s v="Salt, Fat, Acid, Heat by Samin Nosrat"/>
    <n v="3"/>
    <n v="35.99"/>
    <n v="107.97"/>
    <x v="0"/>
    <x v="0"/>
    <n v="107.97"/>
    <b v="1"/>
    <n v="16"/>
    <n v="3"/>
    <x v="2"/>
    <n v="1"/>
    <n v="2024"/>
    <x v="0"/>
  </r>
  <r>
    <n v="10017"/>
    <d v="2024-01-17T00:00:00"/>
    <x v="4"/>
    <s v="Dyson Supersonic Hair Dryer"/>
    <n v="1"/>
    <n v="399.99"/>
    <n v="399.99"/>
    <x v="1"/>
    <x v="1"/>
    <n v="399.99"/>
    <b v="1"/>
    <n v="17"/>
    <n v="4"/>
    <x v="2"/>
    <n v="1"/>
    <n v="2024"/>
    <x v="0"/>
  </r>
  <r>
    <n v="10018"/>
    <d v="2024-01-18T00:00:00"/>
    <x v="5"/>
    <s v="Manduka PRO Yoga Mat"/>
    <n v="4"/>
    <n v="119.99"/>
    <n v="479.96"/>
    <x v="2"/>
    <x v="0"/>
    <n v="479.96"/>
    <b v="1"/>
    <n v="18"/>
    <n v="5"/>
    <x v="2"/>
    <n v="1"/>
    <n v="2024"/>
    <x v="0"/>
  </r>
  <r>
    <n v="10019"/>
    <d v="2024-01-19T00:00:00"/>
    <x v="0"/>
    <s v="Garmin Forerunner 945"/>
    <n v="2"/>
    <n v="499.99"/>
    <n v="999.98"/>
    <x v="0"/>
    <x v="0"/>
    <n v="999.98"/>
    <b v="1"/>
    <n v="19"/>
    <n v="6"/>
    <x v="2"/>
    <n v="1"/>
    <n v="2024"/>
    <x v="0"/>
  </r>
  <r>
    <n v="10020"/>
    <d v="2024-01-20T00:00:00"/>
    <x v="1"/>
    <s v="Ninja Professional Blender"/>
    <n v="1"/>
    <n v="99.99"/>
    <n v="99.99"/>
    <x v="1"/>
    <x v="1"/>
    <n v="99.99"/>
    <b v="1"/>
    <n v="20"/>
    <n v="7"/>
    <x v="2"/>
    <n v="1"/>
    <n v="2024"/>
    <x v="0"/>
  </r>
  <r>
    <n v="10021"/>
    <d v="2024-01-21T00:00:00"/>
    <x v="2"/>
    <s v="Zara Summer Dress"/>
    <n v="3"/>
    <n v="59.99"/>
    <n v="179.97"/>
    <x v="2"/>
    <x v="2"/>
    <n v="179.97"/>
    <b v="1"/>
    <n v="21"/>
    <n v="1"/>
    <x v="3"/>
    <n v="1"/>
    <n v="2024"/>
    <x v="0"/>
  </r>
  <r>
    <n v="10022"/>
    <d v="2024-01-22T00:00:00"/>
    <x v="3"/>
    <s v="Gone Girl by Gillian Flynn"/>
    <n v="2"/>
    <n v="22.99"/>
    <n v="45.98"/>
    <x v="0"/>
    <x v="0"/>
    <n v="45.98"/>
    <b v="1"/>
    <n v="22"/>
    <n v="2"/>
    <x v="3"/>
    <n v="1"/>
    <n v="2024"/>
    <x v="0"/>
  </r>
  <r>
    <n v="10023"/>
    <d v="2024-01-23T00:00:00"/>
    <x v="4"/>
    <s v="Olay Regenerist Face Cream"/>
    <n v="1"/>
    <n v="49.99"/>
    <n v="49.99"/>
    <x v="1"/>
    <x v="1"/>
    <n v="49.99"/>
    <b v="1"/>
    <n v="23"/>
    <n v="3"/>
    <x v="3"/>
    <n v="1"/>
    <n v="2024"/>
    <x v="0"/>
  </r>
  <r>
    <n v="10024"/>
    <d v="2024-01-24T00:00:00"/>
    <x v="5"/>
    <s v="Adidas FIFA World Cup Football"/>
    <n v="3"/>
    <n v="29.99"/>
    <n v="89.97"/>
    <x v="2"/>
    <x v="0"/>
    <n v="89.97"/>
    <b v="1"/>
    <n v="24"/>
    <n v="4"/>
    <x v="3"/>
    <n v="1"/>
    <n v="2024"/>
    <x v="0"/>
  </r>
  <r>
    <n v="10025"/>
    <d v="2024-01-25T00:00:00"/>
    <x v="0"/>
    <s v="Bose QuietComfort 35 Headphones"/>
    <n v="1"/>
    <n v="299.99"/>
    <n v="299.99"/>
    <x v="0"/>
    <x v="0"/>
    <n v="299.99"/>
    <b v="1"/>
    <n v="25"/>
    <n v="5"/>
    <x v="3"/>
    <n v="1"/>
    <n v="2024"/>
    <x v="0"/>
  </r>
  <r>
    <n v="10026"/>
    <d v="2024-01-26T00:00:00"/>
    <x v="1"/>
    <s v="Panasonic NN-SN966S Microwave"/>
    <n v="1"/>
    <n v="179.99"/>
    <n v="179.99"/>
    <x v="1"/>
    <x v="1"/>
    <n v="179.99"/>
    <b v="1"/>
    <n v="26"/>
    <n v="6"/>
    <x v="3"/>
    <n v="1"/>
    <n v="2024"/>
    <x v="0"/>
  </r>
  <r>
    <n v="10027"/>
    <d v="2024-01-27T00:00:00"/>
    <x v="2"/>
    <s v="Adidas Ultraboost Shoes"/>
    <n v="2"/>
    <n v="179.99"/>
    <n v="359.98"/>
    <x v="2"/>
    <x v="2"/>
    <n v="359.98"/>
    <b v="1"/>
    <n v="27"/>
    <n v="7"/>
    <x v="3"/>
    <n v="1"/>
    <n v="2024"/>
    <x v="0"/>
  </r>
  <r>
    <n v="10028"/>
    <d v="2024-01-28T00:00:00"/>
    <x v="3"/>
    <s v="Pride and Prejudice by Jane Austen"/>
    <n v="3"/>
    <n v="12.99"/>
    <n v="38.97"/>
    <x v="0"/>
    <x v="0"/>
    <n v="38.97"/>
    <b v="1"/>
    <n v="28"/>
    <n v="1"/>
    <x v="4"/>
    <n v="1"/>
    <n v="2024"/>
    <x v="0"/>
  </r>
  <r>
    <n v="10029"/>
    <d v="2024-01-29T00:00:00"/>
    <x v="4"/>
    <s v="MAC Ruby Woo Lipstick"/>
    <n v="1"/>
    <n v="29.99"/>
    <n v="29.99"/>
    <x v="1"/>
    <x v="1"/>
    <n v="29.99"/>
    <b v="1"/>
    <n v="29"/>
    <n v="2"/>
    <x v="4"/>
    <n v="1"/>
    <n v="2024"/>
    <x v="0"/>
  </r>
  <r>
    <n v="10030"/>
    <d v="2024-01-30T00:00:00"/>
    <x v="5"/>
    <s v="Nike Air Zoom Pegasus 37"/>
    <n v="2"/>
    <n v="129.99"/>
    <n v="259.98"/>
    <x v="2"/>
    <x v="0"/>
    <n v="259.98"/>
    <b v="1"/>
    <n v="30"/>
    <n v="3"/>
    <x v="4"/>
    <n v="1"/>
    <n v="2024"/>
    <x v="0"/>
  </r>
  <r>
    <n v="10031"/>
    <d v="2024-01-31T00:00:00"/>
    <x v="0"/>
    <s v="Sony WH-1000XM4 Headphones"/>
    <n v="2"/>
    <n v="349.99"/>
    <n v="699.98"/>
    <x v="0"/>
    <x v="0"/>
    <n v="699.98"/>
    <b v="1"/>
    <n v="31"/>
    <n v="4"/>
    <x v="4"/>
    <n v="1"/>
    <n v="2024"/>
    <x v="0"/>
  </r>
  <r>
    <n v="10032"/>
    <d v="2024-02-01T00:00:00"/>
    <x v="1"/>
    <s v="Instant Pot Duo"/>
    <n v="3"/>
    <n v="89.99"/>
    <n v="269.97000000000003"/>
    <x v="1"/>
    <x v="1"/>
    <n v="269.96999999999997"/>
    <b v="1"/>
    <n v="1"/>
    <n v="5"/>
    <x v="4"/>
    <n v="2"/>
    <n v="2024"/>
    <x v="1"/>
  </r>
  <r>
    <n v="10033"/>
    <d v="2024-02-02T00:00:00"/>
    <x v="2"/>
    <s v="Under Armour HeatGear T-Shirt"/>
    <n v="5"/>
    <n v="29.99"/>
    <n v="149.94999999999999"/>
    <x v="2"/>
    <x v="2"/>
    <n v="149.94999999999999"/>
    <b v="1"/>
    <n v="2"/>
    <n v="6"/>
    <x v="4"/>
    <n v="2"/>
    <n v="2024"/>
    <x v="1"/>
  </r>
  <r>
    <n v="10034"/>
    <d v="2024-02-03T00:00:00"/>
    <x v="3"/>
    <s v="1984 by George Orwell"/>
    <n v="4"/>
    <n v="19.989999999999998"/>
    <n v="79.959999999999994"/>
    <x v="0"/>
    <x v="0"/>
    <n v="79.959999999999994"/>
    <b v="1"/>
    <n v="3"/>
    <n v="7"/>
    <x v="4"/>
    <n v="2"/>
    <n v="2024"/>
    <x v="1"/>
  </r>
  <r>
    <n v="10035"/>
    <d v="2024-02-04T00:00:00"/>
    <x v="4"/>
    <s v="L'Oreal Revitalift Serum"/>
    <n v="2"/>
    <n v="39.99"/>
    <n v="79.98"/>
    <x v="1"/>
    <x v="1"/>
    <n v="79.98"/>
    <b v="1"/>
    <n v="4"/>
    <n v="1"/>
    <x v="5"/>
    <n v="2"/>
    <n v="2024"/>
    <x v="1"/>
  </r>
  <r>
    <n v="10036"/>
    <d v="2024-02-05T00:00:00"/>
    <x v="5"/>
    <s v="Peloton Bike"/>
    <n v="1"/>
    <n v="1895"/>
    <n v="1895"/>
    <x v="2"/>
    <x v="0"/>
    <n v="1895"/>
    <b v="1"/>
    <n v="5"/>
    <n v="2"/>
    <x v="5"/>
    <n v="2"/>
    <n v="2024"/>
    <x v="1"/>
  </r>
  <r>
    <n v="10037"/>
    <d v="2024-02-06T00:00:00"/>
    <x v="0"/>
    <s v="Apple Watch Series 8"/>
    <n v="3"/>
    <n v="399.99"/>
    <n v="1199.97"/>
    <x v="0"/>
    <x v="0"/>
    <n v="1199.97"/>
    <b v="1"/>
    <n v="6"/>
    <n v="3"/>
    <x v="5"/>
    <n v="2"/>
    <n v="2024"/>
    <x v="1"/>
  </r>
  <r>
    <n v="10038"/>
    <d v="2024-02-07T00:00:00"/>
    <x v="1"/>
    <s v="Roomba i7+"/>
    <n v="2"/>
    <n v="799.99"/>
    <n v="1599.98"/>
    <x v="1"/>
    <x v="1"/>
    <n v="1599.98"/>
    <b v="1"/>
    <n v="7"/>
    <n v="4"/>
    <x v="5"/>
    <n v="2"/>
    <n v="2024"/>
    <x v="1"/>
  </r>
  <r>
    <n v="10039"/>
    <d v="2024-02-08T00:00:00"/>
    <x v="2"/>
    <s v="Columbia Fleece Jacket"/>
    <n v="4"/>
    <n v="59.99"/>
    <n v="239.96"/>
    <x v="2"/>
    <x v="2"/>
    <n v="239.96"/>
    <b v="1"/>
    <n v="8"/>
    <n v="5"/>
    <x v="5"/>
    <n v="2"/>
    <n v="2024"/>
    <x v="1"/>
  </r>
  <r>
    <n v="10040"/>
    <d v="2024-02-09T00:00:00"/>
    <x v="3"/>
    <s v="Harry Potter and the Sorcerer's Stone"/>
    <n v="3"/>
    <n v="24.99"/>
    <n v="74.97"/>
    <x v="0"/>
    <x v="0"/>
    <n v="74.97"/>
    <b v="1"/>
    <n v="9"/>
    <n v="6"/>
    <x v="5"/>
    <n v="2"/>
    <n v="2024"/>
    <x v="1"/>
  </r>
  <r>
    <n v="10041"/>
    <d v="2024-02-10T00:00:00"/>
    <x v="4"/>
    <s v="Estee Lauder Advanced Night Repair"/>
    <n v="1"/>
    <n v="105"/>
    <n v="105"/>
    <x v="1"/>
    <x v="1"/>
    <n v="105"/>
    <b v="1"/>
    <n v="10"/>
    <n v="7"/>
    <x v="5"/>
    <n v="2"/>
    <n v="2024"/>
    <x v="1"/>
  </r>
  <r>
    <n v="10042"/>
    <d v="2024-02-11T00:00:00"/>
    <x v="5"/>
    <s v="Fitbit Charge 5"/>
    <n v="2"/>
    <n v="129.99"/>
    <n v="259.98"/>
    <x v="2"/>
    <x v="0"/>
    <n v="259.98"/>
    <b v="1"/>
    <n v="11"/>
    <n v="1"/>
    <x v="6"/>
    <n v="2"/>
    <n v="2024"/>
    <x v="1"/>
  </r>
  <r>
    <n v="10043"/>
    <d v="2024-02-12T00:00:00"/>
    <x v="0"/>
    <s v="GoPro HERO10 Black"/>
    <n v="3"/>
    <n v="399.99"/>
    <n v="1199.97"/>
    <x v="0"/>
    <x v="0"/>
    <n v="1199.97"/>
    <b v="1"/>
    <n v="12"/>
    <n v="2"/>
    <x v="6"/>
    <n v="2"/>
    <n v="2024"/>
    <x v="1"/>
  </r>
  <r>
    <n v="10044"/>
    <d v="2024-02-13T00:00:00"/>
    <x v="1"/>
    <s v="Nespresso VertuoPlus"/>
    <n v="1"/>
    <n v="199.99"/>
    <n v="199.99"/>
    <x v="1"/>
    <x v="1"/>
    <n v="199.99"/>
    <b v="1"/>
    <n v="13"/>
    <n v="3"/>
    <x v="6"/>
    <n v="2"/>
    <n v="2024"/>
    <x v="1"/>
  </r>
  <r>
    <n v="10045"/>
    <d v="2024-02-14T00:00:00"/>
    <x v="2"/>
    <s v="Patagonia Better Sweater"/>
    <n v="2"/>
    <n v="139.99"/>
    <n v="279.98"/>
    <x v="2"/>
    <x v="2"/>
    <n v="279.98"/>
    <b v="1"/>
    <n v="14"/>
    <n v="4"/>
    <x v="6"/>
    <n v="2"/>
    <n v="2024"/>
    <x v="1"/>
  </r>
  <r>
    <n v="10046"/>
    <d v="2024-02-15T00:00:00"/>
    <x v="3"/>
    <s v="Becoming by Michelle Obama"/>
    <n v="4"/>
    <n v="32.5"/>
    <n v="130"/>
    <x v="0"/>
    <x v="0"/>
    <n v="130"/>
    <b v="1"/>
    <n v="15"/>
    <n v="5"/>
    <x v="6"/>
    <n v="2"/>
    <n v="2024"/>
    <x v="1"/>
  </r>
  <r>
    <n v="10047"/>
    <d v="2024-02-16T00:00:00"/>
    <x v="4"/>
    <s v="Clinique Moisture Surge"/>
    <n v="1"/>
    <n v="52"/>
    <n v="52"/>
    <x v="1"/>
    <x v="1"/>
    <n v="52"/>
    <b v="1"/>
    <n v="16"/>
    <n v="6"/>
    <x v="6"/>
    <n v="2"/>
    <n v="2024"/>
    <x v="1"/>
  </r>
  <r>
    <n v="10048"/>
    <d v="2024-02-17T00:00:00"/>
    <x v="5"/>
    <s v="Yeti Rambler Tumbler"/>
    <n v="6"/>
    <n v="39.99"/>
    <n v="239.94"/>
    <x v="2"/>
    <x v="0"/>
    <n v="239.94"/>
    <b v="1"/>
    <n v="17"/>
    <n v="7"/>
    <x v="6"/>
    <n v="2"/>
    <n v="2024"/>
    <x v="1"/>
  </r>
  <r>
    <n v="10049"/>
    <d v="2024-02-18T00:00:00"/>
    <x v="0"/>
    <s v="Kindle Paperwhite"/>
    <n v="2"/>
    <n v="129.99"/>
    <n v="259.98"/>
    <x v="0"/>
    <x v="0"/>
    <n v="259.98"/>
    <b v="1"/>
    <n v="18"/>
    <n v="1"/>
    <x v="7"/>
    <n v="2"/>
    <n v="2024"/>
    <x v="1"/>
  </r>
  <r>
    <n v="10050"/>
    <d v="2024-02-19T00:00:00"/>
    <x v="1"/>
    <s v="Breville Smart Oven"/>
    <n v="1"/>
    <n v="299.99"/>
    <n v="299.99"/>
    <x v="1"/>
    <x v="1"/>
    <n v="299.99"/>
    <b v="1"/>
    <n v="19"/>
    <n v="2"/>
    <x v="7"/>
    <n v="2"/>
    <n v="2024"/>
    <x v="1"/>
  </r>
  <r>
    <n v="10051"/>
    <d v="2024-02-20T00:00:00"/>
    <x v="2"/>
    <s v="Ray-Ban Aviator Sunglasses"/>
    <n v="3"/>
    <n v="154.99"/>
    <n v="464.97"/>
    <x v="2"/>
    <x v="2"/>
    <n v="464.97"/>
    <b v="1"/>
    <n v="20"/>
    <n v="3"/>
    <x v="7"/>
    <n v="2"/>
    <n v="2024"/>
    <x v="1"/>
  </r>
  <r>
    <n v="10052"/>
    <d v="2024-02-21T00:00:00"/>
    <x v="3"/>
    <s v="The Silent Patient by Alex Michaelides"/>
    <n v="2"/>
    <n v="26.99"/>
    <n v="53.98"/>
    <x v="0"/>
    <x v="0"/>
    <n v="53.98"/>
    <b v="1"/>
    <n v="21"/>
    <n v="4"/>
    <x v="7"/>
    <n v="2"/>
    <n v="2024"/>
    <x v="1"/>
  </r>
  <r>
    <n v="10053"/>
    <d v="2024-02-22T00:00:00"/>
    <x v="4"/>
    <s v="Shiseido Ultimate Sun Protector"/>
    <n v="1"/>
    <n v="49"/>
    <n v="49"/>
    <x v="1"/>
    <x v="1"/>
    <n v="49"/>
    <b v="1"/>
    <n v="22"/>
    <n v="5"/>
    <x v="7"/>
    <n v="2"/>
    <n v="2024"/>
    <x v="1"/>
  </r>
  <r>
    <n v="10054"/>
    <d v="2024-02-23T00:00:00"/>
    <x v="5"/>
    <s v="Titleist Pro V1 Golf Balls"/>
    <n v="5"/>
    <n v="49.99"/>
    <n v="249.95"/>
    <x v="2"/>
    <x v="0"/>
    <n v="249.95000000000002"/>
    <b v="1"/>
    <n v="23"/>
    <n v="6"/>
    <x v="7"/>
    <n v="2"/>
    <n v="2024"/>
    <x v="1"/>
  </r>
  <r>
    <n v="10055"/>
    <d v="2024-02-24T00:00:00"/>
    <x v="0"/>
    <s v="Anker PowerCore Portable Charger"/>
    <n v="4"/>
    <n v="59.99"/>
    <n v="239.96"/>
    <x v="0"/>
    <x v="0"/>
    <n v="239.96"/>
    <b v="1"/>
    <n v="24"/>
    <n v="7"/>
    <x v="7"/>
    <n v="2"/>
    <n v="2024"/>
    <x v="1"/>
  </r>
  <r>
    <n v="10056"/>
    <d v="2024-02-25T00:00:00"/>
    <x v="1"/>
    <s v="KitchenAid Artisan Stand Mixer"/>
    <n v="1"/>
    <n v="499.99"/>
    <n v="499.99"/>
    <x v="1"/>
    <x v="1"/>
    <n v="499.99"/>
    <b v="1"/>
    <n v="25"/>
    <n v="1"/>
    <x v="8"/>
    <n v="2"/>
    <n v="2024"/>
    <x v="1"/>
  </r>
  <r>
    <n v="10057"/>
    <d v="2024-02-26T00:00:00"/>
    <x v="2"/>
    <s v="Calvin Klein Boxer Briefs"/>
    <n v="5"/>
    <n v="29.99"/>
    <n v="149.94999999999999"/>
    <x v="2"/>
    <x v="2"/>
    <n v="149.94999999999999"/>
    <b v="1"/>
    <n v="26"/>
    <n v="2"/>
    <x v="8"/>
    <n v="2"/>
    <n v="2024"/>
    <x v="1"/>
  </r>
  <r>
    <n v="10058"/>
    <d v="2024-02-27T00:00:00"/>
    <x v="3"/>
    <s v="Educated by Tara Westover"/>
    <n v="3"/>
    <n v="28"/>
    <n v="84"/>
    <x v="0"/>
    <x v="0"/>
    <n v="84"/>
    <b v="1"/>
    <n v="27"/>
    <n v="3"/>
    <x v="8"/>
    <n v="2"/>
    <n v="2024"/>
    <x v="1"/>
  </r>
  <r>
    <n v="10059"/>
    <d v="2024-02-28T00:00:00"/>
    <x v="4"/>
    <s v="Anastasia Beverly Hills Brow Wiz"/>
    <n v="2"/>
    <n v="23"/>
    <n v="46"/>
    <x v="1"/>
    <x v="1"/>
    <n v="46"/>
    <b v="1"/>
    <n v="28"/>
    <n v="4"/>
    <x v="8"/>
    <n v="2"/>
    <n v="2024"/>
    <x v="1"/>
  </r>
  <r>
    <n v="10060"/>
    <d v="2024-02-29T00:00:00"/>
    <x v="5"/>
    <s v="Hyperice Hypervolt Massager"/>
    <n v="1"/>
    <n v="349"/>
    <n v="349"/>
    <x v="2"/>
    <x v="0"/>
    <n v="349"/>
    <b v="1"/>
    <n v="29"/>
    <n v="5"/>
    <x v="8"/>
    <n v="2"/>
    <n v="2024"/>
    <x v="1"/>
  </r>
  <r>
    <n v="10061"/>
    <d v="2024-03-01T00:00:00"/>
    <x v="0"/>
    <s v="Nintendo Switch"/>
    <n v="3"/>
    <n v="299.99"/>
    <n v="899.97"/>
    <x v="0"/>
    <x v="0"/>
    <n v="899.97"/>
    <b v="1"/>
    <n v="1"/>
    <n v="6"/>
    <x v="8"/>
    <n v="3"/>
    <n v="2024"/>
    <x v="2"/>
  </r>
  <r>
    <n v="10062"/>
    <d v="2024-03-02T00:00:00"/>
    <x v="1"/>
    <s v="Philips Airfryer XXL"/>
    <n v="2"/>
    <n v="199.99"/>
    <n v="399.98"/>
    <x v="1"/>
    <x v="1"/>
    <n v="399.98"/>
    <b v="1"/>
    <n v="2"/>
    <n v="7"/>
    <x v="8"/>
    <n v="3"/>
    <n v="2024"/>
    <x v="2"/>
  </r>
  <r>
    <n v="10063"/>
    <d v="2024-03-03T00:00:00"/>
    <x v="2"/>
    <s v="Hanes ComfortSoft T-Shirt"/>
    <n v="10"/>
    <n v="9.99"/>
    <n v="99.9"/>
    <x v="2"/>
    <x v="2"/>
    <n v="99.9"/>
    <b v="1"/>
    <n v="3"/>
    <n v="1"/>
    <x v="9"/>
    <n v="3"/>
    <n v="2024"/>
    <x v="2"/>
  </r>
  <r>
    <n v="10064"/>
    <d v="2024-03-04T00:00:00"/>
    <x v="3"/>
    <s v="Where the Crawdads Sing by Delia Owens"/>
    <n v="4"/>
    <n v="18.989999999999998"/>
    <n v="75.959999999999994"/>
    <x v="0"/>
    <x v="0"/>
    <n v="75.959999999999994"/>
    <b v="1"/>
    <n v="4"/>
    <n v="2"/>
    <x v="9"/>
    <n v="3"/>
    <n v="2024"/>
    <x v="2"/>
  </r>
  <r>
    <n v="10065"/>
    <d v="2024-03-05T00:00:00"/>
    <x v="4"/>
    <s v="Lancome La Vie Est Belle"/>
    <n v="1"/>
    <n v="102"/>
    <n v="102"/>
    <x v="1"/>
    <x v="1"/>
    <n v="102"/>
    <b v="1"/>
    <n v="5"/>
    <n v="3"/>
    <x v="9"/>
    <n v="3"/>
    <n v="2024"/>
    <x v="2"/>
  </r>
  <r>
    <n v="10066"/>
    <d v="2024-03-06T00:00:00"/>
    <x v="5"/>
    <s v="Garmin Edge 530"/>
    <n v="2"/>
    <n v="299.99"/>
    <n v="599.98"/>
    <x v="2"/>
    <x v="0"/>
    <n v="599.98"/>
    <b v="1"/>
    <n v="6"/>
    <n v="4"/>
    <x v="9"/>
    <n v="3"/>
    <n v="2024"/>
    <x v="2"/>
  </r>
  <r>
    <n v="10067"/>
    <d v="2024-03-07T00:00:00"/>
    <x v="0"/>
    <s v="Samsung QLED 4K TV"/>
    <n v="1"/>
    <n v="1199.99"/>
    <n v="1199.99"/>
    <x v="0"/>
    <x v="0"/>
    <n v="1199.99"/>
    <b v="1"/>
    <n v="7"/>
    <n v="5"/>
    <x v="9"/>
    <n v="3"/>
    <n v="2024"/>
    <x v="2"/>
  </r>
  <r>
    <n v="10068"/>
    <d v="2024-03-08T00:00:00"/>
    <x v="1"/>
    <s v="Eufy RoboVac 11S"/>
    <n v="3"/>
    <n v="219.99"/>
    <n v="659.97"/>
    <x v="1"/>
    <x v="1"/>
    <n v="659.97"/>
    <b v="1"/>
    <n v="8"/>
    <n v="6"/>
    <x v="9"/>
    <n v="3"/>
    <n v="2024"/>
    <x v="2"/>
  </r>
  <r>
    <n v="10069"/>
    <d v="2024-03-09T00:00:00"/>
    <x v="2"/>
    <s v="Puma Suede Classic Sneakers"/>
    <n v="4"/>
    <n v="59.99"/>
    <n v="239.96"/>
    <x v="2"/>
    <x v="2"/>
    <n v="239.96"/>
    <b v="1"/>
    <n v="9"/>
    <n v="7"/>
    <x v="9"/>
    <n v="3"/>
    <n v="2024"/>
    <x v="2"/>
  </r>
  <r>
    <n v="10070"/>
    <d v="2024-03-10T00:00:00"/>
    <x v="3"/>
    <s v="The Great Gatsby by F. Scott Fitzgerald"/>
    <n v="2"/>
    <n v="10.99"/>
    <n v="21.98"/>
    <x v="0"/>
    <x v="0"/>
    <n v="21.98"/>
    <b v="1"/>
    <n v="10"/>
    <n v="1"/>
    <x v="10"/>
    <n v="3"/>
    <n v="2024"/>
    <x v="2"/>
  </r>
  <r>
    <n v="10071"/>
    <d v="2024-03-11T00:00:00"/>
    <x v="4"/>
    <s v="Drunk Elephant C-Firma Day Serum"/>
    <n v="1"/>
    <n v="78"/>
    <n v="78"/>
    <x v="1"/>
    <x v="1"/>
    <n v="78"/>
    <b v="1"/>
    <n v="11"/>
    <n v="2"/>
    <x v="10"/>
    <n v="3"/>
    <n v="2024"/>
    <x v="2"/>
  </r>
  <r>
    <n v="10072"/>
    <d v="2024-03-12T00:00:00"/>
    <x v="5"/>
    <s v="Nike Metcon 6"/>
    <n v="3"/>
    <n v="129.99"/>
    <n v="389.97"/>
    <x v="2"/>
    <x v="0"/>
    <n v="389.97"/>
    <b v="1"/>
    <n v="12"/>
    <n v="3"/>
    <x v="10"/>
    <n v="3"/>
    <n v="2024"/>
    <x v="2"/>
  </r>
  <r>
    <n v="10073"/>
    <d v="2024-03-13T00:00:00"/>
    <x v="0"/>
    <s v="HP Spectre x360 Laptop"/>
    <n v="1"/>
    <n v="1599.99"/>
    <n v="1599.99"/>
    <x v="0"/>
    <x v="0"/>
    <n v="1599.99"/>
    <b v="1"/>
    <n v="13"/>
    <n v="4"/>
    <x v="10"/>
    <n v="3"/>
    <n v="2024"/>
    <x v="2"/>
  </r>
  <r>
    <n v="10074"/>
    <d v="2024-03-14T00:00:00"/>
    <x v="1"/>
    <s v="De'Longhi Magnifica Espresso Machine"/>
    <n v="1"/>
    <n v="899.99"/>
    <n v="899.99"/>
    <x v="1"/>
    <x v="1"/>
    <n v="899.99"/>
    <b v="1"/>
    <n v="14"/>
    <n v="5"/>
    <x v="10"/>
    <n v="3"/>
    <n v="2024"/>
    <x v="2"/>
  </r>
  <r>
    <n v="10075"/>
    <d v="2024-03-15T00:00:00"/>
    <x v="2"/>
    <s v="Tommy Hilfiger Polo Shirt"/>
    <n v="5"/>
    <n v="49.99"/>
    <n v="249.95"/>
    <x v="2"/>
    <x v="2"/>
    <n v="249.95000000000002"/>
    <b v="1"/>
    <n v="15"/>
    <n v="6"/>
    <x v="10"/>
    <n v="3"/>
    <n v="2024"/>
    <x v="2"/>
  </r>
  <r>
    <n v="10076"/>
    <d v="2024-03-16T00:00:00"/>
    <x v="3"/>
    <s v="To Kill a Mockingbird by Harper Lee"/>
    <n v="4"/>
    <n v="14.99"/>
    <n v="59.96"/>
    <x v="0"/>
    <x v="0"/>
    <n v="59.96"/>
    <b v="1"/>
    <n v="16"/>
    <n v="7"/>
    <x v="10"/>
    <n v="3"/>
    <n v="2024"/>
    <x v="2"/>
  </r>
  <r>
    <n v="10077"/>
    <d v="2024-03-17T00:00:00"/>
    <x v="4"/>
    <s v="Glossier Boy Brow"/>
    <n v="2"/>
    <n v="16"/>
    <n v="32"/>
    <x v="1"/>
    <x v="1"/>
    <n v="32"/>
    <b v="1"/>
    <n v="17"/>
    <n v="1"/>
    <x v="11"/>
    <n v="3"/>
    <n v="2024"/>
    <x v="2"/>
  </r>
  <r>
    <n v="10078"/>
    <d v="2024-03-18T00:00:00"/>
    <x v="5"/>
    <s v="Rogue Fitness Kettlebell"/>
    <n v="3"/>
    <n v="69.989999999999995"/>
    <n v="209.97"/>
    <x v="2"/>
    <x v="0"/>
    <n v="209.96999999999997"/>
    <b v="1"/>
    <n v="18"/>
    <n v="2"/>
    <x v="11"/>
    <n v="3"/>
    <n v="2024"/>
    <x v="2"/>
  </r>
  <r>
    <n v="10079"/>
    <d v="2024-03-19T00:00:00"/>
    <x v="0"/>
    <s v="Apple AirPods Pro"/>
    <n v="2"/>
    <n v="249.99"/>
    <n v="499.98"/>
    <x v="0"/>
    <x v="0"/>
    <n v="499.98"/>
    <b v="1"/>
    <n v="19"/>
    <n v="3"/>
    <x v="11"/>
    <n v="3"/>
    <n v="2024"/>
    <x v="2"/>
  </r>
  <r>
    <n v="10080"/>
    <d v="2024-03-20T00:00:00"/>
    <x v="1"/>
    <s v="Dyson Pure Cool Link"/>
    <n v="1"/>
    <n v="499.99"/>
    <n v="499.99"/>
    <x v="1"/>
    <x v="1"/>
    <n v="499.99"/>
    <b v="1"/>
    <n v="20"/>
    <n v="4"/>
    <x v="11"/>
    <n v="3"/>
    <n v="2024"/>
    <x v="2"/>
  </r>
  <r>
    <n v="10081"/>
    <d v="2024-03-21T00:00:00"/>
    <x v="2"/>
    <s v="Levi's Trucker Jacket"/>
    <n v="2"/>
    <n v="89.99"/>
    <n v="179.98"/>
    <x v="2"/>
    <x v="2"/>
    <n v="179.98"/>
    <b v="1"/>
    <n v="21"/>
    <n v="5"/>
    <x v="11"/>
    <n v="3"/>
    <n v="2024"/>
    <x v="2"/>
  </r>
  <r>
    <n v="10082"/>
    <d v="2024-03-22T00:00:00"/>
    <x v="3"/>
    <s v="The Hobbit by J.R.R. Tolkien"/>
    <n v="3"/>
    <n v="12.99"/>
    <n v="38.97"/>
    <x v="0"/>
    <x v="0"/>
    <n v="38.97"/>
    <b v="1"/>
    <n v="22"/>
    <n v="6"/>
    <x v="11"/>
    <n v="3"/>
    <n v="2024"/>
    <x v="2"/>
  </r>
  <r>
    <n v="10083"/>
    <d v="2024-03-23T00:00:00"/>
    <x v="4"/>
    <s v="Charlotte Tilbury Magic Cream"/>
    <n v="1"/>
    <n v="100"/>
    <n v="100"/>
    <x v="1"/>
    <x v="1"/>
    <n v="100"/>
    <b v="1"/>
    <n v="23"/>
    <n v="7"/>
    <x v="11"/>
    <n v="3"/>
    <n v="2024"/>
    <x v="2"/>
  </r>
  <r>
    <n v="10084"/>
    <d v="2024-03-24T00:00:00"/>
    <x v="5"/>
    <s v="Spalding NBA Street Basketball"/>
    <n v="6"/>
    <n v="24.99"/>
    <n v="149.94"/>
    <x v="2"/>
    <x v="0"/>
    <n v="149.94"/>
    <b v="1"/>
    <n v="24"/>
    <n v="1"/>
    <x v="12"/>
    <n v="3"/>
    <n v="2024"/>
    <x v="2"/>
  </r>
  <r>
    <n v="10085"/>
    <d v="2024-03-25T00:00:00"/>
    <x v="0"/>
    <s v="Ring Video Doorbell"/>
    <n v="1"/>
    <n v="99.99"/>
    <n v="99.99"/>
    <x v="0"/>
    <x v="0"/>
    <n v="99.99"/>
    <b v="1"/>
    <n v="25"/>
    <n v="2"/>
    <x v="12"/>
    <n v="3"/>
    <n v="2024"/>
    <x v="2"/>
  </r>
  <r>
    <n v="10086"/>
    <d v="2024-03-26T00:00:00"/>
    <x v="1"/>
    <s v="LG OLED TV"/>
    <n v="2"/>
    <n v="1299.99"/>
    <n v="2599.98"/>
    <x v="1"/>
    <x v="1"/>
    <n v="2599.98"/>
    <b v="1"/>
    <n v="26"/>
    <n v="3"/>
    <x v="12"/>
    <n v="3"/>
    <n v="2024"/>
    <x v="2"/>
  </r>
  <r>
    <n v="10087"/>
    <d v="2024-03-27T00:00:00"/>
    <x v="2"/>
    <s v="Uniqlo Ultra Light Down Jacket"/>
    <n v="3"/>
    <n v="79.989999999999995"/>
    <n v="239.97"/>
    <x v="2"/>
    <x v="2"/>
    <n v="239.96999999999997"/>
    <b v="1"/>
    <n v="27"/>
    <n v="4"/>
    <x v="12"/>
    <n v="3"/>
    <n v="2024"/>
    <x v="2"/>
  </r>
  <r>
    <n v="10088"/>
    <d v="2024-03-28T00:00:00"/>
    <x v="3"/>
    <s v="The Catcher in the Rye by J.D. Salinger"/>
    <n v="4"/>
    <n v="13.99"/>
    <n v="55.96"/>
    <x v="0"/>
    <x v="0"/>
    <n v="55.96"/>
    <b v="1"/>
    <n v="28"/>
    <n v="5"/>
    <x v="12"/>
    <n v="3"/>
    <n v="2024"/>
    <x v="2"/>
  </r>
  <r>
    <n v="10089"/>
    <d v="2024-03-29T00:00:00"/>
    <x v="4"/>
    <s v="Sunday Riley Good Genes"/>
    <n v="1"/>
    <n v="105"/>
    <n v="105"/>
    <x v="1"/>
    <x v="1"/>
    <n v="105"/>
    <b v="1"/>
    <n v="29"/>
    <n v="6"/>
    <x v="12"/>
    <n v="3"/>
    <n v="2024"/>
    <x v="2"/>
  </r>
  <r>
    <n v="10090"/>
    <d v="2024-03-30T00:00:00"/>
    <x v="5"/>
    <s v="On Running Cloud Shoes"/>
    <n v="2"/>
    <n v="129.99"/>
    <n v="259.98"/>
    <x v="2"/>
    <x v="0"/>
    <n v="259.98"/>
    <b v="1"/>
    <n v="30"/>
    <n v="7"/>
    <x v="12"/>
    <n v="3"/>
    <n v="2024"/>
    <x v="2"/>
  </r>
  <r>
    <n v="10091"/>
    <d v="2024-03-31T00:00:00"/>
    <x v="0"/>
    <s v="Logitech MX Master 3 Mouse"/>
    <n v="2"/>
    <n v="99.99"/>
    <n v="199.98"/>
    <x v="0"/>
    <x v="0"/>
    <n v="199.98"/>
    <b v="1"/>
    <n v="31"/>
    <n v="1"/>
    <x v="13"/>
    <n v="3"/>
    <n v="2024"/>
    <x v="2"/>
  </r>
  <r>
    <n v="10092"/>
    <d v="2024-04-01T00:00:00"/>
    <x v="1"/>
    <s v="Instant Pot Duo Crisp"/>
    <n v="1"/>
    <n v="179.99"/>
    <n v="179.99"/>
    <x v="1"/>
    <x v="1"/>
    <n v="179.99"/>
    <b v="1"/>
    <n v="1"/>
    <n v="2"/>
    <x v="13"/>
    <n v="4"/>
    <n v="2024"/>
    <x v="3"/>
  </r>
  <r>
    <n v="10093"/>
    <d v="2024-04-02T00:00:00"/>
    <x v="2"/>
    <s v="Adidas Originals Superstar Sneakers"/>
    <n v="4"/>
    <n v="79.989999999999995"/>
    <n v="319.95999999999998"/>
    <x v="2"/>
    <x v="2"/>
    <n v="319.95999999999998"/>
    <b v="1"/>
    <n v="2"/>
    <n v="3"/>
    <x v="13"/>
    <n v="4"/>
    <n v="2024"/>
    <x v="3"/>
  </r>
  <r>
    <n v="10094"/>
    <d v="2024-04-03T00:00:00"/>
    <x v="3"/>
    <s v="The Alchemist by Paulo Coelho"/>
    <n v="3"/>
    <n v="14.99"/>
    <n v="44.97"/>
    <x v="0"/>
    <x v="0"/>
    <n v="44.97"/>
    <b v="1"/>
    <n v="3"/>
    <n v="4"/>
    <x v="13"/>
    <n v="4"/>
    <n v="2024"/>
    <x v="3"/>
  </r>
  <r>
    <n v="10095"/>
    <d v="2024-04-04T00:00:00"/>
    <x v="4"/>
    <s v="Tatcha The Water Cream"/>
    <n v="1"/>
    <n v="68"/>
    <n v="68"/>
    <x v="1"/>
    <x v="1"/>
    <n v="68"/>
    <b v="1"/>
    <n v="4"/>
    <n v="5"/>
    <x v="13"/>
    <n v="4"/>
    <n v="2024"/>
    <x v="3"/>
  </r>
  <r>
    <n v="10096"/>
    <d v="2024-04-05T00:00:00"/>
    <x v="5"/>
    <s v="Garmin Fenix 6X Pro"/>
    <n v="1"/>
    <n v="999.99"/>
    <n v="999.99"/>
    <x v="2"/>
    <x v="0"/>
    <n v="999.99"/>
    <b v="1"/>
    <n v="5"/>
    <n v="6"/>
    <x v="13"/>
    <n v="4"/>
    <n v="2024"/>
    <x v="3"/>
  </r>
  <r>
    <n v="10097"/>
    <d v="2024-04-06T00:00:00"/>
    <x v="0"/>
    <s v="Bose SoundLink Revolve+ Speaker"/>
    <n v="3"/>
    <n v="299.99"/>
    <n v="899.97"/>
    <x v="0"/>
    <x v="0"/>
    <n v="899.97"/>
    <b v="1"/>
    <n v="6"/>
    <n v="7"/>
    <x v="13"/>
    <n v="4"/>
    <n v="2024"/>
    <x v="3"/>
  </r>
  <r>
    <n v="10098"/>
    <d v="2024-04-07T00:00:00"/>
    <x v="1"/>
    <s v="Vitamix Explorian Blender"/>
    <n v="1"/>
    <n v="349.99"/>
    <n v="349.99"/>
    <x v="1"/>
    <x v="1"/>
    <n v="349.99"/>
    <b v="1"/>
    <n v="7"/>
    <n v="1"/>
    <x v="14"/>
    <n v="4"/>
    <n v="2024"/>
    <x v="3"/>
  </r>
  <r>
    <n v="10099"/>
    <d v="2024-04-08T00:00:00"/>
    <x v="2"/>
    <s v="Gap Essential Crewneck T-Shirt"/>
    <n v="6"/>
    <n v="19.989999999999998"/>
    <n v="119.94"/>
    <x v="2"/>
    <x v="2"/>
    <n v="119.94"/>
    <b v="1"/>
    <n v="8"/>
    <n v="2"/>
    <x v="14"/>
    <n v="4"/>
    <n v="2024"/>
    <x v="3"/>
  </r>
  <r>
    <n v="10100"/>
    <d v="2024-04-09T00:00:00"/>
    <x v="3"/>
    <s v="The Power of Now by Eckhart Tolle"/>
    <n v="2"/>
    <n v="12.99"/>
    <n v="25.98"/>
    <x v="0"/>
    <x v="0"/>
    <n v="25.98"/>
    <b v="1"/>
    <n v="9"/>
    <n v="3"/>
    <x v="14"/>
    <n v="4"/>
    <n v="2024"/>
    <x v="3"/>
  </r>
  <r>
    <n v="10101"/>
    <d v="2024-04-10T00:00:00"/>
    <x v="4"/>
    <s v="Kiehl's Midnight Recovery Concentrate"/>
    <n v="1"/>
    <n v="82"/>
    <n v="82"/>
    <x v="1"/>
    <x v="1"/>
    <n v="82"/>
    <b v="1"/>
    <n v="10"/>
    <n v="4"/>
    <x v="14"/>
    <n v="4"/>
    <n v="2024"/>
    <x v="3"/>
  </r>
  <r>
    <n v="10102"/>
    <d v="2024-04-11T00:00:00"/>
    <x v="5"/>
    <s v="Under Armour HOVR Sonic 4 Shoes"/>
    <n v="2"/>
    <n v="109.99"/>
    <n v="219.98"/>
    <x v="2"/>
    <x v="0"/>
    <n v="219.98"/>
    <b v="1"/>
    <n v="11"/>
    <n v="5"/>
    <x v="14"/>
    <n v="4"/>
    <n v="2024"/>
    <x v="3"/>
  </r>
  <r>
    <n v="10103"/>
    <d v="2024-04-12T00:00:00"/>
    <x v="0"/>
    <s v="Canon EOS R5 Camera"/>
    <n v="1"/>
    <n v="3899.99"/>
    <n v="3899.99"/>
    <x v="0"/>
    <x v="0"/>
    <n v="3899.99"/>
    <b v="1"/>
    <n v="12"/>
    <n v="6"/>
    <x v="14"/>
    <n v="4"/>
    <n v="2024"/>
    <x v="3"/>
  </r>
  <r>
    <n v="10104"/>
    <d v="2024-04-13T00:00:00"/>
    <x v="1"/>
    <s v="Shark IQ Robot Vacuum"/>
    <n v="2"/>
    <n v="349.99"/>
    <n v="699.98"/>
    <x v="1"/>
    <x v="1"/>
    <n v="699.98"/>
    <b v="1"/>
    <n v="13"/>
    <n v="7"/>
    <x v="14"/>
    <n v="4"/>
    <n v="2024"/>
    <x v="3"/>
  </r>
  <r>
    <n v="10105"/>
    <d v="2024-04-14T00:00:00"/>
    <x v="2"/>
    <s v="H&amp;M Slim Fit Jeans"/>
    <n v="3"/>
    <n v="39.99"/>
    <n v="119.97"/>
    <x v="2"/>
    <x v="2"/>
    <n v="119.97"/>
    <b v="1"/>
    <n v="14"/>
    <n v="1"/>
    <x v="15"/>
    <n v="4"/>
    <n v="2024"/>
    <x v="3"/>
  </r>
  <r>
    <n v="10106"/>
    <d v="2024-04-15T00:00:00"/>
    <x v="3"/>
    <s v="The Girl on the Train by Paula Hawkins"/>
    <n v="4"/>
    <n v="10.99"/>
    <n v="43.96"/>
    <x v="0"/>
    <x v="0"/>
    <n v="43.96"/>
    <b v="1"/>
    <n v="15"/>
    <n v="2"/>
    <x v="15"/>
    <n v="4"/>
    <n v="2024"/>
    <x v="3"/>
  </r>
  <r>
    <n v="10107"/>
    <d v="2024-04-16T00:00:00"/>
    <x v="4"/>
    <s v="The Ordinary Niacinamide Serum"/>
    <n v="1"/>
    <n v="6.5"/>
    <n v="6.5"/>
    <x v="1"/>
    <x v="1"/>
    <n v="6.5"/>
    <b v="1"/>
    <n v="16"/>
    <n v="3"/>
    <x v="15"/>
    <n v="4"/>
    <n v="2024"/>
    <x v="3"/>
  </r>
  <r>
    <n v="10108"/>
    <d v="2024-04-17T00:00:00"/>
    <x v="5"/>
    <s v="Bowflex SelectTech 552 Dumbbells"/>
    <n v="1"/>
    <n v="399.99"/>
    <n v="399.99"/>
    <x v="2"/>
    <x v="0"/>
    <n v="399.99"/>
    <b v="1"/>
    <n v="17"/>
    <n v="4"/>
    <x v="15"/>
    <n v="4"/>
    <n v="2024"/>
    <x v="3"/>
  </r>
  <r>
    <n v="10109"/>
    <d v="2024-04-18T00:00:00"/>
    <x v="0"/>
    <s v="Google Nest Hub Max"/>
    <n v="2"/>
    <n v="229.99"/>
    <n v="459.98"/>
    <x v="0"/>
    <x v="0"/>
    <n v="459.98"/>
    <b v="1"/>
    <n v="18"/>
    <n v="5"/>
    <x v="15"/>
    <n v="4"/>
    <n v="2024"/>
    <x v="3"/>
  </r>
  <r>
    <n v="10110"/>
    <d v="2024-04-19T00:00:00"/>
    <x v="1"/>
    <s v="Cuisinart Griddler Deluxe"/>
    <n v="1"/>
    <n v="159.99"/>
    <n v="159.99"/>
    <x v="1"/>
    <x v="1"/>
    <n v="159.99"/>
    <b v="1"/>
    <n v="19"/>
    <n v="6"/>
    <x v="15"/>
    <n v="4"/>
    <n v="2024"/>
    <x v="3"/>
  </r>
  <r>
    <n v="10111"/>
    <d v="2024-04-20T00:00:00"/>
    <x v="2"/>
    <s v="Old Navy Relaxed-Fit T-Shirt"/>
    <n v="4"/>
    <n v="14.99"/>
    <n v="59.96"/>
    <x v="2"/>
    <x v="2"/>
    <n v="59.96"/>
    <b v="1"/>
    <n v="20"/>
    <n v="7"/>
    <x v="15"/>
    <n v="4"/>
    <n v="2024"/>
    <x v="3"/>
  </r>
  <r>
    <n v="10112"/>
    <d v="2024-04-21T00:00:00"/>
    <x v="3"/>
    <s v="Sapiens: A Brief History of Humankind by Yuval Noah Harari"/>
    <n v="2"/>
    <n v="18.989999999999998"/>
    <n v="37.979999999999997"/>
    <x v="0"/>
    <x v="0"/>
    <n v="37.979999999999997"/>
    <b v="1"/>
    <n v="21"/>
    <n v="1"/>
    <x v="16"/>
    <n v="4"/>
    <n v="2024"/>
    <x v="3"/>
  </r>
  <r>
    <n v="10113"/>
    <d v="2024-04-22T00:00:00"/>
    <x v="4"/>
    <s v="Biore UV Aqua Rich Watery Essence Sunscreen"/>
    <n v="1"/>
    <n v="15"/>
    <n v="15"/>
    <x v="1"/>
    <x v="1"/>
    <n v="15"/>
    <b v="1"/>
    <n v="22"/>
    <n v="2"/>
    <x v="16"/>
    <n v="4"/>
    <n v="2024"/>
    <x v="3"/>
  </r>
  <r>
    <n v="10114"/>
    <d v="2024-04-23T00:00:00"/>
    <x v="5"/>
    <s v="Fitbit Versa 3"/>
    <n v="3"/>
    <n v="229.95"/>
    <n v="689.85"/>
    <x v="2"/>
    <x v="0"/>
    <n v="689.84999999999991"/>
    <b v="1"/>
    <n v="23"/>
    <n v="3"/>
    <x v="16"/>
    <n v="4"/>
    <n v="2024"/>
    <x v="3"/>
  </r>
  <r>
    <n v="10115"/>
    <d v="2024-04-24T00:00:00"/>
    <x v="0"/>
    <s v="Amazon Echo Show 10"/>
    <n v="1"/>
    <n v="249.99"/>
    <n v="249.99"/>
    <x v="0"/>
    <x v="0"/>
    <n v="249.99"/>
    <b v="1"/>
    <n v="24"/>
    <n v="4"/>
    <x v="16"/>
    <n v="4"/>
    <n v="2024"/>
    <x v="3"/>
  </r>
  <r>
    <n v="10116"/>
    <d v="2024-04-25T00:00:00"/>
    <x v="1"/>
    <s v="Breville Smart Grill"/>
    <n v="2"/>
    <n v="299.95"/>
    <n v="599.9"/>
    <x v="1"/>
    <x v="1"/>
    <n v="599.9"/>
    <b v="1"/>
    <n v="25"/>
    <n v="5"/>
    <x v="16"/>
    <n v="4"/>
    <n v="2024"/>
    <x v="3"/>
  </r>
  <r>
    <n v="10117"/>
    <d v="2024-04-26T00:00:00"/>
    <x v="2"/>
    <s v="Gap High Rise Skinny Jeans"/>
    <n v="3"/>
    <n v="49.99"/>
    <n v="149.97"/>
    <x v="2"/>
    <x v="2"/>
    <n v="149.97"/>
    <b v="1"/>
    <n v="26"/>
    <n v="6"/>
    <x v="16"/>
    <n v="4"/>
    <n v="2024"/>
    <x v="3"/>
  </r>
  <r>
    <n v="10118"/>
    <d v="2024-04-27T00:00:00"/>
    <x v="3"/>
    <s v="Atomic Habits by James Clear"/>
    <n v="4"/>
    <n v="16.989999999999998"/>
    <n v="67.959999999999994"/>
    <x v="0"/>
    <x v="0"/>
    <n v="67.959999999999994"/>
    <b v="1"/>
    <n v="27"/>
    <n v="7"/>
    <x v="16"/>
    <n v="4"/>
    <n v="2024"/>
    <x v="3"/>
  </r>
  <r>
    <n v="10119"/>
    <d v="2024-04-28T00:00:00"/>
    <x v="4"/>
    <s v="CeraVe Hydrating Facial Cleanser"/>
    <n v="2"/>
    <n v="14.99"/>
    <n v="29.98"/>
    <x v="1"/>
    <x v="1"/>
    <n v="29.98"/>
    <b v="1"/>
    <n v="28"/>
    <n v="1"/>
    <x v="17"/>
    <n v="4"/>
    <n v="2024"/>
    <x v="3"/>
  </r>
  <r>
    <n v="10120"/>
    <d v="2024-04-29T00:00:00"/>
    <x v="5"/>
    <s v="YETI Hopper Flip Portable Cooler"/>
    <n v="1"/>
    <n v="249.99"/>
    <n v="249.99"/>
    <x v="2"/>
    <x v="0"/>
    <n v="249.99"/>
    <b v="1"/>
    <n v="29"/>
    <n v="2"/>
    <x v="17"/>
    <n v="4"/>
    <n v="2024"/>
    <x v="3"/>
  </r>
  <r>
    <n v="10121"/>
    <d v="2024-04-30T00:00:00"/>
    <x v="0"/>
    <s v="Apple iPad Air"/>
    <n v="2"/>
    <n v="599.99"/>
    <n v="1199.98"/>
    <x v="0"/>
    <x v="0"/>
    <n v="1199.98"/>
    <b v="1"/>
    <n v="30"/>
    <n v="3"/>
    <x v="17"/>
    <n v="4"/>
    <n v="2024"/>
    <x v="3"/>
  </r>
  <r>
    <n v="10122"/>
    <d v="2024-05-01T00:00:00"/>
    <x v="1"/>
    <s v="Hamilton Beach FlexBrew Coffee Maker"/>
    <n v="1"/>
    <n v="89.99"/>
    <n v="89.99"/>
    <x v="1"/>
    <x v="1"/>
    <n v="89.99"/>
    <b v="1"/>
    <n v="1"/>
    <n v="4"/>
    <x v="17"/>
    <n v="5"/>
    <n v="2024"/>
    <x v="4"/>
  </r>
  <r>
    <n v="10123"/>
    <d v="2024-05-02T00:00:00"/>
    <x v="2"/>
    <s v="Forever 21 Graphic Tee"/>
    <n v="5"/>
    <n v="12.99"/>
    <n v="64.95"/>
    <x v="2"/>
    <x v="2"/>
    <n v="64.95"/>
    <b v="1"/>
    <n v="2"/>
    <n v="5"/>
    <x v="17"/>
    <n v="5"/>
    <n v="2024"/>
    <x v="4"/>
  </r>
  <r>
    <n v="10124"/>
    <d v="2024-05-03T00:00:00"/>
    <x v="3"/>
    <s v="The Subtle Art of Not Giving a F*ck by Mark Manson"/>
    <n v="3"/>
    <n v="14.99"/>
    <n v="44.97"/>
    <x v="0"/>
    <x v="0"/>
    <n v="44.97"/>
    <b v="1"/>
    <n v="3"/>
    <n v="6"/>
    <x v="17"/>
    <n v="5"/>
    <n v="2024"/>
    <x v="4"/>
  </r>
  <r>
    <n v="10125"/>
    <d v="2024-05-04T00:00:00"/>
    <x v="4"/>
    <s v="NARS Radiant Creamy Concealer"/>
    <n v="1"/>
    <n v="30"/>
    <n v="30"/>
    <x v="1"/>
    <x v="1"/>
    <n v="30"/>
    <b v="1"/>
    <n v="4"/>
    <n v="7"/>
    <x v="17"/>
    <n v="5"/>
    <n v="2024"/>
    <x v="4"/>
  </r>
  <r>
    <n v="10126"/>
    <d v="2024-05-05T00:00:00"/>
    <x v="5"/>
    <s v="Yeti Roadie 24 Cooler"/>
    <n v="1"/>
    <n v="199.99"/>
    <n v="199.99"/>
    <x v="2"/>
    <x v="0"/>
    <n v="199.99"/>
    <b v="1"/>
    <n v="5"/>
    <n v="1"/>
    <x v="18"/>
    <n v="5"/>
    <n v="2024"/>
    <x v="4"/>
  </r>
  <r>
    <n v="10127"/>
    <d v="2024-05-06T00:00:00"/>
    <x v="0"/>
    <s v="Sony PlayStation 5"/>
    <n v="1"/>
    <n v="499.99"/>
    <n v="499.99"/>
    <x v="0"/>
    <x v="0"/>
    <n v="499.99"/>
    <b v="1"/>
    <n v="6"/>
    <n v="2"/>
    <x v="18"/>
    <n v="5"/>
    <n v="2024"/>
    <x v="4"/>
  </r>
  <r>
    <n v="10128"/>
    <d v="2024-05-07T00:00:00"/>
    <x v="1"/>
    <s v="Dyson Supersonic Hair Dryer"/>
    <n v="2"/>
    <n v="399.99"/>
    <n v="799.98"/>
    <x v="1"/>
    <x v="1"/>
    <n v="799.98"/>
    <b v="1"/>
    <n v="7"/>
    <n v="3"/>
    <x v="18"/>
    <n v="5"/>
    <n v="2024"/>
    <x v="4"/>
  </r>
  <r>
    <n v="10129"/>
    <d v="2024-05-08T00:00:00"/>
    <x v="2"/>
    <s v="Lululemon Align Leggings"/>
    <n v="3"/>
    <n v="98"/>
    <n v="294"/>
    <x v="2"/>
    <x v="2"/>
    <n v="294"/>
    <b v="1"/>
    <n v="8"/>
    <n v="4"/>
    <x v="18"/>
    <n v="5"/>
    <n v="2024"/>
    <x v="4"/>
  </r>
  <r>
    <n v="10130"/>
    <d v="2024-05-09T00:00:00"/>
    <x v="3"/>
    <s v="The Four Agreements by Don Miguel Ruiz"/>
    <n v="2"/>
    <n v="8.99"/>
    <n v="17.98"/>
    <x v="0"/>
    <x v="0"/>
    <n v="17.98"/>
    <b v="1"/>
    <n v="9"/>
    <n v="5"/>
    <x v="18"/>
    <n v="5"/>
    <n v="2024"/>
    <x v="4"/>
  </r>
  <r>
    <n v="10131"/>
    <d v="2024-05-10T00:00:00"/>
    <x v="4"/>
    <s v="Fenty Beauty Killawatt Highlighter"/>
    <n v="1"/>
    <n v="36"/>
    <n v="36"/>
    <x v="1"/>
    <x v="1"/>
    <n v="36"/>
    <b v="1"/>
    <n v="10"/>
    <n v="6"/>
    <x v="18"/>
    <n v="5"/>
    <n v="2024"/>
    <x v="4"/>
  </r>
  <r>
    <n v="10132"/>
    <d v="2024-05-11T00:00:00"/>
    <x v="5"/>
    <s v="Hydro Flask Wide Mouth Water Bottle"/>
    <n v="4"/>
    <n v="39.950000000000003"/>
    <n v="159.80000000000001"/>
    <x v="2"/>
    <x v="0"/>
    <n v="159.80000000000001"/>
    <b v="1"/>
    <n v="11"/>
    <n v="7"/>
    <x v="18"/>
    <n v="5"/>
    <n v="2024"/>
    <x v="4"/>
  </r>
  <r>
    <n v="10133"/>
    <d v="2024-05-12T00:00:00"/>
    <x v="0"/>
    <s v="Microsoft Surface Laptop 4"/>
    <n v="1"/>
    <n v="1299.99"/>
    <n v="1299.99"/>
    <x v="0"/>
    <x v="0"/>
    <n v="1299.99"/>
    <b v="1"/>
    <n v="12"/>
    <n v="1"/>
    <x v="19"/>
    <n v="5"/>
    <n v="2024"/>
    <x v="4"/>
  </r>
  <r>
    <n v="10134"/>
    <d v="2024-05-13T00:00:00"/>
    <x v="1"/>
    <s v="Keurig K-Mini Coffee Maker"/>
    <n v="2"/>
    <n v="79.989999999999995"/>
    <n v="159.97999999999999"/>
    <x v="1"/>
    <x v="1"/>
    <n v="159.97999999999999"/>
    <b v="1"/>
    <n v="13"/>
    <n v="2"/>
    <x v="19"/>
    <n v="5"/>
    <n v="2024"/>
    <x v="4"/>
  </r>
  <r>
    <n v="10135"/>
    <d v="2024-05-14T00:00:00"/>
    <x v="2"/>
    <s v="Gap Crewneck Sweatshirt"/>
    <n v="4"/>
    <n v="34.99"/>
    <n v="139.96"/>
    <x v="2"/>
    <x v="2"/>
    <n v="139.96"/>
    <b v="1"/>
    <n v="14"/>
    <n v="3"/>
    <x v="19"/>
    <n v="5"/>
    <n v="2024"/>
    <x v="4"/>
  </r>
  <r>
    <n v="10136"/>
    <d v="2024-05-15T00:00:00"/>
    <x v="3"/>
    <s v="Think and Grow Rich by Napoleon Hill"/>
    <n v="3"/>
    <n v="9.99"/>
    <n v="29.97"/>
    <x v="0"/>
    <x v="0"/>
    <n v="29.97"/>
    <b v="1"/>
    <n v="15"/>
    <n v="4"/>
    <x v="19"/>
    <n v="5"/>
    <n v="2024"/>
    <x v="4"/>
  </r>
  <r>
    <n v="10137"/>
    <d v="2024-05-16T00:00:00"/>
    <x v="4"/>
    <s v="The Ordinary Hyaluronic Acid Serum"/>
    <n v="1"/>
    <n v="6.8"/>
    <n v="6.8"/>
    <x v="1"/>
    <x v="1"/>
    <n v="6.8"/>
    <b v="1"/>
    <n v="16"/>
    <n v="5"/>
    <x v="19"/>
    <n v="5"/>
    <n v="2024"/>
    <x v="4"/>
  </r>
  <r>
    <n v="10138"/>
    <d v="2024-05-17T00:00:00"/>
    <x v="5"/>
    <s v="Fitbit Inspire 2"/>
    <n v="2"/>
    <n v="99.95"/>
    <n v="199.9"/>
    <x v="2"/>
    <x v="0"/>
    <n v="199.9"/>
    <b v="1"/>
    <n v="17"/>
    <n v="6"/>
    <x v="19"/>
    <n v="5"/>
    <n v="2024"/>
    <x v="4"/>
  </r>
  <r>
    <n v="10139"/>
    <d v="2024-05-18T00:00:00"/>
    <x v="0"/>
    <s v="Samsung Odyssey G9 Gaming Monitor"/>
    <n v="1"/>
    <n v="1499.99"/>
    <n v="1499.99"/>
    <x v="0"/>
    <x v="0"/>
    <n v="1499.99"/>
    <b v="1"/>
    <n v="18"/>
    <n v="7"/>
    <x v="19"/>
    <n v="5"/>
    <n v="2024"/>
    <x v="4"/>
  </r>
  <r>
    <n v="10140"/>
    <d v="2024-05-19T00:00:00"/>
    <x v="1"/>
    <s v="Instant Pot Ultra"/>
    <n v="1"/>
    <n v="139.99"/>
    <n v="139.99"/>
    <x v="1"/>
    <x v="1"/>
    <n v="139.99"/>
    <b v="1"/>
    <n v="19"/>
    <n v="1"/>
    <x v="20"/>
    <n v="5"/>
    <n v="2024"/>
    <x v="4"/>
  </r>
  <r>
    <n v="10141"/>
    <d v="2024-05-20T00:00:00"/>
    <x v="2"/>
    <s v="Adidas Essential Track Pants"/>
    <n v="3"/>
    <n v="44.99"/>
    <n v="134.97"/>
    <x v="2"/>
    <x v="2"/>
    <n v="134.97"/>
    <b v="1"/>
    <n v="20"/>
    <n v="2"/>
    <x v="20"/>
    <n v="5"/>
    <n v="2024"/>
    <x v="4"/>
  </r>
  <r>
    <n v="10142"/>
    <d v="2024-05-21T00:00:00"/>
    <x v="3"/>
    <s v="The Power of Habit by Charles Duhigg"/>
    <n v="2"/>
    <n v="11.99"/>
    <n v="23.98"/>
    <x v="0"/>
    <x v="0"/>
    <n v="23.98"/>
    <b v="1"/>
    <n v="21"/>
    <n v="3"/>
    <x v="20"/>
    <n v="5"/>
    <n v="2024"/>
    <x v="4"/>
  </r>
  <r>
    <n v="10143"/>
    <d v="2024-05-22T00:00:00"/>
    <x v="4"/>
    <s v="Clinique Dramatically Different Moisturizing Lotion"/>
    <n v="1"/>
    <n v="29.5"/>
    <n v="29.5"/>
    <x v="1"/>
    <x v="1"/>
    <n v="29.5"/>
    <b v="1"/>
    <n v="22"/>
    <n v="4"/>
    <x v="20"/>
    <n v="5"/>
    <n v="2024"/>
    <x v="4"/>
  </r>
  <r>
    <n v="10144"/>
    <d v="2024-05-23T00:00:00"/>
    <x v="5"/>
    <s v="YETI Tundra 45 Cooler"/>
    <n v="1"/>
    <n v="299.99"/>
    <n v="299.99"/>
    <x v="2"/>
    <x v="0"/>
    <n v="299.99"/>
    <b v="1"/>
    <n v="23"/>
    <n v="5"/>
    <x v="20"/>
    <n v="5"/>
    <n v="2024"/>
    <x v="4"/>
  </r>
  <r>
    <n v="10145"/>
    <d v="2024-05-24T00:00:00"/>
    <x v="0"/>
    <s v="Apple AirPods Max"/>
    <n v="1"/>
    <n v="549"/>
    <n v="549"/>
    <x v="0"/>
    <x v="0"/>
    <n v="549"/>
    <b v="1"/>
    <n v="24"/>
    <n v="6"/>
    <x v="20"/>
    <n v="5"/>
    <n v="2024"/>
    <x v="4"/>
  </r>
  <r>
    <n v="10146"/>
    <d v="2024-05-25T00:00:00"/>
    <x v="1"/>
    <s v="Cuisinart Coffee Center"/>
    <n v="2"/>
    <n v="199.95"/>
    <n v="399.9"/>
    <x v="1"/>
    <x v="1"/>
    <n v="399.9"/>
    <b v="1"/>
    <n v="25"/>
    <n v="7"/>
    <x v="20"/>
    <n v="5"/>
    <n v="2024"/>
    <x v="4"/>
  </r>
  <r>
    <n v="10147"/>
    <d v="2024-05-26T00:00:00"/>
    <x v="2"/>
    <s v="Levi's Sherpa Trucker Jacket"/>
    <n v="2"/>
    <n v="98"/>
    <n v="196"/>
    <x v="2"/>
    <x v="2"/>
    <n v="196"/>
    <b v="1"/>
    <n v="26"/>
    <n v="1"/>
    <x v="21"/>
    <n v="5"/>
    <n v="2024"/>
    <x v="4"/>
  </r>
  <r>
    <n v="10148"/>
    <d v="2024-05-27T00:00:00"/>
    <x v="3"/>
    <s v="The Outsiders by S.E. Hinton"/>
    <n v="3"/>
    <n v="10.99"/>
    <n v="32.97"/>
    <x v="0"/>
    <x v="0"/>
    <n v="32.97"/>
    <b v="1"/>
    <n v="27"/>
    <n v="2"/>
    <x v="21"/>
    <n v="5"/>
    <n v="2024"/>
    <x v="4"/>
  </r>
  <r>
    <n v="10149"/>
    <d v="2024-05-28T00:00:00"/>
    <x v="4"/>
    <s v="Laneige Water Sleeping Mask"/>
    <n v="1"/>
    <n v="25"/>
    <n v="25"/>
    <x v="1"/>
    <x v="1"/>
    <n v="25"/>
    <b v="1"/>
    <n v="28"/>
    <n v="3"/>
    <x v="21"/>
    <n v="5"/>
    <n v="2024"/>
    <x v="4"/>
  </r>
  <r>
    <n v="10150"/>
    <d v="2024-05-29T00:00:00"/>
    <x v="5"/>
    <s v="Bose SoundSport Wireless Earbuds"/>
    <n v="2"/>
    <n v="149.99"/>
    <n v="299.98"/>
    <x v="2"/>
    <x v="0"/>
    <n v="299.98"/>
    <b v="1"/>
    <n v="29"/>
    <n v="4"/>
    <x v="21"/>
    <n v="5"/>
    <n v="2024"/>
    <x v="4"/>
  </r>
  <r>
    <n v="10151"/>
    <d v="2024-05-30T00:00:00"/>
    <x v="0"/>
    <s v="Sony WH-1000XM4 Headphones"/>
    <n v="1"/>
    <n v="349.99"/>
    <n v="349.99"/>
    <x v="0"/>
    <x v="0"/>
    <n v="349.99"/>
    <b v="1"/>
    <n v="30"/>
    <n v="5"/>
    <x v="21"/>
    <n v="5"/>
    <n v="2024"/>
    <x v="4"/>
  </r>
  <r>
    <n v="10152"/>
    <d v="2024-05-31T00:00:00"/>
    <x v="1"/>
    <s v="Ninja Foodi Pressure Cooker"/>
    <n v="2"/>
    <n v="199.99"/>
    <n v="399.98"/>
    <x v="1"/>
    <x v="1"/>
    <n v="399.98"/>
    <b v="1"/>
    <n v="31"/>
    <n v="6"/>
    <x v="21"/>
    <n v="5"/>
    <n v="2024"/>
    <x v="4"/>
  </r>
  <r>
    <n v="10153"/>
    <d v="2023-06-01T00:00:00"/>
    <x v="2"/>
    <s v="Nike Sportswear Club Fleece Hoodie"/>
    <n v="3"/>
    <n v="54.99"/>
    <n v="164.97"/>
    <x v="2"/>
    <x v="2"/>
    <n v="164.97"/>
    <b v="1"/>
    <n v="1"/>
    <n v="5"/>
    <x v="21"/>
    <n v="6"/>
    <n v="2023"/>
    <x v="5"/>
  </r>
  <r>
    <n v="10154"/>
    <d v="2023-06-02T00:00:00"/>
    <x v="3"/>
    <s v="The Night Circus by Erin Morgenstern"/>
    <n v="2"/>
    <n v="16.989999999999998"/>
    <n v="33.979999999999997"/>
    <x v="0"/>
    <x v="0"/>
    <n v="33.979999999999997"/>
    <b v="1"/>
    <n v="2"/>
    <n v="6"/>
    <x v="21"/>
    <n v="6"/>
    <n v="2023"/>
    <x v="5"/>
  </r>
  <r>
    <n v="10155"/>
    <d v="2023-06-03T00:00:00"/>
    <x v="4"/>
    <s v="GlamGlow Supermud Clearing Treatment"/>
    <n v="1"/>
    <n v="59"/>
    <n v="59"/>
    <x v="1"/>
    <x v="1"/>
    <n v="59"/>
    <b v="1"/>
    <n v="3"/>
    <n v="7"/>
    <x v="21"/>
    <n v="6"/>
    <n v="2023"/>
    <x v="5"/>
  </r>
  <r>
    <n v="10156"/>
    <d v="2023-06-04T00:00:00"/>
    <x v="5"/>
    <s v="Garmin Forerunner 245"/>
    <n v="1"/>
    <n v="299.99"/>
    <n v="299.99"/>
    <x v="2"/>
    <x v="0"/>
    <n v="299.99"/>
    <b v="1"/>
    <n v="4"/>
    <n v="1"/>
    <x v="22"/>
    <n v="6"/>
    <n v="2023"/>
    <x v="5"/>
  </r>
  <r>
    <n v="10157"/>
    <d v="2023-06-05T00:00:00"/>
    <x v="0"/>
    <s v="Google Pixel 6 Pro"/>
    <n v="1"/>
    <n v="899.99"/>
    <n v="899.99"/>
    <x v="0"/>
    <x v="0"/>
    <n v="899.99"/>
    <b v="1"/>
    <n v="5"/>
    <n v="2"/>
    <x v="22"/>
    <n v="6"/>
    <n v="2023"/>
    <x v="5"/>
  </r>
  <r>
    <n v="10158"/>
    <d v="2023-06-06T00:00:00"/>
    <x v="1"/>
    <s v="Breville Nespresso Creatista Plus"/>
    <n v="1"/>
    <n v="499.95"/>
    <n v="499.95"/>
    <x v="1"/>
    <x v="1"/>
    <n v="499.95"/>
    <b v="1"/>
    <n v="6"/>
    <n v="3"/>
    <x v="22"/>
    <n v="6"/>
    <n v="2023"/>
    <x v="5"/>
  </r>
  <r>
    <n v="10159"/>
    <d v="2023-06-07T00:00:00"/>
    <x v="2"/>
    <s v="Under Armour Tech 2.0 T-Shirt"/>
    <n v="4"/>
    <n v="24.99"/>
    <n v="99.96"/>
    <x v="2"/>
    <x v="2"/>
    <n v="99.96"/>
    <b v="1"/>
    <n v="7"/>
    <n v="4"/>
    <x v="22"/>
    <n v="6"/>
    <n v="2023"/>
    <x v="5"/>
  </r>
  <r>
    <n v="10160"/>
    <d v="2023-06-08T00:00:00"/>
    <x v="3"/>
    <s v="The Art of War by Sun Tzu"/>
    <n v="3"/>
    <n v="7.99"/>
    <n v="23.97"/>
    <x v="0"/>
    <x v="0"/>
    <n v="23.97"/>
    <b v="1"/>
    <n v="8"/>
    <n v="5"/>
    <x v="22"/>
    <n v="6"/>
    <n v="2023"/>
    <x v="5"/>
  </r>
  <r>
    <n v="10161"/>
    <d v="2023-06-09T00:00:00"/>
    <x v="4"/>
    <s v="Youth to the People Superfood Antioxidant Cleanser"/>
    <n v="1"/>
    <n v="36"/>
    <n v="36"/>
    <x v="1"/>
    <x v="1"/>
    <n v="36"/>
    <b v="1"/>
    <n v="9"/>
    <n v="6"/>
    <x v="22"/>
    <n v="6"/>
    <n v="2023"/>
    <x v="5"/>
  </r>
  <r>
    <n v="10162"/>
    <d v="2023-06-10T00:00:00"/>
    <x v="5"/>
    <s v="TriggerPoint GRID Foam Roller"/>
    <n v="2"/>
    <n v="34.99"/>
    <n v="69.98"/>
    <x v="2"/>
    <x v="0"/>
    <n v="69.98"/>
    <b v="1"/>
    <n v="10"/>
    <n v="7"/>
    <x v="22"/>
    <n v="6"/>
    <n v="2023"/>
    <x v="5"/>
  </r>
  <r>
    <n v="10163"/>
    <d v="2023-06-11T00:00:00"/>
    <x v="0"/>
    <s v="Apple MacBook Air"/>
    <n v="1"/>
    <n v="1199.99"/>
    <n v="1199.99"/>
    <x v="0"/>
    <x v="0"/>
    <n v="1199.99"/>
    <b v="1"/>
    <n v="11"/>
    <n v="1"/>
    <x v="23"/>
    <n v="6"/>
    <n v="2023"/>
    <x v="5"/>
  </r>
  <r>
    <n v="10164"/>
    <d v="2023-06-12T00:00:00"/>
    <x v="1"/>
    <s v="Cuisinart Custom 14-Cup Food Processor"/>
    <n v="1"/>
    <n v="199.99"/>
    <n v="199.99"/>
    <x v="1"/>
    <x v="1"/>
    <n v="199.99"/>
    <b v="1"/>
    <n v="12"/>
    <n v="2"/>
    <x v="23"/>
    <n v="6"/>
    <n v="2023"/>
    <x v="5"/>
  </r>
  <r>
    <n v="10165"/>
    <d v="2023-06-13T00:00:00"/>
    <x v="2"/>
    <s v="Adidas 3-Stripes Shorts"/>
    <n v="5"/>
    <n v="29.99"/>
    <n v="149.94999999999999"/>
    <x v="2"/>
    <x v="2"/>
    <n v="149.94999999999999"/>
    <b v="1"/>
    <n v="13"/>
    <n v="3"/>
    <x v="23"/>
    <n v="6"/>
    <n v="2023"/>
    <x v="5"/>
  </r>
  <r>
    <n v="10166"/>
    <d v="2023-06-14T00:00:00"/>
    <x v="3"/>
    <s v="The Hunger Games by Suzanne Collins"/>
    <n v="4"/>
    <n v="8.99"/>
    <n v="35.96"/>
    <x v="0"/>
    <x v="0"/>
    <n v="35.96"/>
    <b v="1"/>
    <n v="14"/>
    <n v="4"/>
    <x v="23"/>
    <n v="6"/>
    <n v="2023"/>
    <x v="5"/>
  </r>
  <r>
    <n v="10167"/>
    <d v="2023-06-15T00:00:00"/>
    <x v="4"/>
    <s v="Neutrogena Hydro Boost Water Gel"/>
    <n v="1"/>
    <n v="16.989999999999998"/>
    <n v="16.989999999999998"/>
    <x v="1"/>
    <x v="1"/>
    <n v="16.989999999999998"/>
    <b v="1"/>
    <n v="15"/>
    <n v="5"/>
    <x v="23"/>
    <n v="6"/>
    <n v="2023"/>
    <x v="5"/>
  </r>
  <r>
    <n v="10168"/>
    <d v="2023-06-16T00:00:00"/>
    <x v="5"/>
    <s v="Yeti Rambler Bottle"/>
    <n v="3"/>
    <n v="49.99"/>
    <n v="149.97"/>
    <x v="2"/>
    <x v="0"/>
    <n v="149.97"/>
    <b v="1"/>
    <n v="16"/>
    <n v="6"/>
    <x v="23"/>
    <n v="6"/>
    <n v="2023"/>
    <x v="5"/>
  </r>
  <r>
    <n v="10169"/>
    <d v="2023-06-17T00:00:00"/>
    <x v="0"/>
    <s v="Samsung Odyssey G7 Gaming Monitor"/>
    <n v="1"/>
    <n v="699.99"/>
    <n v="699.99"/>
    <x v="0"/>
    <x v="0"/>
    <n v="699.99"/>
    <b v="1"/>
    <n v="17"/>
    <n v="7"/>
    <x v="23"/>
    <n v="6"/>
    <n v="2023"/>
    <x v="5"/>
  </r>
  <r>
    <n v="10170"/>
    <d v="2023-06-18T00:00:00"/>
    <x v="1"/>
    <s v="Instant Pot Duo Evo Plus"/>
    <n v="2"/>
    <n v="139.99"/>
    <n v="279.98"/>
    <x v="1"/>
    <x v="1"/>
    <n v="279.98"/>
    <b v="1"/>
    <n v="18"/>
    <n v="1"/>
    <x v="24"/>
    <n v="6"/>
    <n v="2023"/>
    <x v="5"/>
  </r>
  <r>
    <n v="10171"/>
    <d v="2023-06-19T00:00:00"/>
    <x v="2"/>
    <s v="Nike Tempo Running Shorts"/>
    <n v="3"/>
    <n v="34.99"/>
    <n v="104.97"/>
    <x v="2"/>
    <x v="2"/>
    <n v="104.97"/>
    <b v="1"/>
    <n v="19"/>
    <n v="2"/>
    <x v="24"/>
    <n v="6"/>
    <n v="2023"/>
    <x v="5"/>
  </r>
  <r>
    <n v="10172"/>
    <d v="2023-06-20T00:00:00"/>
    <x v="3"/>
    <s v="The Girl with the Dragon Tattoo by Stieg Larsson"/>
    <n v="2"/>
    <n v="9.99"/>
    <n v="19.98"/>
    <x v="0"/>
    <x v="0"/>
    <n v="19.98"/>
    <b v="1"/>
    <n v="20"/>
    <n v="3"/>
    <x v="24"/>
    <n v="6"/>
    <n v="2023"/>
    <x v="5"/>
  </r>
  <r>
    <n v="10173"/>
    <d v="2023-06-21T00:00:00"/>
    <x v="4"/>
    <s v="Paula's Choice Skin Perfecting 2% BHA Liquid Exfoliant"/>
    <n v="1"/>
    <n v="29.5"/>
    <n v="29.5"/>
    <x v="1"/>
    <x v="1"/>
    <n v="29.5"/>
    <b v="1"/>
    <n v="21"/>
    <n v="4"/>
    <x v="24"/>
    <n v="6"/>
    <n v="2023"/>
    <x v="5"/>
  </r>
  <r>
    <n v="10174"/>
    <d v="2023-06-22T00:00:00"/>
    <x v="5"/>
    <s v="Bowflex SelectTech 1090 Adjustable Dumbbells"/>
    <n v="1"/>
    <n v="699.99"/>
    <n v="699.99"/>
    <x v="2"/>
    <x v="0"/>
    <n v="699.99"/>
    <b v="1"/>
    <n v="22"/>
    <n v="5"/>
    <x v="24"/>
    <n v="6"/>
    <n v="2023"/>
    <x v="5"/>
  </r>
  <r>
    <n v="10175"/>
    <d v="2023-06-23T00:00:00"/>
    <x v="0"/>
    <s v="Amazon Fire TV Stick 4K"/>
    <n v="3"/>
    <n v="49.99"/>
    <n v="149.97"/>
    <x v="0"/>
    <x v="0"/>
    <n v="149.97"/>
    <b v="1"/>
    <n v="23"/>
    <n v="6"/>
    <x v="24"/>
    <n v="6"/>
    <n v="2023"/>
    <x v="5"/>
  </r>
  <r>
    <n v="10176"/>
    <d v="2023-06-24T00:00:00"/>
    <x v="1"/>
    <s v="Crock-Pot 6-Quart Slow Cooker"/>
    <n v="2"/>
    <n v="49.99"/>
    <n v="99.98"/>
    <x v="1"/>
    <x v="1"/>
    <n v="99.98"/>
    <b v="1"/>
    <n v="24"/>
    <n v="7"/>
    <x v="24"/>
    <n v="6"/>
    <n v="2023"/>
    <x v="5"/>
  </r>
  <r>
    <n v="10177"/>
    <d v="2023-06-25T00:00:00"/>
    <x v="2"/>
    <s v="Uniqlo Airism Mesh Boxer Briefs"/>
    <n v="4"/>
    <n v="14.9"/>
    <n v="59.6"/>
    <x v="2"/>
    <x v="2"/>
    <n v="59.6"/>
    <b v="1"/>
    <n v="25"/>
    <n v="1"/>
    <x v="25"/>
    <n v="6"/>
    <n v="2023"/>
    <x v="5"/>
  </r>
  <r>
    <n v="10178"/>
    <d v="2023-06-26T00:00:00"/>
    <x v="3"/>
    <s v="The Sun Also Rises by Ernest Hemingway"/>
    <n v="3"/>
    <n v="11.99"/>
    <n v="35.97"/>
    <x v="0"/>
    <x v="0"/>
    <n v="35.97"/>
    <b v="1"/>
    <n v="26"/>
    <n v="2"/>
    <x v="25"/>
    <n v="6"/>
    <n v="2023"/>
    <x v="5"/>
  </r>
  <r>
    <n v="10179"/>
    <d v="2023-06-27T00:00:00"/>
    <x v="4"/>
    <s v="First Aid Beauty Ultra Repair Cream"/>
    <n v="2"/>
    <n v="34"/>
    <n v="68"/>
    <x v="1"/>
    <x v="1"/>
    <n v="68"/>
    <b v="1"/>
    <n v="27"/>
    <n v="3"/>
    <x v="25"/>
    <n v="6"/>
    <n v="2023"/>
    <x v="5"/>
  </r>
  <r>
    <n v="10180"/>
    <d v="2023-06-28T00:00:00"/>
    <x v="5"/>
    <s v="Oakley Holbrook Sunglasses"/>
    <n v="1"/>
    <n v="146"/>
    <n v="146"/>
    <x v="2"/>
    <x v="0"/>
    <n v="146"/>
    <b v="1"/>
    <n v="28"/>
    <n v="4"/>
    <x v="25"/>
    <n v="6"/>
    <n v="2023"/>
    <x v="5"/>
  </r>
  <r>
    <n v="10181"/>
    <d v="2023-06-29T00:00:00"/>
    <x v="0"/>
    <s v="Google Pixelbook Go"/>
    <n v="1"/>
    <n v="649.99"/>
    <n v="649.99"/>
    <x v="0"/>
    <x v="0"/>
    <n v="649.99"/>
    <b v="1"/>
    <n v="29"/>
    <n v="5"/>
    <x v="25"/>
    <n v="6"/>
    <n v="2023"/>
    <x v="5"/>
  </r>
  <r>
    <n v="10182"/>
    <d v="2023-06-30T00:00:00"/>
    <x v="1"/>
    <s v="Dyson V8 Absolute"/>
    <n v="1"/>
    <n v="399.99"/>
    <n v="399.99"/>
    <x v="1"/>
    <x v="1"/>
    <n v="399.99"/>
    <b v="1"/>
    <n v="30"/>
    <n v="6"/>
    <x v="25"/>
    <n v="6"/>
    <n v="2023"/>
    <x v="5"/>
  </r>
  <r>
    <n v="10183"/>
    <d v="2023-07-01T00:00:00"/>
    <x v="2"/>
    <s v="Levi's 511 Slim Fit Jeans"/>
    <n v="3"/>
    <n v="59.99"/>
    <n v="179.97"/>
    <x v="2"/>
    <x v="2"/>
    <n v="179.97"/>
    <b v="1"/>
    <n v="1"/>
    <n v="7"/>
    <x v="25"/>
    <n v="7"/>
    <n v="2023"/>
    <x v="6"/>
  </r>
  <r>
    <n v="10184"/>
    <d v="2023-07-02T00:00:00"/>
    <x v="3"/>
    <s v="The Martian by Andy Weir"/>
    <n v="2"/>
    <n v="12.99"/>
    <n v="25.98"/>
    <x v="0"/>
    <x v="0"/>
    <n v="25.98"/>
    <b v="1"/>
    <n v="2"/>
    <n v="1"/>
    <x v="26"/>
    <n v="7"/>
    <n v="2023"/>
    <x v="6"/>
  </r>
  <r>
    <n v="10185"/>
    <d v="2023-07-03T00:00:00"/>
    <x v="4"/>
    <s v="La Mer CrÃ¨me de la Mer Moisturizer"/>
    <n v="1"/>
    <n v="190"/>
    <n v="190"/>
    <x v="1"/>
    <x v="1"/>
    <n v="190"/>
    <b v="1"/>
    <n v="3"/>
    <n v="2"/>
    <x v="26"/>
    <n v="7"/>
    <n v="2023"/>
    <x v="6"/>
  </r>
  <r>
    <n v="10186"/>
    <d v="2023-07-04T00:00:00"/>
    <x v="5"/>
    <s v="Polar Vantage V2"/>
    <n v="1"/>
    <n v="499.95"/>
    <n v="499.95"/>
    <x v="2"/>
    <x v="0"/>
    <n v="499.95"/>
    <b v="1"/>
    <n v="4"/>
    <n v="3"/>
    <x v="26"/>
    <n v="7"/>
    <n v="2023"/>
    <x v="6"/>
  </r>
  <r>
    <n v="10187"/>
    <d v="2023-07-05T00:00:00"/>
    <x v="0"/>
    <s v="Sonos Beam Soundbar"/>
    <n v="1"/>
    <n v="399"/>
    <n v="399"/>
    <x v="0"/>
    <x v="0"/>
    <n v="399"/>
    <b v="1"/>
    <n v="5"/>
    <n v="4"/>
    <x v="26"/>
    <n v="7"/>
    <n v="2023"/>
    <x v="6"/>
  </r>
  <r>
    <n v="10188"/>
    <d v="2023-07-06T00:00:00"/>
    <x v="1"/>
    <s v="Anova Precision Cooker"/>
    <n v="2"/>
    <n v="199"/>
    <n v="398"/>
    <x v="1"/>
    <x v="1"/>
    <n v="398"/>
    <b v="1"/>
    <n v="6"/>
    <n v="5"/>
    <x v="26"/>
    <n v="7"/>
    <n v="2023"/>
    <x v="6"/>
  </r>
  <r>
    <n v="10189"/>
    <d v="2023-07-07T00:00:00"/>
    <x v="2"/>
    <s v="Nike Dri-FIT Training Shorts"/>
    <n v="4"/>
    <n v="34.99"/>
    <n v="139.96"/>
    <x v="2"/>
    <x v="2"/>
    <n v="139.96"/>
    <b v="1"/>
    <n v="7"/>
    <n v="6"/>
    <x v="26"/>
    <n v="7"/>
    <n v="2023"/>
    <x v="6"/>
  </r>
  <r>
    <n v="10190"/>
    <d v="2023-07-08T00:00:00"/>
    <x v="3"/>
    <s v="The Catcher in the Rye by J.D. Salinger"/>
    <n v="3"/>
    <n v="10.99"/>
    <n v="32.97"/>
    <x v="0"/>
    <x v="0"/>
    <n v="32.97"/>
    <b v="1"/>
    <n v="8"/>
    <n v="7"/>
    <x v="26"/>
    <n v="7"/>
    <n v="2023"/>
    <x v="6"/>
  </r>
  <r>
    <n v="10191"/>
    <d v="2023-07-09T00:00:00"/>
    <x v="4"/>
    <s v="Glossier Cloud Paint"/>
    <n v="1"/>
    <n v="18"/>
    <n v="18"/>
    <x v="1"/>
    <x v="1"/>
    <n v="18"/>
    <b v="1"/>
    <n v="9"/>
    <n v="1"/>
    <x v="27"/>
    <n v="7"/>
    <n v="2023"/>
    <x v="6"/>
  </r>
  <r>
    <n v="10192"/>
    <d v="2023-07-10T00:00:00"/>
    <x v="5"/>
    <s v="TRX All-in-One Suspension Training System"/>
    <n v="1"/>
    <n v="169.95"/>
    <n v="169.95"/>
    <x v="2"/>
    <x v="0"/>
    <n v="169.95"/>
    <b v="1"/>
    <n v="10"/>
    <n v="2"/>
    <x v="27"/>
    <n v="7"/>
    <n v="2023"/>
    <x v="6"/>
  </r>
  <r>
    <n v="10193"/>
    <d v="2023-07-11T00:00:00"/>
    <x v="0"/>
    <s v="Logitech G Pro X Wireless Gaming Headset"/>
    <n v="1"/>
    <n v="199.99"/>
    <n v="199.99"/>
    <x v="0"/>
    <x v="0"/>
    <n v="199.99"/>
    <b v="1"/>
    <n v="11"/>
    <n v="3"/>
    <x v="27"/>
    <n v="7"/>
    <n v="2023"/>
    <x v="6"/>
  </r>
  <r>
    <n v="10194"/>
    <d v="2023-07-12T00:00:00"/>
    <x v="1"/>
    <s v="Breville Smart Coffee Grinder Pro"/>
    <n v="1"/>
    <n v="199.95"/>
    <n v="199.95"/>
    <x v="1"/>
    <x v="1"/>
    <n v="199.95"/>
    <b v="1"/>
    <n v="12"/>
    <n v="4"/>
    <x v="27"/>
    <n v="7"/>
    <n v="2023"/>
    <x v="6"/>
  </r>
  <r>
    <n v="10195"/>
    <d v="2023-07-13T00:00:00"/>
    <x v="2"/>
    <s v="Adidas Ultraboost Running Shoes"/>
    <n v="2"/>
    <n v="179.99"/>
    <n v="359.98"/>
    <x v="2"/>
    <x v="2"/>
    <n v="359.98"/>
    <b v="1"/>
    <n v="13"/>
    <n v="5"/>
    <x v="27"/>
    <n v="7"/>
    <n v="2023"/>
    <x v="6"/>
  </r>
  <r>
    <n v="10196"/>
    <d v="2023-07-14T00:00:00"/>
    <x v="3"/>
    <s v="The Road by Cormac McCarthy"/>
    <n v="2"/>
    <n v="11.99"/>
    <n v="23.98"/>
    <x v="0"/>
    <x v="0"/>
    <n v="23.98"/>
    <b v="1"/>
    <n v="14"/>
    <n v="6"/>
    <x v="27"/>
    <n v="7"/>
    <n v="2023"/>
    <x v="6"/>
  </r>
  <r>
    <n v="10197"/>
    <d v="2023-07-15T00:00:00"/>
    <x v="4"/>
    <s v="Tom Ford Black Orchid Perfume"/>
    <n v="1"/>
    <n v="125"/>
    <n v="125"/>
    <x v="1"/>
    <x v="1"/>
    <n v="125"/>
    <b v="1"/>
    <n v="15"/>
    <n v="7"/>
    <x v="27"/>
    <n v="7"/>
    <n v="2023"/>
    <x v="6"/>
  </r>
  <r>
    <n v="10198"/>
    <d v="2023-07-16T00:00:00"/>
    <x v="5"/>
    <s v="GoPro HERO9 Black"/>
    <n v="1"/>
    <n v="449.99"/>
    <n v="449.99"/>
    <x v="2"/>
    <x v="0"/>
    <n v="449.99"/>
    <b v="1"/>
    <n v="16"/>
    <n v="1"/>
    <x v="28"/>
    <n v="7"/>
    <n v="2023"/>
    <x v="6"/>
  </r>
  <r>
    <n v="10199"/>
    <d v="2023-07-17T00:00:00"/>
    <x v="0"/>
    <s v="Apple TV 4K"/>
    <n v="2"/>
    <n v="179"/>
    <n v="358"/>
    <x v="0"/>
    <x v="0"/>
    <n v="358"/>
    <b v="1"/>
    <n v="17"/>
    <n v="2"/>
    <x v="28"/>
    <n v="7"/>
    <n v="2023"/>
    <x v="6"/>
  </r>
  <r>
    <n v="10200"/>
    <d v="2023-07-18T00:00:00"/>
    <x v="1"/>
    <s v="Instant Pot Duo Nova"/>
    <n v="1"/>
    <n v="99.95"/>
    <n v="99.95"/>
    <x v="1"/>
    <x v="1"/>
    <n v="99.95"/>
    <b v="1"/>
    <n v="18"/>
    <n v="3"/>
    <x v="28"/>
    <n v="7"/>
    <n v="2023"/>
    <x v="6"/>
  </r>
  <r>
    <n v="10201"/>
    <d v="2023-07-19T00:00:00"/>
    <x v="2"/>
    <s v="Gap 1969 Original Fit Jeans"/>
    <n v="3"/>
    <n v="59.99"/>
    <n v="179.97"/>
    <x v="2"/>
    <x v="2"/>
    <n v="179.97"/>
    <b v="1"/>
    <n v="19"/>
    <n v="4"/>
    <x v="28"/>
    <n v="7"/>
    <n v="2023"/>
    <x v="6"/>
  </r>
  <r>
    <n v="10202"/>
    <d v="2023-07-20T00:00:00"/>
    <x v="3"/>
    <s v="The Goldfinch by Donna Tartt"/>
    <n v="2"/>
    <n v="14.99"/>
    <n v="29.98"/>
    <x v="0"/>
    <x v="0"/>
    <n v="29.98"/>
    <b v="1"/>
    <n v="20"/>
    <n v="5"/>
    <x v="28"/>
    <n v="7"/>
    <n v="2023"/>
    <x v="6"/>
  </r>
  <r>
    <n v="10203"/>
    <d v="2023-07-21T00:00:00"/>
    <x v="4"/>
    <s v="Dr. Jart+ Cicapair Tiger Grass Color Correcting Treatment"/>
    <n v="1"/>
    <n v="52"/>
    <n v="52"/>
    <x v="1"/>
    <x v="1"/>
    <n v="52"/>
    <b v="1"/>
    <n v="21"/>
    <n v="6"/>
    <x v="28"/>
    <n v="7"/>
    <n v="2023"/>
    <x v="6"/>
  </r>
  <r>
    <n v="10204"/>
    <d v="2023-07-22T00:00:00"/>
    <x v="5"/>
    <s v="Yeti Tundra Haul Portable Wheeled Cooler"/>
    <n v="1"/>
    <n v="399.99"/>
    <n v="399.99"/>
    <x v="2"/>
    <x v="0"/>
    <n v="399.99"/>
    <b v="1"/>
    <n v="22"/>
    <n v="7"/>
    <x v="28"/>
    <n v="7"/>
    <n v="2023"/>
    <x v="6"/>
  </r>
  <r>
    <n v="10205"/>
    <d v="2023-07-23T00:00:00"/>
    <x v="0"/>
    <s v="Samsung Galaxy Watch 4"/>
    <n v="1"/>
    <n v="299.99"/>
    <n v="299.99"/>
    <x v="0"/>
    <x v="0"/>
    <n v="299.99"/>
    <b v="1"/>
    <n v="23"/>
    <n v="1"/>
    <x v="29"/>
    <n v="7"/>
    <n v="2023"/>
    <x v="6"/>
  </r>
  <r>
    <n v="10206"/>
    <d v="2023-07-24T00:00:00"/>
    <x v="1"/>
    <s v="KitchenAid Stand Mixer"/>
    <n v="1"/>
    <n v="379.99"/>
    <n v="379.99"/>
    <x v="1"/>
    <x v="1"/>
    <n v="379.99"/>
    <b v="1"/>
    <n v="24"/>
    <n v="2"/>
    <x v="29"/>
    <n v="7"/>
    <n v="2023"/>
    <x v="6"/>
  </r>
  <r>
    <n v="10207"/>
    <d v="2023-07-25T00:00:00"/>
    <x v="2"/>
    <s v="Lululemon Wunder Under High-Rise Leggings"/>
    <n v="2"/>
    <n v="98"/>
    <n v="196"/>
    <x v="2"/>
    <x v="2"/>
    <n v="196"/>
    <b v="1"/>
    <n v="25"/>
    <n v="3"/>
    <x v="29"/>
    <n v="7"/>
    <n v="2023"/>
    <x v="6"/>
  </r>
  <r>
    <n v="10208"/>
    <d v="2023-07-26T00:00:00"/>
    <x v="3"/>
    <s v="The Great Alone by Kristin Hannah"/>
    <n v="3"/>
    <n v="16.989999999999998"/>
    <n v="50.97"/>
    <x v="0"/>
    <x v="0"/>
    <n v="50.97"/>
    <b v="1"/>
    <n v="26"/>
    <n v="4"/>
    <x v="29"/>
    <n v="7"/>
    <n v="2023"/>
    <x v="6"/>
  </r>
  <r>
    <n v="10209"/>
    <d v="2023-07-27T00:00:00"/>
    <x v="4"/>
    <s v="Caudalie Vinoperfect Radiance Serum"/>
    <n v="1"/>
    <n v="79"/>
    <n v="79"/>
    <x v="1"/>
    <x v="1"/>
    <n v="79"/>
    <b v="1"/>
    <n v="27"/>
    <n v="5"/>
    <x v="29"/>
    <n v="7"/>
    <n v="2023"/>
    <x v="6"/>
  </r>
  <r>
    <n v="10210"/>
    <d v="2023-07-28T00:00:00"/>
    <x v="5"/>
    <s v="Bose SoundLink Color Bluetooth Speaker II"/>
    <n v="1"/>
    <n v="129"/>
    <n v="129"/>
    <x v="2"/>
    <x v="0"/>
    <n v="129"/>
    <b v="1"/>
    <n v="28"/>
    <n v="6"/>
    <x v="29"/>
    <n v="7"/>
    <n v="2023"/>
    <x v="6"/>
  </r>
  <r>
    <n v="10211"/>
    <d v="2023-07-29T00:00:00"/>
    <x v="0"/>
    <s v="Canon EOS Rebel T7i DSLR Camera"/>
    <n v="1"/>
    <n v="749.99"/>
    <n v="749.99"/>
    <x v="0"/>
    <x v="0"/>
    <n v="749.99"/>
    <b v="1"/>
    <n v="29"/>
    <n v="7"/>
    <x v="29"/>
    <n v="7"/>
    <n v="2023"/>
    <x v="6"/>
  </r>
  <r>
    <n v="10212"/>
    <d v="2023-07-30T00:00:00"/>
    <x v="1"/>
    <s v="Keurig K-Elite Coffee Maker"/>
    <n v="2"/>
    <n v="169.99"/>
    <n v="339.98"/>
    <x v="1"/>
    <x v="1"/>
    <n v="339.98"/>
    <b v="1"/>
    <n v="30"/>
    <n v="1"/>
    <x v="30"/>
    <n v="7"/>
    <n v="2023"/>
    <x v="6"/>
  </r>
  <r>
    <n v="10213"/>
    <d v="2023-07-31T00:00:00"/>
    <x v="2"/>
    <s v="Uniqlo Airism Seamless Boxer Briefs"/>
    <n v="4"/>
    <n v="9.9"/>
    <n v="39.6"/>
    <x v="2"/>
    <x v="2"/>
    <n v="39.6"/>
    <b v="1"/>
    <n v="31"/>
    <n v="2"/>
    <x v="30"/>
    <n v="7"/>
    <n v="2023"/>
    <x v="6"/>
  </r>
  <r>
    <n v="10214"/>
    <d v="2023-08-01T00:00:00"/>
    <x v="3"/>
    <s v="The Girl with the Dragon Tattoo by Stieg Larsson"/>
    <n v="3"/>
    <n v="10.99"/>
    <n v="32.97"/>
    <x v="0"/>
    <x v="0"/>
    <n v="32.97"/>
    <b v="1"/>
    <n v="1"/>
    <n v="3"/>
    <x v="30"/>
    <n v="8"/>
    <n v="2023"/>
    <x v="7"/>
  </r>
  <r>
    <n v="10215"/>
    <d v="2023-08-02T00:00:00"/>
    <x v="4"/>
    <s v="L'Occitane Shea Butter Hand Cream"/>
    <n v="2"/>
    <n v="29"/>
    <n v="58"/>
    <x v="1"/>
    <x v="1"/>
    <n v="58"/>
    <b v="1"/>
    <n v="2"/>
    <n v="4"/>
    <x v="30"/>
    <n v="8"/>
    <n v="2023"/>
    <x v="7"/>
  </r>
  <r>
    <n v="10216"/>
    <d v="2023-08-03T00:00:00"/>
    <x v="5"/>
    <s v="YETI Tundra 65 Cooler"/>
    <n v="1"/>
    <n v="349.99"/>
    <n v="349.99"/>
    <x v="2"/>
    <x v="0"/>
    <n v="349.99"/>
    <b v="1"/>
    <n v="3"/>
    <n v="5"/>
    <x v="30"/>
    <n v="8"/>
    <n v="2023"/>
    <x v="7"/>
  </r>
  <r>
    <n v="10217"/>
    <d v="2023-08-04T00:00:00"/>
    <x v="0"/>
    <s v="Apple MacBook Pro 16-inch"/>
    <n v="1"/>
    <n v="2399"/>
    <n v="2399"/>
    <x v="0"/>
    <x v="0"/>
    <n v="2399"/>
    <b v="1"/>
    <n v="4"/>
    <n v="6"/>
    <x v="30"/>
    <n v="8"/>
    <n v="2023"/>
    <x v="7"/>
  </r>
  <r>
    <n v="10218"/>
    <d v="2023-08-05T00:00:00"/>
    <x v="1"/>
    <s v="iRobot Braava Jet M6"/>
    <n v="1"/>
    <n v="449.99"/>
    <n v="449.99"/>
    <x v="1"/>
    <x v="1"/>
    <n v="449.99"/>
    <b v="1"/>
    <n v="5"/>
    <n v="7"/>
    <x v="30"/>
    <n v="8"/>
    <n v="2023"/>
    <x v="7"/>
  </r>
  <r>
    <n v="10219"/>
    <d v="2023-08-06T00:00:00"/>
    <x v="2"/>
    <s v="Champion Reverse Weave Hoodie"/>
    <n v="3"/>
    <n v="49.99"/>
    <n v="149.97"/>
    <x v="2"/>
    <x v="2"/>
    <n v="149.97"/>
    <b v="1"/>
    <n v="6"/>
    <n v="1"/>
    <x v="31"/>
    <n v="8"/>
    <n v="2023"/>
    <x v="7"/>
  </r>
  <r>
    <n v="10220"/>
    <d v="2023-08-07T00:00:00"/>
    <x v="3"/>
    <s v="The Nightingale by Kristin Hannah"/>
    <n v="2"/>
    <n v="12.99"/>
    <n v="25.98"/>
    <x v="0"/>
    <x v="0"/>
    <n v="25.98"/>
    <b v="1"/>
    <n v="7"/>
    <n v="2"/>
    <x v="31"/>
    <n v="8"/>
    <n v="2023"/>
    <x v="7"/>
  </r>
  <r>
    <n v="10221"/>
    <d v="2023-08-08T00:00:00"/>
    <x v="4"/>
    <s v="Tarte Shape Tape Concealer"/>
    <n v="1"/>
    <n v="27"/>
    <n v="27"/>
    <x v="1"/>
    <x v="1"/>
    <n v="27"/>
    <b v="1"/>
    <n v="8"/>
    <n v="3"/>
    <x v="31"/>
    <n v="8"/>
    <n v="2023"/>
    <x v="7"/>
  </r>
  <r>
    <n v="10222"/>
    <d v="2023-08-09T00:00:00"/>
    <x v="5"/>
    <s v="Garmin Forerunner 945"/>
    <n v="1"/>
    <n v="599.99"/>
    <n v="599.99"/>
    <x v="2"/>
    <x v="0"/>
    <n v="599.99"/>
    <b v="1"/>
    <n v="9"/>
    <n v="4"/>
    <x v="31"/>
    <n v="8"/>
    <n v="2023"/>
    <x v="7"/>
  </r>
  <r>
    <n v="10223"/>
    <d v="2023-08-10T00:00:00"/>
    <x v="0"/>
    <s v="Amazon Echo Dot (4th Gen)"/>
    <n v="4"/>
    <n v="49.99"/>
    <n v="199.96"/>
    <x v="0"/>
    <x v="0"/>
    <n v="199.96"/>
    <b v="1"/>
    <n v="10"/>
    <n v="5"/>
    <x v="31"/>
    <n v="8"/>
    <n v="2023"/>
    <x v="7"/>
  </r>
  <r>
    <n v="10224"/>
    <d v="2023-08-11T00:00:00"/>
    <x v="1"/>
    <s v="Philips Sonicare DiamondClean Toothbrush"/>
    <n v="2"/>
    <n v="229.99"/>
    <n v="459.98"/>
    <x v="1"/>
    <x v="1"/>
    <n v="459.98"/>
    <b v="1"/>
    <n v="11"/>
    <n v="6"/>
    <x v="31"/>
    <n v="8"/>
    <n v="2023"/>
    <x v="7"/>
  </r>
  <r>
    <n v="10225"/>
    <d v="2023-08-12T00:00:00"/>
    <x v="2"/>
    <s v="Old Navy Mid-Rise Rockstar Super Skinny Jeans"/>
    <n v="2"/>
    <n v="44.99"/>
    <n v="89.98"/>
    <x v="2"/>
    <x v="2"/>
    <n v="89.98"/>
    <b v="1"/>
    <n v="12"/>
    <n v="7"/>
    <x v="31"/>
    <n v="8"/>
    <n v="2023"/>
    <x v="7"/>
  </r>
  <r>
    <n v="10226"/>
    <d v="2023-08-13T00:00:00"/>
    <x v="3"/>
    <s v="The Silent Patient by Alex Michaelides"/>
    <n v="3"/>
    <n v="26.99"/>
    <n v="80.97"/>
    <x v="0"/>
    <x v="0"/>
    <n v="80.97"/>
    <b v="1"/>
    <n v="13"/>
    <n v="1"/>
    <x v="32"/>
    <n v="8"/>
    <n v="2023"/>
    <x v="7"/>
  </r>
  <r>
    <n v="10227"/>
    <d v="2023-08-14T00:00:00"/>
    <x v="4"/>
    <s v="The Ordinary Caffeine Solution 5% + EGCG"/>
    <n v="1"/>
    <n v="6.7"/>
    <n v="6.7"/>
    <x v="1"/>
    <x v="1"/>
    <n v="6.7"/>
    <b v="1"/>
    <n v="14"/>
    <n v="2"/>
    <x v="32"/>
    <n v="8"/>
    <n v="2023"/>
    <x v="7"/>
  </r>
  <r>
    <n v="10228"/>
    <d v="2023-08-15T00:00:00"/>
    <x v="5"/>
    <s v="Fitbit Luxe"/>
    <n v="2"/>
    <n v="149.94999999999999"/>
    <n v="299.89999999999998"/>
    <x v="2"/>
    <x v="0"/>
    <n v="299.89999999999998"/>
    <b v="1"/>
    <n v="15"/>
    <n v="3"/>
    <x v="32"/>
    <n v="8"/>
    <n v="2023"/>
    <x v="7"/>
  </r>
  <r>
    <n v="10229"/>
    <d v="2023-08-16T00:00:00"/>
    <x v="0"/>
    <s v="Google Nest Wifi Router"/>
    <n v="1"/>
    <n v="169"/>
    <n v="169"/>
    <x v="0"/>
    <x v="0"/>
    <n v="169"/>
    <b v="1"/>
    <n v="16"/>
    <n v="4"/>
    <x v="32"/>
    <n v="8"/>
    <n v="2023"/>
    <x v="7"/>
  </r>
  <r>
    <n v="10230"/>
    <d v="2023-08-17T00:00:00"/>
    <x v="1"/>
    <s v="Anova Precision Oven"/>
    <n v="1"/>
    <n v="599"/>
    <n v="599"/>
    <x v="1"/>
    <x v="1"/>
    <n v="599"/>
    <b v="1"/>
    <n v="17"/>
    <n v="5"/>
    <x v="32"/>
    <n v="8"/>
    <n v="2023"/>
    <x v="7"/>
  </r>
  <r>
    <n v="10231"/>
    <d v="2023-08-18T00:00:00"/>
    <x v="2"/>
    <s v="Adidas Originals Trefoil Hoodie"/>
    <n v="4"/>
    <n v="64.989999999999995"/>
    <n v="259.95999999999998"/>
    <x v="2"/>
    <x v="2"/>
    <n v="259.95999999999998"/>
    <b v="1"/>
    <n v="18"/>
    <n v="6"/>
    <x v="32"/>
    <n v="8"/>
    <n v="2023"/>
    <x v="7"/>
  </r>
  <r>
    <n v="10232"/>
    <d v="2023-08-19T00:00:00"/>
    <x v="3"/>
    <s v="Dune by Frank Herbert"/>
    <n v="2"/>
    <n v="9.99"/>
    <n v="19.98"/>
    <x v="0"/>
    <x v="0"/>
    <n v="19.98"/>
    <b v="1"/>
    <n v="19"/>
    <n v="7"/>
    <x v="32"/>
    <n v="8"/>
    <n v="2023"/>
    <x v="7"/>
  </r>
  <r>
    <n v="10233"/>
    <d v="2023-08-20T00:00:00"/>
    <x v="4"/>
    <s v="Fresh Sugar Lip Treatment"/>
    <n v="1"/>
    <n v="24"/>
    <n v="24"/>
    <x v="1"/>
    <x v="1"/>
    <n v="24"/>
    <b v="1"/>
    <n v="20"/>
    <n v="1"/>
    <x v="33"/>
    <n v="8"/>
    <n v="2023"/>
    <x v="7"/>
  </r>
  <r>
    <n v="10234"/>
    <d v="2023-08-21T00:00:00"/>
    <x v="5"/>
    <s v="Hydro Flask Standard Mouth Water Bottle"/>
    <n v="3"/>
    <n v="32.950000000000003"/>
    <n v="98.85"/>
    <x v="2"/>
    <x v="0"/>
    <n v="98.850000000000009"/>
    <b v="1"/>
    <n v="21"/>
    <n v="2"/>
    <x v="33"/>
    <n v="8"/>
    <n v="2023"/>
    <x v="7"/>
  </r>
  <r>
    <n v="10235"/>
    <d v="2023-08-22T00:00:00"/>
    <x v="0"/>
    <s v="Bose QuietComfort 35 II Wireless Headphones"/>
    <n v="1"/>
    <n v="299"/>
    <n v="299"/>
    <x v="0"/>
    <x v="0"/>
    <n v="299"/>
    <b v="1"/>
    <n v="22"/>
    <n v="3"/>
    <x v="33"/>
    <n v="8"/>
    <n v="2023"/>
    <x v="7"/>
  </r>
  <r>
    <n v="10236"/>
    <d v="2023-08-23T00:00:00"/>
    <x v="1"/>
    <s v="Nespresso Vertuo Next Coffee and Espresso Maker"/>
    <n v="1"/>
    <n v="159.99"/>
    <n v="159.99"/>
    <x v="1"/>
    <x v="1"/>
    <n v="159.99"/>
    <b v="1"/>
    <n v="23"/>
    <n v="4"/>
    <x v="33"/>
    <n v="8"/>
    <n v="2023"/>
    <x v="7"/>
  </r>
  <r>
    <n v="10237"/>
    <d v="2023-08-24T00:00:00"/>
    <x v="2"/>
    <s v="Nike Air Force 1 Sneakers"/>
    <n v="3"/>
    <n v="90"/>
    <n v="270"/>
    <x v="2"/>
    <x v="2"/>
    <n v="270"/>
    <b v="1"/>
    <n v="24"/>
    <n v="5"/>
    <x v="33"/>
    <n v="8"/>
    <n v="2023"/>
    <x v="7"/>
  </r>
  <r>
    <n v="10238"/>
    <d v="2023-08-25T00:00:00"/>
    <x v="3"/>
    <s v="The Handmaid's Tale by Margaret Atwood"/>
    <n v="3"/>
    <n v="10.99"/>
    <n v="32.97"/>
    <x v="0"/>
    <x v="0"/>
    <n v="32.97"/>
    <b v="1"/>
    <n v="25"/>
    <n v="6"/>
    <x v="33"/>
    <n v="8"/>
    <n v="2023"/>
    <x v="7"/>
  </r>
  <r>
    <n v="10239"/>
    <d v="2023-08-26T00:00:00"/>
    <x v="4"/>
    <s v="Sunday Riley Luna Sleeping Night Oil"/>
    <n v="1"/>
    <n v="55"/>
    <n v="55"/>
    <x v="1"/>
    <x v="1"/>
    <n v="55"/>
    <b v="1"/>
    <n v="26"/>
    <n v="7"/>
    <x v="33"/>
    <n v="8"/>
    <n v="2023"/>
    <x v="7"/>
  </r>
  <r>
    <n v="10240"/>
    <d v="2023-08-27T00:00:00"/>
    <x v="5"/>
    <s v="Yeti Rambler 20 oz Tumbler"/>
    <n v="2"/>
    <n v="29.99"/>
    <n v="59.98"/>
    <x v="2"/>
    <x v="0"/>
    <n v="59.98"/>
    <b v="1"/>
    <n v="27"/>
    <n v="1"/>
    <x v="34"/>
    <n v="8"/>
    <n v="202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Week">
  <location ref="F5:G39" firstHeaderRow="1" firstDataRow="1" firstDataCol="1" rowPageCount="1" colPageCount="1"/>
  <pivotFields count="17">
    <pivotField showAll="0"/>
    <pivotField numFmtId="14" showAll="0"/>
    <pivotField axis="axisRow"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items count="4">
        <item x="0"/>
        <item x="2"/>
        <item x="1"/>
        <item t="default"/>
      </items>
    </pivotField>
    <pivotField showAll="0"/>
    <pivotField showAll="0"/>
    <pivotField showAll="0"/>
    <pivotField showAll="0"/>
    <pivotField axis="axisRow"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2">
    <field x="13"/>
    <field x="2"/>
  </rowFields>
  <rowItems count="34">
    <i>
      <x v="9"/>
    </i>
    <i r="1">
      <x/>
    </i>
    <i r="1">
      <x v="1"/>
    </i>
    <i r="1">
      <x v="2"/>
    </i>
    <i r="1">
      <x v="4"/>
    </i>
    <i>
      <x v="10"/>
    </i>
    <i r="1">
      <x/>
    </i>
    <i r="1">
      <x v="1"/>
    </i>
    <i r="1">
      <x v="2"/>
    </i>
    <i r="1">
      <x v="3"/>
    </i>
    <i r="1">
      <x v="4"/>
    </i>
    <i r="1">
      <x v="5"/>
    </i>
    <i>
      <x v="12"/>
    </i>
    <i r="1">
      <x/>
    </i>
    <i r="1">
      <x v="1"/>
    </i>
    <i r="1">
      <x v="2"/>
    </i>
    <i r="1">
      <x v="3"/>
    </i>
    <i r="1">
      <x v="4"/>
    </i>
    <i r="1">
      <x v="5"/>
    </i>
    <i>
      <x v="13"/>
    </i>
    <i r="1">
      <x/>
    </i>
    <i r="1">
      <x v="1"/>
    </i>
    <i r="1">
      <x v="2"/>
    </i>
    <i r="1">
      <x v="3"/>
    </i>
    <i r="1">
      <x v="4"/>
    </i>
    <i r="1">
      <x v="5"/>
    </i>
    <i>
      <x v="14"/>
    </i>
    <i r="1">
      <x/>
    </i>
    <i r="1">
      <x v="1"/>
    </i>
    <i r="1">
      <x v="2"/>
    </i>
    <i r="1">
      <x v="3"/>
    </i>
    <i r="1">
      <x v="4"/>
    </i>
    <i r="1">
      <x v="5"/>
    </i>
    <i t="grand">
      <x/>
    </i>
  </rowItems>
  <colItems count="1">
    <i/>
  </colItems>
  <pageFields count="1">
    <pageField fld="16" hier="-1"/>
  </pageFields>
  <dataFields count="1">
    <dataField name="Revenue" fld="6" baseField="0" baseItem="0" numFmtId="1"/>
  </dataFields>
  <formats count="1">
    <format dxfId="9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ayment Method">
  <location ref="Z5:AA9" firstHeaderRow="1" firstDataRow="1" firstDataCol="1" rowPageCount="1" colPageCount="1"/>
  <pivotFields count="17">
    <pivotField showAll="0"/>
    <pivotField numFmtId="14" showAll="0"/>
    <pivotField showAll="0" sortType="a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4">
        <item x="2"/>
        <item x="1"/>
        <item x="0"/>
        <item t="default"/>
      </items>
    </pivotField>
    <pivotField axis="axisRow" showAll="0">
      <items count="4">
        <item x="0"/>
        <item x="2"/>
        <item x="1"/>
        <item t="default"/>
      </items>
    </pivotField>
    <pivotField showAll="0"/>
    <pivotField showAll="0"/>
    <pivotField showAll="0"/>
    <pivotField showAll="0"/>
    <pivotField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1">
    <field x="8"/>
  </rowFields>
  <rowItems count="4">
    <i>
      <x/>
    </i>
    <i>
      <x v="1"/>
    </i>
    <i>
      <x v="2"/>
    </i>
    <i t="grand">
      <x/>
    </i>
  </rowItems>
  <colItems count="1">
    <i/>
  </colItems>
  <pageFields count="1">
    <pageField fld="16" hier="-1"/>
  </pageFields>
  <dataFields count="1">
    <dataField name="Revenue" fld="6" baseField="0" baseItem="0" numFmtId="1"/>
  </dataFields>
  <formats count="1">
    <format dxfId="92">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Week &amp; Region">
  <location ref="V5:W26" firstHeaderRow="1" firstDataRow="1" firstDataCol="1" rowPageCount="1" colPageCount="1"/>
  <pivotFields count="17">
    <pivotField showAll="0"/>
    <pivotField numFmtId="14" showAll="0"/>
    <pivotField showAll="0" sortType="a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Row" showAll="0">
      <items count="4">
        <item x="2"/>
        <item x="1"/>
        <item x="0"/>
        <item t="default"/>
      </items>
    </pivotField>
    <pivotField showAll="0">
      <items count="4">
        <item x="0"/>
        <item x="2"/>
        <item x="1"/>
        <item t="default"/>
      </items>
    </pivotField>
    <pivotField showAll="0"/>
    <pivotField showAll="0"/>
    <pivotField showAll="0"/>
    <pivotField showAll="0"/>
    <pivotField axis="axisRow"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2">
    <field x="13"/>
    <field x="7"/>
  </rowFields>
  <rowItems count="21">
    <i>
      <x v="9"/>
    </i>
    <i r="1">
      <x/>
    </i>
    <i r="1">
      <x v="1"/>
    </i>
    <i r="1">
      <x v="2"/>
    </i>
    <i>
      <x v="10"/>
    </i>
    <i r="1">
      <x/>
    </i>
    <i r="1">
      <x v="1"/>
    </i>
    <i r="1">
      <x v="2"/>
    </i>
    <i>
      <x v="12"/>
    </i>
    <i r="1">
      <x/>
    </i>
    <i r="1">
      <x v="1"/>
    </i>
    <i r="1">
      <x v="2"/>
    </i>
    <i>
      <x v="13"/>
    </i>
    <i r="1">
      <x/>
    </i>
    <i r="1">
      <x v="1"/>
    </i>
    <i r="1">
      <x v="2"/>
    </i>
    <i>
      <x v="14"/>
    </i>
    <i r="1">
      <x/>
    </i>
    <i r="1">
      <x v="1"/>
    </i>
    <i r="1">
      <x v="2"/>
    </i>
    <i t="grand">
      <x/>
    </i>
  </rowItems>
  <colItems count="1">
    <i/>
  </colItems>
  <pageFields count="1">
    <pageField fld="16" hier="-1"/>
  </pageFields>
  <dataFields count="1">
    <dataField name="Revenue" fld="6" baseField="0" baseItem="0" numFmtId="1"/>
  </dataFields>
  <formats count="1">
    <format dxfId="93">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Region">
  <location ref="R5:S9" firstHeaderRow="1" firstDataRow="1" firstDataCol="1" rowPageCount="1" colPageCount="1"/>
  <pivotFields count="17">
    <pivotField showAll="0"/>
    <pivotField numFmtId="14" showAll="0"/>
    <pivotField showAll="0" sortType="a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axis="axisRow" showAll="0">
      <items count="4">
        <item x="2"/>
        <item x="1"/>
        <item x="0"/>
        <item t="default"/>
      </items>
    </pivotField>
    <pivotField showAll="0">
      <items count="4">
        <item x="0"/>
        <item x="2"/>
        <item x="1"/>
        <item t="default"/>
      </items>
    </pivotField>
    <pivotField showAll="0"/>
    <pivotField showAll="0"/>
    <pivotField showAll="0"/>
    <pivotField showAll="0"/>
    <pivotField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1">
    <field x="7"/>
  </rowFields>
  <rowItems count="4">
    <i>
      <x/>
    </i>
    <i>
      <x v="1"/>
    </i>
    <i>
      <x v="2"/>
    </i>
    <i t="grand">
      <x/>
    </i>
  </rowItems>
  <colItems count="1">
    <i/>
  </colItems>
  <pageFields count="1">
    <pageField fld="16" hier="-1"/>
  </pageFields>
  <dataFields count="1">
    <dataField name="Revenue" fld="6" baseField="0" baseItem="0" numFmtId="1"/>
  </dataFields>
  <formats count="1">
    <format dxfId="9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y">
  <location ref="N5:O12" firstHeaderRow="1" firstDataRow="1" firstDataCol="1" rowPageCount="1" colPageCount="1"/>
  <pivotFields count="17">
    <pivotField showAll="0"/>
    <pivotField numFmtId="14" showAll="0"/>
    <pivotField axis="axisRow" showAll="0" sortType="a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4">
        <item x="2"/>
        <item x="1"/>
        <item x="0"/>
        <item t="default"/>
      </items>
    </pivotField>
    <pivotField showAll="0">
      <items count="4">
        <item x="0"/>
        <item x="2"/>
        <item x="1"/>
        <item t="default"/>
      </items>
    </pivotField>
    <pivotField showAll="0"/>
    <pivotField showAll="0"/>
    <pivotField showAll="0"/>
    <pivotField showAll="0"/>
    <pivotField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1">
    <field x="2"/>
  </rowFields>
  <rowItems count="7">
    <i>
      <x/>
    </i>
    <i>
      <x v="1"/>
    </i>
    <i>
      <x v="2"/>
    </i>
    <i>
      <x v="5"/>
    </i>
    <i>
      <x v="4"/>
    </i>
    <i>
      <x v="3"/>
    </i>
    <i t="grand">
      <x/>
    </i>
  </rowItems>
  <colItems count="1">
    <i/>
  </colItems>
  <pageFields count="1">
    <pageField fld="16" hier="-1"/>
  </pageFields>
  <dataFields count="1">
    <dataField name="Revenue" fld="6" baseField="0" baseItem="0" numFmtId="1"/>
  </dataFields>
  <formats count="1">
    <format dxfId="95">
      <pivotArea outline="0" collapsedLevelsAreSubtotals="1"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Week">
  <location ref="B5:C11" firstHeaderRow="1" firstDataRow="1" firstDataCol="1" rowPageCount="1" colPageCount="1"/>
  <pivotFields count="17">
    <pivotField showAll="0"/>
    <pivotField numFmtId="14" showAll="0"/>
    <pivotField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items count="4">
        <item x="0"/>
        <item x="2"/>
        <item x="1"/>
        <item t="default"/>
      </items>
    </pivotField>
    <pivotField showAll="0"/>
    <pivotField showAll="0"/>
    <pivotField showAll="0"/>
    <pivotField showAll="0"/>
    <pivotField axis="axisRow"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1">
    <field x="13"/>
  </rowFields>
  <rowItems count="6">
    <i>
      <x v="9"/>
    </i>
    <i>
      <x v="10"/>
    </i>
    <i>
      <x v="12"/>
    </i>
    <i>
      <x v="13"/>
    </i>
    <i>
      <x v="14"/>
    </i>
    <i t="grand">
      <x/>
    </i>
  </rowItems>
  <colItems count="1">
    <i/>
  </colItems>
  <pageFields count="1">
    <pageField fld="16" hier="-1"/>
  </pageFields>
  <dataFields count="1">
    <dataField name="Revenue" fld="6" baseField="0" baseItem="0" numFmtId="1"/>
  </dataFields>
  <formats count="1">
    <format dxfId="96">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Product Category">
  <location ref="J5:K12" firstHeaderRow="1" firstDataRow="1" firstDataCol="1" rowPageCount="1" colPageCount="1"/>
  <pivotFields count="17">
    <pivotField showAll="0"/>
    <pivotField numFmtId="14" showAll="0"/>
    <pivotField axis="axisRow" showAll="0" sortType="de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4">
        <item x="2"/>
        <item x="1"/>
        <item x="0"/>
        <item t="default"/>
      </items>
    </pivotField>
    <pivotField showAll="0">
      <items count="4">
        <item x="0"/>
        <item x="2"/>
        <item x="1"/>
        <item t="default"/>
      </items>
    </pivotField>
    <pivotField showAll="0"/>
    <pivotField showAll="0"/>
    <pivotField showAll="0"/>
    <pivotField showAll="0"/>
    <pivotField showAll="0">
      <items count="36">
        <item x="0"/>
        <item x="9"/>
        <item x="10"/>
        <item x="11"/>
        <item x="12"/>
        <item x="13"/>
        <item x="14"/>
        <item x="15"/>
        <item x="16"/>
        <item x="17"/>
        <item x="18"/>
        <item x="1"/>
        <item x="19"/>
        <item x="20"/>
        <item x="21"/>
        <item x="22"/>
        <item x="23"/>
        <item x="24"/>
        <item x="25"/>
        <item x="26"/>
        <item x="27"/>
        <item x="28"/>
        <item x="2"/>
        <item x="29"/>
        <item x="30"/>
        <item x="31"/>
        <item x="32"/>
        <item x="33"/>
        <item x="34"/>
        <item x="3"/>
        <item x="4"/>
        <item x="5"/>
        <item x="6"/>
        <item x="7"/>
        <item x="8"/>
        <item t="default"/>
      </items>
    </pivotField>
    <pivotField showAll="0"/>
    <pivotField showAll="0"/>
    <pivotField axis="axisPage" multipleItemSelectionAllowed="1" showAll="0">
      <items count="9">
        <item h="1" x="3"/>
        <item h="1" x="7"/>
        <item h="1" x="1"/>
        <item h="1" x="0"/>
        <item h="1" x="6"/>
        <item h="1" x="5"/>
        <item h="1" x="2"/>
        <item x="4"/>
        <item t="default"/>
      </items>
    </pivotField>
  </pivotFields>
  <rowFields count="1">
    <field x="2"/>
  </rowFields>
  <rowItems count="7">
    <i>
      <x v="3"/>
    </i>
    <i>
      <x v="4"/>
    </i>
    <i>
      <x v="5"/>
    </i>
    <i>
      <x v="2"/>
    </i>
    <i>
      <x v="1"/>
    </i>
    <i>
      <x/>
    </i>
    <i t="grand">
      <x/>
    </i>
  </rowItems>
  <colItems count="1">
    <i/>
  </colItems>
  <pageFields count="1">
    <pageField fld="16" hier="-1"/>
  </pageFields>
  <dataFields count="1">
    <dataField name="Revenue" fld="6" baseField="0" baseItem="0" numFmtId="1"/>
  </dataFields>
  <formats count="1">
    <format dxfId="9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Year" sourceName="Month Year">
  <pivotTables>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8">
        <i x="3"/>
        <i x="7"/>
        <i x="1"/>
        <i x="0"/>
        <i x="6"/>
        <i x="5"/>
        <i x="2"/>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6">
        <i x="4" s="1"/>
        <i x="3" s="1"/>
        <i x="2"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3" name="PivotTable2"/>
    <pivotTable tabId="3" name="PivotTable3"/>
    <pivotTable tabId="3" name="PivotTable4"/>
    <pivotTable tabId="3" name="PivotTable5"/>
    <pivotTable tabId="3" name="PivotTable6"/>
    <pivotTable tabId="3" name="PivotTable7"/>
    <pivotTable tabId="3"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Year" cache="Slicer_Month_Year" caption="Month Year" rowHeight="241300"/>
  <slicer name="Product Category" cache="Slicer_Product_Category" caption="Product Category" rowHeight="241300"/>
  <slicer name="Region" cache="Slicer_Region" caption="Region" rowHeight="241300"/>
  <slicer name="Payment Method" cache="Slicer_Payment_Method" caption="Payment Meth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1"/>
  <sheetViews>
    <sheetView workbookViewId="0">
      <selection activeCell="D1" sqref="D1"/>
    </sheetView>
  </sheetViews>
  <sheetFormatPr defaultRowHeight="15" x14ac:dyDescent="0.25"/>
  <cols>
    <col min="1" max="1" width="13.5703125" bestFit="1" customWidth="1"/>
    <col min="2" max="2" width="9.7109375" bestFit="1" customWidth="1"/>
    <col min="3" max="3" width="16.5703125" bestFit="1" customWidth="1"/>
    <col min="4" max="4" width="54.5703125" bestFit="1" customWidth="1"/>
    <col min="5" max="5" width="10" bestFit="1" customWidth="1"/>
    <col min="6" max="6" width="9.7109375" bestFit="1" customWidth="1"/>
    <col min="7" max="7" width="13.85546875" bestFit="1" customWidth="1"/>
    <col min="8" max="8" width="14" bestFit="1" customWidth="1"/>
    <col min="9" max="9" width="16.5703125" bestFit="1" customWidth="1"/>
  </cols>
  <sheetData>
    <row r="1" spans="1:17" x14ac:dyDescent="0.25">
      <c r="A1" s="1" t="s">
        <v>0</v>
      </c>
      <c r="B1" s="1" t="s">
        <v>1</v>
      </c>
      <c r="C1" s="1" t="s">
        <v>2</v>
      </c>
      <c r="D1" s="1" t="s">
        <v>3</v>
      </c>
      <c r="E1" s="1" t="s">
        <v>4</v>
      </c>
      <c r="F1" s="1" t="s">
        <v>5</v>
      </c>
      <c r="G1" s="1" t="s">
        <v>6</v>
      </c>
      <c r="H1" s="1" t="s">
        <v>7</v>
      </c>
      <c r="I1" s="1" t="s">
        <v>8</v>
      </c>
      <c r="J1" s="5" t="s">
        <v>253</v>
      </c>
      <c r="K1" s="5" t="s">
        <v>254</v>
      </c>
      <c r="L1" s="5" t="s">
        <v>255</v>
      </c>
      <c r="M1" s="5" t="s">
        <v>256</v>
      </c>
      <c r="N1" s="5" t="s">
        <v>257</v>
      </c>
      <c r="O1" s="5" t="s">
        <v>258</v>
      </c>
      <c r="P1" s="5" t="s">
        <v>259</v>
      </c>
      <c r="Q1" s="5" t="s">
        <v>260</v>
      </c>
    </row>
    <row r="2" spans="1:17" x14ac:dyDescent="0.25">
      <c r="A2">
        <v>10001</v>
      </c>
      <c r="B2" s="2">
        <v>45292</v>
      </c>
      <c r="C2" t="s">
        <v>9</v>
      </c>
      <c r="D2" t="s">
        <v>10</v>
      </c>
      <c r="E2">
        <v>2</v>
      </c>
      <c r="F2">
        <v>999.99</v>
      </c>
      <c r="G2">
        <v>1999.98</v>
      </c>
      <c r="H2" t="s">
        <v>11</v>
      </c>
      <c r="I2" t="s">
        <v>12</v>
      </c>
      <c r="J2">
        <f>E2*F2</f>
        <v>1999.98</v>
      </c>
      <c r="K2" t="b">
        <f>J2=G2</f>
        <v>1</v>
      </c>
      <c r="L2">
        <f>DAY(B2)</f>
        <v>1</v>
      </c>
      <c r="M2">
        <f>WEEKDAY(B2)</f>
        <v>2</v>
      </c>
      <c r="N2" t="str">
        <f>CONCATENATE("Wk - ",WEEKNUM(B2))</f>
        <v>Wk - 1</v>
      </c>
      <c r="O2">
        <f>MONTH(B2)</f>
        <v>1</v>
      </c>
      <c r="P2">
        <f>YEAR(B2)</f>
        <v>2024</v>
      </c>
      <c r="Q2" t="str">
        <f>TEXT(B2,"mmm'yy")</f>
        <v>Jan'24</v>
      </c>
    </row>
    <row r="3" spans="1:17" x14ac:dyDescent="0.25">
      <c r="A3">
        <v>10002</v>
      </c>
      <c r="B3" s="2">
        <v>45293</v>
      </c>
      <c r="C3" t="s">
        <v>13</v>
      </c>
      <c r="D3" t="s">
        <v>14</v>
      </c>
      <c r="E3">
        <v>1</v>
      </c>
      <c r="F3">
        <v>499.99</v>
      </c>
      <c r="G3">
        <v>499.99</v>
      </c>
      <c r="H3" t="s">
        <v>15</v>
      </c>
      <c r="I3" t="s">
        <v>16</v>
      </c>
      <c r="J3">
        <f t="shared" ref="J3:J66" si="0">E3*F3</f>
        <v>499.99</v>
      </c>
      <c r="K3" t="b">
        <f t="shared" ref="K3:K66" si="1">J3=G3</f>
        <v>1</v>
      </c>
      <c r="L3">
        <f t="shared" ref="L3:L66" si="2">DAY(B3)</f>
        <v>2</v>
      </c>
      <c r="M3">
        <f t="shared" ref="M3:M66" si="3">WEEKDAY(B3)</f>
        <v>3</v>
      </c>
      <c r="N3" t="str">
        <f t="shared" ref="N3:N66" si="4">CONCATENATE("Wk - ",WEEKNUM(B3))</f>
        <v>Wk - 1</v>
      </c>
      <c r="O3">
        <f t="shared" ref="O3:O66" si="5">MONTH(B3)</f>
        <v>1</v>
      </c>
      <c r="P3">
        <f t="shared" ref="P3:P66" si="6">YEAR(B3)</f>
        <v>2024</v>
      </c>
      <c r="Q3" t="str">
        <f t="shared" ref="Q3:Q66" si="7">TEXT(B3,"mmm'yy")</f>
        <v>Jan'24</v>
      </c>
    </row>
    <row r="4" spans="1:17" x14ac:dyDescent="0.25">
      <c r="A4">
        <v>10003</v>
      </c>
      <c r="B4" s="2">
        <v>45294</v>
      </c>
      <c r="C4" t="s">
        <v>17</v>
      </c>
      <c r="D4" t="s">
        <v>18</v>
      </c>
      <c r="E4">
        <v>3</v>
      </c>
      <c r="F4">
        <v>69.989999999999995</v>
      </c>
      <c r="G4">
        <v>209.97</v>
      </c>
      <c r="H4" t="s">
        <v>19</v>
      </c>
      <c r="I4" t="s">
        <v>20</v>
      </c>
      <c r="J4">
        <f t="shared" si="0"/>
        <v>209.96999999999997</v>
      </c>
      <c r="K4" t="b">
        <f t="shared" si="1"/>
        <v>1</v>
      </c>
      <c r="L4">
        <f t="shared" si="2"/>
        <v>3</v>
      </c>
      <c r="M4">
        <f t="shared" si="3"/>
        <v>4</v>
      </c>
      <c r="N4" t="str">
        <f t="shared" si="4"/>
        <v>Wk - 1</v>
      </c>
      <c r="O4">
        <f t="shared" si="5"/>
        <v>1</v>
      </c>
      <c r="P4">
        <f t="shared" si="6"/>
        <v>2024</v>
      </c>
      <c r="Q4" t="str">
        <f t="shared" si="7"/>
        <v>Jan'24</v>
      </c>
    </row>
    <row r="5" spans="1:17" x14ac:dyDescent="0.25">
      <c r="A5">
        <v>10004</v>
      </c>
      <c r="B5" s="2">
        <v>45295</v>
      </c>
      <c r="C5" t="s">
        <v>21</v>
      </c>
      <c r="D5" t="s">
        <v>22</v>
      </c>
      <c r="E5">
        <v>4</v>
      </c>
      <c r="F5">
        <v>15.99</v>
      </c>
      <c r="G5">
        <v>63.96</v>
      </c>
      <c r="H5" t="s">
        <v>11</v>
      </c>
      <c r="I5" t="s">
        <v>12</v>
      </c>
      <c r="J5">
        <f t="shared" si="0"/>
        <v>63.96</v>
      </c>
      <c r="K5" t="b">
        <f t="shared" si="1"/>
        <v>1</v>
      </c>
      <c r="L5">
        <f t="shared" si="2"/>
        <v>4</v>
      </c>
      <c r="M5">
        <f t="shared" si="3"/>
        <v>5</v>
      </c>
      <c r="N5" t="str">
        <f t="shared" si="4"/>
        <v>Wk - 1</v>
      </c>
      <c r="O5">
        <f t="shared" si="5"/>
        <v>1</v>
      </c>
      <c r="P5">
        <f t="shared" si="6"/>
        <v>2024</v>
      </c>
      <c r="Q5" t="str">
        <f t="shared" si="7"/>
        <v>Jan'24</v>
      </c>
    </row>
    <row r="6" spans="1:17" x14ac:dyDescent="0.25">
      <c r="A6" s="3">
        <v>10005</v>
      </c>
      <c r="B6" s="2">
        <v>45296</v>
      </c>
      <c r="C6" t="s">
        <v>23</v>
      </c>
      <c r="D6" t="s">
        <v>24</v>
      </c>
      <c r="E6">
        <v>1</v>
      </c>
      <c r="F6">
        <v>89.99</v>
      </c>
      <c r="G6">
        <v>89.99</v>
      </c>
      <c r="H6" t="s">
        <v>15</v>
      </c>
      <c r="I6" t="s">
        <v>16</v>
      </c>
      <c r="J6">
        <f t="shared" si="0"/>
        <v>89.99</v>
      </c>
      <c r="K6" t="b">
        <f t="shared" si="1"/>
        <v>1</v>
      </c>
      <c r="L6">
        <f t="shared" si="2"/>
        <v>5</v>
      </c>
      <c r="M6">
        <f t="shared" si="3"/>
        <v>6</v>
      </c>
      <c r="N6" t="str">
        <f t="shared" si="4"/>
        <v>Wk - 1</v>
      </c>
      <c r="O6">
        <f t="shared" si="5"/>
        <v>1</v>
      </c>
      <c r="P6">
        <f t="shared" si="6"/>
        <v>2024</v>
      </c>
      <c r="Q6" t="str">
        <f t="shared" si="7"/>
        <v>Jan'24</v>
      </c>
    </row>
    <row r="7" spans="1:17" x14ac:dyDescent="0.25">
      <c r="A7">
        <v>10006</v>
      </c>
      <c r="B7" s="2">
        <v>45297</v>
      </c>
      <c r="C7" t="s">
        <v>25</v>
      </c>
      <c r="D7" t="s">
        <v>26</v>
      </c>
      <c r="E7">
        <v>5</v>
      </c>
      <c r="F7">
        <v>29.99</v>
      </c>
      <c r="G7">
        <v>149.94999999999999</v>
      </c>
      <c r="H7" t="s">
        <v>19</v>
      </c>
      <c r="I7" t="s">
        <v>12</v>
      </c>
      <c r="J7">
        <f t="shared" si="0"/>
        <v>149.94999999999999</v>
      </c>
      <c r="K7" t="b">
        <f t="shared" si="1"/>
        <v>1</v>
      </c>
      <c r="L7">
        <f t="shared" si="2"/>
        <v>6</v>
      </c>
      <c r="M7">
        <f t="shared" si="3"/>
        <v>7</v>
      </c>
      <c r="N7" t="str">
        <f t="shared" si="4"/>
        <v>Wk - 1</v>
      </c>
      <c r="O7">
        <f t="shared" si="5"/>
        <v>1</v>
      </c>
      <c r="P7">
        <f t="shared" si="6"/>
        <v>2024</v>
      </c>
      <c r="Q7" t="str">
        <f t="shared" si="7"/>
        <v>Jan'24</v>
      </c>
    </row>
    <row r="8" spans="1:17" x14ac:dyDescent="0.25">
      <c r="A8">
        <v>10007</v>
      </c>
      <c r="B8" s="2">
        <v>45298</v>
      </c>
      <c r="C8" t="s">
        <v>9</v>
      </c>
      <c r="D8" t="s">
        <v>27</v>
      </c>
      <c r="E8">
        <v>1</v>
      </c>
      <c r="F8">
        <v>2499.9899999999998</v>
      </c>
      <c r="G8">
        <v>2499.9899999999998</v>
      </c>
      <c r="H8" t="s">
        <v>11</v>
      </c>
      <c r="I8" t="s">
        <v>12</v>
      </c>
      <c r="J8">
        <f t="shared" si="0"/>
        <v>2499.9899999999998</v>
      </c>
      <c r="K8" t="b">
        <f t="shared" si="1"/>
        <v>1</v>
      </c>
      <c r="L8">
        <f t="shared" si="2"/>
        <v>7</v>
      </c>
      <c r="M8">
        <f t="shared" si="3"/>
        <v>1</v>
      </c>
      <c r="N8" t="str">
        <f t="shared" si="4"/>
        <v>Wk - 2</v>
      </c>
      <c r="O8">
        <f t="shared" si="5"/>
        <v>1</v>
      </c>
      <c r="P8">
        <f t="shared" si="6"/>
        <v>2024</v>
      </c>
      <c r="Q8" t="str">
        <f t="shared" si="7"/>
        <v>Jan'24</v>
      </c>
    </row>
    <row r="9" spans="1:17" x14ac:dyDescent="0.25">
      <c r="A9">
        <v>10008</v>
      </c>
      <c r="B9" s="2">
        <v>45299</v>
      </c>
      <c r="C9" t="s">
        <v>13</v>
      </c>
      <c r="D9" t="s">
        <v>28</v>
      </c>
      <c r="E9">
        <v>2</v>
      </c>
      <c r="F9">
        <v>599.99</v>
      </c>
      <c r="G9">
        <v>1199.98</v>
      </c>
      <c r="H9" t="s">
        <v>15</v>
      </c>
      <c r="I9" t="s">
        <v>16</v>
      </c>
      <c r="J9">
        <f t="shared" si="0"/>
        <v>1199.98</v>
      </c>
      <c r="K9" t="b">
        <f t="shared" si="1"/>
        <v>1</v>
      </c>
      <c r="L9">
        <f t="shared" si="2"/>
        <v>8</v>
      </c>
      <c r="M9">
        <f t="shared" si="3"/>
        <v>2</v>
      </c>
      <c r="N9" t="str">
        <f t="shared" si="4"/>
        <v>Wk - 2</v>
      </c>
      <c r="O9">
        <f t="shared" si="5"/>
        <v>1</v>
      </c>
      <c r="P9">
        <f t="shared" si="6"/>
        <v>2024</v>
      </c>
      <c r="Q9" t="str">
        <f t="shared" si="7"/>
        <v>Jan'24</v>
      </c>
    </row>
    <row r="10" spans="1:17" x14ac:dyDescent="0.25">
      <c r="A10">
        <v>10009</v>
      </c>
      <c r="B10" s="2">
        <v>45300</v>
      </c>
      <c r="C10" t="s">
        <v>17</v>
      </c>
      <c r="D10" t="s">
        <v>29</v>
      </c>
      <c r="E10">
        <v>6</v>
      </c>
      <c r="F10">
        <v>89.99</v>
      </c>
      <c r="G10">
        <v>539.94000000000005</v>
      </c>
      <c r="H10" t="s">
        <v>19</v>
      </c>
      <c r="I10" t="s">
        <v>20</v>
      </c>
      <c r="J10">
        <f t="shared" si="0"/>
        <v>539.93999999999994</v>
      </c>
      <c r="K10" t="b">
        <f t="shared" si="1"/>
        <v>1</v>
      </c>
      <c r="L10">
        <f t="shared" si="2"/>
        <v>9</v>
      </c>
      <c r="M10">
        <f t="shared" si="3"/>
        <v>3</v>
      </c>
      <c r="N10" t="str">
        <f t="shared" si="4"/>
        <v>Wk - 2</v>
      </c>
      <c r="O10">
        <f t="shared" si="5"/>
        <v>1</v>
      </c>
      <c r="P10">
        <f t="shared" si="6"/>
        <v>2024</v>
      </c>
      <c r="Q10" t="str">
        <f t="shared" si="7"/>
        <v>Jan'24</v>
      </c>
    </row>
    <row r="11" spans="1:17" x14ac:dyDescent="0.25">
      <c r="A11">
        <v>10010</v>
      </c>
      <c r="B11" s="2">
        <v>45301</v>
      </c>
      <c r="C11" t="s">
        <v>21</v>
      </c>
      <c r="D11" t="s">
        <v>30</v>
      </c>
      <c r="E11">
        <v>2</v>
      </c>
      <c r="F11">
        <v>25.99</v>
      </c>
      <c r="G11">
        <v>51.98</v>
      </c>
      <c r="H11" t="s">
        <v>11</v>
      </c>
      <c r="I11" t="s">
        <v>12</v>
      </c>
      <c r="J11">
        <f t="shared" si="0"/>
        <v>51.98</v>
      </c>
      <c r="K11" t="b">
        <f t="shared" si="1"/>
        <v>1</v>
      </c>
      <c r="L11">
        <f t="shared" si="2"/>
        <v>10</v>
      </c>
      <c r="M11">
        <f t="shared" si="3"/>
        <v>4</v>
      </c>
      <c r="N11" t="str">
        <f t="shared" si="4"/>
        <v>Wk - 2</v>
      </c>
      <c r="O11">
        <f t="shared" si="5"/>
        <v>1</v>
      </c>
      <c r="P11">
        <f t="shared" si="6"/>
        <v>2024</v>
      </c>
      <c r="Q11" t="str">
        <f t="shared" si="7"/>
        <v>Jan'24</v>
      </c>
    </row>
    <row r="12" spans="1:17" x14ac:dyDescent="0.25">
      <c r="A12" s="3">
        <v>10011</v>
      </c>
      <c r="B12" s="2">
        <v>45302</v>
      </c>
      <c r="C12" t="s">
        <v>23</v>
      </c>
      <c r="D12" t="s">
        <v>31</v>
      </c>
      <c r="E12">
        <v>1</v>
      </c>
      <c r="F12">
        <v>129.99</v>
      </c>
      <c r="G12">
        <v>129.99</v>
      </c>
      <c r="H12" t="s">
        <v>15</v>
      </c>
      <c r="I12" t="s">
        <v>16</v>
      </c>
      <c r="J12">
        <f t="shared" si="0"/>
        <v>129.99</v>
      </c>
      <c r="K12" t="b">
        <f t="shared" si="1"/>
        <v>1</v>
      </c>
      <c r="L12">
        <f t="shared" si="2"/>
        <v>11</v>
      </c>
      <c r="M12">
        <f t="shared" si="3"/>
        <v>5</v>
      </c>
      <c r="N12" t="str">
        <f t="shared" si="4"/>
        <v>Wk - 2</v>
      </c>
      <c r="O12">
        <f t="shared" si="5"/>
        <v>1</v>
      </c>
      <c r="P12">
        <f t="shared" si="6"/>
        <v>2024</v>
      </c>
      <c r="Q12" t="str">
        <f t="shared" si="7"/>
        <v>Jan'24</v>
      </c>
    </row>
    <row r="13" spans="1:17" x14ac:dyDescent="0.25">
      <c r="A13">
        <v>10012</v>
      </c>
      <c r="B13" s="2">
        <v>45303</v>
      </c>
      <c r="C13" t="s">
        <v>25</v>
      </c>
      <c r="D13" t="s">
        <v>32</v>
      </c>
      <c r="E13">
        <v>3</v>
      </c>
      <c r="F13">
        <v>199.99</v>
      </c>
      <c r="G13">
        <v>599.97</v>
      </c>
      <c r="H13" t="s">
        <v>19</v>
      </c>
      <c r="I13" t="s">
        <v>12</v>
      </c>
      <c r="J13">
        <f t="shared" si="0"/>
        <v>599.97</v>
      </c>
      <c r="K13" t="b">
        <f t="shared" si="1"/>
        <v>1</v>
      </c>
      <c r="L13">
        <f t="shared" si="2"/>
        <v>12</v>
      </c>
      <c r="M13">
        <f t="shared" si="3"/>
        <v>6</v>
      </c>
      <c r="N13" t="str">
        <f t="shared" si="4"/>
        <v>Wk - 2</v>
      </c>
      <c r="O13">
        <f t="shared" si="5"/>
        <v>1</v>
      </c>
      <c r="P13">
        <f t="shared" si="6"/>
        <v>2024</v>
      </c>
      <c r="Q13" t="str">
        <f t="shared" si="7"/>
        <v>Jan'24</v>
      </c>
    </row>
    <row r="14" spans="1:17" x14ac:dyDescent="0.25">
      <c r="A14">
        <v>10013</v>
      </c>
      <c r="B14" s="2">
        <v>45304</v>
      </c>
      <c r="C14" t="s">
        <v>9</v>
      </c>
      <c r="D14" t="s">
        <v>33</v>
      </c>
      <c r="E14">
        <v>2</v>
      </c>
      <c r="F14">
        <v>749.99</v>
      </c>
      <c r="G14">
        <v>1499.98</v>
      </c>
      <c r="H14" t="s">
        <v>11</v>
      </c>
      <c r="I14" t="s">
        <v>12</v>
      </c>
      <c r="J14">
        <f t="shared" si="0"/>
        <v>1499.98</v>
      </c>
      <c r="K14" t="b">
        <f t="shared" si="1"/>
        <v>1</v>
      </c>
      <c r="L14">
        <f t="shared" si="2"/>
        <v>13</v>
      </c>
      <c r="M14">
        <f t="shared" si="3"/>
        <v>7</v>
      </c>
      <c r="N14" t="str">
        <f t="shared" si="4"/>
        <v>Wk - 2</v>
      </c>
      <c r="O14">
        <f t="shared" si="5"/>
        <v>1</v>
      </c>
      <c r="P14">
        <f t="shared" si="6"/>
        <v>2024</v>
      </c>
      <c r="Q14" t="str">
        <f t="shared" si="7"/>
        <v>Jan'24</v>
      </c>
    </row>
    <row r="15" spans="1:17" x14ac:dyDescent="0.25">
      <c r="A15">
        <v>10014</v>
      </c>
      <c r="B15" s="2">
        <v>45305</v>
      </c>
      <c r="C15" t="s">
        <v>13</v>
      </c>
      <c r="D15" t="s">
        <v>34</v>
      </c>
      <c r="E15">
        <v>1</v>
      </c>
      <c r="F15">
        <v>189.99</v>
      </c>
      <c r="G15">
        <v>189.99</v>
      </c>
      <c r="H15" t="s">
        <v>15</v>
      </c>
      <c r="I15" t="s">
        <v>16</v>
      </c>
      <c r="J15">
        <f t="shared" si="0"/>
        <v>189.99</v>
      </c>
      <c r="K15" t="b">
        <f t="shared" si="1"/>
        <v>1</v>
      </c>
      <c r="L15">
        <f t="shared" si="2"/>
        <v>14</v>
      </c>
      <c r="M15">
        <f t="shared" si="3"/>
        <v>1</v>
      </c>
      <c r="N15" t="str">
        <f t="shared" si="4"/>
        <v>Wk - 3</v>
      </c>
      <c r="O15">
        <f t="shared" si="5"/>
        <v>1</v>
      </c>
      <c r="P15">
        <f t="shared" si="6"/>
        <v>2024</v>
      </c>
      <c r="Q15" t="str">
        <f t="shared" si="7"/>
        <v>Jan'24</v>
      </c>
    </row>
    <row r="16" spans="1:17" x14ac:dyDescent="0.25">
      <c r="A16">
        <v>10015</v>
      </c>
      <c r="B16" s="2">
        <v>45306</v>
      </c>
      <c r="C16" t="s">
        <v>17</v>
      </c>
      <c r="D16" t="s">
        <v>35</v>
      </c>
      <c r="E16">
        <v>2</v>
      </c>
      <c r="F16">
        <v>249.99</v>
      </c>
      <c r="G16">
        <v>499.98</v>
      </c>
      <c r="H16" t="s">
        <v>19</v>
      </c>
      <c r="I16" t="s">
        <v>20</v>
      </c>
      <c r="J16">
        <f t="shared" si="0"/>
        <v>499.98</v>
      </c>
      <c r="K16" t="b">
        <f t="shared" si="1"/>
        <v>1</v>
      </c>
      <c r="L16">
        <f t="shared" si="2"/>
        <v>15</v>
      </c>
      <c r="M16">
        <f t="shared" si="3"/>
        <v>2</v>
      </c>
      <c r="N16" t="str">
        <f t="shared" si="4"/>
        <v>Wk - 3</v>
      </c>
      <c r="O16">
        <f t="shared" si="5"/>
        <v>1</v>
      </c>
      <c r="P16">
        <f t="shared" si="6"/>
        <v>2024</v>
      </c>
      <c r="Q16" t="str">
        <f t="shared" si="7"/>
        <v>Jan'24</v>
      </c>
    </row>
    <row r="17" spans="1:17" x14ac:dyDescent="0.25">
      <c r="A17" s="3">
        <v>10016</v>
      </c>
      <c r="B17" s="2">
        <v>45307</v>
      </c>
      <c r="C17" t="s">
        <v>21</v>
      </c>
      <c r="D17" t="s">
        <v>36</v>
      </c>
      <c r="E17">
        <v>3</v>
      </c>
      <c r="F17">
        <v>35.99</v>
      </c>
      <c r="G17">
        <v>107.97</v>
      </c>
      <c r="H17" t="s">
        <v>11</v>
      </c>
      <c r="I17" t="s">
        <v>12</v>
      </c>
      <c r="J17">
        <f t="shared" si="0"/>
        <v>107.97</v>
      </c>
      <c r="K17" t="b">
        <f t="shared" si="1"/>
        <v>1</v>
      </c>
      <c r="L17">
        <f t="shared" si="2"/>
        <v>16</v>
      </c>
      <c r="M17">
        <f t="shared" si="3"/>
        <v>3</v>
      </c>
      <c r="N17" t="str">
        <f t="shared" si="4"/>
        <v>Wk - 3</v>
      </c>
      <c r="O17">
        <f t="shared" si="5"/>
        <v>1</v>
      </c>
      <c r="P17">
        <f t="shared" si="6"/>
        <v>2024</v>
      </c>
      <c r="Q17" t="str">
        <f t="shared" si="7"/>
        <v>Jan'24</v>
      </c>
    </row>
    <row r="18" spans="1:17" x14ac:dyDescent="0.25">
      <c r="A18">
        <v>10017</v>
      </c>
      <c r="B18" s="2">
        <v>45308</v>
      </c>
      <c r="C18" t="s">
        <v>23</v>
      </c>
      <c r="D18" t="s">
        <v>37</v>
      </c>
      <c r="E18">
        <v>1</v>
      </c>
      <c r="F18">
        <v>399.99</v>
      </c>
      <c r="G18">
        <v>399.99</v>
      </c>
      <c r="H18" t="s">
        <v>15</v>
      </c>
      <c r="I18" t="s">
        <v>16</v>
      </c>
      <c r="J18">
        <f t="shared" si="0"/>
        <v>399.99</v>
      </c>
      <c r="K18" t="b">
        <f t="shared" si="1"/>
        <v>1</v>
      </c>
      <c r="L18">
        <f t="shared" si="2"/>
        <v>17</v>
      </c>
      <c r="M18">
        <f t="shared" si="3"/>
        <v>4</v>
      </c>
      <c r="N18" t="str">
        <f t="shared" si="4"/>
        <v>Wk - 3</v>
      </c>
      <c r="O18">
        <f t="shared" si="5"/>
        <v>1</v>
      </c>
      <c r="P18">
        <f t="shared" si="6"/>
        <v>2024</v>
      </c>
      <c r="Q18" t="str">
        <f t="shared" si="7"/>
        <v>Jan'24</v>
      </c>
    </row>
    <row r="19" spans="1:17" x14ac:dyDescent="0.25">
      <c r="A19">
        <v>10018</v>
      </c>
      <c r="B19" s="2">
        <v>45309</v>
      </c>
      <c r="C19" t="s">
        <v>25</v>
      </c>
      <c r="D19" t="s">
        <v>38</v>
      </c>
      <c r="E19">
        <v>4</v>
      </c>
      <c r="F19">
        <v>119.99</v>
      </c>
      <c r="G19">
        <v>479.96</v>
      </c>
      <c r="H19" t="s">
        <v>19</v>
      </c>
      <c r="I19" t="s">
        <v>12</v>
      </c>
      <c r="J19">
        <f t="shared" si="0"/>
        <v>479.96</v>
      </c>
      <c r="K19" t="b">
        <f t="shared" si="1"/>
        <v>1</v>
      </c>
      <c r="L19">
        <f t="shared" si="2"/>
        <v>18</v>
      </c>
      <c r="M19">
        <f t="shared" si="3"/>
        <v>5</v>
      </c>
      <c r="N19" t="str">
        <f t="shared" si="4"/>
        <v>Wk - 3</v>
      </c>
      <c r="O19">
        <f t="shared" si="5"/>
        <v>1</v>
      </c>
      <c r="P19">
        <f t="shared" si="6"/>
        <v>2024</v>
      </c>
      <c r="Q19" t="str">
        <f t="shared" si="7"/>
        <v>Jan'24</v>
      </c>
    </row>
    <row r="20" spans="1:17" x14ac:dyDescent="0.25">
      <c r="A20">
        <v>10019</v>
      </c>
      <c r="B20" s="2">
        <v>45310</v>
      </c>
      <c r="C20" t="s">
        <v>9</v>
      </c>
      <c r="D20" t="s">
        <v>39</v>
      </c>
      <c r="E20">
        <v>2</v>
      </c>
      <c r="F20">
        <v>499.99</v>
      </c>
      <c r="G20">
        <v>999.98</v>
      </c>
      <c r="H20" t="s">
        <v>11</v>
      </c>
      <c r="I20" t="s">
        <v>12</v>
      </c>
      <c r="J20">
        <f t="shared" si="0"/>
        <v>999.98</v>
      </c>
      <c r="K20" t="b">
        <f t="shared" si="1"/>
        <v>1</v>
      </c>
      <c r="L20">
        <f t="shared" si="2"/>
        <v>19</v>
      </c>
      <c r="M20">
        <f t="shared" si="3"/>
        <v>6</v>
      </c>
      <c r="N20" t="str">
        <f t="shared" si="4"/>
        <v>Wk - 3</v>
      </c>
      <c r="O20">
        <f t="shared" si="5"/>
        <v>1</v>
      </c>
      <c r="P20">
        <f t="shared" si="6"/>
        <v>2024</v>
      </c>
      <c r="Q20" t="str">
        <f t="shared" si="7"/>
        <v>Jan'24</v>
      </c>
    </row>
    <row r="21" spans="1:17" x14ac:dyDescent="0.25">
      <c r="A21">
        <v>10020</v>
      </c>
      <c r="B21" s="2">
        <v>45311</v>
      </c>
      <c r="C21" t="s">
        <v>13</v>
      </c>
      <c r="D21" t="s">
        <v>40</v>
      </c>
      <c r="E21">
        <v>1</v>
      </c>
      <c r="F21">
        <v>99.99</v>
      </c>
      <c r="G21">
        <v>99.99</v>
      </c>
      <c r="H21" t="s">
        <v>15</v>
      </c>
      <c r="I21" t="s">
        <v>16</v>
      </c>
      <c r="J21">
        <f t="shared" si="0"/>
        <v>99.99</v>
      </c>
      <c r="K21" t="b">
        <f t="shared" si="1"/>
        <v>1</v>
      </c>
      <c r="L21">
        <f t="shared" si="2"/>
        <v>20</v>
      </c>
      <c r="M21">
        <f t="shared" si="3"/>
        <v>7</v>
      </c>
      <c r="N21" t="str">
        <f t="shared" si="4"/>
        <v>Wk - 3</v>
      </c>
      <c r="O21">
        <f t="shared" si="5"/>
        <v>1</v>
      </c>
      <c r="P21">
        <f t="shared" si="6"/>
        <v>2024</v>
      </c>
      <c r="Q21" t="str">
        <f t="shared" si="7"/>
        <v>Jan'24</v>
      </c>
    </row>
    <row r="22" spans="1:17" x14ac:dyDescent="0.25">
      <c r="A22">
        <v>10021</v>
      </c>
      <c r="B22" s="2">
        <v>45312</v>
      </c>
      <c r="C22" t="s">
        <v>17</v>
      </c>
      <c r="D22" t="s">
        <v>41</v>
      </c>
      <c r="E22">
        <v>3</v>
      </c>
      <c r="F22">
        <v>59.99</v>
      </c>
      <c r="G22">
        <v>179.97</v>
      </c>
      <c r="H22" t="s">
        <v>19</v>
      </c>
      <c r="I22" t="s">
        <v>20</v>
      </c>
      <c r="J22">
        <f t="shared" si="0"/>
        <v>179.97</v>
      </c>
      <c r="K22" t="b">
        <f t="shared" si="1"/>
        <v>1</v>
      </c>
      <c r="L22">
        <f t="shared" si="2"/>
        <v>21</v>
      </c>
      <c r="M22">
        <f t="shared" si="3"/>
        <v>1</v>
      </c>
      <c r="N22" t="str">
        <f t="shared" si="4"/>
        <v>Wk - 4</v>
      </c>
      <c r="O22">
        <f t="shared" si="5"/>
        <v>1</v>
      </c>
      <c r="P22">
        <f t="shared" si="6"/>
        <v>2024</v>
      </c>
      <c r="Q22" t="str">
        <f t="shared" si="7"/>
        <v>Jan'24</v>
      </c>
    </row>
    <row r="23" spans="1:17" x14ac:dyDescent="0.25">
      <c r="A23">
        <v>10022</v>
      </c>
      <c r="B23" s="2">
        <v>45313</v>
      </c>
      <c r="C23" t="s">
        <v>21</v>
      </c>
      <c r="D23" t="s">
        <v>42</v>
      </c>
      <c r="E23">
        <v>2</v>
      </c>
      <c r="F23">
        <v>22.99</v>
      </c>
      <c r="G23">
        <v>45.98</v>
      </c>
      <c r="H23" t="s">
        <v>11</v>
      </c>
      <c r="I23" t="s">
        <v>12</v>
      </c>
      <c r="J23">
        <f t="shared" si="0"/>
        <v>45.98</v>
      </c>
      <c r="K23" t="b">
        <f t="shared" si="1"/>
        <v>1</v>
      </c>
      <c r="L23">
        <f t="shared" si="2"/>
        <v>22</v>
      </c>
      <c r="M23">
        <f t="shared" si="3"/>
        <v>2</v>
      </c>
      <c r="N23" t="str">
        <f t="shared" si="4"/>
        <v>Wk - 4</v>
      </c>
      <c r="O23">
        <f t="shared" si="5"/>
        <v>1</v>
      </c>
      <c r="P23">
        <f t="shared" si="6"/>
        <v>2024</v>
      </c>
      <c r="Q23" t="str">
        <f t="shared" si="7"/>
        <v>Jan'24</v>
      </c>
    </row>
    <row r="24" spans="1:17" x14ac:dyDescent="0.25">
      <c r="A24">
        <v>10023</v>
      </c>
      <c r="B24" s="2">
        <v>45314</v>
      </c>
      <c r="C24" t="s">
        <v>23</v>
      </c>
      <c r="D24" t="s">
        <v>43</v>
      </c>
      <c r="E24">
        <v>1</v>
      </c>
      <c r="F24">
        <v>49.99</v>
      </c>
      <c r="G24">
        <v>49.99</v>
      </c>
      <c r="H24" t="s">
        <v>15</v>
      </c>
      <c r="I24" t="s">
        <v>16</v>
      </c>
      <c r="J24">
        <f t="shared" si="0"/>
        <v>49.99</v>
      </c>
      <c r="K24" t="b">
        <f t="shared" si="1"/>
        <v>1</v>
      </c>
      <c r="L24">
        <f t="shared" si="2"/>
        <v>23</v>
      </c>
      <c r="M24">
        <f t="shared" si="3"/>
        <v>3</v>
      </c>
      <c r="N24" t="str">
        <f t="shared" si="4"/>
        <v>Wk - 4</v>
      </c>
      <c r="O24">
        <f t="shared" si="5"/>
        <v>1</v>
      </c>
      <c r="P24">
        <f t="shared" si="6"/>
        <v>2024</v>
      </c>
      <c r="Q24" t="str">
        <f t="shared" si="7"/>
        <v>Jan'24</v>
      </c>
    </row>
    <row r="25" spans="1:17" x14ac:dyDescent="0.25">
      <c r="A25">
        <v>10024</v>
      </c>
      <c r="B25" s="2">
        <v>45315</v>
      </c>
      <c r="C25" t="s">
        <v>25</v>
      </c>
      <c r="D25" t="s">
        <v>44</v>
      </c>
      <c r="E25">
        <v>3</v>
      </c>
      <c r="F25">
        <v>29.99</v>
      </c>
      <c r="G25">
        <v>89.97</v>
      </c>
      <c r="H25" t="s">
        <v>19</v>
      </c>
      <c r="I25" t="s">
        <v>12</v>
      </c>
      <c r="J25">
        <f t="shared" si="0"/>
        <v>89.97</v>
      </c>
      <c r="K25" t="b">
        <f t="shared" si="1"/>
        <v>1</v>
      </c>
      <c r="L25">
        <f t="shared" si="2"/>
        <v>24</v>
      </c>
      <c r="M25">
        <f t="shared" si="3"/>
        <v>4</v>
      </c>
      <c r="N25" t="str">
        <f t="shared" si="4"/>
        <v>Wk - 4</v>
      </c>
      <c r="O25">
        <f t="shared" si="5"/>
        <v>1</v>
      </c>
      <c r="P25">
        <f t="shared" si="6"/>
        <v>2024</v>
      </c>
      <c r="Q25" t="str">
        <f t="shared" si="7"/>
        <v>Jan'24</v>
      </c>
    </row>
    <row r="26" spans="1:17" x14ac:dyDescent="0.25">
      <c r="A26">
        <v>10025</v>
      </c>
      <c r="B26" s="2">
        <v>45316</v>
      </c>
      <c r="C26" t="s">
        <v>9</v>
      </c>
      <c r="D26" t="s">
        <v>45</v>
      </c>
      <c r="E26">
        <v>1</v>
      </c>
      <c r="F26">
        <v>299.99</v>
      </c>
      <c r="G26">
        <v>299.99</v>
      </c>
      <c r="H26" t="s">
        <v>11</v>
      </c>
      <c r="I26" t="s">
        <v>12</v>
      </c>
      <c r="J26">
        <f t="shared" si="0"/>
        <v>299.99</v>
      </c>
      <c r="K26" t="b">
        <f t="shared" si="1"/>
        <v>1</v>
      </c>
      <c r="L26">
        <f t="shared" si="2"/>
        <v>25</v>
      </c>
      <c r="M26">
        <f t="shared" si="3"/>
        <v>5</v>
      </c>
      <c r="N26" t="str">
        <f t="shared" si="4"/>
        <v>Wk - 4</v>
      </c>
      <c r="O26">
        <f t="shared" si="5"/>
        <v>1</v>
      </c>
      <c r="P26">
        <f t="shared" si="6"/>
        <v>2024</v>
      </c>
      <c r="Q26" t="str">
        <f t="shared" si="7"/>
        <v>Jan'24</v>
      </c>
    </row>
    <row r="27" spans="1:17" x14ac:dyDescent="0.25">
      <c r="A27">
        <v>10026</v>
      </c>
      <c r="B27" s="2">
        <v>45317</v>
      </c>
      <c r="C27" t="s">
        <v>13</v>
      </c>
      <c r="D27" t="s">
        <v>46</v>
      </c>
      <c r="E27">
        <v>1</v>
      </c>
      <c r="F27">
        <v>179.99</v>
      </c>
      <c r="G27">
        <v>179.99</v>
      </c>
      <c r="H27" t="s">
        <v>15</v>
      </c>
      <c r="I27" t="s">
        <v>16</v>
      </c>
      <c r="J27">
        <f t="shared" si="0"/>
        <v>179.99</v>
      </c>
      <c r="K27" t="b">
        <f t="shared" si="1"/>
        <v>1</v>
      </c>
      <c r="L27">
        <f t="shared" si="2"/>
        <v>26</v>
      </c>
      <c r="M27">
        <f t="shared" si="3"/>
        <v>6</v>
      </c>
      <c r="N27" t="str">
        <f t="shared" si="4"/>
        <v>Wk - 4</v>
      </c>
      <c r="O27">
        <f t="shared" si="5"/>
        <v>1</v>
      </c>
      <c r="P27">
        <f t="shared" si="6"/>
        <v>2024</v>
      </c>
      <c r="Q27" t="str">
        <f t="shared" si="7"/>
        <v>Jan'24</v>
      </c>
    </row>
    <row r="28" spans="1:17" x14ac:dyDescent="0.25">
      <c r="A28">
        <v>10027</v>
      </c>
      <c r="B28" s="2">
        <v>45318</v>
      </c>
      <c r="C28" t="s">
        <v>17</v>
      </c>
      <c r="D28" t="s">
        <v>47</v>
      </c>
      <c r="E28">
        <v>2</v>
      </c>
      <c r="F28">
        <v>179.99</v>
      </c>
      <c r="G28">
        <v>359.98</v>
      </c>
      <c r="H28" t="s">
        <v>19</v>
      </c>
      <c r="I28" t="s">
        <v>20</v>
      </c>
      <c r="J28">
        <f t="shared" si="0"/>
        <v>359.98</v>
      </c>
      <c r="K28" t="b">
        <f t="shared" si="1"/>
        <v>1</v>
      </c>
      <c r="L28">
        <f t="shared" si="2"/>
        <v>27</v>
      </c>
      <c r="M28">
        <f t="shared" si="3"/>
        <v>7</v>
      </c>
      <c r="N28" t="str">
        <f t="shared" si="4"/>
        <v>Wk - 4</v>
      </c>
      <c r="O28">
        <f t="shared" si="5"/>
        <v>1</v>
      </c>
      <c r="P28">
        <f t="shared" si="6"/>
        <v>2024</v>
      </c>
      <c r="Q28" t="str">
        <f t="shared" si="7"/>
        <v>Jan'24</v>
      </c>
    </row>
    <row r="29" spans="1:17" x14ac:dyDescent="0.25">
      <c r="A29">
        <v>10028</v>
      </c>
      <c r="B29" s="2">
        <v>45319</v>
      </c>
      <c r="C29" t="s">
        <v>21</v>
      </c>
      <c r="D29" t="s">
        <v>48</v>
      </c>
      <c r="E29">
        <v>3</v>
      </c>
      <c r="F29">
        <v>12.99</v>
      </c>
      <c r="G29">
        <v>38.97</v>
      </c>
      <c r="H29" t="s">
        <v>11</v>
      </c>
      <c r="I29" t="s">
        <v>12</v>
      </c>
      <c r="J29">
        <f t="shared" si="0"/>
        <v>38.97</v>
      </c>
      <c r="K29" t="b">
        <f t="shared" si="1"/>
        <v>1</v>
      </c>
      <c r="L29">
        <f t="shared" si="2"/>
        <v>28</v>
      </c>
      <c r="M29">
        <f t="shared" si="3"/>
        <v>1</v>
      </c>
      <c r="N29" t="str">
        <f t="shared" si="4"/>
        <v>Wk - 5</v>
      </c>
      <c r="O29">
        <f t="shared" si="5"/>
        <v>1</v>
      </c>
      <c r="P29">
        <f t="shared" si="6"/>
        <v>2024</v>
      </c>
      <c r="Q29" t="str">
        <f t="shared" si="7"/>
        <v>Jan'24</v>
      </c>
    </row>
    <row r="30" spans="1:17" x14ac:dyDescent="0.25">
      <c r="A30">
        <v>10029</v>
      </c>
      <c r="B30" s="2">
        <v>45320</v>
      </c>
      <c r="C30" t="s">
        <v>23</v>
      </c>
      <c r="D30" t="s">
        <v>49</v>
      </c>
      <c r="E30">
        <v>1</v>
      </c>
      <c r="F30">
        <v>29.99</v>
      </c>
      <c r="G30">
        <v>29.99</v>
      </c>
      <c r="H30" t="s">
        <v>15</v>
      </c>
      <c r="I30" t="s">
        <v>16</v>
      </c>
      <c r="J30">
        <f t="shared" si="0"/>
        <v>29.99</v>
      </c>
      <c r="K30" t="b">
        <f t="shared" si="1"/>
        <v>1</v>
      </c>
      <c r="L30">
        <f t="shared" si="2"/>
        <v>29</v>
      </c>
      <c r="M30">
        <f t="shared" si="3"/>
        <v>2</v>
      </c>
      <c r="N30" t="str">
        <f t="shared" si="4"/>
        <v>Wk - 5</v>
      </c>
      <c r="O30">
        <f t="shared" si="5"/>
        <v>1</v>
      </c>
      <c r="P30">
        <f t="shared" si="6"/>
        <v>2024</v>
      </c>
      <c r="Q30" t="str">
        <f t="shared" si="7"/>
        <v>Jan'24</v>
      </c>
    </row>
    <row r="31" spans="1:17" x14ac:dyDescent="0.25">
      <c r="A31">
        <v>10030</v>
      </c>
      <c r="B31" s="2">
        <v>45321</v>
      </c>
      <c r="C31" t="s">
        <v>25</v>
      </c>
      <c r="D31" t="s">
        <v>50</v>
      </c>
      <c r="E31">
        <v>2</v>
      </c>
      <c r="F31">
        <v>129.99</v>
      </c>
      <c r="G31">
        <v>259.98</v>
      </c>
      <c r="H31" t="s">
        <v>19</v>
      </c>
      <c r="I31" t="s">
        <v>12</v>
      </c>
      <c r="J31">
        <f t="shared" si="0"/>
        <v>259.98</v>
      </c>
      <c r="K31" t="b">
        <f t="shared" si="1"/>
        <v>1</v>
      </c>
      <c r="L31">
        <f t="shared" si="2"/>
        <v>30</v>
      </c>
      <c r="M31">
        <f t="shared" si="3"/>
        <v>3</v>
      </c>
      <c r="N31" t="str">
        <f t="shared" si="4"/>
        <v>Wk - 5</v>
      </c>
      <c r="O31">
        <f t="shared" si="5"/>
        <v>1</v>
      </c>
      <c r="P31">
        <f t="shared" si="6"/>
        <v>2024</v>
      </c>
      <c r="Q31" t="str">
        <f t="shared" si="7"/>
        <v>Jan'24</v>
      </c>
    </row>
    <row r="32" spans="1:17" x14ac:dyDescent="0.25">
      <c r="A32">
        <v>10031</v>
      </c>
      <c r="B32" s="2">
        <v>45322</v>
      </c>
      <c r="C32" t="s">
        <v>9</v>
      </c>
      <c r="D32" t="s">
        <v>51</v>
      </c>
      <c r="E32">
        <v>2</v>
      </c>
      <c r="F32">
        <v>349.99</v>
      </c>
      <c r="G32">
        <v>699.98</v>
      </c>
      <c r="H32" t="s">
        <v>11</v>
      </c>
      <c r="I32" t="s">
        <v>12</v>
      </c>
      <c r="J32">
        <f t="shared" si="0"/>
        <v>699.98</v>
      </c>
      <c r="K32" t="b">
        <f t="shared" si="1"/>
        <v>1</v>
      </c>
      <c r="L32">
        <f t="shared" si="2"/>
        <v>31</v>
      </c>
      <c r="M32">
        <f t="shared" si="3"/>
        <v>4</v>
      </c>
      <c r="N32" t="str">
        <f t="shared" si="4"/>
        <v>Wk - 5</v>
      </c>
      <c r="O32">
        <f t="shared" si="5"/>
        <v>1</v>
      </c>
      <c r="P32">
        <f t="shared" si="6"/>
        <v>2024</v>
      </c>
      <c r="Q32" t="str">
        <f t="shared" si="7"/>
        <v>Jan'24</v>
      </c>
    </row>
    <row r="33" spans="1:17" x14ac:dyDescent="0.25">
      <c r="A33">
        <v>10032</v>
      </c>
      <c r="B33" s="2">
        <v>45323</v>
      </c>
      <c r="C33" t="s">
        <v>13</v>
      </c>
      <c r="D33" t="s">
        <v>52</v>
      </c>
      <c r="E33">
        <v>3</v>
      </c>
      <c r="F33">
        <v>89.99</v>
      </c>
      <c r="G33">
        <v>269.97000000000003</v>
      </c>
      <c r="H33" t="s">
        <v>15</v>
      </c>
      <c r="I33" t="s">
        <v>16</v>
      </c>
      <c r="J33">
        <f t="shared" si="0"/>
        <v>269.96999999999997</v>
      </c>
      <c r="K33" t="b">
        <f t="shared" si="1"/>
        <v>1</v>
      </c>
      <c r="L33">
        <f t="shared" si="2"/>
        <v>1</v>
      </c>
      <c r="M33">
        <f t="shared" si="3"/>
        <v>5</v>
      </c>
      <c r="N33" t="str">
        <f t="shared" si="4"/>
        <v>Wk - 5</v>
      </c>
      <c r="O33">
        <f t="shared" si="5"/>
        <v>2</v>
      </c>
      <c r="P33">
        <f t="shared" si="6"/>
        <v>2024</v>
      </c>
      <c r="Q33" t="str">
        <f t="shared" si="7"/>
        <v>Feb'24</v>
      </c>
    </row>
    <row r="34" spans="1:17" x14ac:dyDescent="0.25">
      <c r="A34">
        <v>10033</v>
      </c>
      <c r="B34" s="2">
        <v>45324</v>
      </c>
      <c r="C34" t="s">
        <v>17</v>
      </c>
      <c r="D34" t="s">
        <v>53</v>
      </c>
      <c r="E34">
        <v>5</v>
      </c>
      <c r="F34">
        <v>29.99</v>
      </c>
      <c r="G34">
        <v>149.94999999999999</v>
      </c>
      <c r="H34" t="s">
        <v>19</v>
      </c>
      <c r="I34" t="s">
        <v>20</v>
      </c>
      <c r="J34">
        <f t="shared" si="0"/>
        <v>149.94999999999999</v>
      </c>
      <c r="K34" t="b">
        <f t="shared" si="1"/>
        <v>1</v>
      </c>
      <c r="L34">
        <f t="shared" si="2"/>
        <v>2</v>
      </c>
      <c r="M34">
        <f t="shared" si="3"/>
        <v>6</v>
      </c>
      <c r="N34" t="str">
        <f t="shared" si="4"/>
        <v>Wk - 5</v>
      </c>
      <c r="O34">
        <f t="shared" si="5"/>
        <v>2</v>
      </c>
      <c r="P34">
        <f t="shared" si="6"/>
        <v>2024</v>
      </c>
      <c r="Q34" t="str">
        <f t="shared" si="7"/>
        <v>Feb'24</v>
      </c>
    </row>
    <row r="35" spans="1:17" x14ac:dyDescent="0.25">
      <c r="A35">
        <v>10034</v>
      </c>
      <c r="B35" s="2">
        <v>45325</v>
      </c>
      <c r="C35" t="s">
        <v>21</v>
      </c>
      <c r="D35" t="s">
        <v>54</v>
      </c>
      <c r="E35">
        <v>4</v>
      </c>
      <c r="F35">
        <v>19.989999999999998</v>
      </c>
      <c r="G35">
        <v>79.959999999999994</v>
      </c>
      <c r="H35" t="s">
        <v>11</v>
      </c>
      <c r="I35" t="s">
        <v>12</v>
      </c>
      <c r="J35">
        <f t="shared" si="0"/>
        <v>79.959999999999994</v>
      </c>
      <c r="K35" t="b">
        <f t="shared" si="1"/>
        <v>1</v>
      </c>
      <c r="L35">
        <f t="shared" si="2"/>
        <v>3</v>
      </c>
      <c r="M35">
        <f t="shared" si="3"/>
        <v>7</v>
      </c>
      <c r="N35" t="str">
        <f t="shared" si="4"/>
        <v>Wk - 5</v>
      </c>
      <c r="O35">
        <f t="shared" si="5"/>
        <v>2</v>
      </c>
      <c r="P35">
        <f t="shared" si="6"/>
        <v>2024</v>
      </c>
      <c r="Q35" t="str">
        <f t="shared" si="7"/>
        <v>Feb'24</v>
      </c>
    </row>
    <row r="36" spans="1:17" x14ac:dyDescent="0.25">
      <c r="A36">
        <v>10035</v>
      </c>
      <c r="B36" s="2">
        <v>45326</v>
      </c>
      <c r="C36" t="s">
        <v>23</v>
      </c>
      <c r="D36" t="s">
        <v>55</v>
      </c>
      <c r="E36">
        <v>2</v>
      </c>
      <c r="F36">
        <v>39.99</v>
      </c>
      <c r="G36">
        <v>79.98</v>
      </c>
      <c r="H36" t="s">
        <v>15</v>
      </c>
      <c r="I36" t="s">
        <v>16</v>
      </c>
      <c r="J36">
        <f t="shared" si="0"/>
        <v>79.98</v>
      </c>
      <c r="K36" t="b">
        <f t="shared" si="1"/>
        <v>1</v>
      </c>
      <c r="L36">
        <f t="shared" si="2"/>
        <v>4</v>
      </c>
      <c r="M36">
        <f t="shared" si="3"/>
        <v>1</v>
      </c>
      <c r="N36" t="str">
        <f t="shared" si="4"/>
        <v>Wk - 6</v>
      </c>
      <c r="O36">
        <f t="shared" si="5"/>
        <v>2</v>
      </c>
      <c r="P36">
        <f t="shared" si="6"/>
        <v>2024</v>
      </c>
      <c r="Q36" t="str">
        <f t="shared" si="7"/>
        <v>Feb'24</v>
      </c>
    </row>
    <row r="37" spans="1:17" x14ac:dyDescent="0.25">
      <c r="A37">
        <v>10036</v>
      </c>
      <c r="B37" s="2">
        <v>45327</v>
      </c>
      <c r="C37" t="s">
        <v>25</v>
      </c>
      <c r="D37" t="s">
        <v>56</v>
      </c>
      <c r="E37">
        <v>1</v>
      </c>
      <c r="F37">
        <v>1895</v>
      </c>
      <c r="G37">
        <v>1895</v>
      </c>
      <c r="H37" t="s">
        <v>19</v>
      </c>
      <c r="I37" t="s">
        <v>12</v>
      </c>
      <c r="J37">
        <f t="shared" si="0"/>
        <v>1895</v>
      </c>
      <c r="K37" t="b">
        <f t="shared" si="1"/>
        <v>1</v>
      </c>
      <c r="L37">
        <f t="shared" si="2"/>
        <v>5</v>
      </c>
      <c r="M37">
        <f t="shared" si="3"/>
        <v>2</v>
      </c>
      <c r="N37" t="str">
        <f t="shared" si="4"/>
        <v>Wk - 6</v>
      </c>
      <c r="O37">
        <f t="shared" si="5"/>
        <v>2</v>
      </c>
      <c r="P37">
        <f t="shared" si="6"/>
        <v>2024</v>
      </c>
      <c r="Q37" t="str">
        <f t="shared" si="7"/>
        <v>Feb'24</v>
      </c>
    </row>
    <row r="38" spans="1:17" x14ac:dyDescent="0.25">
      <c r="A38">
        <v>10037</v>
      </c>
      <c r="B38" s="2">
        <v>45328</v>
      </c>
      <c r="C38" t="s">
        <v>9</v>
      </c>
      <c r="D38" t="s">
        <v>57</v>
      </c>
      <c r="E38">
        <v>3</v>
      </c>
      <c r="F38">
        <v>399.99</v>
      </c>
      <c r="G38">
        <v>1199.97</v>
      </c>
      <c r="H38" t="s">
        <v>11</v>
      </c>
      <c r="I38" t="s">
        <v>12</v>
      </c>
      <c r="J38">
        <f t="shared" si="0"/>
        <v>1199.97</v>
      </c>
      <c r="K38" t="b">
        <f t="shared" si="1"/>
        <v>1</v>
      </c>
      <c r="L38">
        <f t="shared" si="2"/>
        <v>6</v>
      </c>
      <c r="M38">
        <f t="shared" si="3"/>
        <v>3</v>
      </c>
      <c r="N38" t="str">
        <f t="shared" si="4"/>
        <v>Wk - 6</v>
      </c>
      <c r="O38">
        <f t="shared" si="5"/>
        <v>2</v>
      </c>
      <c r="P38">
        <f t="shared" si="6"/>
        <v>2024</v>
      </c>
      <c r="Q38" t="str">
        <f t="shared" si="7"/>
        <v>Feb'24</v>
      </c>
    </row>
    <row r="39" spans="1:17" x14ac:dyDescent="0.25">
      <c r="A39">
        <v>10038</v>
      </c>
      <c r="B39" s="2">
        <v>45329</v>
      </c>
      <c r="C39" t="s">
        <v>13</v>
      </c>
      <c r="D39" t="s">
        <v>58</v>
      </c>
      <c r="E39">
        <v>2</v>
      </c>
      <c r="F39">
        <v>799.99</v>
      </c>
      <c r="G39">
        <v>1599.98</v>
      </c>
      <c r="H39" t="s">
        <v>15</v>
      </c>
      <c r="I39" t="s">
        <v>16</v>
      </c>
      <c r="J39">
        <f t="shared" si="0"/>
        <v>1599.98</v>
      </c>
      <c r="K39" t="b">
        <f t="shared" si="1"/>
        <v>1</v>
      </c>
      <c r="L39">
        <f t="shared" si="2"/>
        <v>7</v>
      </c>
      <c r="M39">
        <f t="shared" si="3"/>
        <v>4</v>
      </c>
      <c r="N39" t="str">
        <f t="shared" si="4"/>
        <v>Wk - 6</v>
      </c>
      <c r="O39">
        <f t="shared" si="5"/>
        <v>2</v>
      </c>
      <c r="P39">
        <f t="shared" si="6"/>
        <v>2024</v>
      </c>
      <c r="Q39" t="str">
        <f t="shared" si="7"/>
        <v>Feb'24</v>
      </c>
    </row>
    <row r="40" spans="1:17" x14ac:dyDescent="0.25">
      <c r="A40">
        <v>10039</v>
      </c>
      <c r="B40" s="2">
        <v>45330</v>
      </c>
      <c r="C40" t="s">
        <v>17</v>
      </c>
      <c r="D40" t="s">
        <v>59</v>
      </c>
      <c r="E40">
        <v>4</v>
      </c>
      <c r="F40">
        <v>59.99</v>
      </c>
      <c r="G40">
        <v>239.96</v>
      </c>
      <c r="H40" t="s">
        <v>19</v>
      </c>
      <c r="I40" t="s">
        <v>20</v>
      </c>
      <c r="J40">
        <f t="shared" si="0"/>
        <v>239.96</v>
      </c>
      <c r="K40" t="b">
        <f t="shared" si="1"/>
        <v>1</v>
      </c>
      <c r="L40">
        <f t="shared" si="2"/>
        <v>8</v>
      </c>
      <c r="M40">
        <f t="shared" si="3"/>
        <v>5</v>
      </c>
      <c r="N40" t="str">
        <f t="shared" si="4"/>
        <v>Wk - 6</v>
      </c>
      <c r="O40">
        <f t="shared" si="5"/>
        <v>2</v>
      </c>
      <c r="P40">
        <f t="shared" si="6"/>
        <v>2024</v>
      </c>
      <c r="Q40" t="str">
        <f t="shared" si="7"/>
        <v>Feb'24</v>
      </c>
    </row>
    <row r="41" spans="1:17" x14ac:dyDescent="0.25">
      <c r="A41">
        <v>10040</v>
      </c>
      <c r="B41" s="2">
        <v>45331</v>
      </c>
      <c r="C41" t="s">
        <v>21</v>
      </c>
      <c r="D41" t="s">
        <v>60</v>
      </c>
      <c r="E41">
        <v>3</v>
      </c>
      <c r="F41">
        <v>24.99</v>
      </c>
      <c r="G41">
        <v>74.97</v>
      </c>
      <c r="H41" t="s">
        <v>11</v>
      </c>
      <c r="I41" t="s">
        <v>12</v>
      </c>
      <c r="J41">
        <f t="shared" si="0"/>
        <v>74.97</v>
      </c>
      <c r="K41" t="b">
        <f t="shared" si="1"/>
        <v>1</v>
      </c>
      <c r="L41">
        <f t="shared" si="2"/>
        <v>9</v>
      </c>
      <c r="M41">
        <f t="shared" si="3"/>
        <v>6</v>
      </c>
      <c r="N41" t="str">
        <f t="shared" si="4"/>
        <v>Wk - 6</v>
      </c>
      <c r="O41">
        <f t="shared" si="5"/>
        <v>2</v>
      </c>
      <c r="P41">
        <f t="shared" si="6"/>
        <v>2024</v>
      </c>
      <c r="Q41" t="str">
        <f t="shared" si="7"/>
        <v>Feb'24</v>
      </c>
    </row>
    <row r="42" spans="1:17" x14ac:dyDescent="0.25">
      <c r="A42">
        <v>10041</v>
      </c>
      <c r="B42" s="2">
        <v>45332</v>
      </c>
      <c r="C42" t="s">
        <v>23</v>
      </c>
      <c r="D42" t="s">
        <v>61</v>
      </c>
      <c r="E42">
        <v>1</v>
      </c>
      <c r="F42">
        <v>105</v>
      </c>
      <c r="G42">
        <v>105</v>
      </c>
      <c r="H42" t="s">
        <v>15</v>
      </c>
      <c r="I42" t="s">
        <v>16</v>
      </c>
      <c r="J42">
        <f t="shared" si="0"/>
        <v>105</v>
      </c>
      <c r="K42" t="b">
        <f t="shared" si="1"/>
        <v>1</v>
      </c>
      <c r="L42">
        <f t="shared" si="2"/>
        <v>10</v>
      </c>
      <c r="M42">
        <f t="shared" si="3"/>
        <v>7</v>
      </c>
      <c r="N42" t="str">
        <f t="shared" si="4"/>
        <v>Wk - 6</v>
      </c>
      <c r="O42">
        <f t="shared" si="5"/>
        <v>2</v>
      </c>
      <c r="P42">
        <f t="shared" si="6"/>
        <v>2024</v>
      </c>
      <c r="Q42" t="str">
        <f t="shared" si="7"/>
        <v>Feb'24</v>
      </c>
    </row>
    <row r="43" spans="1:17" x14ac:dyDescent="0.25">
      <c r="A43">
        <v>10042</v>
      </c>
      <c r="B43" s="2">
        <v>45333</v>
      </c>
      <c r="C43" t="s">
        <v>25</v>
      </c>
      <c r="D43" t="s">
        <v>62</v>
      </c>
      <c r="E43">
        <v>2</v>
      </c>
      <c r="F43">
        <v>129.99</v>
      </c>
      <c r="G43">
        <v>259.98</v>
      </c>
      <c r="H43" t="s">
        <v>19</v>
      </c>
      <c r="I43" t="s">
        <v>12</v>
      </c>
      <c r="J43">
        <f t="shared" si="0"/>
        <v>259.98</v>
      </c>
      <c r="K43" t="b">
        <f t="shared" si="1"/>
        <v>1</v>
      </c>
      <c r="L43">
        <f t="shared" si="2"/>
        <v>11</v>
      </c>
      <c r="M43">
        <f t="shared" si="3"/>
        <v>1</v>
      </c>
      <c r="N43" t="str">
        <f t="shared" si="4"/>
        <v>Wk - 7</v>
      </c>
      <c r="O43">
        <f t="shared" si="5"/>
        <v>2</v>
      </c>
      <c r="P43">
        <f t="shared" si="6"/>
        <v>2024</v>
      </c>
      <c r="Q43" t="str">
        <f t="shared" si="7"/>
        <v>Feb'24</v>
      </c>
    </row>
    <row r="44" spans="1:17" x14ac:dyDescent="0.25">
      <c r="A44">
        <v>10043</v>
      </c>
      <c r="B44" s="2">
        <v>45334</v>
      </c>
      <c r="C44" t="s">
        <v>9</v>
      </c>
      <c r="D44" t="s">
        <v>63</v>
      </c>
      <c r="E44">
        <v>3</v>
      </c>
      <c r="F44">
        <v>399.99</v>
      </c>
      <c r="G44">
        <v>1199.97</v>
      </c>
      <c r="H44" t="s">
        <v>11</v>
      </c>
      <c r="I44" t="s">
        <v>12</v>
      </c>
      <c r="J44">
        <f t="shared" si="0"/>
        <v>1199.97</v>
      </c>
      <c r="K44" t="b">
        <f t="shared" si="1"/>
        <v>1</v>
      </c>
      <c r="L44">
        <f t="shared" si="2"/>
        <v>12</v>
      </c>
      <c r="M44">
        <f t="shared" si="3"/>
        <v>2</v>
      </c>
      <c r="N44" t="str">
        <f t="shared" si="4"/>
        <v>Wk - 7</v>
      </c>
      <c r="O44">
        <f t="shared" si="5"/>
        <v>2</v>
      </c>
      <c r="P44">
        <f t="shared" si="6"/>
        <v>2024</v>
      </c>
      <c r="Q44" t="str">
        <f t="shared" si="7"/>
        <v>Feb'24</v>
      </c>
    </row>
    <row r="45" spans="1:17" x14ac:dyDescent="0.25">
      <c r="A45">
        <v>10044</v>
      </c>
      <c r="B45" s="2">
        <v>45335</v>
      </c>
      <c r="C45" t="s">
        <v>13</v>
      </c>
      <c r="D45" t="s">
        <v>64</v>
      </c>
      <c r="E45">
        <v>1</v>
      </c>
      <c r="F45">
        <v>199.99</v>
      </c>
      <c r="G45">
        <v>199.99</v>
      </c>
      <c r="H45" t="s">
        <v>15</v>
      </c>
      <c r="I45" t="s">
        <v>16</v>
      </c>
      <c r="J45">
        <f t="shared" si="0"/>
        <v>199.99</v>
      </c>
      <c r="K45" t="b">
        <f t="shared" si="1"/>
        <v>1</v>
      </c>
      <c r="L45">
        <f t="shared" si="2"/>
        <v>13</v>
      </c>
      <c r="M45">
        <f t="shared" si="3"/>
        <v>3</v>
      </c>
      <c r="N45" t="str">
        <f t="shared" si="4"/>
        <v>Wk - 7</v>
      </c>
      <c r="O45">
        <f t="shared" si="5"/>
        <v>2</v>
      </c>
      <c r="P45">
        <f t="shared" si="6"/>
        <v>2024</v>
      </c>
      <c r="Q45" t="str">
        <f t="shared" si="7"/>
        <v>Feb'24</v>
      </c>
    </row>
    <row r="46" spans="1:17" x14ac:dyDescent="0.25">
      <c r="A46">
        <v>10045</v>
      </c>
      <c r="B46" s="2">
        <v>45336</v>
      </c>
      <c r="C46" t="s">
        <v>17</v>
      </c>
      <c r="D46" t="s">
        <v>65</v>
      </c>
      <c r="E46">
        <v>2</v>
      </c>
      <c r="F46">
        <v>139.99</v>
      </c>
      <c r="G46">
        <v>279.98</v>
      </c>
      <c r="H46" t="s">
        <v>19</v>
      </c>
      <c r="I46" t="s">
        <v>20</v>
      </c>
      <c r="J46">
        <f t="shared" si="0"/>
        <v>279.98</v>
      </c>
      <c r="K46" t="b">
        <f t="shared" si="1"/>
        <v>1</v>
      </c>
      <c r="L46">
        <f t="shared" si="2"/>
        <v>14</v>
      </c>
      <c r="M46">
        <f t="shared" si="3"/>
        <v>4</v>
      </c>
      <c r="N46" t="str">
        <f t="shared" si="4"/>
        <v>Wk - 7</v>
      </c>
      <c r="O46">
        <f t="shared" si="5"/>
        <v>2</v>
      </c>
      <c r="P46">
        <f t="shared" si="6"/>
        <v>2024</v>
      </c>
      <c r="Q46" t="str">
        <f t="shared" si="7"/>
        <v>Feb'24</v>
      </c>
    </row>
    <row r="47" spans="1:17" x14ac:dyDescent="0.25">
      <c r="A47">
        <v>10046</v>
      </c>
      <c r="B47" s="2">
        <v>45337</v>
      </c>
      <c r="C47" t="s">
        <v>21</v>
      </c>
      <c r="D47" t="s">
        <v>66</v>
      </c>
      <c r="E47">
        <v>4</v>
      </c>
      <c r="F47">
        <v>32.5</v>
      </c>
      <c r="G47">
        <v>130</v>
      </c>
      <c r="H47" t="s">
        <v>11</v>
      </c>
      <c r="I47" t="s">
        <v>12</v>
      </c>
      <c r="J47">
        <f t="shared" si="0"/>
        <v>130</v>
      </c>
      <c r="K47" t="b">
        <f t="shared" si="1"/>
        <v>1</v>
      </c>
      <c r="L47">
        <f t="shared" si="2"/>
        <v>15</v>
      </c>
      <c r="M47">
        <f t="shared" si="3"/>
        <v>5</v>
      </c>
      <c r="N47" t="str">
        <f t="shared" si="4"/>
        <v>Wk - 7</v>
      </c>
      <c r="O47">
        <f t="shared" si="5"/>
        <v>2</v>
      </c>
      <c r="P47">
        <f t="shared" si="6"/>
        <v>2024</v>
      </c>
      <c r="Q47" t="str">
        <f t="shared" si="7"/>
        <v>Feb'24</v>
      </c>
    </row>
    <row r="48" spans="1:17" x14ac:dyDescent="0.25">
      <c r="A48">
        <v>10047</v>
      </c>
      <c r="B48" s="2">
        <v>45338</v>
      </c>
      <c r="C48" t="s">
        <v>23</v>
      </c>
      <c r="D48" t="s">
        <v>67</v>
      </c>
      <c r="E48">
        <v>1</v>
      </c>
      <c r="F48">
        <v>52</v>
      </c>
      <c r="G48">
        <v>52</v>
      </c>
      <c r="H48" t="s">
        <v>15</v>
      </c>
      <c r="I48" t="s">
        <v>16</v>
      </c>
      <c r="J48">
        <f t="shared" si="0"/>
        <v>52</v>
      </c>
      <c r="K48" t="b">
        <f t="shared" si="1"/>
        <v>1</v>
      </c>
      <c r="L48">
        <f t="shared" si="2"/>
        <v>16</v>
      </c>
      <c r="M48">
        <f t="shared" si="3"/>
        <v>6</v>
      </c>
      <c r="N48" t="str">
        <f t="shared" si="4"/>
        <v>Wk - 7</v>
      </c>
      <c r="O48">
        <f t="shared" si="5"/>
        <v>2</v>
      </c>
      <c r="P48">
        <f t="shared" si="6"/>
        <v>2024</v>
      </c>
      <c r="Q48" t="str">
        <f t="shared" si="7"/>
        <v>Feb'24</v>
      </c>
    </row>
    <row r="49" spans="1:17" x14ac:dyDescent="0.25">
      <c r="A49">
        <v>10048</v>
      </c>
      <c r="B49" s="2">
        <v>45339</v>
      </c>
      <c r="C49" t="s">
        <v>25</v>
      </c>
      <c r="D49" t="s">
        <v>68</v>
      </c>
      <c r="E49">
        <v>6</v>
      </c>
      <c r="F49">
        <v>39.99</v>
      </c>
      <c r="G49">
        <v>239.94</v>
      </c>
      <c r="H49" t="s">
        <v>19</v>
      </c>
      <c r="I49" t="s">
        <v>12</v>
      </c>
      <c r="J49">
        <f t="shared" si="0"/>
        <v>239.94</v>
      </c>
      <c r="K49" t="b">
        <f t="shared" si="1"/>
        <v>1</v>
      </c>
      <c r="L49">
        <f t="shared" si="2"/>
        <v>17</v>
      </c>
      <c r="M49">
        <f t="shared" si="3"/>
        <v>7</v>
      </c>
      <c r="N49" t="str">
        <f t="shared" si="4"/>
        <v>Wk - 7</v>
      </c>
      <c r="O49">
        <f t="shared" si="5"/>
        <v>2</v>
      </c>
      <c r="P49">
        <f t="shared" si="6"/>
        <v>2024</v>
      </c>
      <c r="Q49" t="str">
        <f t="shared" si="7"/>
        <v>Feb'24</v>
      </c>
    </row>
    <row r="50" spans="1:17" x14ac:dyDescent="0.25">
      <c r="A50">
        <v>10049</v>
      </c>
      <c r="B50" s="2">
        <v>45340</v>
      </c>
      <c r="C50" t="s">
        <v>9</v>
      </c>
      <c r="D50" t="s">
        <v>69</v>
      </c>
      <c r="E50">
        <v>2</v>
      </c>
      <c r="F50">
        <v>129.99</v>
      </c>
      <c r="G50">
        <v>259.98</v>
      </c>
      <c r="H50" t="s">
        <v>11</v>
      </c>
      <c r="I50" t="s">
        <v>12</v>
      </c>
      <c r="J50">
        <f t="shared" si="0"/>
        <v>259.98</v>
      </c>
      <c r="K50" t="b">
        <f t="shared" si="1"/>
        <v>1</v>
      </c>
      <c r="L50">
        <f t="shared" si="2"/>
        <v>18</v>
      </c>
      <c r="M50">
        <f t="shared" si="3"/>
        <v>1</v>
      </c>
      <c r="N50" t="str">
        <f t="shared" si="4"/>
        <v>Wk - 8</v>
      </c>
      <c r="O50">
        <f t="shared" si="5"/>
        <v>2</v>
      </c>
      <c r="P50">
        <f t="shared" si="6"/>
        <v>2024</v>
      </c>
      <c r="Q50" t="str">
        <f t="shared" si="7"/>
        <v>Feb'24</v>
      </c>
    </row>
    <row r="51" spans="1:17" x14ac:dyDescent="0.25">
      <c r="A51">
        <v>10050</v>
      </c>
      <c r="B51" s="2">
        <v>45341</v>
      </c>
      <c r="C51" t="s">
        <v>13</v>
      </c>
      <c r="D51" t="s">
        <v>70</v>
      </c>
      <c r="E51">
        <v>1</v>
      </c>
      <c r="F51">
        <v>299.99</v>
      </c>
      <c r="G51">
        <v>299.99</v>
      </c>
      <c r="H51" t="s">
        <v>15</v>
      </c>
      <c r="I51" t="s">
        <v>16</v>
      </c>
      <c r="J51">
        <f t="shared" si="0"/>
        <v>299.99</v>
      </c>
      <c r="K51" t="b">
        <f t="shared" si="1"/>
        <v>1</v>
      </c>
      <c r="L51">
        <f t="shared" si="2"/>
        <v>19</v>
      </c>
      <c r="M51">
        <f t="shared" si="3"/>
        <v>2</v>
      </c>
      <c r="N51" t="str">
        <f t="shared" si="4"/>
        <v>Wk - 8</v>
      </c>
      <c r="O51">
        <f t="shared" si="5"/>
        <v>2</v>
      </c>
      <c r="P51">
        <f t="shared" si="6"/>
        <v>2024</v>
      </c>
      <c r="Q51" t="str">
        <f t="shared" si="7"/>
        <v>Feb'24</v>
      </c>
    </row>
    <row r="52" spans="1:17" x14ac:dyDescent="0.25">
      <c r="A52">
        <v>10051</v>
      </c>
      <c r="B52" s="2">
        <v>45342</v>
      </c>
      <c r="C52" t="s">
        <v>17</v>
      </c>
      <c r="D52" t="s">
        <v>71</v>
      </c>
      <c r="E52">
        <v>3</v>
      </c>
      <c r="F52">
        <v>154.99</v>
      </c>
      <c r="G52">
        <v>464.97</v>
      </c>
      <c r="H52" t="s">
        <v>19</v>
      </c>
      <c r="I52" t="s">
        <v>20</v>
      </c>
      <c r="J52">
        <f t="shared" si="0"/>
        <v>464.97</v>
      </c>
      <c r="K52" t="b">
        <f t="shared" si="1"/>
        <v>1</v>
      </c>
      <c r="L52">
        <f t="shared" si="2"/>
        <v>20</v>
      </c>
      <c r="M52">
        <f t="shared" si="3"/>
        <v>3</v>
      </c>
      <c r="N52" t="str">
        <f t="shared" si="4"/>
        <v>Wk - 8</v>
      </c>
      <c r="O52">
        <f t="shared" si="5"/>
        <v>2</v>
      </c>
      <c r="P52">
        <f t="shared" si="6"/>
        <v>2024</v>
      </c>
      <c r="Q52" t="str">
        <f t="shared" si="7"/>
        <v>Feb'24</v>
      </c>
    </row>
    <row r="53" spans="1:17" x14ac:dyDescent="0.25">
      <c r="A53">
        <v>10052</v>
      </c>
      <c r="B53" s="2">
        <v>45343</v>
      </c>
      <c r="C53" t="s">
        <v>21</v>
      </c>
      <c r="D53" t="s">
        <v>72</v>
      </c>
      <c r="E53">
        <v>2</v>
      </c>
      <c r="F53">
        <v>26.99</v>
      </c>
      <c r="G53">
        <v>53.98</v>
      </c>
      <c r="H53" t="s">
        <v>11</v>
      </c>
      <c r="I53" t="s">
        <v>12</v>
      </c>
      <c r="J53">
        <f t="shared" si="0"/>
        <v>53.98</v>
      </c>
      <c r="K53" t="b">
        <f t="shared" si="1"/>
        <v>1</v>
      </c>
      <c r="L53">
        <f t="shared" si="2"/>
        <v>21</v>
      </c>
      <c r="M53">
        <f t="shared" si="3"/>
        <v>4</v>
      </c>
      <c r="N53" t="str">
        <f t="shared" si="4"/>
        <v>Wk - 8</v>
      </c>
      <c r="O53">
        <f t="shared" si="5"/>
        <v>2</v>
      </c>
      <c r="P53">
        <f t="shared" si="6"/>
        <v>2024</v>
      </c>
      <c r="Q53" t="str">
        <f t="shared" si="7"/>
        <v>Feb'24</v>
      </c>
    </row>
    <row r="54" spans="1:17" x14ac:dyDescent="0.25">
      <c r="A54">
        <v>10053</v>
      </c>
      <c r="B54" s="2">
        <v>45344</v>
      </c>
      <c r="C54" t="s">
        <v>23</v>
      </c>
      <c r="D54" t="s">
        <v>73</v>
      </c>
      <c r="E54">
        <v>1</v>
      </c>
      <c r="F54">
        <v>49</v>
      </c>
      <c r="G54">
        <v>49</v>
      </c>
      <c r="H54" t="s">
        <v>15</v>
      </c>
      <c r="I54" t="s">
        <v>16</v>
      </c>
      <c r="J54">
        <f t="shared" si="0"/>
        <v>49</v>
      </c>
      <c r="K54" t="b">
        <f t="shared" si="1"/>
        <v>1</v>
      </c>
      <c r="L54">
        <f t="shared" si="2"/>
        <v>22</v>
      </c>
      <c r="M54">
        <f t="shared" si="3"/>
        <v>5</v>
      </c>
      <c r="N54" t="str">
        <f t="shared" si="4"/>
        <v>Wk - 8</v>
      </c>
      <c r="O54">
        <f t="shared" si="5"/>
        <v>2</v>
      </c>
      <c r="P54">
        <f t="shared" si="6"/>
        <v>2024</v>
      </c>
      <c r="Q54" t="str">
        <f t="shared" si="7"/>
        <v>Feb'24</v>
      </c>
    </row>
    <row r="55" spans="1:17" x14ac:dyDescent="0.25">
      <c r="A55">
        <v>10054</v>
      </c>
      <c r="B55" s="2">
        <v>45345</v>
      </c>
      <c r="C55" t="s">
        <v>25</v>
      </c>
      <c r="D55" t="s">
        <v>74</v>
      </c>
      <c r="E55">
        <v>5</v>
      </c>
      <c r="F55">
        <v>49.99</v>
      </c>
      <c r="G55">
        <v>249.95</v>
      </c>
      <c r="H55" t="s">
        <v>19</v>
      </c>
      <c r="I55" t="s">
        <v>12</v>
      </c>
      <c r="J55">
        <f t="shared" si="0"/>
        <v>249.95000000000002</v>
      </c>
      <c r="K55" t="b">
        <f t="shared" si="1"/>
        <v>1</v>
      </c>
      <c r="L55">
        <f t="shared" si="2"/>
        <v>23</v>
      </c>
      <c r="M55">
        <f t="shared" si="3"/>
        <v>6</v>
      </c>
      <c r="N55" t="str">
        <f t="shared" si="4"/>
        <v>Wk - 8</v>
      </c>
      <c r="O55">
        <f t="shared" si="5"/>
        <v>2</v>
      </c>
      <c r="P55">
        <f t="shared" si="6"/>
        <v>2024</v>
      </c>
      <c r="Q55" t="str">
        <f t="shared" si="7"/>
        <v>Feb'24</v>
      </c>
    </row>
    <row r="56" spans="1:17" x14ac:dyDescent="0.25">
      <c r="A56">
        <v>10055</v>
      </c>
      <c r="B56" s="2">
        <v>45346</v>
      </c>
      <c r="C56" t="s">
        <v>9</v>
      </c>
      <c r="D56" t="s">
        <v>75</v>
      </c>
      <c r="E56">
        <v>4</v>
      </c>
      <c r="F56">
        <v>59.99</v>
      </c>
      <c r="G56">
        <v>239.96</v>
      </c>
      <c r="H56" t="s">
        <v>11</v>
      </c>
      <c r="I56" t="s">
        <v>12</v>
      </c>
      <c r="J56">
        <f t="shared" si="0"/>
        <v>239.96</v>
      </c>
      <c r="K56" t="b">
        <f t="shared" si="1"/>
        <v>1</v>
      </c>
      <c r="L56">
        <f t="shared" si="2"/>
        <v>24</v>
      </c>
      <c r="M56">
        <f t="shared" si="3"/>
        <v>7</v>
      </c>
      <c r="N56" t="str">
        <f t="shared" si="4"/>
        <v>Wk - 8</v>
      </c>
      <c r="O56">
        <f t="shared" si="5"/>
        <v>2</v>
      </c>
      <c r="P56">
        <f t="shared" si="6"/>
        <v>2024</v>
      </c>
      <c r="Q56" t="str">
        <f t="shared" si="7"/>
        <v>Feb'24</v>
      </c>
    </row>
    <row r="57" spans="1:17" x14ac:dyDescent="0.25">
      <c r="A57">
        <v>10056</v>
      </c>
      <c r="B57" s="2">
        <v>45347</v>
      </c>
      <c r="C57" t="s">
        <v>13</v>
      </c>
      <c r="D57" t="s">
        <v>76</v>
      </c>
      <c r="E57">
        <v>1</v>
      </c>
      <c r="F57">
        <v>499.99</v>
      </c>
      <c r="G57">
        <v>499.99</v>
      </c>
      <c r="H57" t="s">
        <v>15</v>
      </c>
      <c r="I57" t="s">
        <v>16</v>
      </c>
      <c r="J57">
        <f t="shared" si="0"/>
        <v>499.99</v>
      </c>
      <c r="K57" t="b">
        <f t="shared" si="1"/>
        <v>1</v>
      </c>
      <c r="L57">
        <f t="shared" si="2"/>
        <v>25</v>
      </c>
      <c r="M57">
        <f t="shared" si="3"/>
        <v>1</v>
      </c>
      <c r="N57" t="str">
        <f t="shared" si="4"/>
        <v>Wk - 9</v>
      </c>
      <c r="O57">
        <f t="shared" si="5"/>
        <v>2</v>
      </c>
      <c r="P57">
        <f t="shared" si="6"/>
        <v>2024</v>
      </c>
      <c r="Q57" t="str">
        <f t="shared" si="7"/>
        <v>Feb'24</v>
      </c>
    </row>
    <row r="58" spans="1:17" x14ac:dyDescent="0.25">
      <c r="A58">
        <v>10057</v>
      </c>
      <c r="B58" s="2">
        <v>45348</v>
      </c>
      <c r="C58" t="s">
        <v>17</v>
      </c>
      <c r="D58" t="s">
        <v>77</v>
      </c>
      <c r="E58">
        <v>5</v>
      </c>
      <c r="F58">
        <v>29.99</v>
      </c>
      <c r="G58">
        <v>149.94999999999999</v>
      </c>
      <c r="H58" t="s">
        <v>19</v>
      </c>
      <c r="I58" t="s">
        <v>20</v>
      </c>
      <c r="J58">
        <f t="shared" si="0"/>
        <v>149.94999999999999</v>
      </c>
      <c r="K58" t="b">
        <f t="shared" si="1"/>
        <v>1</v>
      </c>
      <c r="L58">
        <f t="shared" si="2"/>
        <v>26</v>
      </c>
      <c r="M58">
        <f t="shared" si="3"/>
        <v>2</v>
      </c>
      <c r="N58" t="str">
        <f t="shared" si="4"/>
        <v>Wk - 9</v>
      </c>
      <c r="O58">
        <f t="shared" si="5"/>
        <v>2</v>
      </c>
      <c r="P58">
        <f t="shared" si="6"/>
        <v>2024</v>
      </c>
      <c r="Q58" t="str">
        <f t="shared" si="7"/>
        <v>Feb'24</v>
      </c>
    </row>
    <row r="59" spans="1:17" x14ac:dyDescent="0.25">
      <c r="A59">
        <v>10058</v>
      </c>
      <c r="B59" s="2">
        <v>45349</v>
      </c>
      <c r="C59" t="s">
        <v>21</v>
      </c>
      <c r="D59" t="s">
        <v>78</v>
      </c>
      <c r="E59">
        <v>3</v>
      </c>
      <c r="F59">
        <v>28</v>
      </c>
      <c r="G59">
        <v>84</v>
      </c>
      <c r="H59" t="s">
        <v>11</v>
      </c>
      <c r="I59" t="s">
        <v>12</v>
      </c>
      <c r="J59">
        <f t="shared" si="0"/>
        <v>84</v>
      </c>
      <c r="K59" t="b">
        <f t="shared" si="1"/>
        <v>1</v>
      </c>
      <c r="L59">
        <f t="shared" si="2"/>
        <v>27</v>
      </c>
      <c r="M59">
        <f t="shared" si="3"/>
        <v>3</v>
      </c>
      <c r="N59" t="str">
        <f t="shared" si="4"/>
        <v>Wk - 9</v>
      </c>
      <c r="O59">
        <f t="shared" si="5"/>
        <v>2</v>
      </c>
      <c r="P59">
        <f t="shared" si="6"/>
        <v>2024</v>
      </c>
      <c r="Q59" t="str">
        <f t="shared" si="7"/>
        <v>Feb'24</v>
      </c>
    </row>
    <row r="60" spans="1:17" x14ac:dyDescent="0.25">
      <c r="A60">
        <v>10059</v>
      </c>
      <c r="B60" s="2">
        <v>45350</v>
      </c>
      <c r="C60" t="s">
        <v>23</v>
      </c>
      <c r="D60" t="s">
        <v>79</v>
      </c>
      <c r="E60">
        <v>2</v>
      </c>
      <c r="F60">
        <v>23</v>
      </c>
      <c r="G60">
        <v>46</v>
      </c>
      <c r="H60" t="s">
        <v>15</v>
      </c>
      <c r="I60" t="s">
        <v>16</v>
      </c>
      <c r="J60">
        <f t="shared" si="0"/>
        <v>46</v>
      </c>
      <c r="K60" t="b">
        <f t="shared" si="1"/>
        <v>1</v>
      </c>
      <c r="L60">
        <f t="shared" si="2"/>
        <v>28</v>
      </c>
      <c r="M60">
        <f t="shared" si="3"/>
        <v>4</v>
      </c>
      <c r="N60" t="str">
        <f t="shared" si="4"/>
        <v>Wk - 9</v>
      </c>
      <c r="O60">
        <f t="shared" si="5"/>
        <v>2</v>
      </c>
      <c r="P60">
        <f t="shared" si="6"/>
        <v>2024</v>
      </c>
      <c r="Q60" t="str">
        <f t="shared" si="7"/>
        <v>Feb'24</v>
      </c>
    </row>
    <row r="61" spans="1:17" x14ac:dyDescent="0.25">
      <c r="A61">
        <v>10060</v>
      </c>
      <c r="B61" s="2">
        <v>45351</v>
      </c>
      <c r="C61" t="s">
        <v>25</v>
      </c>
      <c r="D61" t="s">
        <v>80</v>
      </c>
      <c r="E61">
        <v>1</v>
      </c>
      <c r="F61">
        <v>349</v>
      </c>
      <c r="G61">
        <v>349</v>
      </c>
      <c r="H61" t="s">
        <v>19</v>
      </c>
      <c r="I61" t="s">
        <v>12</v>
      </c>
      <c r="J61">
        <f t="shared" si="0"/>
        <v>349</v>
      </c>
      <c r="K61" t="b">
        <f t="shared" si="1"/>
        <v>1</v>
      </c>
      <c r="L61">
        <f t="shared" si="2"/>
        <v>29</v>
      </c>
      <c r="M61">
        <f t="shared" si="3"/>
        <v>5</v>
      </c>
      <c r="N61" t="str">
        <f t="shared" si="4"/>
        <v>Wk - 9</v>
      </c>
      <c r="O61">
        <f t="shared" si="5"/>
        <v>2</v>
      </c>
      <c r="P61">
        <f t="shared" si="6"/>
        <v>2024</v>
      </c>
      <c r="Q61" t="str">
        <f t="shared" si="7"/>
        <v>Feb'24</v>
      </c>
    </row>
    <row r="62" spans="1:17" x14ac:dyDescent="0.25">
      <c r="A62">
        <v>10061</v>
      </c>
      <c r="B62" s="2">
        <v>45352</v>
      </c>
      <c r="C62" t="s">
        <v>9</v>
      </c>
      <c r="D62" t="s">
        <v>81</v>
      </c>
      <c r="E62">
        <v>3</v>
      </c>
      <c r="F62">
        <v>299.99</v>
      </c>
      <c r="G62">
        <v>899.97</v>
      </c>
      <c r="H62" t="s">
        <v>11</v>
      </c>
      <c r="I62" t="s">
        <v>12</v>
      </c>
      <c r="J62">
        <f t="shared" si="0"/>
        <v>899.97</v>
      </c>
      <c r="K62" t="b">
        <f t="shared" si="1"/>
        <v>1</v>
      </c>
      <c r="L62">
        <f t="shared" si="2"/>
        <v>1</v>
      </c>
      <c r="M62">
        <f t="shared" si="3"/>
        <v>6</v>
      </c>
      <c r="N62" t="str">
        <f t="shared" si="4"/>
        <v>Wk - 9</v>
      </c>
      <c r="O62">
        <f t="shared" si="5"/>
        <v>3</v>
      </c>
      <c r="P62">
        <f t="shared" si="6"/>
        <v>2024</v>
      </c>
      <c r="Q62" t="str">
        <f t="shared" si="7"/>
        <v>Mar'24</v>
      </c>
    </row>
    <row r="63" spans="1:17" x14ac:dyDescent="0.25">
      <c r="A63">
        <v>10062</v>
      </c>
      <c r="B63" s="2">
        <v>45353</v>
      </c>
      <c r="C63" t="s">
        <v>13</v>
      </c>
      <c r="D63" t="s">
        <v>82</v>
      </c>
      <c r="E63">
        <v>2</v>
      </c>
      <c r="F63">
        <v>199.99</v>
      </c>
      <c r="G63">
        <v>399.98</v>
      </c>
      <c r="H63" t="s">
        <v>15</v>
      </c>
      <c r="I63" t="s">
        <v>16</v>
      </c>
      <c r="J63">
        <f t="shared" si="0"/>
        <v>399.98</v>
      </c>
      <c r="K63" t="b">
        <f t="shared" si="1"/>
        <v>1</v>
      </c>
      <c r="L63">
        <f t="shared" si="2"/>
        <v>2</v>
      </c>
      <c r="M63">
        <f t="shared" si="3"/>
        <v>7</v>
      </c>
      <c r="N63" t="str">
        <f t="shared" si="4"/>
        <v>Wk - 9</v>
      </c>
      <c r="O63">
        <f t="shared" si="5"/>
        <v>3</v>
      </c>
      <c r="P63">
        <f t="shared" si="6"/>
        <v>2024</v>
      </c>
      <c r="Q63" t="str">
        <f t="shared" si="7"/>
        <v>Mar'24</v>
      </c>
    </row>
    <row r="64" spans="1:17" x14ac:dyDescent="0.25">
      <c r="A64">
        <v>10063</v>
      </c>
      <c r="B64" s="2">
        <v>45354</v>
      </c>
      <c r="C64" t="s">
        <v>17</v>
      </c>
      <c r="D64" t="s">
        <v>83</v>
      </c>
      <c r="E64">
        <v>10</v>
      </c>
      <c r="F64">
        <v>9.99</v>
      </c>
      <c r="G64">
        <v>99.9</v>
      </c>
      <c r="H64" t="s">
        <v>19</v>
      </c>
      <c r="I64" t="s">
        <v>20</v>
      </c>
      <c r="J64">
        <f t="shared" si="0"/>
        <v>99.9</v>
      </c>
      <c r="K64" t="b">
        <f t="shared" si="1"/>
        <v>1</v>
      </c>
      <c r="L64">
        <f t="shared" si="2"/>
        <v>3</v>
      </c>
      <c r="M64">
        <f t="shared" si="3"/>
        <v>1</v>
      </c>
      <c r="N64" t="str">
        <f t="shared" si="4"/>
        <v>Wk - 10</v>
      </c>
      <c r="O64">
        <f t="shared" si="5"/>
        <v>3</v>
      </c>
      <c r="P64">
        <f t="shared" si="6"/>
        <v>2024</v>
      </c>
      <c r="Q64" t="str">
        <f t="shared" si="7"/>
        <v>Mar'24</v>
      </c>
    </row>
    <row r="65" spans="1:17" x14ac:dyDescent="0.25">
      <c r="A65">
        <v>10064</v>
      </c>
      <c r="B65" s="2">
        <v>45355</v>
      </c>
      <c r="C65" t="s">
        <v>21</v>
      </c>
      <c r="D65" t="s">
        <v>84</v>
      </c>
      <c r="E65">
        <v>4</v>
      </c>
      <c r="F65">
        <v>18.989999999999998</v>
      </c>
      <c r="G65">
        <v>75.959999999999994</v>
      </c>
      <c r="H65" t="s">
        <v>11</v>
      </c>
      <c r="I65" t="s">
        <v>12</v>
      </c>
      <c r="J65">
        <f t="shared" si="0"/>
        <v>75.959999999999994</v>
      </c>
      <c r="K65" t="b">
        <f t="shared" si="1"/>
        <v>1</v>
      </c>
      <c r="L65">
        <f t="shared" si="2"/>
        <v>4</v>
      </c>
      <c r="M65">
        <f t="shared" si="3"/>
        <v>2</v>
      </c>
      <c r="N65" t="str">
        <f t="shared" si="4"/>
        <v>Wk - 10</v>
      </c>
      <c r="O65">
        <f t="shared" si="5"/>
        <v>3</v>
      </c>
      <c r="P65">
        <f t="shared" si="6"/>
        <v>2024</v>
      </c>
      <c r="Q65" t="str">
        <f t="shared" si="7"/>
        <v>Mar'24</v>
      </c>
    </row>
    <row r="66" spans="1:17" x14ac:dyDescent="0.25">
      <c r="A66">
        <v>10065</v>
      </c>
      <c r="B66" s="2">
        <v>45356</v>
      </c>
      <c r="C66" t="s">
        <v>23</v>
      </c>
      <c r="D66" t="s">
        <v>85</v>
      </c>
      <c r="E66">
        <v>1</v>
      </c>
      <c r="F66">
        <v>102</v>
      </c>
      <c r="G66">
        <v>102</v>
      </c>
      <c r="H66" t="s">
        <v>15</v>
      </c>
      <c r="I66" t="s">
        <v>16</v>
      </c>
      <c r="J66">
        <f t="shared" si="0"/>
        <v>102</v>
      </c>
      <c r="K66" t="b">
        <f t="shared" si="1"/>
        <v>1</v>
      </c>
      <c r="L66">
        <f t="shared" si="2"/>
        <v>5</v>
      </c>
      <c r="M66">
        <f t="shared" si="3"/>
        <v>3</v>
      </c>
      <c r="N66" t="str">
        <f t="shared" si="4"/>
        <v>Wk - 10</v>
      </c>
      <c r="O66">
        <f t="shared" si="5"/>
        <v>3</v>
      </c>
      <c r="P66">
        <f t="shared" si="6"/>
        <v>2024</v>
      </c>
      <c r="Q66" t="str">
        <f t="shared" si="7"/>
        <v>Mar'24</v>
      </c>
    </row>
    <row r="67" spans="1:17" x14ac:dyDescent="0.25">
      <c r="A67">
        <v>10066</v>
      </c>
      <c r="B67" s="2">
        <v>45357</v>
      </c>
      <c r="C67" t="s">
        <v>25</v>
      </c>
      <c r="D67" t="s">
        <v>86</v>
      </c>
      <c r="E67">
        <v>2</v>
      </c>
      <c r="F67">
        <v>299.99</v>
      </c>
      <c r="G67">
        <v>599.98</v>
      </c>
      <c r="H67" t="s">
        <v>19</v>
      </c>
      <c r="I67" t="s">
        <v>12</v>
      </c>
      <c r="J67">
        <f t="shared" ref="J67:J130" si="8">E67*F67</f>
        <v>599.98</v>
      </c>
      <c r="K67" t="b">
        <f t="shared" ref="K67:K130" si="9">J67=G67</f>
        <v>1</v>
      </c>
      <c r="L67">
        <f t="shared" ref="L67:L130" si="10">DAY(B67)</f>
        <v>6</v>
      </c>
      <c r="M67">
        <f t="shared" ref="M67:M130" si="11">WEEKDAY(B67)</f>
        <v>4</v>
      </c>
      <c r="N67" t="str">
        <f t="shared" ref="N67:N130" si="12">CONCATENATE("Wk - ",WEEKNUM(B67))</f>
        <v>Wk - 10</v>
      </c>
      <c r="O67">
        <f t="shared" ref="O67:O130" si="13">MONTH(B67)</f>
        <v>3</v>
      </c>
      <c r="P67">
        <f t="shared" ref="P67:P130" si="14">YEAR(B67)</f>
        <v>2024</v>
      </c>
      <c r="Q67" t="str">
        <f t="shared" ref="Q67:Q130" si="15">TEXT(B67,"mmm'yy")</f>
        <v>Mar'24</v>
      </c>
    </row>
    <row r="68" spans="1:17" x14ac:dyDescent="0.25">
      <c r="A68">
        <v>10067</v>
      </c>
      <c r="B68" s="2">
        <v>45358</v>
      </c>
      <c r="C68" t="s">
        <v>9</v>
      </c>
      <c r="D68" t="s">
        <v>87</v>
      </c>
      <c r="E68">
        <v>1</v>
      </c>
      <c r="F68">
        <v>1199.99</v>
      </c>
      <c r="G68">
        <v>1199.99</v>
      </c>
      <c r="H68" t="s">
        <v>11</v>
      </c>
      <c r="I68" t="s">
        <v>12</v>
      </c>
      <c r="J68">
        <f t="shared" si="8"/>
        <v>1199.99</v>
      </c>
      <c r="K68" t="b">
        <f t="shared" si="9"/>
        <v>1</v>
      </c>
      <c r="L68">
        <f t="shared" si="10"/>
        <v>7</v>
      </c>
      <c r="M68">
        <f t="shared" si="11"/>
        <v>5</v>
      </c>
      <c r="N68" t="str">
        <f t="shared" si="12"/>
        <v>Wk - 10</v>
      </c>
      <c r="O68">
        <f t="shared" si="13"/>
        <v>3</v>
      </c>
      <c r="P68">
        <f t="shared" si="14"/>
        <v>2024</v>
      </c>
      <c r="Q68" t="str">
        <f t="shared" si="15"/>
        <v>Mar'24</v>
      </c>
    </row>
    <row r="69" spans="1:17" x14ac:dyDescent="0.25">
      <c r="A69">
        <v>10068</v>
      </c>
      <c r="B69" s="2">
        <v>45359</v>
      </c>
      <c r="C69" t="s">
        <v>13</v>
      </c>
      <c r="D69" t="s">
        <v>88</v>
      </c>
      <c r="E69">
        <v>3</v>
      </c>
      <c r="F69">
        <v>219.99</v>
      </c>
      <c r="G69">
        <v>659.97</v>
      </c>
      <c r="H69" t="s">
        <v>15</v>
      </c>
      <c r="I69" t="s">
        <v>16</v>
      </c>
      <c r="J69">
        <f t="shared" si="8"/>
        <v>659.97</v>
      </c>
      <c r="K69" t="b">
        <f t="shared" si="9"/>
        <v>1</v>
      </c>
      <c r="L69">
        <f t="shared" si="10"/>
        <v>8</v>
      </c>
      <c r="M69">
        <f t="shared" si="11"/>
        <v>6</v>
      </c>
      <c r="N69" t="str">
        <f t="shared" si="12"/>
        <v>Wk - 10</v>
      </c>
      <c r="O69">
        <f t="shared" si="13"/>
        <v>3</v>
      </c>
      <c r="P69">
        <f t="shared" si="14"/>
        <v>2024</v>
      </c>
      <c r="Q69" t="str">
        <f t="shared" si="15"/>
        <v>Mar'24</v>
      </c>
    </row>
    <row r="70" spans="1:17" x14ac:dyDescent="0.25">
      <c r="A70">
        <v>10069</v>
      </c>
      <c r="B70" s="2">
        <v>45360</v>
      </c>
      <c r="C70" t="s">
        <v>17</v>
      </c>
      <c r="D70" t="s">
        <v>89</v>
      </c>
      <c r="E70">
        <v>4</v>
      </c>
      <c r="F70">
        <v>59.99</v>
      </c>
      <c r="G70">
        <v>239.96</v>
      </c>
      <c r="H70" t="s">
        <v>19</v>
      </c>
      <c r="I70" t="s">
        <v>20</v>
      </c>
      <c r="J70">
        <f t="shared" si="8"/>
        <v>239.96</v>
      </c>
      <c r="K70" t="b">
        <f t="shared" si="9"/>
        <v>1</v>
      </c>
      <c r="L70">
        <f t="shared" si="10"/>
        <v>9</v>
      </c>
      <c r="M70">
        <f t="shared" si="11"/>
        <v>7</v>
      </c>
      <c r="N70" t="str">
        <f t="shared" si="12"/>
        <v>Wk - 10</v>
      </c>
      <c r="O70">
        <f t="shared" si="13"/>
        <v>3</v>
      </c>
      <c r="P70">
        <f t="shared" si="14"/>
        <v>2024</v>
      </c>
      <c r="Q70" t="str">
        <f t="shared" si="15"/>
        <v>Mar'24</v>
      </c>
    </row>
    <row r="71" spans="1:17" x14ac:dyDescent="0.25">
      <c r="A71">
        <v>10070</v>
      </c>
      <c r="B71" s="2">
        <v>45361</v>
      </c>
      <c r="C71" t="s">
        <v>21</v>
      </c>
      <c r="D71" t="s">
        <v>90</v>
      </c>
      <c r="E71">
        <v>2</v>
      </c>
      <c r="F71">
        <v>10.99</v>
      </c>
      <c r="G71">
        <v>21.98</v>
      </c>
      <c r="H71" t="s">
        <v>11</v>
      </c>
      <c r="I71" t="s">
        <v>12</v>
      </c>
      <c r="J71">
        <f t="shared" si="8"/>
        <v>21.98</v>
      </c>
      <c r="K71" t="b">
        <f t="shared" si="9"/>
        <v>1</v>
      </c>
      <c r="L71">
        <f t="shared" si="10"/>
        <v>10</v>
      </c>
      <c r="M71">
        <f t="shared" si="11"/>
        <v>1</v>
      </c>
      <c r="N71" t="str">
        <f t="shared" si="12"/>
        <v>Wk - 11</v>
      </c>
      <c r="O71">
        <f t="shared" si="13"/>
        <v>3</v>
      </c>
      <c r="P71">
        <f t="shared" si="14"/>
        <v>2024</v>
      </c>
      <c r="Q71" t="str">
        <f t="shared" si="15"/>
        <v>Mar'24</v>
      </c>
    </row>
    <row r="72" spans="1:17" x14ac:dyDescent="0.25">
      <c r="A72">
        <v>10071</v>
      </c>
      <c r="B72" s="2">
        <v>45362</v>
      </c>
      <c r="C72" t="s">
        <v>23</v>
      </c>
      <c r="D72" t="s">
        <v>91</v>
      </c>
      <c r="E72">
        <v>1</v>
      </c>
      <c r="F72">
        <v>78</v>
      </c>
      <c r="G72">
        <v>78</v>
      </c>
      <c r="H72" t="s">
        <v>15</v>
      </c>
      <c r="I72" t="s">
        <v>16</v>
      </c>
      <c r="J72">
        <f t="shared" si="8"/>
        <v>78</v>
      </c>
      <c r="K72" t="b">
        <f t="shared" si="9"/>
        <v>1</v>
      </c>
      <c r="L72">
        <f t="shared" si="10"/>
        <v>11</v>
      </c>
      <c r="M72">
        <f t="shared" si="11"/>
        <v>2</v>
      </c>
      <c r="N72" t="str">
        <f t="shared" si="12"/>
        <v>Wk - 11</v>
      </c>
      <c r="O72">
        <f t="shared" si="13"/>
        <v>3</v>
      </c>
      <c r="P72">
        <f t="shared" si="14"/>
        <v>2024</v>
      </c>
      <c r="Q72" t="str">
        <f t="shared" si="15"/>
        <v>Mar'24</v>
      </c>
    </row>
    <row r="73" spans="1:17" x14ac:dyDescent="0.25">
      <c r="A73">
        <v>10072</v>
      </c>
      <c r="B73" s="2">
        <v>45363</v>
      </c>
      <c r="C73" t="s">
        <v>25</v>
      </c>
      <c r="D73" t="s">
        <v>92</v>
      </c>
      <c r="E73">
        <v>3</v>
      </c>
      <c r="F73">
        <v>129.99</v>
      </c>
      <c r="G73">
        <v>389.97</v>
      </c>
      <c r="H73" t="s">
        <v>19</v>
      </c>
      <c r="I73" t="s">
        <v>12</v>
      </c>
      <c r="J73">
        <f t="shared" si="8"/>
        <v>389.97</v>
      </c>
      <c r="K73" t="b">
        <f t="shared" si="9"/>
        <v>1</v>
      </c>
      <c r="L73">
        <f t="shared" si="10"/>
        <v>12</v>
      </c>
      <c r="M73">
        <f t="shared" si="11"/>
        <v>3</v>
      </c>
      <c r="N73" t="str">
        <f t="shared" si="12"/>
        <v>Wk - 11</v>
      </c>
      <c r="O73">
        <f t="shared" si="13"/>
        <v>3</v>
      </c>
      <c r="P73">
        <f t="shared" si="14"/>
        <v>2024</v>
      </c>
      <c r="Q73" t="str">
        <f t="shared" si="15"/>
        <v>Mar'24</v>
      </c>
    </row>
    <row r="74" spans="1:17" x14ac:dyDescent="0.25">
      <c r="A74">
        <v>10073</v>
      </c>
      <c r="B74" s="2">
        <v>45364</v>
      </c>
      <c r="C74" t="s">
        <v>9</v>
      </c>
      <c r="D74" t="s">
        <v>93</v>
      </c>
      <c r="E74">
        <v>1</v>
      </c>
      <c r="F74">
        <v>1599.99</v>
      </c>
      <c r="G74">
        <v>1599.99</v>
      </c>
      <c r="H74" t="s">
        <v>11</v>
      </c>
      <c r="I74" t="s">
        <v>12</v>
      </c>
      <c r="J74">
        <f t="shared" si="8"/>
        <v>1599.99</v>
      </c>
      <c r="K74" t="b">
        <f t="shared" si="9"/>
        <v>1</v>
      </c>
      <c r="L74">
        <f t="shared" si="10"/>
        <v>13</v>
      </c>
      <c r="M74">
        <f t="shared" si="11"/>
        <v>4</v>
      </c>
      <c r="N74" t="str">
        <f t="shared" si="12"/>
        <v>Wk - 11</v>
      </c>
      <c r="O74">
        <f t="shared" si="13"/>
        <v>3</v>
      </c>
      <c r="P74">
        <f t="shared" si="14"/>
        <v>2024</v>
      </c>
      <c r="Q74" t="str">
        <f t="shared" si="15"/>
        <v>Mar'24</v>
      </c>
    </row>
    <row r="75" spans="1:17" x14ac:dyDescent="0.25">
      <c r="A75">
        <v>10074</v>
      </c>
      <c r="B75" s="2">
        <v>45365</v>
      </c>
      <c r="C75" t="s">
        <v>13</v>
      </c>
      <c r="D75" t="s">
        <v>94</v>
      </c>
      <c r="E75">
        <v>1</v>
      </c>
      <c r="F75">
        <v>899.99</v>
      </c>
      <c r="G75">
        <v>899.99</v>
      </c>
      <c r="H75" t="s">
        <v>15</v>
      </c>
      <c r="I75" t="s">
        <v>16</v>
      </c>
      <c r="J75">
        <f t="shared" si="8"/>
        <v>899.99</v>
      </c>
      <c r="K75" t="b">
        <f t="shared" si="9"/>
        <v>1</v>
      </c>
      <c r="L75">
        <f t="shared" si="10"/>
        <v>14</v>
      </c>
      <c r="M75">
        <f t="shared" si="11"/>
        <v>5</v>
      </c>
      <c r="N75" t="str">
        <f t="shared" si="12"/>
        <v>Wk - 11</v>
      </c>
      <c r="O75">
        <f t="shared" si="13"/>
        <v>3</v>
      </c>
      <c r="P75">
        <f t="shared" si="14"/>
        <v>2024</v>
      </c>
      <c r="Q75" t="str">
        <f t="shared" si="15"/>
        <v>Mar'24</v>
      </c>
    </row>
    <row r="76" spans="1:17" x14ac:dyDescent="0.25">
      <c r="A76">
        <v>10075</v>
      </c>
      <c r="B76" s="2">
        <v>45366</v>
      </c>
      <c r="C76" t="s">
        <v>17</v>
      </c>
      <c r="D76" t="s">
        <v>95</v>
      </c>
      <c r="E76">
        <v>5</v>
      </c>
      <c r="F76">
        <v>49.99</v>
      </c>
      <c r="G76">
        <v>249.95</v>
      </c>
      <c r="H76" t="s">
        <v>19</v>
      </c>
      <c r="I76" t="s">
        <v>20</v>
      </c>
      <c r="J76">
        <f t="shared" si="8"/>
        <v>249.95000000000002</v>
      </c>
      <c r="K76" t="b">
        <f t="shared" si="9"/>
        <v>1</v>
      </c>
      <c r="L76">
        <f t="shared" si="10"/>
        <v>15</v>
      </c>
      <c r="M76">
        <f t="shared" si="11"/>
        <v>6</v>
      </c>
      <c r="N76" t="str">
        <f t="shared" si="12"/>
        <v>Wk - 11</v>
      </c>
      <c r="O76">
        <f t="shared" si="13"/>
        <v>3</v>
      </c>
      <c r="P76">
        <f t="shared" si="14"/>
        <v>2024</v>
      </c>
      <c r="Q76" t="str">
        <f t="shared" si="15"/>
        <v>Mar'24</v>
      </c>
    </row>
    <row r="77" spans="1:17" x14ac:dyDescent="0.25">
      <c r="A77">
        <v>10076</v>
      </c>
      <c r="B77" s="2">
        <v>45367</v>
      </c>
      <c r="C77" t="s">
        <v>21</v>
      </c>
      <c r="D77" t="s">
        <v>96</v>
      </c>
      <c r="E77">
        <v>4</v>
      </c>
      <c r="F77">
        <v>14.99</v>
      </c>
      <c r="G77">
        <v>59.96</v>
      </c>
      <c r="H77" t="s">
        <v>11</v>
      </c>
      <c r="I77" t="s">
        <v>12</v>
      </c>
      <c r="J77">
        <f t="shared" si="8"/>
        <v>59.96</v>
      </c>
      <c r="K77" t="b">
        <f t="shared" si="9"/>
        <v>1</v>
      </c>
      <c r="L77">
        <f t="shared" si="10"/>
        <v>16</v>
      </c>
      <c r="M77">
        <f t="shared" si="11"/>
        <v>7</v>
      </c>
      <c r="N77" t="str">
        <f t="shared" si="12"/>
        <v>Wk - 11</v>
      </c>
      <c r="O77">
        <f t="shared" si="13"/>
        <v>3</v>
      </c>
      <c r="P77">
        <f t="shared" si="14"/>
        <v>2024</v>
      </c>
      <c r="Q77" t="str">
        <f t="shared" si="15"/>
        <v>Mar'24</v>
      </c>
    </row>
    <row r="78" spans="1:17" x14ac:dyDescent="0.25">
      <c r="A78">
        <v>10077</v>
      </c>
      <c r="B78" s="2">
        <v>45368</v>
      </c>
      <c r="C78" t="s">
        <v>23</v>
      </c>
      <c r="D78" t="s">
        <v>97</v>
      </c>
      <c r="E78">
        <v>2</v>
      </c>
      <c r="F78">
        <v>16</v>
      </c>
      <c r="G78">
        <v>32</v>
      </c>
      <c r="H78" t="s">
        <v>15</v>
      </c>
      <c r="I78" t="s">
        <v>16</v>
      </c>
      <c r="J78">
        <f t="shared" si="8"/>
        <v>32</v>
      </c>
      <c r="K78" t="b">
        <f t="shared" si="9"/>
        <v>1</v>
      </c>
      <c r="L78">
        <f t="shared" si="10"/>
        <v>17</v>
      </c>
      <c r="M78">
        <f t="shared" si="11"/>
        <v>1</v>
      </c>
      <c r="N78" t="str">
        <f t="shared" si="12"/>
        <v>Wk - 12</v>
      </c>
      <c r="O78">
        <f t="shared" si="13"/>
        <v>3</v>
      </c>
      <c r="P78">
        <f t="shared" si="14"/>
        <v>2024</v>
      </c>
      <c r="Q78" t="str">
        <f t="shared" si="15"/>
        <v>Mar'24</v>
      </c>
    </row>
    <row r="79" spans="1:17" x14ac:dyDescent="0.25">
      <c r="A79">
        <v>10078</v>
      </c>
      <c r="B79" s="2">
        <v>45369</v>
      </c>
      <c r="C79" t="s">
        <v>25</v>
      </c>
      <c r="D79" t="s">
        <v>98</v>
      </c>
      <c r="E79">
        <v>3</v>
      </c>
      <c r="F79">
        <v>69.989999999999995</v>
      </c>
      <c r="G79">
        <v>209.97</v>
      </c>
      <c r="H79" t="s">
        <v>19</v>
      </c>
      <c r="I79" t="s">
        <v>12</v>
      </c>
      <c r="J79">
        <f t="shared" si="8"/>
        <v>209.96999999999997</v>
      </c>
      <c r="K79" t="b">
        <f t="shared" si="9"/>
        <v>1</v>
      </c>
      <c r="L79">
        <f t="shared" si="10"/>
        <v>18</v>
      </c>
      <c r="M79">
        <f t="shared" si="11"/>
        <v>2</v>
      </c>
      <c r="N79" t="str">
        <f t="shared" si="12"/>
        <v>Wk - 12</v>
      </c>
      <c r="O79">
        <f t="shared" si="13"/>
        <v>3</v>
      </c>
      <c r="P79">
        <f t="shared" si="14"/>
        <v>2024</v>
      </c>
      <c r="Q79" t="str">
        <f t="shared" si="15"/>
        <v>Mar'24</v>
      </c>
    </row>
    <row r="80" spans="1:17" x14ac:dyDescent="0.25">
      <c r="A80">
        <v>10079</v>
      </c>
      <c r="B80" s="2">
        <v>45370</v>
      </c>
      <c r="C80" t="s">
        <v>9</v>
      </c>
      <c r="D80" t="s">
        <v>99</v>
      </c>
      <c r="E80">
        <v>2</v>
      </c>
      <c r="F80">
        <v>249.99</v>
      </c>
      <c r="G80">
        <v>499.98</v>
      </c>
      <c r="H80" t="s">
        <v>11</v>
      </c>
      <c r="I80" t="s">
        <v>12</v>
      </c>
      <c r="J80">
        <f t="shared" si="8"/>
        <v>499.98</v>
      </c>
      <c r="K80" t="b">
        <f t="shared" si="9"/>
        <v>1</v>
      </c>
      <c r="L80">
        <f t="shared" si="10"/>
        <v>19</v>
      </c>
      <c r="M80">
        <f t="shared" si="11"/>
        <v>3</v>
      </c>
      <c r="N80" t="str">
        <f t="shared" si="12"/>
        <v>Wk - 12</v>
      </c>
      <c r="O80">
        <f t="shared" si="13"/>
        <v>3</v>
      </c>
      <c r="P80">
        <f t="shared" si="14"/>
        <v>2024</v>
      </c>
      <c r="Q80" t="str">
        <f t="shared" si="15"/>
        <v>Mar'24</v>
      </c>
    </row>
    <row r="81" spans="1:17" x14ac:dyDescent="0.25">
      <c r="A81">
        <v>10080</v>
      </c>
      <c r="B81" s="2">
        <v>45371</v>
      </c>
      <c r="C81" t="s">
        <v>13</v>
      </c>
      <c r="D81" t="s">
        <v>100</v>
      </c>
      <c r="E81">
        <v>1</v>
      </c>
      <c r="F81">
        <v>499.99</v>
      </c>
      <c r="G81">
        <v>499.99</v>
      </c>
      <c r="H81" t="s">
        <v>15</v>
      </c>
      <c r="I81" t="s">
        <v>16</v>
      </c>
      <c r="J81">
        <f t="shared" si="8"/>
        <v>499.99</v>
      </c>
      <c r="K81" t="b">
        <f t="shared" si="9"/>
        <v>1</v>
      </c>
      <c r="L81">
        <f t="shared" si="10"/>
        <v>20</v>
      </c>
      <c r="M81">
        <f t="shared" si="11"/>
        <v>4</v>
      </c>
      <c r="N81" t="str">
        <f t="shared" si="12"/>
        <v>Wk - 12</v>
      </c>
      <c r="O81">
        <f t="shared" si="13"/>
        <v>3</v>
      </c>
      <c r="P81">
        <f t="shared" si="14"/>
        <v>2024</v>
      </c>
      <c r="Q81" t="str">
        <f t="shared" si="15"/>
        <v>Mar'24</v>
      </c>
    </row>
    <row r="82" spans="1:17" x14ac:dyDescent="0.25">
      <c r="A82">
        <v>10081</v>
      </c>
      <c r="B82" s="2">
        <v>45372</v>
      </c>
      <c r="C82" t="s">
        <v>17</v>
      </c>
      <c r="D82" t="s">
        <v>101</v>
      </c>
      <c r="E82">
        <v>2</v>
      </c>
      <c r="F82">
        <v>89.99</v>
      </c>
      <c r="G82">
        <v>179.98</v>
      </c>
      <c r="H82" t="s">
        <v>19</v>
      </c>
      <c r="I82" t="s">
        <v>20</v>
      </c>
      <c r="J82">
        <f t="shared" si="8"/>
        <v>179.98</v>
      </c>
      <c r="K82" t="b">
        <f t="shared" si="9"/>
        <v>1</v>
      </c>
      <c r="L82">
        <f t="shared" si="10"/>
        <v>21</v>
      </c>
      <c r="M82">
        <f t="shared" si="11"/>
        <v>5</v>
      </c>
      <c r="N82" t="str">
        <f t="shared" si="12"/>
        <v>Wk - 12</v>
      </c>
      <c r="O82">
        <f t="shared" si="13"/>
        <v>3</v>
      </c>
      <c r="P82">
        <f t="shared" si="14"/>
        <v>2024</v>
      </c>
      <c r="Q82" t="str">
        <f t="shared" si="15"/>
        <v>Mar'24</v>
      </c>
    </row>
    <row r="83" spans="1:17" x14ac:dyDescent="0.25">
      <c r="A83">
        <v>10082</v>
      </c>
      <c r="B83" s="2">
        <v>45373</v>
      </c>
      <c r="C83" t="s">
        <v>21</v>
      </c>
      <c r="D83" t="s">
        <v>102</v>
      </c>
      <c r="E83">
        <v>3</v>
      </c>
      <c r="F83">
        <v>12.99</v>
      </c>
      <c r="G83">
        <v>38.97</v>
      </c>
      <c r="H83" t="s">
        <v>11</v>
      </c>
      <c r="I83" t="s">
        <v>12</v>
      </c>
      <c r="J83">
        <f t="shared" si="8"/>
        <v>38.97</v>
      </c>
      <c r="K83" t="b">
        <f t="shared" si="9"/>
        <v>1</v>
      </c>
      <c r="L83">
        <f t="shared" si="10"/>
        <v>22</v>
      </c>
      <c r="M83">
        <f t="shared" si="11"/>
        <v>6</v>
      </c>
      <c r="N83" t="str">
        <f t="shared" si="12"/>
        <v>Wk - 12</v>
      </c>
      <c r="O83">
        <f t="shared" si="13"/>
        <v>3</v>
      </c>
      <c r="P83">
        <f t="shared" si="14"/>
        <v>2024</v>
      </c>
      <c r="Q83" t="str">
        <f t="shared" si="15"/>
        <v>Mar'24</v>
      </c>
    </row>
    <row r="84" spans="1:17" x14ac:dyDescent="0.25">
      <c r="A84">
        <v>10083</v>
      </c>
      <c r="B84" s="2">
        <v>45374</v>
      </c>
      <c r="C84" t="s">
        <v>23</v>
      </c>
      <c r="D84" t="s">
        <v>103</v>
      </c>
      <c r="E84">
        <v>1</v>
      </c>
      <c r="F84">
        <v>100</v>
      </c>
      <c r="G84">
        <v>100</v>
      </c>
      <c r="H84" t="s">
        <v>15</v>
      </c>
      <c r="I84" t="s">
        <v>16</v>
      </c>
      <c r="J84">
        <f t="shared" si="8"/>
        <v>100</v>
      </c>
      <c r="K84" t="b">
        <f t="shared" si="9"/>
        <v>1</v>
      </c>
      <c r="L84">
        <f t="shared" si="10"/>
        <v>23</v>
      </c>
      <c r="M84">
        <f t="shared" si="11"/>
        <v>7</v>
      </c>
      <c r="N84" t="str">
        <f t="shared" si="12"/>
        <v>Wk - 12</v>
      </c>
      <c r="O84">
        <f t="shared" si="13"/>
        <v>3</v>
      </c>
      <c r="P84">
        <f t="shared" si="14"/>
        <v>2024</v>
      </c>
      <c r="Q84" t="str">
        <f t="shared" si="15"/>
        <v>Mar'24</v>
      </c>
    </row>
    <row r="85" spans="1:17" x14ac:dyDescent="0.25">
      <c r="A85">
        <v>10084</v>
      </c>
      <c r="B85" s="2">
        <v>45375</v>
      </c>
      <c r="C85" t="s">
        <v>25</v>
      </c>
      <c r="D85" t="s">
        <v>104</v>
      </c>
      <c r="E85">
        <v>6</v>
      </c>
      <c r="F85">
        <v>24.99</v>
      </c>
      <c r="G85">
        <v>149.94</v>
      </c>
      <c r="H85" t="s">
        <v>19</v>
      </c>
      <c r="I85" t="s">
        <v>12</v>
      </c>
      <c r="J85">
        <f t="shared" si="8"/>
        <v>149.94</v>
      </c>
      <c r="K85" t="b">
        <f t="shared" si="9"/>
        <v>1</v>
      </c>
      <c r="L85">
        <f t="shared" si="10"/>
        <v>24</v>
      </c>
      <c r="M85">
        <f t="shared" si="11"/>
        <v>1</v>
      </c>
      <c r="N85" t="str">
        <f t="shared" si="12"/>
        <v>Wk - 13</v>
      </c>
      <c r="O85">
        <f t="shared" si="13"/>
        <v>3</v>
      </c>
      <c r="P85">
        <f t="shared" si="14"/>
        <v>2024</v>
      </c>
      <c r="Q85" t="str">
        <f t="shared" si="15"/>
        <v>Mar'24</v>
      </c>
    </row>
    <row r="86" spans="1:17" x14ac:dyDescent="0.25">
      <c r="A86">
        <v>10085</v>
      </c>
      <c r="B86" s="2">
        <v>45376</v>
      </c>
      <c r="C86" t="s">
        <v>9</v>
      </c>
      <c r="D86" t="s">
        <v>105</v>
      </c>
      <c r="E86">
        <v>1</v>
      </c>
      <c r="F86">
        <v>99.99</v>
      </c>
      <c r="G86">
        <v>99.99</v>
      </c>
      <c r="H86" t="s">
        <v>11</v>
      </c>
      <c r="I86" t="s">
        <v>12</v>
      </c>
      <c r="J86">
        <f t="shared" si="8"/>
        <v>99.99</v>
      </c>
      <c r="K86" t="b">
        <f t="shared" si="9"/>
        <v>1</v>
      </c>
      <c r="L86">
        <f t="shared" si="10"/>
        <v>25</v>
      </c>
      <c r="M86">
        <f t="shared" si="11"/>
        <v>2</v>
      </c>
      <c r="N86" t="str">
        <f t="shared" si="12"/>
        <v>Wk - 13</v>
      </c>
      <c r="O86">
        <f t="shared" si="13"/>
        <v>3</v>
      </c>
      <c r="P86">
        <f t="shared" si="14"/>
        <v>2024</v>
      </c>
      <c r="Q86" t="str">
        <f t="shared" si="15"/>
        <v>Mar'24</v>
      </c>
    </row>
    <row r="87" spans="1:17" x14ac:dyDescent="0.25">
      <c r="A87">
        <v>10086</v>
      </c>
      <c r="B87" s="2">
        <v>45377</v>
      </c>
      <c r="C87" t="s">
        <v>13</v>
      </c>
      <c r="D87" t="s">
        <v>106</v>
      </c>
      <c r="E87">
        <v>2</v>
      </c>
      <c r="F87">
        <v>1299.99</v>
      </c>
      <c r="G87">
        <v>2599.98</v>
      </c>
      <c r="H87" t="s">
        <v>15</v>
      </c>
      <c r="I87" t="s">
        <v>16</v>
      </c>
      <c r="J87">
        <f t="shared" si="8"/>
        <v>2599.98</v>
      </c>
      <c r="K87" t="b">
        <f t="shared" si="9"/>
        <v>1</v>
      </c>
      <c r="L87">
        <f t="shared" si="10"/>
        <v>26</v>
      </c>
      <c r="M87">
        <f t="shared" si="11"/>
        <v>3</v>
      </c>
      <c r="N87" t="str">
        <f t="shared" si="12"/>
        <v>Wk - 13</v>
      </c>
      <c r="O87">
        <f t="shared" si="13"/>
        <v>3</v>
      </c>
      <c r="P87">
        <f t="shared" si="14"/>
        <v>2024</v>
      </c>
      <c r="Q87" t="str">
        <f t="shared" si="15"/>
        <v>Mar'24</v>
      </c>
    </row>
    <row r="88" spans="1:17" x14ac:dyDescent="0.25">
      <c r="A88">
        <v>10087</v>
      </c>
      <c r="B88" s="2">
        <v>45378</v>
      </c>
      <c r="C88" t="s">
        <v>17</v>
      </c>
      <c r="D88" t="s">
        <v>107</v>
      </c>
      <c r="E88">
        <v>3</v>
      </c>
      <c r="F88">
        <v>79.989999999999995</v>
      </c>
      <c r="G88">
        <v>239.97</v>
      </c>
      <c r="H88" t="s">
        <v>19</v>
      </c>
      <c r="I88" t="s">
        <v>20</v>
      </c>
      <c r="J88">
        <f t="shared" si="8"/>
        <v>239.96999999999997</v>
      </c>
      <c r="K88" t="b">
        <f t="shared" si="9"/>
        <v>1</v>
      </c>
      <c r="L88">
        <f t="shared" si="10"/>
        <v>27</v>
      </c>
      <c r="M88">
        <f t="shared" si="11"/>
        <v>4</v>
      </c>
      <c r="N88" t="str">
        <f t="shared" si="12"/>
        <v>Wk - 13</v>
      </c>
      <c r="O88">
        <f t="shared" si="13"/>
        <v>3</v>
      </c>
      <c r="P88">
        <f t="shared" si="14"/>
        <v>2024</v>
      </c>
      <c r="Q88" t="str">
        <f t="shared" si="15"/>
        <v>Mar'24</v>
      </c>
    </row>
    <row r="89" spans="1:17" x14ac:dyDescent="0.25">
      <c r="A89">
        <v>10088</v>
      </c>
      <c r="B89" s="2">
        <v>45379</v>
      </c>
      <c r="C89" t="s">
        <v>21</v>
      </c>
      <c r="D89" t="s">
        <v>108</v>
      </c>
      <c r="E89">
        <v>4</v>
      </c>
      <c r="F89">
        <v>13.99</v>
      </c>
      <c r="G89">
        <v>55.96</v>
      </c>
      <c r="H89" t="s">
        <v>11</v>
      </c>
      <c r="I89" t="s">
        <v>12</v>
      </c>
      <c r="J89">
        <f t="shared" si="8"/>
        <v>55.96</v>
      </c>
      <c r="K89" t="b">
        <f t="shared" si="9"/>
        <v>1</v>
      </c>
      <c r="L89">
        <f t="shared" si="10"/>
        <v>28</v>
      </c>
      <c r="M89">
        <f t="shared" si="11"/>
        <v>5</v>
      </c>
      <c r="N89" t="str">
        <f t="shared" si="12"/>
        <v>Wk - 13</v>
      </c>
      <c r="O89">
        <f t="shared" si="13"/>
        <v>3</v>
      </c>
      <c r="P89">
        <f t="shared" si="14"/>
        <v>2024</v>
      </c>
      <c r="Q89" t="str">
        <f t="shared" si="15"/>
        <v>Mar'24</v>
      </c>
    </row>
    <row r="90" spans="1:17" x14ac:dyDescent="0.25">
      <c r="A90">
        <v>10089</v>
      </c>
      <c r="B90" s="2">
        <v>45380</v>
      </c>
      <c r="C90" t="s">
        <v>23</v>
      </c>
      <c r="D90" t="s">
        <v>109</v>
      </c>
      <c r="E90">
        <v>1</v>
      </c>
      <c r="F90">
        <v>105</v>
      </c>
      <c r="G90">
        <v>105</v>
      </c>
      <c r="H90" t="s">
        <v>15</v>
      </c>
      <c r="I90" t="s">
        <v>16</v>
      </c>
      <c r="J90">
        <f t="shared" si="8"/>
        <v>105</v>
      </c>
      <c r="K90" t="b">
        <f t="shared" si="9"/>
        <v>1</v>
      </c>
      <c r="L90">
        <f t="shared" si="10"/>
        <v>29</v>
      </c>
      <c r="M90">
        <f t="shared" si="11"/>
        <v>6</v>
      </c>
      <c r="N90" t="str">
        <f t="shared" si="12"/>
        <v>Wk - 13</v>
      </c>
      <c r="O90">
        <f t="shared" si="13"/>
        <v>3</v>
      </c>
      <c r="P90">
        <f t="shared" si="14"/>
        <v>2024</v>
      </c>
      <c r="Q90" t="str">
        <f t="shared" si="15"/>
        <v>Mar'24</v>
      </c>
    </row>
    <row r="91" spans="1:17" x14ac:dyDescent="0.25">
      <c r="A91">
        <v>10090</v>
      </c>
      <c r="B91" s="2">
        <v>45381</v>
      </c>
      <c r="C91" t="s">
        <v>25</v>
      </c>
      <c r="D91" t="s">
        <v>110</v>
      </c>
      <c r="E91">
        <v>2</v>
      </c>
      <c r="F91">
        <v>129.99</v>
      </c>
      <c r="G91">
        <v>259.98</v>
      </c>
      <c r="H91" t="s">
        <v>19</v>
      </c>
      <c r="I91" t="s">
        <v>12</v>
      </c>
      <c r="J91">
        <f t="shared" si="8"/>
        <v>259.98</v>
      </c>
      <c r="K91" t="b">
        <f t="shared" si="9"/>
        <v>1</v>
      </c>
      <c r="L91">
        <f t="shared" si="10"/>
        <v>30</v>
      </c>
      <c r="M91">
        <f t="shared" si="11"/>
        <v>7</v>
      </c>
      <c r="N91" t="str">
        <f t="shared" si="12"/>
        <v>Wk - 13</v>
      </c>
      <c r="O91">
        <f t="shared" si="13"/>
        <v>3</v>
      </c>
      <c r="P91">
        <f t="shared" si="14"/>
        <v>2024</v>
      </c>
      <c r="Q91" t="str">
        <f t="shared" si="15"/>
        <v>Mar'24</v>
      </c>
    </row>
    <row r="92" spans="1:17" x14ac:dyDescent="0.25">
      <c r="A92">
        <v>10091</v>
      </c>
      <c r="B92" s="2">
        <v>45382</v>
      </c>
      <c r="C92" t="s">
        <v>9</v>
      </c>
      <c r="D92" t="s">
        <v>111</v>
      </c>
      <c r="E92">
        <v>2</v>
      </c>
      <c r="F92">
        <v>99.99</v>
      </c>
      <c r="G92">
        <v>199.98</v>
      </c>
      <c r="H92" t="s">
        <v>11</v>
      </c>
      <c r="I92" t="s">
        <v>12</v>
      </c>
      <c r="J92">
        <f t="shared" si="8"/>
        <v>199.98</v>
      </c>
      <c r="K92" t="b">
        <f t="shared" si="9"/>
        <v>1</v>
      </c>
      <c r="L92">
        <f t="shared" si="10"/>
        <v>31</v>
      </c>
      <c r="M92">
        <f t="shared" si="11"/>
        <v>1</v>
      </c>
      <c r="N92" t="str">
        <f t="shared" si="12"/>
        <v>Wk - 14</v>
      </c>
      <c r="O92">
        <f t="shared" si="13"/>
        <v>3</v>
      </c>
      <c r="P92">
        <f t="shared" si="14"/>
        <v>2024</v>
      </c>
      <c r="Q92" t="str">
        <f t="shared" si="15"/>
        <v>Mar'24</v>
      </c>
    </row>
    <row r="93" spans="1:17" x14ac:dyDescent="0.25">
      <c r="A93">
        <v>10092</v>
      </c>
      <c r="B93" s="2">
        <v>45383</v>
      </c>
      <c r="C93" t="s">
        <v>13</v>
      </c>
      <c r="D93" t="s">
        <v>112</v>
      </c>
      <c r="E93">
        <v>1</v>
      </c>
      <c r="F93">
        <v>179.99</v>
      </c>
      <c r="G93">
        <v>179.99</v>
      </c>
      <c r="H93" t="s">
        <v>15</v>
      </c>
      <c r="I93" t="s">
        <v>16</v>
      </c>
      <c r="J93">
        <f t="shared" si="8"/>
        <v>179.99</v>
      </c>
      <c r="K93" t="b">
        <f t="shared" si="9"/>
        <v>1</v>
      </c>
      <c r="L93">
        <f t="shared" si="10"/>
        <v>1</v>
      </c>
      <c r="M93">
        <f t="shared" si="11"/>
        <v>2</v>
      </c>
      <c r="N93" t="str">
        <f t="shared" si="12"/>
        <v>Wk - 14</v>
      </c>
      <c r="O93">
        <f t="shared" si="13"/>
        <v>4</v>
      </c>
      <c r="P93">
        <f t="shared" si="14"/>
        <v>2024</v>
      </c>
      <c r="Q93" t="str">
        <f t="shared" si="15"/>
        <v>Apr'24</v>
      </c>
    </row>
    <row r="94" spans="1:17" x14ac:dyDescent="0.25">
      <c r="A94">
        <v>10093</v>
      </c>
      <c r="B94" s="2">
        <v>45384</v>
      </c>
      <c r="C94" t="s">
        <v>17</v>
      </c>
      <c r="D94" t="s">
        <v>113</v>
      </c>
      <c r="E94">
        <v>4</v>
      </c>
      <c r="F94">
        <v>79.989999999999995</v>
      </c>
      <c r="G94">
        <v>319.95999999999998</v>
      </c>
      <c r="H94" t="s">
        <v>19</v>
      </c>
      <c r="I94" t="s">
        <v>20</v>
      </c>
      <c r="J94">
        <f t="shared" si="8"/>
        <v>319.95999999999998</v>
      </c>
      <c r="K94" t="b">
        <f t="shared" si="9"/>
        <v>1</v>
      </c>
      <c r="L94">
        <f t="shared" si="10"/>
        <v>2</v>
      </c>
      <c r="M94">
        <f t="shared" si="11"/>
        <v>3</v>
      </c>
      <c r="N94" t="str">
        <f t="shared" si="12"/>
        <v>Wk - 14</v>
      </c>
      <c r="O94">
        <f t="shared" si="13"/>
        <v>4</v>
      </c>
      <c r="P94">
        <f t="shared" si="14"/>
        <v>2024</v>
      </c>
      <c r="Q94" t="str">
        <f t="shared" si="15"/>
        <v>Apr'24</v>
      </c>
    </row>
    <row r="95" spans="1:17" x14ac:dyDescent="0.25">
      <c r="A95">
        <v>10094</v>
      </c>
      <c r="B95" s="2">
        <v>45385</v>
      </c>
      <c r="C95" t="s">
        <v>21</v>
      </c>
      <c r="D95" t="s">
        <v>114</v>
      </c>
      <c r="E95">
        <v>3</v>
      </c>
      <c r="F95">
        <v>14.99</v>
      </c>
      <c r="G95">
        <v>44.97</v>
      </c>
      <c r="H95" t="s">
        <v>11</v>
      </c>
      <c r="I95" t="s">
        <v>12</v>
      </c>
      <c r="J95">
        <f t="shared" si="8"/>
        <v>44.97</v>
      </c>
      <c r="K95" t="b">
        <f t="shared" si="9"/>
        <v>1</v>
      </c>
      <c r="L95">
        <f t="shared" si="10"/>
        <v>3</v>
      </c>
      <c r="M95">
        <f t="shared" si="11"/>
        <v>4</v>
      </c>
      <c r="N95" t="str">
        <f t="shared" si="12"/>
        <v>Wk - 14</v>
      </c>
      <c r="O95">
        <f t="shared" si="13"/>
        <v>4</v>
      </c>
      <c r="P95">
        <f t="shared" si="14"/>
        <v>2024</v>
      </c>
      <c r="Q95" t="str">
        <f t="shared" si="15"/>
        <v>Apr'24</v>
      </c>
    </row>
    <row r="96" spans="1:17" x14ac:dyDescent="0.25">
      <c r="A96">
        <v>10095</v>
      </c>
      <c r="B96" s="2">
        <v>45386</v>
      </c>
      <c r="C96" t="s">
        <v>23</v>
      </c>
      <c r="D96" t="s">
        <v>115</v>
      </c>
      <c r="E96">
        <v>1</v>
      </c>
      <c r="F96">
        <v>68</v>
      </c>
      <c r="G96">
        <v>68</v>
      </c>
      <c r="H96" t="s">
        <v>15</v>
      </c>
      <c r="I96" t="s">
        <v>16</v>
      </c>
      <c r="J96">
        <f t="shared" si="8"/>
        <v>68</v>
      </c>
      <c r="K96" t="b">
        <f t="shared" si="9"/>
        <v>1</v>
      </c>
      <c r="L96">
        <f t="shared" si="10"/>
        <v>4</v>
      </c>
      <c r="M96">
        <f t="shared" si="11"/>
        <v>5</v>
      </c>
      <c r="N96" t="str">
        <f t="shared" si="12"/>
        <v>Wk - 14</v>
      </c>
      <c r="O96">
        <f t="shared" si="13"/>
        <v>4</v>
      </c>
      <c r="P96">
        <f t="shared" si="14"/>
        <v>2024</v>
      </c>
      <c r="Q96" t="str">
        <f t="shared" si="15"/>
        <v>Apr'24</v>
      </c>
    </row>
    <row r="97" spans="1:17" x14ac:dyDescent="0.25">
      <c r="A97">
        <v>10096</v>
      </c>
      <c r="B97" s="2">
        <v>45387</v>
      </c>
      <c r="C97" t="s">
        <v>25</v>
      </c>
      <c r="D97" t="s">
        <v>116</v>
      </c>
      <c r="E97">
        <v>1</v>
      </c>
      <c r="F97">
        <v>999.99</v>
      </c>
      <c r="G97">
        <v>999.99</v>
      </c>
      <c r="H97" t="s">
        <v>19</v>
      </c>
      <c r="I97" t="s">
        <v>12</v>
      </c>
      <c r="J97">
        <f t="shared" si="8"/>
        <v>999.99</v>
      </c>
      <c r="K97" t="b">
        <f t="shared" si="9"/>
        <v>1</v>
      </c>
      <c r="L97">
        <f t="shared" si="10"/>
        <v>5</v>
      </c>
      <c r="M97">
        <f t="shared" si="11"/>
        <v>6</v>
      </c>
      <c r="N97" t="str">
        <f t="shared" si="12"/>
        <v>Wk - 14</v>
      </c>
      <c r="O97">
        <f t="shared" si="13"/>
        <v>4</v>
      </c>
      <c r="P97">
        <f t="shared" si="14"/>
        <v>2024</v>
      </c>
      <c r="Q97" t="str">
        <f t="shared" si="15"/>
        <v>Apr'24</v>
      </c>
    </row>
    <row r="98" spans="1:17" x14ac:dyDescent="0.25">
      <c r="A98">
        <v>10097</v>
      </c>
      <c r="B98" s="2">
        <v>45388</v>
      </c>
      <c r="C98" t="s">
        <v>9</v>
      </c>
      <c r="D98" t="s">
        <v>117</v>
      </c>
      <c r="E98">
        <v>3</v>
      </c>
      <c r="F98">
        <v>299.99</v>
      </c>
      <c r="G98">
        <v>899.97</v>
      </c>
      <c r="H98" t="s">
        <v>11</v>
      </c>
      <c r="I98" t="s">
        <v>12</v>
      </c>
      <c r="J98">
        <f t="shared" si="8"/>
        <v>899.97</v>
      </c>
      <c r="K98" t="b">
        <f t="shared" si="9"/>
        <v>1</v>
      </c>
      <c r="L98">
        <f t="shared" si="10"/>
        <v>6</v>
      </c>
      <c r="M98">
        <f t="shared" si="11"/>
        <v>7</v>
      </c>
      <c r="N98" t="str">
        <f t="shared" si="12"/>
        <v>Wk - 14</v>
      </c>
      <c r="O98">
        <f t="shared" si="13"/>
        <v>4</v>
      </c>
      <c r="P98">
        <f t="shared" si="14"/>
        <v>2024</v>
      </c>
      <c r="Q98" t="str">
        <f t="shared" si="15"/>
        <v>Apr'24</v>
      </c>
    </row>
    <row r="99" spans="1:17" x14ac:dyDescent="0.25">
      <c r="A99">
        <v>10098</v>
      </c>
      <c r="B99" s="2">
        <v>45389</v>
      </c>
      <c r="C99" t="s">
        <v>13</v>
      </c>
      <c r="D99" t="s">
        <v>118</v>
      </c>
      <c r="E99">
        <v>1</v>
      </c>
      <c r="F99">
        <v>349.99</v>
      </c>
      <c r="G99">
        <v>349.99</v>
      </c>
      <c r="H99" t="s">
        <v>15</v>
      </c>
      <c r="I99" t="s">
        <v>16</v>
      </c>
      <c r="J99">
        <f t="shared" si="8"/>
        <v>349.99</v>
      </c>
      <c r="K99" t="b">
        <f t="shared" si="9"/>
        <v>1</v>
      </c>
      <c r="L99">
        <f t="shared" si="10"/>
        <v>7</v>
      </c>
      <c r="M99">
        <f t="shared" si="11"/>
        <v>1</v>
      </c>
      <c r="N99" t="str">
        <f t="shared" si="12"/>
        <v>Wk - 15</v>
      </c>
      <c r="O99">
        <f t="shared" si="13"/>
        <v>4</v>
      </c>
      <c r="P99">
        <f t="shared" si="14"/>
        <v>2024</v>
      </c>
      <c r="Q99" t="str">
        <f t="shared" si="15"/>
        <v>Apr'24</v>
      </c>
    </row>
    <row r="100" spans="1:17" x14ac:dyDescent="0.25">
      <c r="A100">
        <v>10099</v>
      </c>
      <c r="B100" s="2">
        <v>45390</v>
      </c>
      <c r="C100" t="s">
        <v>17</v>
      </c>
      <c r="D100" t="s">
        <v>119</v>
      </c>
      <c r="E100">
        <v>6</v>
      </c>
      <c r="F100">
        <v>19.989999999999998</v>
      </c>
      <c r="G100">
        <v>119.94</v>
      </c>
      <c r="H100" t="s">
        <v>19</v>
      </c>
      <c r="I100" t="s">
        <v>20</v>
      </c>
      <c r="J100">
        <f t="shared" si="8"/>
        <v>119.94</v>
      </c>
      <c r="K100" t="b">
        <f t="shared" si="9"/>
        <v>1</v>
      </c>
      <c r="L100">
        <f t="shared" si="10"/>
        <v>8</v>
      </c>
      <c r="M100">
        <f t="shared" si="11"/>
        <v>2</v>
      </c>
      <c r="N100" t="str">
        <f t="shared" si="12"/>
        <v>Wk - 15</v>
      </c>
      <c r="O100">
        <f t="shared" si="13"/>
        <v>4</v>
      </c>
      <c r="P100">
        <f t="shared" si="14"/>
        <v>2024</v>
      </c>
      <c r="Q100" t="str">
        <f t="shared" si="15"/>
        <v>Apr'24</v>
      </c>
    </row>
    <row r="101" spans="1:17" x14ac:dyDescent="0.25">
      <c r="A101">
        <v>10100</v>
      </c>
      <c r="B101" s="2">
        <v>45391</v>
      </c>
      <c r="C101" t="s">
        <v>21</v>
      </c>
      <c r="D101" t="s">
        <v>120</v>
      </c>
      <c r="E101">
        <v>2</v>
      </c>
      <c r="F101">
        <v>12.99</v>
      </c>
      <c r="G101">
        <v>25.98</v>
      </c>
      <c r="H101" t="s">
        <v>11</v>
      </c>
      <c r="I101" t="s">
        <v>12</v>
      </c>
      <c r="J101">
        <f t="shared" si="8"/>
        <v>25.98</v>
      </c>
      <c r="K101" t="b">
        <f t="shared" si="9"/>
        <v>1</v>
      </c>
      <c r="L101">
        <f t="shared" si="10"/>
        <v>9</v>
      </c>
      <c r="M101">
        <f t="shared" si="11"/>
        <v>3</v>
      </c>
      <c r="N101" t="str">
        <f t="shared" si="12"/>
        <v>Wk - 15</v>
      </c>
      <c r="O101">
        <f t="shared" si="13"/>
        <v>4</v>
      </c>
      <c r="P101">
        <f t="shared" si="14"/>
        <v>2024</v>
      </c>
      <c r="Q101" t="str">
        <f t="shared" si="15"/>
        <v>Apr'24</v>
      </c>
    </row>
    <row r="102" spans="1:17" x14ac:dyDescent="0.25">
      <c r="A102">
        <v>10101</v>
      </c>
      <c r="B102" s="2">
        <v>45392</v>
      </c>
      <c r="C102" t="s">
        <v>23</v>
      </c>
      <c r="D102" t="s">
        <v>121</v>
      </c>
      <c r="E102">
        <v>1</v>
      </c>
      <c r="F102">
        <v>82</v>
      </c>
      <c r="G102">
        <v>82</v>
      </c>
      <c r="H102" t="s">
        <v>15</v>
      </c>
      <c r="I102" t="s">
        <v>16</v>
      </c>
      <c r="J102">
        <f t="shared" si="8"/>
        <v>82</v>
      </c>
      <c r="K102" t="b">
        <f t="shared" si="9"/>
        <v>1</v>
      </c>
      <c r="L102">
        <f t="shared" si="10"/>
        <v>10</v>
      </c>
      <c r="M102">
        <f t="shared" si="11"/>
        <v>4</v>
      </c>
      <c r="N102" t="str">
        <f t="shared" si="12"/>
        <v>Wk - 15</v>
      </c>
      <c r="O102">
        <f t="shared" si="13"/>
        <v>4</v>
      </c>
      <c r="P102">
        <f t="shared" si="14"/>
        <v>2024</v>
      </c>
      <c r="Q102" t="str">
        <f t="shared" si="15"/>
        <v>Apr'24</v>
      </c>
    </row>
    <row r="103" spans="1:17" x14ac:dyDescent="0.25">
      <c r="A103">
        <v>10102</v>
      </c>
      <c r="B103" s="2">
        <v>45393</v>
      </c>
      <c r="C103" t="s">
        <v>25</v>
      </c>
      <c r="D103" t="s">
        <v>122</v>
      </c>
      <c r="E103">
        <v>2</v>
      </c>
      <c r="F103">
        <v>109.99</v>
      </c>
      <c r="G103">
        <v>219.98</v>
      </c>
      <c r="H103" t="s">
        <v>19</v>
      </c>
      <c r="I103" t="s">
        <v>12</v>
      </c>
      <c r="J103">
        <f t="shared" si="8"/>
        <v>219.98</v>
      </c>
      <c r="K103" t="b">
        <f t="shared" si="9"/>
        <v>1</v>
      </c>
      <c r="L103">
        <f t="shared" si="10"/>
        <v>11</v>
      </c>
      <c r="M103">
        <f t="shared" si="11"/>
        <v>5</v>
      </c>
      <c r="N103" t="str">
        <f t="shared" si="12"/>
        <v>Wk - 15</v>
      </c>
      <c r="O103">
        <f t="shared" si="13"/>
        <v>4</v>
      </c>
      <c r="P103">
        <f t="shared" si="14"/>
        <v>2024</v>
      </c>
      <c r="Q103" t="str">
        <f t="shared" si="15"/>
        <v>Apr'24</v>
      </c>
    </row>
    <row r="104" spans="1:17" x14ac:dyDescent="0.25">
      <c r="A104">
        <v>10103</v>
      </c>
      <c r="B104" s="2">
        <v>45394</v>
      </c>
      <c r="C104" t="s">
        <v>9</v>
      </c>
      <c r="D104" t="s">
        <v>123</v>
      </c>
      <c r="E104">
        <v>1</v>
      </c>
      <c r="F104">
        <v>3899.99</v>
      </c>
      <c r="G104">
        <v>3899.99</v>
      </c>
      <c r="H104" t="s">
        <v>11</v>
      </c>
      <c r="I104" t="s">
        <v>12</v>
      </c>
      <c r="J104">
        <f t="shared" si="8"/>
        <v>3899.99</v>
      </c>
      <c r="K104" t="b">
        <f t="shared" si="9"/>
        <v>1</v>
      </c>
      <c r="L104">
        <f t="shared" si="10"/>
        <v>12</v>
      </c>
      <c r="M104">
        <f t="shared" si="11"/>
        <v>6</v>
      </c>
      <c r="N104" t="str">
        <f t="shared" si="12"/>
        <v>Wk - 15</v>
      </c>
      <c r="O104">
        <f t="shared" si="13"/>
        <v>4</v>
      </c>
      <c r="P104">
        <f t="shared" si="14"/>
        <v>2024</v>
      </c>
      <c r="Q104" t="str">
        <f t="shared" si="15"/>
        <v>Apr'24</v>
      </c>
    </row>
    <row r="105" spans="1:17" x14ac:dyDescent="0.25">
      <c r="A105">
        <v>10104</v>
      </c>
      <c r="B105" s="2">
        <v>45395</v>
      </c>
      <c r="C105" t="s">
        <v>13</v>
      </c>
      <c r="D105" t="s">
        <v>124</v>
      </c>
      <c r="E105">
        <v>2</v>
      </c>
      <c r="F105">
        <v>349.99</v>
      </c>
      <c r="G105">
        <v>699.98</v>
      </c>
      <c r="H105" t="s">
        <v>15</v>
      </c>
      <c r="I105" t="s">
        <v>16</v>
      </c>
      <c r="J105">
        <f t="shared" si="8"/>
        <v>699.98</v>
      </c>
      <c r="K105" t="b">
        <f t="shared" si="9"/>
        <v>1</v>
      </c>
      <c r="L105">
        <f t="shared" si="10"/>
        <v>13</v>
      </c>
      <c r="M105">
        <f t="shared" si="11"/>
        <v>7</v>
      </c>
      <c r="N105" t="str">
        <f t="shared" si="12"/>
        <v>Wk - 15</v>
      </c>
      <c r="O105">
        <f t="shared" si="13"/>
        <v>4</v>
      </c>
      <c r="P105">
        <f t="shared" si="14"/>
        <v>2024</v>
      </c>
      <c r="Q105" t="str">
        <f t="shared" si="15"/>
        <v>Apr'24</v>
      </c>
    </row>
    <row r="106" spans="1:17" x14ac:dyDescent="0.25">
      <c r="A106">
        <v>10105</v>
      </c>
      <c r="B106" s="2">
        <v>45396</v>
      </c>
      <c r="C106" t="s">
        <v>17</v>
      </c>
      <c r="D106" t="s">
        <v>125</v>
      </c>
      <c r="E106">
        <v>3</v>
      </c>
      <c r="F106">
        <v>39.99</v>
      </c>
      <c r="G106">
        <v>119.97</v>
      </c>
      <c r="H106" t="s">
        <v>19</v>
      </c>
      <c r="I106" t="s">
        <v>20</v>
      </c>
      <c r="J106">
        <f t="shared" si="8"/>
        <v>119.97</v>
      </c>
      <c r="K106" t="b">
        <f t="shared" si="9"/>
        <v>1</v>
      </c>
      <c r="L106">
        <f t="shared" si="10"/>
        <v>14</v>
      </c>
      <c r="M106">
        <f t="shared" si="11"/>
        <v>1</v>
      </c>
      <c r="N106" t="str">
        <f t="shared" si="12"/>
        <v>Wk - 16</v>
      </c>
      <c r="O106">
        <f t="shared" si="13"/>
        <v>4</v>
      </c>
      <c r="P106">
        <f t="shared" si="14"/>
        <v>2024</v>
      </c>
      <c r="Q106" t="str">
        <f t="shared" si="15"/>
        <v>Apr'24</v>
      </c>
    </row>
    <row r="107" spans="1:17" x14ac:dyDescent="0.25">
      <c r="A107">
        <v>10106</v>
      </c>
      <c r="B107" s="2">
        <v>45397</v>
      </c>
      <c r="C107" t="s">
        <v>21</v>
      </c>
      <c r="D107" t="s">
        <v>126</v>
      </c>
      <c r="E107">
        <v>4</v>
      </c>
      <c r="F107">
        <v>10.99</v>
      </c>
      <c r="G107">
        <v>43.96</v>
      </c>
      <c r="H107" t="s">
        <v>11</v>
      </c>
      <c r="I107" t="s">
        <v>12</v>
      </c>
      <c r="J107">
        <f t="shared" si="8"/>
        <v>43.96</v>
      </c>
      <c r="K107" t="b">
        <f t="shared" si="9"/>
        <v>1</v>
      </c>
      <c r="L107">
        <f t="shared" si="10"/>
        <v>15</v>
      </c>
      <c r="M107">
        <f t="shared" si="11"/>
        <v>2</v>
      </c>
      <c r="N107" t="str">
        <f t="shared" si="12"/>
        <v>Wk - 16</v>
      </c>
      <c r="O107">
        <f t="shared" si="13"/>
        <v>4</v>
      </c>
      <c r="P107">
        <f t="shared" si="14"/>
        <v>2024</v>
      </c>
      <c r="Q107" t="str">
        <f t="shared" si="15"/>
        <v>Apr'24</v>
      </c>
    </row>
    <row r="108" spans="1:17" x14ac:dyDescent="0.25">
      <c r="A108">
        <v>10107</v>
      </c>
      <c r="B108" s="2">
        <v>45398</v>
      </c>
      <c r="C108" t="s">
        <v>23</v>
      </c>
      <c r="D108" t="s">
        <v>127</v>
      </c>
      <c r="E108">
        <v>1</v>
      </c>
      <c r="F108">
        <v>6.5</v>
      </c>
      <c r="G108">
        <v>6.5</v>
      </c>
      <c r="H108" t="s">
        <v>15</v>
      </c>
      <c r="I108" t="s">
        <v>16</v>
      </c>
      <c r="J108">
        <f t="shared" si="8"/>
        <v>6.5</v>
      </c>
      <c r="K108" t="b">
        <f t="shared" si="9"/>
        <v>1</v>
      </c>
      <c r="L108">
        <f t="shared" si="10"/>
        <v>16</v>
      </c>
      <c r="M108">
        <f t="shared" si="11"/>
        <v>3</v>
      </c>
      <c r="N108" t="str">
        <f t="shared" si="12"/>
        <v>Wk - 16</v>
      </c>
      <c r="O108">
        <f t="shared" si="13"/>
        <v>4</v>
      </c>
      <c r="P108">
        <f t="shared" si="14"/>
        <v>2024</v>
      </c>
      <c r="Q108" t="str">
        <f t="shared" si="15"/>
        <v>Apr'24</v>
      </c>
    </row>
    <row r="109" spans="1:17" x14ac:dyDescent="0.25">
      <c r="A109">
        <v>10108</v>
      </c>
      <c r="B109" s="2">
        <v>45399</v>
      </c>
      <c r="C109" t="s">
        <v>25</v>
      </c>
      <c r="D109" t="s">
        <v>128</v>
      </c>
      <c r="E109">
        <v>1</v>
      </c>
      <c r="F109">
        <v>399.99</v>
      </c>
      <c r="G109">
        <v>399.99</v>
      </c>
      <c r="H109" t="s">
        <v>19</v>
      </c>
      <c r="I109" t="s">
        <v>12</v>
      </c>
      <c r="J109">
        <f t="shared" si="8"/>
        <v>399.99</v>
      </c>
      <c r="K109" t="b">
        <f t="shared" si="9"/>
        <v>1</v>
      </c>
      <c r="L109">
        <f t="shared" si="10"/>
        <v>17</v>
      </c>
      <c r="M109">
        <f t="shared" si="11"/>
        <v>4</v>
      </c>
      <c r="N109" t="str">
        <f t="shared" si="12"/>
        <v>Wk - 16</v>
      </c>
      <c r="O109">
        <f t="shared" si="13"/>
        <v>4</v>
      </c>
      <c r="P109">
        <f t="shared" si="14"/>
        <v>2024</v>
      </c>
      <c r="Q109" t="str">
        <f t="shared" si="15"/>
        <v>Apr'24</v>
      </c>
    </row>
    <row r="110" spans="1:17" x14ac:dyDescent="0.25">
      <c r="A110">
        <v>10109</v>
      </c>
      <c r="B110" s="2">
        <v>45400</v>
      </c>
      <c r="C110" t="s">
        <v>9</v>
      </c>
      <c r="D110" t="s">
        <v>129</v>
      </c>
      <c r="E110">
        <v>2</v>
      </c>
      <c r="F110">
        <v>229.99</v>
      </c>
      <c r="G110">
        <v>459.98</v>
      </c>
      <c r="H110" t="s">
        <v>11</v>
      </c>
      <c r="I110" t="s">
        <v>12</v>
      </c>
      <c r="J110">
        <f t="shared" si="8"/>
        <v>459.98</v>
      </c>
      <c r="K110" t="b">
        <f t="shared" si="9"/>
        <v>1</v>
      </c>
      <c r="L110">
        <f t="shared" si="10"/>
        <v>18</v>
      </c>
      <c r="M110">
        <f t="shared" si="11"/>
        <v>5</v>
      </c>
      <c r="N110" t="str">
        <f t="shared" si="12"/>
        <v>Wk - 16</v>
      </c>
      <c r="O110">
        <f t="shared" si="13"/>
        <v>4</v>
      </c>
      <c r="P110">
        <f t="shared" si="14"/>
        <v>2024</v>
      </c>
      <c r="Q110" t="str">
        <f t="shared" si="15"/>
        <v>Apr'24</v>
      </c>
    </row>
    <row r="111" spans="1:17" x14ac:dyDescent="0.25">
      <c r="A111">
        <v>10110</v>
      </c>
      <c r="B111" s="2">
        <v>45401</v>
      </c>
      <c r="C111" t="s">
        <v>13</v>
      </c>
      <c r="D111" t="s">
        <v>130</v>
      </c>
      <c r="E111">
        <v>1</v>
      </c>
      <c r="F111">
        <v>159.99</v>
      </c>
      <c r="G111">
        <v>159.99</v>
      </c>
      <c r="H111" t="s">
        <v>15</v>
      </c>
      <c r="I111" t="s">
        <v>16</v>
      </c>
      <c r="J111">
        <f t="shared" si="8"/>
        <v>159.99</v>
      </c>
      <c r="K111" t="b">
        <f t="shared" si="9"/>
        <v>1</v>
      </c>
      <c r="L111">
        <f t="shared" si="10"/>
        <v>19</v>
      </c>
      <c r="M111">
        <f t="shared" si="11"/>
        <v>6</v>
      </c>
      <c r="N111" t="str">
        <f t="shared" si="12"/>
        <v>Wk - 16</v>
      </c>
      <c r="O111">
        <f t="shared" si="13"/>
        <v>4</v>
      </c>
      <c r="P111">
        <f t="shared" si="14"/>
        <v>2024</v>
      </c>
      <c r="Q111" t="str">
        <f t="shared" si="15"/>
        <v>Apr'24</v>
      </c>
    </row>
    <row r="112" spans="1:17" x14ac:dyDescent="0.25">
      <c r="A112">
        <v>10111</v>
      </c>
      <c r="B112" s="2">
        <v>45402</v>
      </c>
      <c r="C112" t="s">
        <v>17</v>
      </c>
      <c r="D112" t="s">
        <v>131</v>
      </c>
      <c r="E112">
        <v>4</v>
      </c>
      <c r="F112">
        <v>14.99</v>
      </c>
      <c r="G112">
        <v>59.96</v>
      </c>
      <c r="H112" t="s">
        <v>19</v>
      </c>
      <c r="I112" t="s">
        <v>20</v>
      </c>
      <c r="J112">
        <f t="shared" si="8"/>
        <v>59.96</v>
      </c>
      <c r="K112" t="b">
        <f t="shared" si="9"/>
        <v>1</v>
      </c>
      <c r="L112">
        <f t="shared" si="10"/>
        <v>20</v>
      </c>
      <c r="M112">
        <f t="shared" si="11"/>
        <v>7</v>
      </c>
      <c r="N112" t="str">
        <f t="shared" si="12"/>
        <v>Wk - 16</v>
      </c>
      <c r="O112">
        <f t="shared" si="13"/>
        <v>4</v>
      </c>
      <c r="P112">
        <f t="shared" si="14"/>
        <v>2024</v>
      </c>
      <c r="Q112" t="str">
        <f t="shared" si="15"/>
        <v>Apr'24</v>
      </c>
    </row>
    <row r="113" spans="1:17" x14ac:dyDescent="0.25">
      <c r="A113">
        <v>10112</v>
      </c>
      <c r="B113" s="2">
        <v>45403</v>
      </c>
      <c r="C113" t="s">
        <v>21</v>
      </c>
      <c r="D113" t="s">
        <v>132</v>
      </c>
      <c r="E113">
        <v>2</v>
      </c>
      <c r="F113">
        <v>18.989999999999998</v>
      </c>
      <c r="G113">
        <v>37.979999999999997</v>
      </c>
      <c r="H113" t="s">
        <v>11</v>
      </c>
      <c r="I113" t="s">
        <v>12</v>
      </c>
      <c r="J113">
        <f t="shared" si="8"/>
        <v>37.979999999999997</v>
      </c>
      <c r="K113" t="b">
        <f t="shared" si="9"/>
        <v>1</v>
      </c>
      <c r="L113">
        <f t="shared" si="10"/>
        <v>21</v>
      </c>
      <c r="M113">
        <f t="shared" si="11"/>
        <v>1</v>
      </c>
      <c r="N113" t="str">
        <f t="shared" si="12"/>
        <v>Wk - 17</v>
      </c>
      <c r="O113">
        <f t="shared" si="13"/>
        <v>4</v>
      </c>
      <c r="P113">
        <f t="shared" si="14"/>
        <v>2024</v>
      </c>
      <c r="Q113" t="str">
        <f t="shared" si="15"/>
        <v>Apr'24</v>
      </c>
    </row>
    <row r="114" spans="1:17" x14ac:dyDescent="0.25">
      <c r="A114">
        <v>10113</v>
      </c>
      <c r="B114" s="2">
        <v>45404</v>
      </c>
      <c r="C114" t="s">
        <v>23</v>
      </c>
      <c r="D114" t="s">
        <v>133</v>
      </c>
      <c r="E114">
        <v>1</v>
      </c>
      <c r="F114">
        <v>15</v>
      </c>
      <c r="G114">
        <v>15</v>
      </c>
      <c r="H114" t="s">
        <v>15</v>
      </c>
      <c r="I114" t="s">
        <v>16</v>
      </c>
      <c r="J114">
        <f t="shared" si="8"/>
        <v>15</v>
      </c>
      <c r="K114" t="b">
        <f t="shared" si="9"/>
        <v>1</v>
      </c>
      <c r="L114">
        <f t="shared" si="10"/>
        <v>22</v>
      </c>
      <c r="M114">
        <f t="shared" si="11"/>
        <v>2</v>
      </c>
      <c r="N114" t="str">
        <f t="shared" si="12"/>
        <v>Wk - 17</v>
      </c>
      <c r="O114">
        <f t="shared" si="13"/>
        <v>4</v>
      </c>
      <c r="P114">
        <f t="shared" si="14"/>
        <v>2024</v>
      </c>
      <c r="Q114" t="str">
        <f t="shared" si="15"/>
        <v>Apr'24</v>
      </c>
    </row>
    <row r="115" spans="1:17" x14ac:dyDescent="0.25">
      <c r="A115">
        <v>10114</v>
      </c>
      <c r="B115" s="2">
        <v>45405</v>
      </c>
      <c r="C115" t="s">
        <v>25</v>
      </c>
      <c r="D115" t="s">
        <v>134</v>
      </c>
      <c r="E115">
        <v>3</v>
      </c>
      <c r="F115">
        <v>229.95</v>
      </c>
      <c r="G115">
        <v>689.85</v>
      </c>
      <c r="H115" t="s">
        <v>19</v>
      </c>
      <c r="I115" t="s">
        <v>12</v>
      </c>
      <c r="J115">
        <f t="shared" si="8"/>
        <v>689.84999999999991</v>
      </c>
      <c r="K115" t="b">
        <f t="shared" si="9"/>
        <v>1</v>
      </c>
      <c r="L115">
        <f t="shared" si="10"/>
        <v>23</v>
      </c>
      <c r="M115">
        <f t="shared" si="11"/>
        <v>3</v>
      </c>
      <c r="N115" t="str">
        <f t="shared" si="12"/>
        <v>Wk - 17</v>
      </c>
      <c r="O115">
        <f t="shared" si="13"/>
        <v>4</v>
      </c>
      <c r="P115">
        <f t="shared" si="14"/>
        <v>2024</v>
      </c>
      <c r="Q115" t="str">
        <f t="shared" si="15"/>
        <v>Apr'24</v>
      </c>
    </row>
    <row r="116" spans="1:17" x14ac:dyDescent="0.25">
      <c r="A116">
        <v>10115</v>
      </c>
      <c r="B116" s="2">
        <v>45406</v>
      </c>
      <c r="C116" t="s">
        <v>9</v>
      </c>
      <c r="D116" t="s">
        <v>135</v>
      </c>
      <c r="E116">
        <v>1</v>
      </c>
      <c r="F116">
        <v>249.99</v>
      </c>
      <c r="G116">
        <v>249.99</v>
      </c>
      <c r="H116" t="s">
        <v>11</v>
      </c>
      <c r="I116" t="s">
        <v>12</v>
      </c>
      <c r="J116">
        <f t="shared" si="8"/>
        <v>249.99</v>
      </c>
      <c r="K116" t="b">
        <f t="shared" si="9"/>
        <v>1</v>
      </c>
      <c r="L116">
        <f t="shared" si="10"/>
        <v>24</v>
      </c>
      <c r="M116">
        <f t="shared" si="11"/>
        <v>4</v>
      </c>
      <c r="N116" t="str">
        <f t="shared" si="12"/>
        <v>Wk - 17</v>
      </c>
      <c r="O116">
        <f t="shared" si="13"/>
        <v>4</v>
      </c>
      <c r="P116">
        <f t="shared" si="14"/>
        <v>2024</v>
      </c>
      <c r="Q116" t="str">
        <f t="shared" si="15"/>
        <v>Apr'24</v>
      </c>
    </row>
    <row r="117" spans="1:17" x14ac:dyDescent="0.25">
      <c r="A117">
        <v>10116</v>
      </c>
      <c r="B117" s="2">
        <v>45407</v>
      </c>
      <c r="C117" t="s">
        <v>13</v>
      </c>
      <c r="D117" t="s">
        <v>136</v>
      </c>
      <c r="E117">
        <v>2</v>
      </c>
      <c r="F117">
        <v>299.95</v>
      </c>
      <c r="G117">
        <v>599.9</v>
      </c>
      <c r="H117" t="s">
        <v>15</v>
      </c>
      <c r="I117" t="s">
        <v>16</v>
      </c>
      <c r="J117">
        <f t="shared" si="8"/>
        <v>599.9</v>
      </c>
      <c r="K117" t="b">
        <f t="shared" si="9"/>
        <v>1</v>
      </c>
      <c r="L117">
        <f t="shared" si="10"/>
        <v>25</v>
      </c>
      <c r="M117">
        <f t="shared" si="11"/>
        <v>5</v>
      </c>
      <c r="N117" t="str">
        <f t="shared" si="12"/>
        <v>Wk - 17</v>
      </c>
      <c r="O117">
        <f t="shared" si="13"/>
        <v>4</v>
      </c>
      <c r="P117">
        <f t="shared" si="14"/>
        <v>2024</v>
      </c>
      <c r="Q117" t="str">
        <f t="shared" si="15"/>
        <v>Apr'24</v>
      </c>
    </row>
    <row r="118" spans="1:17" x14ac:dyDescent="0.25">
      <c r="A118">
        <v>10117</v>
      </c>
      <c r="B118" s="2">
        <v>45408</v>
      </c>
      <c r="C118" t="s">
        <v>17</v>
      </c>
      <c r="D118" t="s">
        <v>137</v>
      </c>
      <c r="E118">
        <v>3</v>
      </c>
      <c r="F118">
        <v>49.99</v>
      </c>
      <c r="G118">
        <v>149.97</v>
      </c>
      <c r="H118" t="s">
        <v>19</v>
      </c>
      <c r="I118" t="s">
        <v>20</v>
      </c>
      <c r="J118">
        <f t="shared" si="8"/>
        <v>149.97</v>
      </c>
      <c r="K118" t="b">
        <f t="shared" si="9"/>
        <v>1</v>
      </c>
      <c r="L118">
        <f t="shared" si="10"/>
        <v>26</v>
      </c>
      <c r="M118">
        <f t="shared" si="11"/>
        <v>6</v>
      </c>
      <c r="N118" t="str">
        <f t="shared" si="12"/>
        <v>Wk - 17</v>
      </c>
      <c r="O118">
        <f t="shared" si="13"/>
        <v>4</v>
      </c>
      <c r="P118">
        <f t="shared" si="14"/>
        <v>2024</v>
      </c>
      <c r="Q118" t="str">
        <f t="shared" si="15"/>
        <v>Apr'24</v>
      </c>
    </row>
    <row r="119" spans="1:17" x14ac:dyDescent="0.25">
      <c r="A119">
        <v>10118</v>
      </c>
      <c r="B119" s="2">
        <v>45409</v>
      </c>
      <c r="C119" t="s">
        <v>21</v>
      </c>
      <c r="D119" t="s">
        <v>138</v>
      </c>
      <c r="E119">
        <v>4</v>
      </c>
      <c r="F119">
        <v>16.989999999999998</v>
      </c>
      <c r="G119">
        <v>67.959999999999994</v>
      </c>
      <c r="H119" t="s">
        <v>11</v>
      </c>
      <c r="I119" t="s">
        <v>12</v>
      </c>
      <c r="J119">
        <f t="shared" si="8"/>
        <v>67.959999999999994</v>
      </c>
      <c r="K119" t="b">
        <f t="shared" si="9"/>
        <v>1</v>
      </c>
      <c r="L119">
        <f t="shared" si="10"/>
        <v>27</v>
      </c>
      <c r="M119">
        <f t="shared" si="11"/>
        <v>7</v>
      </c>
      <c r="N119" t="str">
        <f t="shared" si="12"/>
        <v>Wk - 17</v>
      </c>
      <c r="O119">
        <f t="shared" si="13"/>
        <v>4</v>
      </c>
      <c r="P119">
        <f t="shared" si="14"/>
        <v>2024</v>
      </c>
      <c r="Q119" t="str">
        <f t="shared" si="15"/>
        <v>Apr'24</v>
      </c>
    </row>
    <row r="120" spans="1:17" x14ac:dyDescent="0.25">
      <c r="A120">
        <v>10119</v>
      </c>
      <c r="B120" s="2">
        <v>45410</v>
      </c>
      <c r="C120" t="s">
        <v>23</v>
      </c>
      <c r="D120" t="s">
        <v>139</v>
      </c>
      <c r="E120">
        <v>2</v>
      </c>
      <c r="F120">
        <v>14.99</v>
      </c>
      <c r="G120">
        <v>29.98</v>
      </c>
      <c r="H120" t="s">
        <v>15</v>
      </c>
      <c r="I120" t="s">
        <v>16</v>
      </c>
      <c r="J120">
        <f t="shared" si="8"/>
        <v>29.98</v>
      </c>
      <c r="K120" t="b">
        <f t="shared" si="9"/>
        <v>1</v>
      </c>
      <c r="L120">
        <f t="shared" si="10"/>
        <v>28</v>
      </c>
      <c r="M120">
        <f t="shared" si="11"/>
        <v>1</v>
      </c>
      <c r="N120" t="str">
        <f t="shared" si="12"/>
        <v>Wk - 18</v>
      </c>
      <c r="O120">
        <f t="shared" si="13"/>
        <v>4</v>
      </c>
      <c r="P120">
        <f t="shared" si="14"/>
        <v>2024</v>
      </c>
      <c r="Q120" t="str">
        <f t="shared" si="15"/>
        <v>Apr'24</v>
      </c>
    </row>
    <row r="121" spans="1:17" x14ac:dyDescent="0.25">
      <c r="A121">
        <v>10120</v>
      </c>
      <c r="B121" s="2">
        <v>45411</v>
      </c>
      <c r="C121" t="s">
        <v>25</v>
      </c>
      <c r="D121" t="s">
        <v>140</v>
      </c>
      <c r="E121">
        <v>1</v>
      </c>
      <c r="F121">
        <v>249.99</v>
      </c>
      <c r="G121">
        <v>249.99</v>
      </c>
      <c r="H121" t="s">
        <v>19</v>
      </c>
      <c r="I121" t="s">
        <v>12</v>
      </c>
      <c r="J121">
        <f t="shared" si="8"/>
        <v>249.99</v>
      </c>
      <c r="K121" t="b">
        <f t="shared" si="9"/>
        <v>1</v>
      </c>
      <c r="L121">
        <f t="shared" si="10"/>
        <v>29</v>
      </c>
      <c r="M121">
        <f t="shared" si="11"/>
        <v>2</v>
      </c>
      <c r="N121" t="str">
        <f t="shared" si="12"/>
        <v>Wk - 18</v>
      </c>
      <c r="O121">
        <f t="shared" si="13"/>
        <v>4</v>
      </c>
      <c r="P121">
        <f t="shared" si="14"/>
        <v>2024</v>
      </c>
      <c r="Q121" t="str">
        <f t="shared" si="15"/>
        <v>Apr'24</v>
      </c>
    </row>
    <row r="122" spans="1:17" x14ac:dyDescent="0.25">
      <c r="A122">
        <v>10121</v>
      </c>
      <c r="B122" s="2">
        <v>45412</v>
      </c>
      <c r="C122" t="s">
        <v>9</v>
      </c>
      <c r="D122" t="s">
        <v>141</v>
      </c>
      <c r="E122">
        <v>2</v>
      </c>
      <c r="F122">
        <v>599.99</v>
      </c>
      <c r="G122">
        <v>1199.98</v>
      </c>
      <c r="H122" t="s">
        <v>11</v>
      </c>
      <c r="I122" t="s">
        <v>12</v>
      </c>
      <c r="J122">
        <f t="shared" si="8"/>
        <v>1199.98</v>
      </c>
      <c r="K122" t="b">
        <f t="shared" si="9"/>
        <v>1</v>
      </c>
      <c r="L122">
        <f t="shared" si="10"/>
        <v>30</v>
      </c>
      <c r="M122">
        <f t="shared" si="11"/>
        <v>3</v>
      </c>
      <c r="N122" t="str">
        <f t="shared" si="12"/>
        <v>Wk - 18</v>
      </c>
      <c r="O122">
        <f t="shared" si="13"/>
        <v>4</v>
      </c>
      <c r="P122">
        <f t="shared" si="14"/>
        <v>2024</v>
      </c>
      <c r="Q122" t="str">
        <f t="shared" si="15"/>
        <v>Apr'24</v>
      </c>
    </row>
    <row r="123" spans="1:17" x14ac:dyDescent="0.25">
      <c r="A123">
        <v>10122</v>
      </c>
      <c r="B123" s="2">
        <v>45413</v>
      </c>
      <c r="C123" t="s">
        <v>13</v>
      </c>
      <c r="D123" t="s">
        <v>142</v>
      </c>
      <c r="E123">
        <v>1</v>
      </c>
      <c r="F123">
        <v>89.99</v>
      </c>
      <c r="G123">
        <v>89.99</v>
      </c>
      <c r="H123" t="s">
        <v>15</v>
      </c>
      <c r="I123" t="s">
        <v>16</v>
      </c>
      <c r="J123">
        <f t="shared" si="8"/>
        <v>89.99</v>
      </c>
      <c r="K123" t="b">
        <f t="shared" si="9"/>
        <v>1</v>
      </c>
      <c r="L123">
        <f t="shared" si="10"/>
        <v>1</v>
      </c>
      <c r="M123">
        <f t="shared" si="11"/>
        <v>4</v>
      </c>
      <c r="N123" t="str">
        <f t="shared" si="12"/>
        <v>Wk - 18</v>
      </c>
      <c r="O123">
        <f t="shared" si="13"/>
        <v>5</v>
      </c>
      <c r="P123">
        <f t="shared" si="14"/>
        <v>2024</v>
      </c>
      <c r="Q123" t="str">
        <f t="shared" si="15"/>
        <v>May'24</v>
      </c>
    </row>
    <row r="124" spans="1:17" x14ac:dyDescent="0.25">
      <c r="A124">
        <v>10123</v>
      </c>
      <c r="B124" s="2">
        <v>45414</v>
      </c>
      <c r="C124" t="s">
        <v>17</v>
      </c>
      <c r="D124" t="s">
        <v>143</v>
      </c>
      <c r="E124">
        <v>5</v>
      </c>
      <c r="F124">
        <v>12.99</v>
      </c>
      <c r="G124">
        <v>64.95</v>
      </c>
      <c r="H124" t="s">
        <v>19</v>
      </c>
      <c r="I124" t="s">
        <v>20</v>
      </c>
      <c r="J124">
        <f t="shared" si="8"/>
        <v>64.95</v>
      </c>
      <c r="K124" t="b">
        <f t="shared" si="9"/>
        <v>1</v>
      </c>
      <c r="L124">
        <f t="shared" si="10"/>
        <v>2</v>
      </c>
      <c r="M124">
        <f t="shared" si="11"/>
        <v>5</v>
      </c>
      <c r="N124" t="str">
        <f t="shared" si="12"/>
        <v>Wk - 18</v>
      </c>
      <c r="O124">
        <f t="shared" si="13"/>
        <v>5</v>
      </c>
      <c r="P124">
        <f t="shared" si="14"/>
        <v>2024</v>
      </c>
      <c r="Q124" t="str">
        <f t="shared" si="15"/>
        <v>May'24</v>
      </c>
    </row>
    <row r="125" spans="1:17" x14ac:dyDescent="0.25">
      <c r="A125">
        <v>10124</v>
      </c>
      <c r="B125" s="2">
        <v>45415</v>
      </c>
      <c r="C125" t="s">
        <v>21</v>
      </c>
      <c r="D125" t="s">
        <v>144</v>
      </c>
      <c r="E125">
        <v>3</v>
      </c>
      <c r="F125">
        <v>14.99</v>
      </c>
      <c r="G125">
        <v>44.97</v>
      </c>
      <c r="H125" t="s">
        <v>11</v>
      </c>
      <c r="I125" t="s">
        <v>12</v>
      </c>
      <c r="J125">
        <f t="shared" si="8"/>
        <v>44.97</v>
      </c>
      <c r="K125" t="b">
        <f t="shared" si="9"/>
        <v>1</v>
      </c>
      <c r="L125">
        <f t="shared" si="10"/>
        <v>3</v>
      </c>
      <c r="M125">
        <f t="shared" si="11"/>
        <v>6</v>
      </c>
      <c r="N125" t="str">
        <f t="shared" si="12"/>
        <v>Wk - 18</v>
      </c>
      <c r="O125">
        <f t="shared" si="13"/>
        <v>5</v>
      </c>
      <c r="P125">
        <f t="shared" si="14"/>
        <v>2024</v>
      </c>
      <c r="Q125" t="str">
        <f t="shared" si="15"/>
        <v>May'24</v>
      </c>
    </row>
    <row r="126" spans="1:17" x14ac:dyDescent="0.25">
      <c r="A126">
        <v>10125</v>
      </c>
      <c r="B126" s="2">
        <v>45416</v>
      </c>
      <c r="C126" t="s">
        <v>23</v>
      </c>
      <c r="D126" t="s">
        <v>145</v>
      </c>
      <c r="E126">
        <v>1</v>
      </c>
      <c r="F126">
        <v>30</v>
      </c>
      <c r="G126">
        <v>30</v>
      </c>
      <c r="H126" t="s">
        <v>15</v>
      </c>
      <c r="I126" t="s">
        <v>16</v>
      </c>
      <c r="J126">
        <f t="shared" si="8"/>
        <v>30</v>
      </c>
      <c r="K126" t="b">
        <f t="shared" si="9"/>
        <v>1</v>
      </c>
      <c r="L126">
        <f t="shared" si="10"/>
        <v>4</v>
      </c>
      <c r="M126">
        <f t="shared" si="11"/>
        <v>7</v>
      </c>
      <c r="N126" t="str">
        <f t="shared" si="12"/>
        <v>Wk - 18</v>
      </c>
      <c r="O126">
        <f t="shared" si="13"/>
        <v>5</v>
      </c>
      <c r="P126">
        <f t="shared" si="14"/>
        <v>2024</v>
      </c>
      <c r="Q126" t="str">
        <f t="shared" si="15"/>
        <v>May'24</v>
      </c>
    </row>
    <row r="127" spans="1:17" x14ac:dyDescent="0.25">
      <c r="A127">
        <v>10126</v>
      </c>
      <c r="B127" s="2">
        <v>45417</v>
      </c>
      <c r="C127" t="s">
        <v>25</v>
      </c>
      <c r="D127" t="s">
        <v>146</v>
      </c>
      <c r="E127">
        <v>1</v>
      </c>
      <c r="F127">
        <v>199.99</v>
      </c>
      <c r="G127">
        <v>199.99</v>
      </c>
      <c r="H127" t="s">
        <v>19</v>
      </c>
      <c r="I127" t="s">
        <v>12</v>
      </c>
      <c r="J127">
        <f t="shared" si="8"/>
        <v>199.99</v>
      </c>
      <c r="K127" t="b">
        <f t="shared" si="9"/>
        <v>1</v>
      </c>
      <c r="L127">
        <f t="shared" si="10"/>
        <v>5</v>
      </c>
      <c r="M127">
        <f t="shared" si="11"/>
        <v>1</v>
      </c>
      <c r="N127" t="str">
        <f t="shared" si="12"/>
        <v>Wk - 19</v>
      </c>
      <c r="O127">
        <f t="shared" si="13"/>
        <v>5</v>
      </c>
      <c r="P127">
        <f t="shared" si="14"/>
        <v>2024</v>
      </c>
      <c r="Q127" t="str">
        <f t="shared" si="15"/>
        <v>May'24</v>
      </c>
    </row>
    <row r="128" spans="1:17" x14ac:dyDescent="0.25">
      <c r="A128">
        <v>10127</v>
      </c>
      <c r="B128" s="2">
        <v>45418</v>
      </c>
      <c r="C128" t="s">
        <v>9</v>
      </c>
      <c r="D128" t="s">
        <v>147</v>
      </c>
      <c r="E128">
        <v>1</v>
      </c>
      <c r="F128">
        <v>499.99</v>
      </c>
      <c r="G128">
        <v>499.99</v>
      </c>
      <c r="H128" t="s">
        <v>11</v>
      </c>
      <c r="I128" t="s">
        <v>12</v>
      </c>
      <c r="J128">
        <f t="shared" si="8"/>
        <v>499.99</v>
      </c>
      <c r="K128" t="b">
        <f t="shared" si="9"/>
        <v>1</v>
      </c>
      <c r="L128">
        <f t="shared" si="10"/>
        <v>6</v>
      </c>
      <c r="M128">
        <f t="shared" si="11"/>
        <v>2</v>
      </c>
      <c r="N128" t="str">
        <f t="shared" si="12"/>
        <v>Wk - 19</v>
      </c>
      <c r="O128">
        <f t="shared" si="13"/>
        <v>5</v>
      </c>
      <c r="P128">
        <f t="shared" si="14"/>
        <v>2024</v>
      </c>
      <c r="Q128" t="str">
        <f t="shared" si="15"/>
        <v>May'24</v>
      </c>
    </row>
    <row r="129" spans="1:17" x14ac:dyDescent="0.25">
      <c r="A129">
        <v>10128</v>
      </c>
      <c r="B129" s="2">
        <v>45419</v>
      </c>
      <c r="C129" t="s">
        <v>13</v>
      </c>
      <c r="D129" t="s">
        <v>37</v>
      </c>
      <c r="E129">
        <v>2</v>
      </c>
      <c r="F129">
        <v>399.99</v>
      </c>
      <c r="G129">
        <v>799.98</v>
      </c>
      <c r="H129" t="s">
        <v>15</v>
      </c>
      <c r="I129" t="s">
        <v>16</v>
      </c>
      <c r="J129">
        <f t="shared" si="8"/>
        <v>799.98</v>
      </c>
      <c r="K129" t="b">
        <f t="shared" si="9"/>
        <v>1</v>
      </c>
      <c r="L129">
        <f t="shared" si="10"/>
        <v>7</v>
      </c>
      <c r="M129">
        <f t="shared" si="11"/>
        <v>3</v>
      </c>
      <c r="N129" t="str">
        <f t="shared" si="12"/>
        <v>Wk - 19</v>
      </c>
      <c r="O129">
        <f t="shared" si="13"/>
        <v>5</v>
      </c>
      <c r="P129">
        <f t="shared" si="14"/>
        <v>2024</v>
      </c>
      <c r="Q129" t="str">
        <f t="shared" si="15"/>
        <v>May'24</v>
      </c>
    </row>
    <row r="130" spans="1:17" x14ac:dyDescent="0.25">
      <c r="A130">
        <v>10129</v>
      </c>
      <c r="B130" s="2">
        <v>45420</v>
      </c>
      <c r="C130" t="s">
        <v>17</v>
      </c>
      <c r="D130" t="s">
        <v>148</v>
      </c>
      <c r="E130">
        <v>3</v>
      </c>
      <c r="F130">
        <v>98</v>
      </c>
      <c r="G130">
        <v>294</v>
      </c>
      <c r="H130" t="s">
        <v>19</v>
      </c>
      <c r="I130" t="s">
        <v>20</v>
      </c>
      <c r="J130">
        <f t="shared" si="8"/>
        <v>294</v>
      </c>
      <c r="K130" t="b">
        <f t="shared" si="9"/>
        <v>1</v>
      </c>
      <c r="L130">
        <f t="shared" si="10"/>
        <v>8</v>
      </c>
      <c r="M130">
        <f t="shared" si="11"/>
        <v>4</v>
      </c>
      <c r="N130" t="str">
        <f t="shared" si="12"/>
        <v>Wk - 19</v>
      </c>
      <c r="O130">
        <f t="shared" si="13"/>
        <v>5</v>
      </c>
      <c r="P130">
        <f t="shared" si="14"/>
        <v>2024</v>
      </c>
      <c r="Q130" t="str">
        <f t="shared" si="15"/>
        <v>May'24</v>
      </c>
    </row>
    <row r="131" spans="1:17" x14ac:dyDescent="0.25">
      <c r="A131">
        <v>10130</v>
      </c>
      <c r="B131" s="2">
        <v>45421</v>
      </c>
      <c r="C131" t="s">
        <v>21</v>
      </c>
      <c r="D131" t="s">
        <v>149</v>
      </c>
      <c r="E131">
        <v>2</v>
      </c>
      <c r="F131">
        <v>8.99</v>
      </c>
      <c r="G131">
        <v>17.98</v>
      </c>
      <c r="H131" t="s">
        <v>11</v>
      </c>
      <c r="I131" t="s">
        <v>12</v>
      </c>
      <c r="J131">
        <f t="shared" ref="J131:J194" si="16">E131*F131</f>
        <v>17.98</v>
      </c>
      <c r="K131" t="b">
        <f t="shared" ref="K131:K194" si="17">J131=G131</f>
        <v>1</v>
      </c>
      <c r="L131">
        <f t="shared" ref="L131:L194" si="18">DAY(B131)</f>
        <v>9</v>
      </c>
      <c r="M131">
        <f t="shared" ref="M131:M194" si="19">WEEKDAY(B131)</f>
        <v>5</v>
      </c>
      <c r="N131" t="str">
        <f t="shared" ref="N131:N194" si="20">CONCATENATE("Wk - ",WEEKNUM(B131))</f>
        <v>Wk - 19</v>
      </c>
      <c r="O131">
        <f t="shared" ref="O131:O194" si="21">MONTH(B131)</f>
        <v>5</v>
      </c>
      <c r="P131">
        <f t="shared" ref="P131:P194" si="22">YEAR(B131)</f>
        <v>2024</v>
      </c>
      <c r="Q131" t="str">
        <f t="shared" ref="Q131:Q194" si="23">TEXT(B131,"mmm'yy")</f>
        <v>May'24</v>
      </c>
    </row>
    <row r="132" spans="1:17" x14ac:dyDescent="0.25">
      <c r="A132">
        <v>10131</v>
      </c>
      <c r="B132" s="2">
        <v>45422</v>
      </c>
      <c r="C132" t="s">
        <v>23</v>
      </c>
      <c r="D132" t="s">
        <v>150</v>
      </c>
      <c r="E132">
        <v>1</v>
      </c>
      <c r="F132">
        <v>36</v>
      </c>
      <c r="G132">
        <v>36</v>
      </c>
      <c r="H132" t="s">
        <v>15</v>
      </c>
      <c r="I132" t="s">
        <v>16</v>
      </c>
      <c r="J132">
        <f t="shared" si="16"/>
        <v>36</v>
      </c>
      <c r="K132" t="b">
        <f t="shared" si="17"/>
        <v>1</v>
      </c>
      <c r="L132">
        <f t="shared" si="18"/>
        <v>10</v>
      </c>
      <c r="M132">
        <f t="shared" si="19"/>
        <v>6</v>
      </c>
      <c r="N132" t="str">
        <f t="shared" si="20"/>
        <v>Wk - 19</v>
      </c>
      <c r="O132">
        <f t="shared" si="21"/>
        <v>5</v>
      </c>
      <c r="P132">
        <f t="shared" si="22"/>
        <v>2024</v>
      </c>
      <c r="Q132" t="str">
        <f t="shared" si="23"/>
        <v>May'24</v>
      </c>
    </row>
    <row r="133" spans="1:17" x14ac:dyDescent="0.25">
      <c r="A133">
        <v>10132</v>
      </c>
      <c r="B133" s="2">
        <v>45423</v>
      </c>
      <c r="C133" t="s">
        <v>25</v>
      </c>
      <c r="D133" t="s">
        <v>151</v>
      </c>
      <c r="E133">
        <v>4</v>
      </c>
      <c r="F133">
        <v>39.950000000000003</v>
      </c>
      <c r="G133">
        <v>159.80000000000001</v>
      </c>
      <c r="H133" t="s">
        <v>19</v>
      </c>
      <c r="I133" t="s">
        <v>12</v>
      </c>
      <c r="J133">
        <f t="shared" si="16"/>
        <v>159.80000000000001</v>
      </c>
      <c r="K133" t="b">
        <f t="shared" si="17"/>
        <v>1</v>
      </c>
      <c r="L133">
        <f t="shared" si="18"/>
        <v>11</v>
      </c>
      <c r="M133">
        <f t="shared" si="19"/>
        <v>7</v>
      </c>
      <c r="N133" t="str">
        <f t="shared" si="20"/>
        <v>Wk - 19</v>
      </c>
      <c r="O133">
        <f t="shared" si="21"/>
        <v>5</v>
      </c>
      <c r="P133">
        <f t="shared" si="22"/>
        <v>2024</v>
      </c>
      <c r="Q133" t="str">
        <f t="shared" si="23"/>
        <v>May'24</v>
      </c>
    </row>
    <row r="134" spans="1:17" x14ac:dyDescent="0.25">
      <c r="A134">
        <v>10133</v>
      </c>
      <c r="B134" s="2">
        <v>45424</v>
      </c>
      <c r="C134" t="s">
        <v>9</v>
      </c>
      <c r="D134" t="s">
        <v>152</v>
      </c>
      <c r="E134">
        <v>1</v>
      </c>
      <c r="F134">
        <v>1299.99</v>
      </c>
      <c r="G134">
        <v>1299.99</v>
      </c>
      <c r="H134" t="s">
        <v>11</v>
      </c>
      <c r="I134" t="s">
        <v>12</v>
      </c>
      <c r="J134">
        <f t="shared" si="16"/>
        <v>1299.99</v>
      </c>
      <c r="K134" t="b">
        <f t="shared" si="17"/>
        <v>1</v>
      </c>
      <c r="L134">
        <f t="shared" si="18"/>
        <v>12</v>
      </c>
      <c r="M134">
        <f t="shared" si="19"/>
        <v>1</v>
      </c>
      <c r="N134" t="str">
        <f t="shared" si="20"/>
        <v>Wk - 20</v>
      </c>
      <c r="O134">
        <f t="shared" si="21"/>
        <v>5</v>
      </c>
      <c r="P134">
        <f t="shared" si="22"/>
        <v>2024</v>
      </c>
      <c r="Q134" t="str">
        <f t="shared" si="23"/>
        <v>May'24</v>
      </c>
    </row>
    <row r="135" spans="1:17" x14ac:dyDescent="0.25">
      <c r="A135">
        <v>10134</v>
      </c>
      <c r="B135" s="2">
        <v>45425</v>
      </c>
      <c r="C135" t="s">
        <v>13</v>
      </c>
      <c r="D135" t="s">
        <v>153</v>
      </c>
      <c r="E135">
        <v>2</v>
      </c>
      <c r="F135">
        <v>79.989999999999995</v>
      </c>
      <c r="G135">
        <v>159.97999999999999</v>
      </c>
      <c r="H135" t="s">
        <v>15</v>
      </c>
      <c r="I135" t="s">
        <v>16</v>
      </c>
      <c r="J135">
        <f t="shared" si="16"/>
        <v>159.97999999999999</v>
      </c>
      <c r="K135" t="b">
        <f t="shared" si="17"/>
        <v>1</v>
      </c>
      <c r="L135">
        <f t="shared" si="18"/>
        <v>13</v>
      </c>
      <c r="M135">
        <f t="shared" si="19"/>
        <v>2</v>
      </c>
      <c r="N135" t="str">
        <f t="shared" si="20"/>
        <v>Wk - 20</v>
      </c>
      <c r="O135">
        <f t="shared" si="21"/>
        <v>5</v>
      </c>
      <c r="P135">
        <f t="shared" si="22"/>
        <v>2024</v>
      </c>
      <c r="Q135" t="str">
        <f t="shared" si="23"/>
        <v>May'24</v>
      </c>
    </row>
    <row r="136" spans="1:17" x14ac:dyDescent="0.25">
      <c r="A136">
        <v>10135</v>
      </c>
      <c r="B136" s="2">
        <v>45426</v>
      </c>
      <c r="C136" t="s">
        <v>17</v>
      </c>
      <c r="D136" t="s">
        <v>154</v>
      </c>
      <c r="E136">
        <v>4</v>
      </c>
      <c r="F136">
        <v>34.99</v>
      </c>
      <c r="G136">
        <v>139.96</v>
      </c>
      <c r="H136" t="s">
        <v>19</v>
      </c>
      <c r="I136" t="s">
        <v>20</v>
      </c>
      <c r="J136">
        <f t="shared" si="16"/>
        <v>139.96</v>
      </c>
      <c r="K136" t="b">
        <f t="shared" si="17"/>
        <v>1</v>
      </c>
      <c r="L136">
        <f t="shared" si="18"/>
        <v>14</v>
      </c>
      <c r="M136">
        <f t="shared" si="19"/>
        <v>3</v>
      </c>
      <c r="N136" t="str">
        <f t="shared" si="20"/>
        <v>Wk - 20</v>
      </c>
      <c r="O136">
        <f t="shared" si="21"/>
        <v>5</v>
      </c>
      <c r="P136">
        <f t="shared" si="22"/>
        <v>2024</v>
      </c>
      <c r="Q136" t="str">
        <f t="shared" si="23"/>
        <v>May'24</v>
      </c>
    </row>
    <row r="137" spans="1:17" x14ac:dyDescent="0.25">
      <c r="A137">
        <v>10136</v>
      </c>
      <c r="B137" s="2">
        <v>45427</v>
      </c>
      <c r="C137" t="s">
        <v>21</v>
      </c>
      <c r="D137" t="s">
        <v>155</v>
      </c>
      <c r="E137">
        <v>3</v>
      </c>
      <c r="F137">
        <v>9.99</v>
      </c>
      <c r="G137">
        <v>29.97</v>
      </c>
      <c r="H137" t="s">
        <v>11</v>
      </c>
      <c r="I137" t="s">
        <v>12</v>
      </c>
      <c r="J137">
        <f t="shared" si="16"/>
        <v>29.97</v>
      </c>
      <c r="K137" t="b">
        <f t="shared" si="17"/>
        <v>1</v>
      </c>
      <c r="L137">
        <f t="shared" si="18"/>
        <v>15</v>
      </c>
      <c r="M137">
        <f t="shared" si="19"/>
        <v>4</v>
      </c>
      <c r="N137" t="str">
        <f t="shared" si="20"/>
        <v>Wk - 20</v>
      </c>
      <c r="O137">
        <f t="shared" si="21"/>
        <v>5</v>
      </c>
      <c r="P137">
        <f t="shared" si="22"/>
        <v>2024</v>
      </c>
      <c r="Q137" t="str">
        <f t="shared" si="23"/>
        <v>May'24</v>
      </c>
    </row>
    <row r="138" spans="1:17" x14ac:dyDescent="0.25">
      <c r="A138">
        <v>10137</v>
      </c>
      <c r="B138" s="2">
        <v>45428</v>
      </c>
      <c r="C138" t="s">
        <v>23</v>
      </c>
      <c r="D138" t="s">
        <v>156</v>
      </c>
      <c r="E138">
        <v>1</v>
      </c>
      <c r="F138">
        <v>6.8</v>
      </c>
      <c r="G138">
        <v>6.8</v>
      </c>
      <c r="H138" t="s">
        <v>15</v>
      </c>
      <c r="I138" t="s">
        <v>16</v>
      </c>
      <c r="J138">
        <f t="shared" si="16"/>
        <v>6.8</v>
      </c>
      <c r="K138" t="b">
        <f t="shared" si="17"/>
        <v>1</v>
      </c>
      <c r="L138">
        <f t="shared" si="18"/>
        <v>16</v>
      </c>
      <c r="M138">
        <f t="shared" si="19"/>
        <v>5</v>
      </c>
      <c r="N138" t="str">
        <f t="shared" si="20"/>
        <v>Wk - 20</v>
      </c>
      <c r="O138">
        <f t="shared" si="21"/>
        <v>5</v>
      </c>
      <c r="P138">
        <f t="shared" si="22"/>
        <v>2024</v>
      </c>
      <c r="Q138" t="str">
        <f t="shared" si="23"/>
        <v>May'24</v>
      </c>
    </row>
    <row r="139" spans="1:17" x14ac:dyDescent="0.25">
      <c r="A139">
        <v>10138</v>
      </c>
      <c r="B139" s="2">
        <v>45429</v>
      </c>
      <c r="C139" t="s">
        <v>25</v>
      </c>
      <c r="D139" t="s">
        <v>157</v>
      </c>
      <c r="E139">
        <v>2</v>
      </c>
      <c r="F139">
        <v>99.95</v>
      </c>
      <c r="G139">
        <v>199.9</v>
      </c>
      <c r="H139" t="s">
        <v>19</v>
      </c>
      <c r="I139" t="s">
        <v>12</v>
      </c>
      <c r="J139">
        <f t="shared" si="16"/>
        <v>199.9</v>
      </c>
      <c r="K139" t="b">
        <f t="shared" si="17"/>
        <v>1</v>
      </c>
      <c r="L139">
        <f t="shared" si="18"/>
        <v>17</v>
      </c>
      <c r="M139">
        <f t="shared" si="19"/>
        <v>6</v>
      </c>
      <c r="N139" t="str">
        <f t="shared" si="20"/>
        <v>Wk - 20</v>
      </c>
      <c r="O139">
        <f t="shared" si="21"/>
        <v>5</v>
      </c>
      <c r="P139">
        <f t="shared" si="22"/>
        <v>2024</v>
      </c>
      <c r="Q139" t="str">
        <f t="shared" si="23"/>
        <v>May'24</v>
      </c>
    </row>
    <row r="140" spans="1:17" x14ac:dyDescent="0.25">
      <c r="A140">
        <v>10139</v>
      </c>
      <c r="B140" s="2">
        <v>45430</v>
      </c>
      <c r="C140" t="s">
        <v>9</v>
      </c>
      <c r="D140" t="s">
        <v>158</v>
      </c>
      <c r="E140">
        <v>1</v>
      </c>
      <c r="F140">
        <v>1499.99</v>
      </c>
      <c r="G140">
        <v>1499.99</v>
      </c>
      <c r="H140" t="s">
        <v>11</v>
      </c>
      <c r="I140" t="s">
        <v>12</v>
      </c>
      <c r="J140">
        <f t="shared" si="16"/>
        <v>1499.99</v>
      </c>
      <c r="K140" t="b">
        <f t="shared" si="17"/>
        <v>1</v>
      </c>
      <c r="L140">
        <f t="shared" si="18"/>
        <v>18</v>
      </c>
      <c r="M140">
        <f t="shared" si="19"/>
        <v>7</v>
      </c>
      <c r="N140" t="str">
        <f t="shared" si="20"/>
        <v>Wk - 20</v>
      </c>
      <c r="O140">
        <f t="shared" si="21"/>
        <v>5</v>
      </c>
      <c r="P140">
        <f t="shared" si="22"/>
        <v>2024</v>
      </c>
      <c r="Q140" t="str">
        <f t="shared" si="23"/>
        <v>May'24</v>
      </c>
    </row>
    <row r="141" spans="1:17" x14ac:dyDescent="0.25">
      <c r="A141">
        <v>10140</v>
      </c>
      <c r="B141" s="2">
        <v>45431</v>
      </c>
      <c r="C141" t="s">
        <v>13</v>
      </c>
      <c r="D141" t="s">
        <v>159</v>
      </c>
      <c r="E141">
        <v>1</v>
      </c>
      <c r="F141">
        <v>139.99</v>
      </c>
      <c r="G141">
        <v>139.99</v>
      </c>
      <c r="H141" t="s">
        <v>15</v>
      </c>
      <c r="I141" t="s">
        <v>16</v>
      </c>
      <c r="J141">
        <f t="shared" si="16"/>
        <v>139.99</v>
      </c>
      <c r="K141" t="b">
        <f t="shared" si="17"/>
        <v>1</v>
      </c>
      <c r="L141">
        <f t="shared" si="18"/>
        <v>19</v>
      </c>
      <c r="M141">
        <f t="shared" si="19"/>
        <v>1</v>
      </c>
      <c r="N141" t="str">
        <f t="shared" si="20"/>
        <v>Wk - 21</v>
      </c>
      <c r="O141">
        <f t="shared" si="21"/>
        <v>5</v>
      </c>
      <c r="P141">
        <f t="shared" si="22"/>
        <v>2024</v>
      </c>
      <c r="Q141" t="str">
        <f t="shared" si="23"/>
        <v>May'24</v>
      </c>
    </row>
    <row r="142" spans="1:17" x14ac:dyDescent="0.25">
      <c r="A142">
        <v>10141</v>
      </c>
      <c r="B142" s="2">
        <v>45432</v>
      </c>
      <c r="C142" t="s">
        <v>17</v>
      </c>
      <c r="D142" t="s">
        <v>160</v>
      </c>
      <c r="E142">
        <v>3</v>
      </c>
      <c r="F142">
        <v>44.99</v>
      </c>
      <c r="G142">
        <v>134.97</v>
      </c>
      <c r="H142" t="s">
        <v>19</v>
      </c>
      <c r="I142" t="s">
        <v>20</v>
      </c>
      <c r="J142">
        <f t="shared" si="16"/>
        <v>134.97</v>
      </c>
      <c r="K142" t="b">
        <f t="shared" si="17"/>
        <v>1</v>
      </c>
      <c r="L142">
        <f t="shared" si="18"/>
        <v>20</v>
      </c>
      <c r="M142">
        <f t="shared" si="19"/>
        <v>2</v>
      </c>
      <c r="N142" t="str">
        <f t="shared" si="20"/>
        <v>Wk - 21</v>
      </c>
      <c r="O142">
        <f t="shared" si="21"/>
        <v>5</v>
      </c>
      <c r="P142">
        <f t="shared" si="22"/>
        <v>2024</v>
      </c>
      <c r="Q142" t="str">
        <f t="shared" si="23"/>
        <v>May'24</v>
      </c>
    </row>
    <row r="143" spans="1:17" x14ac:dyDescent="0.25">
      <c r="A143">
        <v>10142</v>
      </c>
      <c r="B143" s="2">
        <v>45433</v>
      </c>
      <c r="C143" t="s">
        <v>21</v>
      </c>
      <c r="D143" t="s">
        <v>161</v>
      </c>
      <c r="E143">
        <v>2</v>
      </c>
      <c r="F143">
        <v>11.99</v>
      </c>
      <c r="G143">
        <v>23.98</v>
      </c>
      <c r="H143" t="s">
        <v>11</v>
      </c>
      <c r="I143" t="s">
        <v>12</v>
      </c>
      <c r="J143">
        <f t="shared" si="16"/>
        <v>23.98</v>
      </c>
      <c r="K143" t="b">
        <f t="shared" si="17"/>
        <v>1</v>
      </c>
      <c r="L143">
        <f t="shared" si="18"/>
        <v>21</v>
      </c>
      <c r="M143">
        <f t="shared" si="19"/>
        <v>3</v>
      </c>
      <c r="N143" t="str">
        <f t="shared" si="20"/>
        <v>Wk - 21</v>
      </c>
      <c r="O143">
        <f t="shared" si="21"/>
        <v>5</v>
      </c>
      <c r="P143">
        <f t="shared" si="22"/>
        <v>2024</v>
      </c>
      <c r="Q143" t="str">
        <f t="shared" si="23"/>
        <v>May'24</v>
      </c>
    </row>
    <row r="144" spans="1:17" x14ac:dyDescent="0.25">
      <c r="A144">
        <v>10143</v>
      </c>
      <c r="B144" s="2">
        <v>45434</v>
      </c>
      <c r="C144" t="s">
        <v>23</v>
      </c>
      <c r="D144" t="s">
        <v>162</v>
      </c>
      <c r="E144">
        <v>1</v>
      </c>
      <c r="F144">
        <v>29.5</v>
      </c>
      <c r="G144">
        <v>29.5</v>
      </c>
      <c r="H144" t="s">
        <v>15</v>
      </c>
      <c r="I144" t="s">
        <v>16</v>
      </c>
      <c r="J144">
        <f t="shared" si="16"/>
        <v>29.5</v>
      </c>
      <c r="K144" t="b">
        <f t="shared" si="17"/>
        <v>1</v>
      </c>
      <c r="L144">
        <f t="shared" si="18"/>
        <v>22</v>
      </c>
      <c r="M144">
        <f t="shared" si="19"/>
        <v>4</v>
      </c>
      <c r="N144" t="str">
        <f t="shared" si="20"/>
        <v>Wk - 21</v>
      </c>
      <c r="O144">
        <f t="shared" si="21"/>
        <v>5</v>
      </c>
      <c r="P144">
        <f t="shared" si="22"/>
        <v>2024</v>
      </c>
      <c r="Q144" t="str">
        <f t="shared" si="23"/>
        <v>May'24</v>
      </c>
    </row>
    <row r="145" spans="1:17" x14ac:dyDescent="0.25">
      <c r="A145">
        <v>10144</v>
      </c>
      <c r="B145" s="2">
        <v>45435</v>
      </c>
      <c r="C145" t="s">
        <v>25</v>
      </c>
      <c r="D145" t="s">
        <v>163</v>
      </c>
      <c r="E145">
        <v>1</v>
      </c>
      <c r="F145">
        <v>299.99</v>
      </c>
      <c r="G145">
        <v>299.99</v>
      </c>
      <c r="H145" t="s">
        <v>19</v>
      </c>
      <c r="I145" t="s">
        <v>12</v>
      </c>
      <c r="J145">
        <f t="shared" si="16"/>
        <v>299.99</v>
      </c>
      <c r="K145" t="b">
        <f t="shared" si="17"/>
        <v>1</v>
      </c>
      <c r="L145">
        <f t="shared" si="18"/>
        <v>23</v>
      </c>
      <c r="M145">
        <f t="shared" si="19"/>
        <v>5</v>
      </c>
      <c r="N145" t="str">
        <f t="shared" si="20"/>
        <v>Wk - 21</v>
      </c>
      <c r="O145">
        <f t="shared" si="21"/>
        <v>5</v>
      </c>
      <c r="P145">
        <f t="shared" si="22"/>
        <v>2024</v>
      </c>
      <c r="Q145" t="str">
        <f t="shared" si="23"/>
        <v>May'24</v>
      </c>
    </row>
    <row r="146" spans="1:17" x14ac:dyDescent="0.25">
      <c r="A146">
        <v>10145</v>
      </c>
      <c r="B146" s="2">
        <v>45436</v>
      </c>
      <c r="C146" t="s">
        <v>9</v>
      </c>
      <c r="D146" t="s">
        <v>164</v>
      </c>
      <c r="E146">
        <v>1</v>
      </c>
      <c r="F146">
        <v>549</v>
      </c>
      <c r="G146">
        <v>549</v>
      </c>
      <c r="H146" t="s">
        <v>11</v>
      </c>
      <c r="I146" t="s">
        <v>12</v>
      </c>
      <c r="J146">
        <f t="shared" si="16"/>
        <v>549</v>
      </c>
      <c r="K146" t="b">
        <f t="shared" si="17"/>
        <v>1</v>
      </c>
      <c r="L146">
        <f t="shared" si="18"/>
        <v>24</v>
      </c>
      <c r="M146">
        <f t="shared" si="19"/>
        <v>6</v>
      </c>
      <c r="N146" t="str">
        <f t="shared" si="20"/>
        <v>Wk - 21</v>
      </c>
      <c r="O146">
        <f t="shared" si="21"/>
        <v>5</v>
      </c>
      <c r="P146">
        <f t="shared" si="22"/>
        <v>2024</v>
      </c>
      <c r="Q146" t="str">
        <f t="shared" si="23"/>
        <v>May'24</v>
      </c>
    </row>
    <row r="147" spans="1:17" x14ac:dyDescent="0.25">
      <c r="A147">
        <v>10146</v>
      </c>
      <c r="B147" s="2">
        <v>45437</v>
      </c>
      <c r="C147" t="s">
        <v>13</v>
      </c>
      <c r="D147" t="s">
        <v>165</v>
      </c>
      <c r="E147">
        <v>2</v>
      </c>
      <c r="F147">
        <v>199.95</v>
      </c>
      <c r="G147">
        <v>399.9</v>
      </c>
      <c r="H147" t="s">
        <v>15</v>
      </c>
      <c r="I147" t="s">
        <v>16</v>
      </c>
      <c r="J147">
        <f t="shared" si="16"/>
        <v>399.9</v>
      </c>
      <c r="K147" t="b">
        <f t="shared" si="17"/>
        <v>1</v>
      </c>
      <c r="L147">
        <f t="shared" si="18"/>
        <v>25</v>
      </c>
      <c r="M147">
        <f t="shared" si="19"/>
        <v>7</v>
      </c>
      <c r="N147" t="str">
        <f t="shared" si="20"/>
        <v>Wk - 21</v>
      </c>
      <c r="O147">
        <f t="shared" si="21"/>
        <v>5</v>
      </c>
      <c r="P147">
        <f t="shared" si="22"/>
        <v>2024</v>
      </c>
      <c r="Q147" t="str">
        <f t="shared" si="23"/>
        <v>May'24</v>
      </c>
    </row>
    <row r="148" spans="1:17" x14ac:dyDescent="0.25">
      <c r="A148">
        <v>10147</v>
      </c>
      <c r="B148" s="2">
        <v>45438</v>
      </c>
      <c r="C148" t="s">
        <v>17</v>
      </c>
      <c r="D148" t="s">
        <v>166</v>
      </c>
      <c r="E148">
        <v>2</v>
      </c>
      <c r="F148">
        <v>98</v>
      </c>
      <c r="G148">
        <v>196</v>
      </c>
      <c r="H148" t="s">
        <v>19</v>
      </c>
      <c r="I148" t="s">
        <v>20</v>
      </c>
      <c r="J148">
        <f t="shared" si="16"/>
        <v>196</v>
      </c>
      <c r="K148" t="b">
        <f t="shared" si="17"/>
        <v>1</v>
      </c>
      <c r="L148">
        <f t="shared" si="18"/>
        <v>26</v>
      </c>
      <c r="M148">
        <f t="shared" si="19"/>
        <v>1</v>
      </c>
      <c r="N148" t="str">
        <f t="shared" si="20"/>
        <v>Wk - 22</v>
      </c>
      <c r="O148">
        <f t="shared" si="21"/>
        <v>5</v>
      </c>
      <c r="P148">
        <f t="shared" si="22"/>
        <v>2024</v>
      </c>
      <c r="Q148" t="str">
        <f t="shared" si="23"/>
        <v>May'24</v>
      </c>
    </row>
    <row r="149" spans="1:17" x14ac:dyDescent="0.25">
      <c r="A149">
        <v>10148</v>
      </c>
      <c r="B149" s="2">
        <v>45439</v>
      </c>
      <c r="C149" t="s">
        <v>21</v>
      </c>
      <c r="D149" t="s">
        <v>167</v>
      </c>
      <c r="E149">
        <v>3</v>
      </c>
      <c r="F149">
        <v>10.99</v>
      </c>
      <c r="G149">
        <v>32.97</v>
      </c>
      <c r="H149" t="s">
        <v>11</v>
      </c>
      <c r="I149" t="s">
        <v>12</v>
      </c>
      <c r="J149">
        <f t="shared" si="16"/>
        <v>32.97</v>
      </c>
      <c r="K149" t="b">
        <f t="shared" si="17"/>
        <v>1</v>
      </c>
      <c r="L149">
        <f t="shared" si="18"/>
        <v>27</v>
      </c>
      <c r="M149">
        <f t="shared" si="19"/>
        <v>2</v>
      </c>
      <c r="N149" t="str">
        <f t="shared" si="20"/>
        <v>Wk - 22</v>
      </c>
      <c r="O149">
        <f t="shared" si="21"/>
        <v>5</v>
      </c>
      <c r="P149">
        <f t="shared" si="22"/>
        <v>2024</v>
      </c>
      <c r="Q149" t="str">
        <f t="shared" si="23"/>
        <v>May'24</v>
      </c>
    </row>
    <row r="150" spans="1:17" x14ac:dyDescent="0.25">
      <c r="A150">
        <v>10149</v>
      </c>
      <c r="B150" s="2">
        <v>45440</v>
      </c>
      <c r="C150" t="s">
        <v>23</v>
      </c>
      <c r="D150" t="s">
        <v>168</v>
      </c>
      <c r="E150">
        <v>1</v>
      </c>
      <c r="F150">
        <v>25</v>
      </c>
      <c r="G150">
        <v>25</v>
      </c>
      <c r="H150" t="s">
        <v>15</v>
      </c>
      <c r="I150" t="s">
        <v>16</v>
      </c>
      <c r="J150">
        <f t="shared" si="16"/>
        <v>25</v>
      </c>
      <c r="K150" t="b">
        <f t="shared" si="17"/>
        <v>1</v>
      </c>
      <c r="L150">
        <f t="shared" si="18"/>
        <v>28</v>
      </c>
      <c r="M150">
        <f t="shared" si="19"/>
        <v>3</v>
      </c>
      <c r="N150" t="str">
        <f t="shared" si="20"/>
        <v>Wk - 22</v>
      </c>
      <c r="O150">
        <f t="shared" si="21"/>
        <v>5</v>
      </c>
      <c r="P150">
        <f t="shared" si="22"/>
        <v>2024</v>
      </c>
      <c r="Q150" t="str">
        <f t="shared" si="23"/>
        <v>May'24</v>
      </c>
    </row>
    <row r="151" spans="1:17" x14ac:dyDescent="0.25">
      <c r="A151">
        <v>10150</v>
      </c>
      <c r="B151" s="2">
        <v>45441</v>
      </c>
      <c r="C151" t="s">
        <v>25</v>
      </c>
      <c r="D151" t="s">
        <v>169</v>
      </c>
      <c r="E151">
        <v>2</v>
      </c>
      <c r="F151">
        <v>149.99</v>
      </c>
      <c r="G151">
        <v>299.98</v>
      </c>
      <c r="H151" t="s">
        <v>19</v>
      </c>
      <c r="I151" t="s">
        <v>12</v>
      </c>
      <c r="J151">
        <f t="shared" si="16"/>
        <v>299.98</v>
      </c>
      <c r="K151" t="b">
        <f t="shared" si="17"/>
        <v>1</v>
      </c>
      <c r="L151">
        <f t="shared" si="18"/>
        <v>29</v>
      </c>
      <c r="M151">
        <f t="shared" si="19"/>
        <v>4</v>
      </c>
      <c r="N151" t="str">
        <f t="shared" si="20"/>
        <v>Wk - 22</v>
      </c>
      <c r="O151">
        <f t="shared" si="21"/>
        <v>5</v>
      </c>
      <c r="P151">
        <f t="shared" si="22"/>
        <v>2024</v>
      </c>
      <c r="Q151" t="str">
        <f t="shared" si="23"/>
        <v>May'24</v>
      </c>
    </row>
    <row r="152" spans="1:17" x14ac:dyDescent="0.25">
      <c r="A152">
        <v>10151</v>
      </c>
      <c r="B152" s="2">
        <v>45442</v>
      </c>
      <c r="C152" t="s">
        <v>9</v>
      </c>
      <c r="D152" t="s">
        <v>51</v>
      </c>
      <c r="E152">
        <v>1</v>
      </c>
      <c r="F152">
        <v>349.99</v>
      </c>
      <c r="G152">
        <v>349.99</v>
      </c>
      <c r="H152" t="s">
        <v>11</v>
      </c>
      <c r="I152" t="s">
        <v>12</v>
      </c>
      <c r="J152">
        <f t="shared" si="16"/>
        <v>349.99</v>
      </c>
      <c r="K152" t="b">
        <f t="shared" si="17"/>
        <v>1</v>
      </c>
      <c r="L152">
        <f t="shared" si="18"/>
        <v>30</v>
      </c>
      <c r="M152">
        <f t="shared" si="19"/>
        <v>5</v>
      </c>
      <c r="N152" t="str">
        <f t="shared" si="20"/>
        <v>Wk - 22</v>
      </c>
      <c r="O152">
        <f t="shared" si="21"/>
        <v>5</v>
      </c>
      <c r="P152">
        <f t="shared" si="22"/>
        <v>2024</v>
      </c>
      <c r="Q152" t="str">
        <f t="shared" si="23"/>
        <v>May'24</v>
      </c>
    </row>
    <row r="153" spans="1:17" x14ac:dyDescent="0.25">
      <c r="A153">
        <v>10152</v>
      </c>
      <c r="B153" s="2">
        <v>45443</v>
      </c>
      <c r="C153" t="s">
        <v>13</v>
      </c>
      <c r="D153" t="s">
        <v>170</v>
      </c>
      <c r="E153">
        <v>2</v>
      </c>
      <c r="F153">
        <v>199.99</v>
      </c>
      <c r="G153">
        <v>399.98</v>
      </c>
      <c r="H153" t="s">
        <v>15</v>
      </c>
      <c r="I153" t="s">
        <v>16</v>
      </c>
      <c r="J153">
        <f t="shared" si="16"/>
        <v>399.98</v>
      </c>
      <c r="K153" t="b">
        <f t="shared" si="17"/>
        <v>1</v>
      </c>
      <c r="L153">
        <f t="shared" si="18"/>
        <v>31</v>
      </c>
      <c r="M153">
        <f t="shared" si="19"/>
        <v>6</v>
      </c>
      <c r="N153" t="str">
        <f t="shared" si="20"/>
        <v>Wk - 22</v>
      </c>
      <c r="O153">
        <f t="shared" si="21"/>
        <v>5</v>
      </c>
      <c r="P153">
        <f t="shared" si="22"/>
        <v>2024</v>
      </c>
      <c r="Q153" t="str">
        <f t="shared" si="23"/>
        <v>May'24</v>
      </c>
    </row>
    <row r="154" spans="1:17" x14ac:dyDescent="0.25">
      <c r="A154">
        <v>10153</v>
      </c>
      <c r="B154" s="2">
        <v>45078</v>
      </c>
      <c r="C154" t="s">
        <v>17</v>
      </c>
      <c r="D154" t="s">
        <v>171</v>
      </c>
      <c r="E154">
        <v>3</v>
      </c>
      <c r="F154">
        <v>54.99</v>
      </c>
      <c r="G154">
        <v>164.97</v>
      </c>
      <c r="H154" t="s">
        <v>19</v>
      </c>
      <c r="I154" t="s">
        <v>20</v>
      </c>
      <c r="J154">
        <f t="shared" si="16"/>
        <v>164.97</v>
      </c>
      <c r="K154" t="b">
        <f t="shared" si="17"/>
        <v>1</v>
      </c>
      <c r="L154">
        <f t="shared" si="18"/>
        <v>1</v>
      </c>
      <c r="M154">
        <f t="shared" si="19"/>
        <v>5</v>
      </c>
      <c r="N154" t="str">
        <f t="shared" si="20"/>
        <v>Wk - 22</v>
      </c>
      <c r="O154">
        <f t="shared" si="21"/>
        <v>6</v>
      </c>
      <c r="P154">
        <f t="shared" si="22"/>
        <v>2023</v>
      </c>
      <c r="Q154" t="str">
        <f t="shared" si="23"/>
        <v>Jun'23</v>
      </c>
    </row>
    <row r="155" spans="1:17" x14ac:dyDescent="0.25">
      <c r="A155">
        <v>10154</v>
      </c>
      <c r="B155" s="2">
        <v>45079</v>
      </c>
      <c r="C155" t="s">
        <v>21</v>
      </c>
      <c r="D155" t="s">
        <v>172</v>
      </c>
      <c r="E155">
        <v>2</v>
      </c>
      <c r="F155">
        <v>16.989999999999998</v>
      </c>
      <c r="G155">
        <v>33.979999999999997</v>
      </c>
      <c r="H155" t="s">
        <v>11</v>
      </c>
      <c r="I155" t="s">
        <v>12</v>
      </c>
      <c r="J155">
        <f t="shared" si="16"/>
        <v>33.979999999999997</v>
      </c>
      <c r="K155" t="b">
        <f t="shared" si="17"/>
        <v>1</v>
      </c>
      <c r="L155">
        <f t="shared" si="18"/>
        <v>2</v>
      </c>
      <c r="M155">
        <f t="shared" si="19"/>
        <v>6</v>
      </c>
      <c r="N155" t="str">
        <f t="shared" si="20"/>
        <v>Wk - 22</v>
      </c>
      <c r="O155">
        <f t="shared" si="21"/>
        <v>6</v>
      </c>
      <c r="P155">
        <f t="shared" si="22"/>
        <v>2023</v>
      </c>
      <c r="Q155" t="str">
        <f t="shared" si="23"/>
        <v>Jun'23</v>
      </c>
    </row>
    <row r="156" spans="1:17" x14ac:dyDescent="0.25">
      <c r="A156">
        <v>10155</v>
      </c>
      <c r="B156" s="2">
        <v>45080</v>
      </c>
      <c r="C156" t="s">
        <v>23</v>
      </c>
      <c r="D156" t="s">
        <v>173</v>
      </c>
      <c r="E156">
        <v>1</v>
      </c>
      <c r="F156">
        <v>59</v>
      </c>
      <c r="G156">
        <v>59</v>
      </c>
      <c r="H156" t="s">
        <v>15</v>
      </c>
      <c r="I156" t="s">
        <v>16</v>
      </c>
      <c r="J156">
        <f t="shared" si="16"/>
        <v>59</v>
      </c>
      <c r="K156" t="b">
        <f t="shared" si="17"/>
        <v>1</v>
      </c>
      <c r="L156">
        <f t="shared" si="18"/>
        <v>3</v>
      </c>
      <c r="M156">
        <f t="shared" si="19"/>
        <v>7</v>
      </c>
      <c r="N156" t="str">
        <f t="shared" si="20"/>
        <v>Wk - 22</v>
      </c>
      <c r="O156">
        <f t="shared" si="21"/>
        <v>6</v>
      </c>
      <c r="P156">
        <f t="shared" si="22"/>
        <v>2023</v>
      </c>
      <c r="Q156" t="str">
        <f t="shared" si="23"/>
        <v>Jun'23</v>
      </c>
    </row>
    <row r="157" spans="1:17" x14ac:dyDescent="0.25">
      <c r="A157">
        <v>10156</v>
      </c>
      <c r="B157" s="2">
        <v>45081</v>
      </c>
      <c r="C157" t="s">
        <v>25</v>
      </c>
      <c r="D157" t="s">
        <v>174</v>
      </c>
      <c r="E157">
        <v>1</v>
      </c>
      <c r="F157">
        <v>299.99</v>
      </c>
      <c r="G157">
        <v>299.99</v>
      </c>
      <c r="H157" t="s">
        <v>19</v>
      </c>
      <c r="I157" t="s">
        <v>12</v>
      </c>
      <c r="J157">
        <f t="shared" si="16"/>
        <v>299.99</v>
      </c>
      <c r="K157" t="b">
        <f t="shared" si="17"/>
        <v>1</v>
      </c>
      <c r="L157">
        <f t="shared" si="18"/>
        <v>4</v>
      </c>
      <c r="M157">
        <f t="shared" si="19"/>
        <v>1</v>
      </c>
      <c r="N157" t="str">
        <f t="shared" si="20"/>
        <v>Wk - 23</v>
      </c>
      <c r="O157">
        <f t="shared" si="21"/>
        <v>6</v>
      </c>
      <c r="P157">
        <f t="shared" si="22"/>
        <v>2023</v>
      </c>
      <c r="Q157" t="str">
        <f t="shared" si="23"/>
        <v>Jun'23</v>
      </c>
    </row>
    <row r="158" spans="1:17" x14ac:dyDescent="0.25">
      <c r="A158">
        <v>10157</v>
      </c>
      <c r="B158" s="2">
        <v>45082</v>
      </c>
      <c r="C158" t="s">
        <v>9</v>
      </c>
      <c r="D158" t="s">
        <v>175</v>
      </c>
      <c r="E158">
        <v>1</v>
      </c>
      <c r="F158">
        <v>899.99</v>
      </c>
      <c r="G158">
        <v>899.99</v>
      </c>
      <c r="H158" t="s">
        <v>11</v>
      </c>
      <c r="I158" t="s">
        <v>12</v>
      </c>
      <c r="J158">
        <f t="shared" si="16"/>
        <v>899.99</v>
      </c>
      <c r="K158" t="b">
        <f t="shared" si="17"/>
        <v>1</v>
      </c>
      <c r="L158">
        <f t="shared" si="18"/>
        <v>5</v>
      </c>
      <c r="M158">
        <f t="shared" si="19"/>
        <v>2</v>
      </c>
      <c r="N158" t="str">
        <f t="shared" si="20"/>
        <v>Wk - 23</v>
      </c>
      <c r="O158">
        <f t="shared" si="21"/>
        <v>6</v>
      </c>
      <c r="P158">
        <f t="shared" si="22"/>
        <v>2023</v>
      </c>
      <c r="Q158" t="str">
        <f t="shared" si="23"/>
        <v>Jun'23</v>
      </c>
    </row>
    <row r="159" spans="1:17" x14ac:dyDescent="0.25">
      <c r="A159">
        <v>10158</v>
      </c>
      <c r="B159" s="2">
        <v>45083</v>
      </c>
      <c r="C159" t="s">
        <v>13</v>
      </c>
      <c r="D159" t="s">
        <v>176</v>
      </c>
      <c r="E159">
        <v>1</v>
      </c>
      <c r="F159">
        <v>499.95</v>
      </c>
      <c r="G159">
        <v>499.95</v>
      </c>
      <c r="H159" t="s">
        <v>15</v>
      </c>
      <c r="I159" t="s">
        <v>16</v>
      </c>
      <c r="J159">
        <f t="shared" si="16"/>
        <v>499.95</v>
      </c>
      <c r="K159" t="b">
        <f t="shared" si="17"/>
        <v>1</v>
      </c>
      <c r="L159">
        <f t="shared" si="18"/>
        <v>6</v>
      </c>
      <c r="M159">
        <f t="shared" si="19"/>
        <v>3</v>
      </c>
      <c r="N159" t="str">
        <f t="shared" si="20"/>
        <v>Wk - 23</v>
      </c>
      <c r="O159">
        <f t="shared" si="21"/>
        <v>6</v>
      </c>
      <c r="P159">
        <f t="shared" si="22"/>
        <v>2023</v>
      </c>
      <c r="Q159" t="str">
        <f t="shared" si="23"/>
        <v>Jun'23</v>
      </c>
    </row>
    <row r="160" spans="1:17" x14ac:dyDescent="0.25">
      <c r="A160">
        <v>10159</v>
      </c>
      <c r="B160" s="2">
        <v>45084</v>
      </c>
      <c r="C160" t="s">
        <v>17</v>
      </c>
      <c r="D160" t="s">
        <v>177</v>
      </c>
      <c r="E160">
        <v>4</v>
      </c>
      <c r="F160">
        <v>24.99</v>
      </c>
      <c r="G160">
        <v>99.96</v>
      </c>
      <c r="H160" t="s">
        <v>19</v>
      </c>
      <c r="I160" t="s">
        <v>20</v>
      </c>
      <c r="J160">
        <f t="shared" si="16"/>
        <v>99.96</v>
      </c>
      <c r="K160" t="b">
        <f t="shared" si="17"/>
        <v>1</v>
      </c>
      <c r="L160">
        <f t="shared" si="18"/>
        <v>7</v>
      </c>
      <c r="M160">
        <f t="shared" si="19"/>
        <v>4</v>
      </c>
      <c r="N160" t="str">
        <f t="shared" si="20"/>
        <v>Wk - 23</v>
      </c>
      <c r="O160">
        <f t="shared" si="21"/>
        <v>6</v>
      </c>
      <c r="P160">
        <f t="shared" si="22"/>
        <v>2023</v>
      </c>
      <c r="Q160" t="str">
        <f t="shared" si="23"/>
        <v>Jun'23</v>
      </c>
    </row>
    <row r="161" spans="1:17" x14ac:dyDescent="0.25">
      <c r="A161">
        <v>10160</v>
      </c>
      <c r="B161" s="2">
        <v>45085</v>
      </c>
      <c r="C161" t="s">
        <v>21</v>
      </c>
      <c r="D161" t="s">
        <v>178</v>
      </c>
      <c r="E161">
        <v>3</v>
      </c>
      <c r="F161">
        <v>7.99</v>
      </c>
      <c r="G161">
        <v>23.97</v>
      </c>
      <c r="H161" t="s">
        <v>11</v>
      </c>
      <c r="I161" t="s">
        <v>12</v>
      </c>
      <c r="J161">
        <f t="shared" si="16"/>
        <v>23.97</v>
      </c>
      <c r="K161" t="b">
        <f t="shared" si="17"/>
        <v>1</v>
      </c>
      <c r="L161">
        <f t="shared" si="18"/>
        <v>8</v>
      </c>
      <c r="M161">
        <f t="shared" si="19"/>
        <v>5</v>
      </c>
      <c r="N161" t="str">
        <f t="shared" si="20"/>
        <v>Wk - 23</v>
      </c>
      <c r="O161">
        <f t="shared" si="21"/>
        <v>6</v>
      </c>
      <c r="P161">
        <f t="shared" si="22"/>
        <v>2023</v>
      </c>
      <c r="Q161" t="str">
        <f t="shared" si="23"/>
        <v>Jun'23</v>
      </c>
    </row>
    <row r="162" spans="1:17" x14ac:dyDescent="0.25">
      <c r="A162">
        <v>10161</v>
      </c>
      <c r="B162" s="2">
        <v>45086</v>
      </c>
      <c r="C162" t="s">
        <v>23</v>
      </c>
      <c r="D162" t="s">
        <v>179</v>
      </c>
      <c r="E162">
        <v>1</v>
      </c>
      <c r="F162">
        <v>36</v>
      </c>
      <c r="G162">
        <v>36</v>
      </c>
      <c r="H162" t="s">
        <v>15</v>
      </c>
      <c r="I162" t="s">
        <v>16</v>
      </c>
      <c r="J162">
        <f t="shared" si="16"/>
        <v>36</v>
      </c>
      <c r="K162" t="b">
        <f t="shared" si="17"/>
        <v>1</v>
      </c>
      <c r="L162">
        <f t="shared" si="18"/>
        <v>9</v>
      </c>
      <c r="M162">
        <f t="shared" si="19"/>
        <v>6</v>
      </c>
      <c r="N162" t="str">
        <f t="shared" si="20"/>
        <v>Wk - 23</v>
      </c>
      <c r="O162">
        <f t="shared" si="21"/>
        <v>6</v>
      </c>
      <c r="P162">
        <f t="shared" si="22"/>
        <v>2023</v>
      </c>
      <c r="Q162" t="str">
        <f t="shared" si="23"/>
        <v>Jun'23</v>
      </c>
    </row>
    <row r="163" spans="1:17" x14ac:dyDescent="0.25">
      <c r="A163">
        <v>10162</v>
      </c>
      <c r="B163" s="2">
        <v>45087</v>
      </c>
      <c r="C163" t="s">
        <v>25</v>
      </c>
      <c r="D163" t="s">
        <v>180</v>
      </c>
      <c r="E163">
        <v>2</v>
      </c>
      <c r="F163">
        <v>34.99</v>
      </c>
      <c r="G163">
        <v>69.98</v>
      </c>
      <c r="H163" t="s">
        <v>19</v>
      </c>
      <c r="I163" t="s">
        <v>12</v>
      </c>
      <c r="J163">
        <f t="shared" si="16"/>
        <v>69.98</v>
      </c>
      <c r="K163" t="b">
        <f t="shared" si="17"/>
        <v>1</v>
      </c>
      <c r="L163">
        <f t="shared" si="18"/>
        <v>10</v>
      </c>
      <c r="M163">
        <f t="shared" si="19"/>
        <v>7</v>
      </c>
      <c r="N163" t="str">
        <f t="shared" si="20"/>
        <v>Wk - 23</v>
      </c>
      <c r="O163">
        <f t="shared" si="21"/>
        <v>6</v>
      </c>
      <c r="P163">
        <f t="shared" si="22"/>
        <v>2023</v>
      </c>
      <c r="Q163" t="str">
        <f t="shared" si="23"/>
        <v>Jun'23</v>
      </c>
    </row>
    <row r="164" spans="1:17" x14ac:dyDescent="0.25">
      <c r="A164">
        <v>10163</v>
      </c>
      <c r="B164" s="2">
        <v>45088</v>
      </c>
      <c r="C164" t="s">
        <v>9</v>
      </c>
      <c r="D164" t="s">
        <v>181</v>
      </c>
      <c r="E164">
        <v>1</v>
      </c>
      <c r="F164">
        <v>1199.99</v>
      </c>
      <c r="G164">
        <v>1199.99</v>
      </c>
      <c r="H164" t="s">
        <v>11</v>
      </c>
      <c r="I164" t="s">
        <v>12</v>
      </c>
      <c r="J164">
        <f t="shared" si="16"/>
        <v>1199.99</v>
      </c>
      <c r="K164" t="b">
        <f t="shared" si="17"/>
        <v>1</v>
      </c>
      <c r="L164">
        <f t="shared" si="18"/>
        <v>11</v>
      </c>
      <c r="M164">
        <f t="shared" si="19"/>
        <v>1</v>
      </c>
      <c r="N164" t="str">
        <f t="shared" si="20"/>
        <v>Wk - 24</v>
      </c>
      <c r="O164">
        <f t="shared" si="21"/>
        <v>6</v>
      </c>
      <c r="P164">
        <f t="shared" si="22"/>
        <v>2023</v>
      </c>
      <c r="Q164" t="str">
        <f t="shared" si="23"/>
        <v>Jun'23</v>
      </c>
    </row>
    <row r="165" spans="1:17" x14ac:dyDescent="0.25">
      <c r="A165">
        <v>10164</v>
      </c>
      <c r="B165" s="2">
        <v>45089</v>
      </c>
      <c r="C165" t="s">
        <v>13</v>
      </c>
      <c r="D165" t="s">
        <v>182</v>
      </c>
      <c r="E165">
        <v>1</v>
      </c>
      <c r="F165">
        <v>199.99</v>
      </c>
      <c r="G165">
        <v>199.99</v>
      </c>
      <c r="H165" t="s">
        <v>15</v>
      </c>
      <c r="I165" t="s">
        <v>16</v>
      </c>
      <c r="J165">
        <f t="shared" si="16"/>
        <v>199.99</v>
      </c>
      <c r="K165" t="b">
        <f t="shared" si="17"/>
        <v>1</v>
      </c>
      <c r="L165">
        <f t="shared" si="18"/>
        <v>12</v>
      </c>
      <c r="M165">
        <f t="shared" si="19"/>
        <v>2</v>
      </c>
      <c r="N165" t="str">
        <f t="shared" si="20"/>
        <v>Wk - 24</v>
      </c>
      <c r="O165">
        <f t="shared" si="21"/>
        <v>6</v>
      </c>
      <c r="P165">
        <f t="shared" si="22"/>
        <v>2023</v>
      </c>
      <c r="Q165" t="str">
        <f t="shared" si="23"/>
        <v>Jun'23</v>
      </c>
    </row>
    <row r="166" spans="1:17" x14ac:dyDescent="0.25">
      <c r="A166">
        <v>10165</v>
      </c>
      <c r="B166" s="2">
        <v>45090</v>
      </c>
      <c r="C166" t="s">
        <v>17</v>
      </c>
      <c r="D166" t="s">
        <v>183</v>
      </c>
      <c r="E166">
        <v>5</v>
      </c>
      <c r="F166">
        <v>29.99</v>
      </c>
      <c r="G166">
        <v>149.94999999999999</v>
      </c>
      <c r="H166" t="s">
        <v>19</v>
      </c>
      <c r="I166" t="s">
        <v>20</v>
      </c>
      <c r="J166">
        <f t="shared" si="16"/>
        <v>149.94999999999999</v>
      </c>
      <c r="K166" t="b">
        <f t="shared" si="17"/>
        <v>1</v>
      </c>
      <c r="L166">
        <f t="shared" si="18"/>
        <v>13</v>
      </c>
      <c r="M166">
        <f t="shared" si="19"/>
        <v>3</v>
      </c>
      <c r="N166" t="str">
        <f t="shared" si="20"/>
        <v>Wk - 24</v>
      </c>
      <c r="O166">
        <f t="shared" si="21"/>
        <v>6</v>
      </c>
      <c r="P166">
        <f t="shared" si="22"/>
        <v>2023</v>
      </c>
      <c r="Q166" t="str">
        <f t="shared" si="23"/>
        <v>Jun'23</v>
      </c>
    </row>
    <row r="167" spans="1:17" x14ac:dyDescent="0.25">
      <c r="A167">
        <v>10166</v>
      </c>
      <c r="B167" s="2">
        <v>45091</v>
      </c>
      <c r="C167" t="s">
        <v>21</v>
      </c>
      <c r="D167" t="s">
        <v>184</v>
      </c>
      <c r="E167">
        <v>4</v>
      </c>
      <c r="F167">
        <v>8.99</v>
      </c>
      <c r="G167">
        <v>35.96</v>
      </c>
      <c r="H167" t="s">
        <v>11</v>
      </c>
      <c r="I167" t="s">
        <v>12</v>
      </c>
      <c r="J167">
        <f t="shared" si="16"/>
        <v>35.96</v>
      </c>
      <c r="K167" t="b">
        <f t="shared" si="17"/>
        <v>1</v>
      </c>
      <c r="L167">
        <f t="shared" si="18"/>
        <v>14</v>
      </c>
      <c r="M167">
        <f t="shared" si="19"/>
        <v>4</v>
      </c>
      <c r="N167" t="str">
        <f t="shared" si="20"/>
        <v>Wk - 24</v>
      </c>
      <c r="O167">
        <f t="shared" si="21"/>
        <v>6</v>
      </c>
      <c r="P167">
        <f t="shared" si="22"/>
        <v>2023</v>
      </c>
      <c r="Q167" t="str">
        <f t="shared" si="23"/>
        <v>Jun'23</v>
      </c>
    </row>
    <row r="168" spans="1:17" x14ac:dyDescent="0.25">
      <c r="A168">
        <v>10167</v>
      </c>
      <c r="B168" s="2">
        <v>45092</v>
      </c>
      <c r="C168" t="s">
        <v>23</v>
      </c>
      <c r="D168" t="s">
        <v>185</v>
      </c>
      <c r="E168">
        <v>1</v>
      </c>
      <c r="F168">
        <v>16.989999999999998</v>
      </c>
      <c r="G168">
        <v>16.989999999999998</v>
      </c>
      <c r="H168" t="s">
        <v>15</v>
      </c>
      <c r="I168" t="s">
        <v>16</v>
      </c>
      <c r="J168">
        <f t="shared" si="16"/>
        <v>16.989999999999998</v>
      </c>
      <c r="K168" t="b">
        <f t="shared" si="17"/>
        <v>1</v>
      </c>
      <c r="L168">
        <f t="shared" si="18"/>
        <v>15</v>
      </c>
      <c r="M168">
        <f t="shared" si="19"/>
        <v>5</v>
      </c>
      <c r="N168" t="str">
        <f t="shared" si="20"/>
        <v>Wk - 24</v>
      </c>
      <c r="O168">
        <f t="shared" si="21"/>
        <v>6</v>
      </c>
      <c r="P168">
        <f t="shared" si="22"/>
        <v>2023</v>
      </c>
      <c r="Q168" t="str">
        <f t="shared" si="23"/>
        <v>Jun'23</v>
      </c>
    </row>
    <row r="169" spans="1:17" x14ac:dyDescent="0.25">
      <c r="A169">
        <v>10168</v>
      </c>
      <c r="B169" s="2">
        <v>45093</v>
      </c>
      <c r="C169" t="s">
        <v>25</v>
      </c>
      <c r="D169" t="s">
        <v>186</v>
      </c>
      <c r="E169">
        <v>3</v>
      </c>
      <c r="F169">
        <v>49.99</v>
      </c>
      <c r="G169">
        <v>149.97</v>
      </c>
      <c r="H169" t="s">
        <v>19</v>
      </c>
      <c r="I169" t="s">
        <v>12</v>
      </c>
      <c r="J169">
        <f t="shared" si="16"/>
        <v>149.97</v>
      </c>
      <c r="K169" t="b">
        <f t="shared" si="17"/>
        <v>1</v>
      </c>
      <c r="L169">
        <f t="shared" si="18"/>
        <v>16</v>
      </c>
      <c r="M169">
        <f t="shared" si="19"/>
        <v>6</v>
      </c>
      <c r="N169" t="str">
        <f t="shared" si="20"/>
        <v>Wk - 24</v>
      </c>
      <c r="O169">
        <f t="shared" si="21"/>
        <v>6</v>
      </c>
      <c r="P169">
        <f t="shared" si="22"/>
        <v>2023</v>
      </c>
      <c r="Q169" t="str">
        <f t="shared" si="23"/>
        <v>Jun'23</v>
      </c>
    </row>
    <row r="170" spans="1:17" x14ac:dyDescent="0.25">
      <c r="A170">
        <v>10169</v>
      </c>
      <c r="B170" s="2">
        <v>45094</v>
      </c>
      <c r="C170" t="s">
        <v>9</v>
      </c>
      <c r="D170" t="s">
        <v>187</v>
      </c>
      <c r="E170">
        <v>1</v>
      </c>
      <c r="F170">
        <v>699.99</v>
      </c>
      <c r="G170">
        <v>699.99</v>
      </c>
      <c r="H170" t="s">
        <v>11</v>
      </c>
      <c r="I170" t="s">
        <v>12</v>
      </c>
      <c r="J170">
        <f t="shared" si="16"/>
        <v>699.99</v>
      </c>
      <c r="K170" t="b">
        <f t="shared" si="17"/>
        <v>1</v>
      </c>
      <c r="L170">
        <f t="shared" si="18"/>
        <v>17</v>
      </c>
      <c r="M170">
        <f t="shared" si="19"/>
        <v>7</v>
      </c>
      <c r="N170" t="str">
        <f t="shared" si="20"/>
        <v>Wk - 24</v>
      </c>
      <c r="O170">
        <f t="shared" si="21"/>
        <v>6</v>
      </c>
      <c r="P170">
        <f t="shared" si="22"/>
        <v>2023</v>
      </c>
      <c r="Q170" t="str">
        <f t="shared" si="23"/>
        <v>Jun'23</v>
      </c>
    </row>
    <row r="171" spans="1:17" x14ac:dyDescent="0.25">
      <c r="A171">
        <v>10170</v>
      </c>
      <c r="B171" s="2">
        <v>45095</v>
      </c>
      <c r="C171" t="s">
        <v>13</v>
      </c>
      <c r="D171" t="s">
        <v>188</v>
      </c>
      <c r="E171">
        <v>2</v>
      </c>
      <c r="F171">
        <v>139.99</v>
      </c>
      <c r="G171">
        <v>279.98</v>
      </c>
      <c r="H171" t="s">
        <v>15</v>
      </c>
      <c r="I171" t="s">
        <v>16</v>
      </c>
      <c r="J171">
        <f t="shared" si="16"/>
        <v>279.98</v>
      </c>
      <c r="K171" t="b">
        <f t="shared" si="17"/>
        <v>1</v>
      </c>
      <c r="L171">
        <f t="shared" si="18"/>
        <v>18</v>
      </c>
      <c r="M171">
        <f t="shared" si="19"/>
        <v>1</v>
      </c>
      <c r="N171" t="str">
        <f t="shared" si="20"/>
        <v>Wk - 25</v>
      </c>
      <c r="O171">
        <f t="shared" si="21"/>
        <v>6</v>
      </c>
      <c r="P171">
        <f t="shared" si="22"/>
        <v>2023</v>
      </c>
      <c r="Q171" t="str">
        <f t="shared" si="23"/>
        <v>Jun'23</v>
      </c>
    </row>
    <row r="172" spans="1:17" x14ac:dyDescent="0.25">
      <c r="A172">
        <v>10171</v>
      </c>
      <c r="B172" s="2">
        <v>45096</v>
      </c>
      <c r="C172" t="s">
        <v>17</v>
      </c>
      <c r="D172" t="s">
        <v>189</v>
      </c>
      <c r="E172">
        <v>3</v>
      </c>
      <c r="F172">
        <v>34.99</v>
      </c>
      <c r="G172">
        <v>104.97</v>
      </c>
      <c r="H172" t="s">
        <v>19</v>
      </c>
      <c r="I172" t="s">
        <v>20</v>
      </c>
      <c r="J172">
        <f t="shared" si="16"/>
        <v>104.97</v>
      </c>
      <c r="K172" t="b">
        <f t="shared" si="17"/>
        <v>1</v>
      </c>
      <c r="L172">
        <f t="shared" si="18"/>
        <v>19</v>
      </c>
      <c r="M172">
        <f t="shared" si="19"/>
        <v>2</v>
      </c>
      <c r="N172" t="str">
        <f t="shared" si="20"/>
        <v>Wk - 25</v>
      </c>
      <c r="O172">
        <f t="shared" si="21"/>
        <v>6</v>
      </c>
      <c r="P172">
        <f t="shared" si="22"/>
        <v>2023</v>
      </c>
      <c r="Q172" t="str">
        <f t="shared" si="23"/>
        <v>Jun'23</v>
      </c>
    </row>
    <row r="173" spans="1:17" x14ac:dyDescent="0.25">
      <c r="A173">
        <v>10172</v>
      </c>
      <c r="B173" s="2">
        <v>45097</v>
      </c>
      <c r="C173" t="s">
        <v>21</v>
      </c>
      <c r="D173" t="s">
        <v>190</v>
      </c>
      <c r="E173">
        <v>2</v>
      </c>
      <c r="F173">
        <v>9.99</v>
      </c>
      <c r="G173">
        <v>19.98</v>
      </c>
      <c r="H173" t="s">
        <v>11</v>
      </c>
      <c r="I173" t="s">
        <v>12</v>
      </c>
      <c r="J173">
        <f t="shared" si="16"/>
        <v>19.98</v>
      </c>
      <c r="K173" t="b">
        <f t="shared" si="17"/>
        <v>1</v>
      </c>
      <c r="L173">
        <f t="shared" si="18"/>
        <v>20</v>
      </c>
      <c r="M173">
        <f t="shared" si="19"/>
        <v>3</v>
      </c>
      <c r="N173" t="str">
        <f t="shared" si="20"/>
        <v>Wk - 25</v>
      </c>
      <c r="O173">
        <f t="shared" si="21"/>
        <v>6</v>
      </c>
      <c r="P173">
        <f t="shared" si="22"/>
        <v>2023</v>
      </c>
      <c r="Q173" t="str">
        <f t="shared" si="23"/>
        <v>Jun'23</v>
      </c>
    </row>
    <row r="174" spans="1:17" x14ac:dyDescent="0.25">
      <c r="A174">
        <v>10173</v>
      </c>
      <c r="B174" s="2">
        <v>45098</v>
      </c>
      <c r="C174" t="s">
        <v>23</v>
      </c>
      <c r="D174" t="s">
        <v>191</v>
      </c>
      <c r="E174">
        <v>1</v>
      </c>
      <c r="F174">
        <v>29.5</v>
      </c>
      <c r="G174">
        <v>29.5</v>
      </c>
      <c r="H174" t="s">
        <v>15</v>
      </c>
      <c r="I174" t="s">
        <v>16</v>
      </c>
      <c r="J174">
        <f t="shared" si="16"/>
        <v>29.5</v>
      </c>
      <c r="K174" t="b">
        <f t="shared" si="17"/>
        <v>1</v>
      </c>
      <c r="L174">
        <f t="shared" si="18"/>
        <v>21</v>
      </c>
      <c r="M174">
        <f t="shared" si="19"/>
        <v>4</v>
      </c>
      <c r="N174" t="str">
        <f t="shared" si="20"/>
        <v>Wk - 25</v>
      </c>
      <c r="O174">
        <f t="shared" si="21"/>
        <v>6</v>
      </c>
      <c r="P174">
        <f t="shared" si="22"/>
        <v>2023</v>
      </c>
      <c r="Q174" t="str">
        <f t="shared" si="23"/>
        <v>Jun'23</v>
      </c>
    </row>
    <row r="175" spans="1:17" x14ac:dyDescent="0.25">
      <c r="A175">
        <v>10174</v>
      </c>
      <c r="B175" s="2">
        <v>45099</v>
      </c>
      <c r="C175" t="s">
        <v>25</v>
      </c>
      <c r="D175" t="s">
        <v>192</v>
      </c>
      <c r="E175">
        <v>1</v>
      </c>
      <c r="F175">
        <v>699.99</v>
      </c>
      <c r="G175">
        <v>699.99</v>
      </c>
      <c r="H175" t="s">
        <v>19</v>
      </c>
      <c r="I175" t="s">
        <v>12</v>
      </c>
      <c r="J175">
        <f t="shared" si="16"/>
        <v>699.99</v>
      </c>
      <c r="K175" t="b">
        <f t="shared" si="17"/>
        <v>1</v>
      </c>
      <c r="L175">
        <f t="shared" si="18"/>
        <v>22</v>
      </c>
      <c r="M175">
        <f t="shared" si="19"/>
        <v>5</v>
      </c>
      <c r="N175" t="str">
        <f t="shared" si="20"/>
        <v>Wk - 25</v>
      </c>
      <c r="O175">
        <f t="shared" si="21"/>
        <v>6</v>
      </c>
      <c r="P175">
        <f t="shared" si="22"/>
        <v>2023</v>
      </c>
      <c r="Q175" t="str">
        <f t="shared" si="23"/>
        <v>Jun'23</v>
      </c>
    </row>
    <row r="176" spans="1:17" x14ac:dyDescent="0.25">
      <c r="A176">
        <v>10175</v>
      </c>
      <c r="B176" s="2">
        <v>45100</v>
      </c>
      <c r="C176" t="s">
        <v>9</v>
      </c>
      <c r="D176" t="s">
        <v>193</v>
      </c>
      <c r="E176">
        <v>3</v>
      </c>
      <c r="F176">
        <v>49.99</v>
      </c>
      <c r="G176">
        <v>149.97</v>
      </c>
      <c r="H176" t="s">
        <v>11</v>
      </c>
      <c r="I176" t="s">
        <v>12</v>
      </c>
      <c r="J176">
        <f t="shared" si="16"/>
        <v>149.97</v>
      </c>
      <c r="K176" t="b">
        <f t="shared" si="17"/>
        <v>1</v>
      </c>
      <c r="L176">
        <f t="shared" si="18"/>
        <v>23</v>
      </c>
      <c r="M176">
        <f t="shared" si="19"/>
        <v>6</v>
      </c>
      <c r="N176" t="str">
        <f t="shared" si="20"/>
        <v>Wk - 25</v>
      </c>
      <c r="O176">
        <f t="shared" si="21"/>
        <v>6</v>
      </c>
      <c r="P176">
        <f t="shared" si="22"/>
        <v>2023</v>
      </c>
      <c r="Q176" t="str">
        <f t="shared" si="23"/>
        <v>Jun'23</v>
      </c>
    </row>
    <row r="177" spans="1:17" x14ac:dyDescent="0.25">
      <c r="A177">
        <v>10176</v>
      </c>
      <c r="B177" s="2">
        <v>45101</v>
      </c>
      <c r="C177" t="s">
        <v>13</v>
      </c>
      <c r="D177" t="s">
        <v>194</v>
      </c>
      <c r="E177">
        <v>2</v>
      </c>
      <c r="F177">
        <v>49.99</v>
      </c>
      <c r="G177">
        <v>99.98</v>
      </c>
      <c r="H177" t="s">
        <v>15</v>
      </c>
      <c r="I177" t="s">
        <v>16</v>
      </c>
      <c r="J177">
        <f t="shared" si="16"/>
        <v>99.98</v>
      </c>
      <c r="K177" t="b">
        <f t="shared" si="17"/>
        <v>1</v>
      </c>
      <c r="L177">
        <f t="shared" si="18"/>
        <v>24</v>
      </c>
      <c r="M177">
        <f t="shared" si="19"/>
        <v>7</v>
      </c>
      <c r="N177" t="str">
        <f t="shared" si="20"/>
        <v>Wk - 25</v>
      </c>
      <c r="O177">
        <f t="shared" si="21"/>
        <v>6</v>
      </c>
      <c r="P177">
        <f t="shared" si="22"/>
        <v>2023</v>
      </c>
      <c r="Q177" t="str">
        <f t="shared" si="23"/>
        <v>Jun'23</v>
      </c>
    </row>
    <row r="178" spans="1:17" x14ac:dyDescent="0.25">
      <c r="A178">
        <v>10177</v>
      </c>
      <c r="B178" s="2">
        <v>45102</v>
      </c>
      <c r="C178" t="s">
        <v>17</v>
      </c>
      <c r="D178" t="s">
        <v>195</v>
      </c>
      <c r="E178">
        <v>4</v>
      </c>
      <c r="F178">
        <v>14.9</v>
      </c>
      <c r="G178">
        <v>59.6</v>
      </c>
      <c r="H178" t="s">
        <v>19</v>
      </c>
      <c r="I178" t="s">
        <v>20</v>
      </c>
      <c r="J178">
        <f t="shared" si="16"/>
        <v>59.6</v>
      </c>
      <c r="K178" t="b">
        <f t="shared" si="17"/>
        <v>1</v>
      </c>
      <c r="L178">
        <f t="shared" si="18"/>
        <v>25</v>
      </c>
      <c r="M178">
        <f t="shared" si="19"/>
        <v>1</v>
      </c>
      <c r="N178" t="str">
        <f t="shared" si="20"/>
        <v>Wk - 26</v>
      </c>
      <c r="O178">
        <f t="shared" si="21"/>
        <v>6</v>
      </c>
      <c r="P178">
        <f t="shared" si="22"/>
        <v>2023</v>
      </c>
      <c r="Q178" t="str">
        <f t="shared" si="23"/>
        <v>Jun'23</v>
      </c>
    </row>
    <row r="179" spans="1:17" x14ac:dyDescent="0.25">
      <c r="A179">
        <v>10178</v>
      </c>
      <c r="B179" s="2">
        <v>45103</v>
      </c>
      <c r="C179" t="s">
        <v>21</v>
      </c>
      <c r="D179" t="s">
        <v>196</v>
      </c>
      <c r="E179">
        <v>3</v>
      </c>
      <c r="F179">
        <v>11.99</v>
      </c>
      <c r="G179">
        <v>35.97</v>
      </c>
      <c r="H179" t="s">
        <v>11</v>
      </c>
      <c r="I179" t="s">
        <v>12</v>
      </c>
      <c r="J179">
        <f t="shared" si="16"/>
        <v>35.97</v>
      </c>
      <c r="K179" t="b">
        <f t="shared" si="17"/>
        <v>1</v>
      </c>
      <c r="L179">
        <f t="shared" si="18"/>
        <v>26</v>
      </c>
      <c r="M179">
        <f t="shared" si="19"/>
        <v>2</v>
      </c>
      <c r="N179" t="str">
        <f t="shared" si="20"/>
        <v>Wk - 26</v>
      </c>
      <c r="O179">
        <f t="shared" si="21"/>
        <v>6</v>
      </c>
      <c r="P179">
        <f t="shared" si="22"/>
        <v>2023</v>
      </c>
      <c r="Q179" t="str">
        <f t="shared" si="23"/>
        <v>Jun'23</v>
      </c>
    </row>
    <row r="180" spans="1:17" x14ac:dyDescent="0.25">
      <c r="A180">
        <v>10179</v>
      </c>
      <c r="B180" s="2">
        <v>45104</v>
      </c>
      <c r="C180" t="s">
        <v>23</v>
      </c>
      <c r="D180" t="s">
        <v>197</v>
      </c>
      <c r="E180">
        <v>2</v>
      </c>
      <c r="F180">
        <v>34</v>
      </c>
      <c r="G180">
        <v>68</v>
      </c>
      <c r="H180" t="s">
        <v>15</v>
      </c>
      <c r="I180" t="s">
        <v>16</v>
      </c>
      <c r="J180">
        <f t="shared" si="16"/>
        <v>68</v>
      </c>
      <c r="K180" t="b">
        <f t="shared" si="17"/>
        <v>1</v>
      </c>
      <c r="L180">
        <f t="shared" si="18"/>
        <v>27</v>
      </c>
      <c r="M180">
        <f t="shared" si="19"/>
        <v>3</v>
      </c>
      <c r="N180" t="str">
        <f t="shared" si="20"/>
        <v>Wk - 26</v>
      </c>
      <c r="O180">
        <f t="shared" si="21"/>
        <v>6</v>
      </c>
      <c r="P180">
        <f t="shared" si="22"/>
        <v>2023</v>
      </c>
      <c r="Q180" t="str">
        <f t="shared" si="23"/>
        <v>Jun'23</v>
      </c>
    </row>
    <row r="181" spans="1:17" x14ac:dyDescent="0.25">
      <c r="A181">
        <v>10180</v>
      </c>
      <c r="B181" s="2">
        <v>45105</v>
      </c>
      <c r="C181" t="s">
        <v>25</v>
      </c>
      <c r="D181" t="s">
        <v>198</v>
      </c>
      <c r="E181">
        <v>1</v>
      </c>
      <c r="F181">
        <v>146</v>
      </c>
      <c r="G181">
        <v>146</v>
      </c>
      <c r="H181" t="s">
        <v>19</v>
      </c>
      <c r="I181" t="s">
        <v>12</v>
      </c>
      <c r="J181">
        <f t="shared" si="16"/>
        <v>146</v>
      </c>
      <c r="K181" t="b">
        <f t="shared" si="17"/>
        <v>1</v>
      </c>
      <c r="L181">
        <f t="shared" si="18"/>
        <v>28</v>
      </c>
      <c r="M181">
        <f t="shared" si="19"/>
        <v>4</v>
      </c>
      <c r="N181" t="str">
        <f t="shared" si="20"/>
        <v>Wk - 26</v>
      </c>
      <c r="O181">
        <f t="shared" si="21"/>
        <v>6</v>
      </c>
      <c r="P181">
        <f t="shared" si="22"/>
        <v>2023</v>
      </c>
      <c r="Q181" t="str">
        <f t="shared" si="23"/>
        <v>Jun'23</v>
      </c>
    </row>
    <row r="182" spans="1:17" x14ac:dyDescent="0.25">
      <c r="A182">
        <v>10181</v>
      </c>
      <c r="B182" s="2">
        <v>45106</v>
      </c>
      <c r="C182" t="s">
        <v>9</v>
      </c>
      <c r="D182" t="s">
        <v>199</v>
      </c>
      <c r="E182">
        <v>1</v>
      </c>
      <c r="F182">
        <v>649.99</v>
      </c>
      <c r="G182">
        <v>649.99</v>
      </c>
      <c r="H182" t="s">
        <v>11</v>
      </c>
      <c r="I182" t="s">
        <v>12</v>
      </c>
      <c r="J182">
        <f t="shared" si="16"/>
        <v>649.99</v>
      </c>
      <c r="K182" t="b">
        <f t="shared" si="17"/>
        <v>1</v>
      </c>
      <c r="L182">
        <f t="shared" si="18"/>
        <v>29</v>
      </c>
      <c r="M182">
        <f t="shared" si="19"/>
        <v>5</v>
      </c>
      <c r="N182" t="str">
        <f t="shared" si="20"/>
        <v>Wk - 26</v>
      </c>
      <c r="O182">
        <f t="shared" si="21"/>
        <v>6</v>
      </c>
      <c r="P182">
        <f t="shared" si="22"/>
        <v>2023</v>
      </c>
      <c r="Q182" t="str">
        <f t="shared" si="23"/>
        <v>Jun'23</v>
      </c>
    </row>
    <row r="183" spans="1:17" x14ac:dyDescent="0.25">
      <c r="A183">
        <v>10182</v>
      </c>
      <c r="B183" s="2">
        <v>45107</v>
      </c>
      <c r="C183" t="s">
        <v>13</v>
      </c>
      <c r="D183" t="s">
        <v>200</v>
      </c>
      <c r="E183">
        <v>1</v>
      </c>
      <c r="F183">
        <v>399.99</v>
      </c>
      <c r="G183">
        <v>399.99</v>
      </c>
      <c r="H183" t="s">
        <v>15</v>
      </c>
      <c r="I183" t="s">
        <v>16</v>
      </c>
      <c r="J183">
        <f t="shared" si="16"/>
        <v>399.99</v>
      </c>
      <c r="K183" t="b">
        <f t="shared" si="17"/>
        <v>1</v>
      </c>
      <c r="L183">
        <f t="shared" si="18"/>
        <v>30</v>
      </c>
      <c r="M183">
        <f t="shared" si="19"/>
        <v>6</v>
      </c>
      <c r="N183" t="str">
        <f t="shared" si="20"/>
        <v>Wk - 26</v>
      </c>
      <c r="O183">
        <f t="shared" si="21"/>
        <v>6</v>
      </c>
      <c r="P183">
        <f t="shared" si="22"/>
        <v>2023</v>
      </c>
      <c r="Q183" t="str">
        <f t="shared" si="23"/>
        <v>Jun'23</v>
      </c>
    </row>
    <row r="184" spans="1:17" x14ac:dyDescent="0.25">
      <c r="A184">
        <v>10183</v>
      </c>
      <c r="B184" s="2">
        <v>45108</v>
      </c>
      <c r="C184" t="s">
        <v>17</v>
      </c>
      <c r="D184" t="s">
        <v>201</v>
      </c>
      <c r="E184">
        <v>3</v>
      </c>
      <c r="F184">
        <v>59.99</v>
      </c>
      <c r="G184">
        <v>179.97</v>
      </c>
      <c r="H184" t="s">
        <v>19</v>
      </c>
      <c r="I184" t="s">
        <v>20</v>
      </c>
      <c r="J184">
        <f t="shared" si="16"/>
        <v>179.97</v>
      </c>
      <c r="K184" t="b">
        <f t="shared" si="17"/>
        <v>1</v>
      </c>
      <c r="L184">
        <f t="shared" si="18"/>
        <v>1</v>
      </c>
      <c r="M184">
        <f t="shared" si="19"/>
        <v>7</v>
      </c>
      <c r="N184" t="str">
        <f t="shared" si="20"/>
        <v>Wk - 26</v>
      </c>
      <c r="O184">
        <f t="shared" si="21"/>
        <v>7</v>
      </c>
      <c r="P184">
        <f t="shared" si="22"/>
        <v>2023</v>
      </c>
      <c r="Q184" t="str">
        <f t="shared" si="23"/>
        <v>Jul'23</v>
      </c>
    </row>
    <row r="185" spans="1:17" x14ac:dyDescent="0.25">
      <c r="A185">
        <v>10184</v>
      </c>
      <c r="B185" s="2">
        <v>45109</v>
      </c>
      <c r="C185" t="s">
        <v>21</v>
      </c>
      <c r="D185" t="s">
        <v>202</v>
      </c>
      <c r="E185">
        <v>2</v>
      </c>
      <c r="F185">
        <v>12.99</v>
      </c>
      <c r="G185">
        <v>25.98</v>
      </c>
      <c r="H185" t="s">
        <v>11</v>
      </c>
      <c r="I185" t="s">
        <v>12</v>
      </c>
      <c r="J185">
        <f t="shared" si="16"/>
        <v>25.98</v>
      </c>
      <c r="K185" t="b">
        <f t="shared" si="17"/>
        <v>1</v>
      </c>
      <c r="L185">
        <f t="shared" si="18"/>
        <v>2</v>
      </c>
      <c r="M185">
        <f t="shared" si="19"/>
        <v>1</v>
      </c>
      <c r="N185" t="str">
        <f t="shared" si="20"/>
        <v>Wk - 27</v>
      </c>
      <c r="O185">
        <f t="shared" si="21"/>
        <v>7</v>
      </c>
      <c r="P185">
        <f t="shared" si="22"/>
        <v>2023</v>
      </c>
      <c r="Q185" t="str">
        <f t="shared" si="23"/>
        <v>Jul'23</v>
      </c>
    </row>
    <row r="186" spans="1:17" x14ac:dyDescent="0.25">
      <c r="A186">
        <v>10185</v>
      </c>
      <c r="B186" s="2">
        <v>45110</v>
      </c>
      <c r="C186" t="s">
        <v>23</v>
      </c>
      <c r="D186" t="s">
        <v>203</v>
      </c>
      <c r="E186">
        <v>1</v>
      </c>
      <c r="F186">
        <v>190</v>
      </c>
      <c r="G186">
        <v>190</v>
      </c>
      <c r="H186" t="s">
        <v>15</v>
      </c>
      <c r="I186" t="s">
        <v>16</v>
      </c>
      <c r="J186">
        <f t="shared" si="16"/>
        <v>190</v>
      </c>
      <c r="K186" t="b">
        <f t="shared" si="17"/>
        <v>1</v>
      </c>
      <c r="L186">
        <f t="shared" si="18"/>
        <v>3</v>
      </c>
      <c r="M186">
        <f t="shared" si="19"/>
        <v>2</v>
      </c>
      <c r="N186" t="str">
        <f t="shared" si="20"/>
        <v>Wk - 27</v>
      </c>
      <c r="O186">
        <f t="shared" si="21"/>
        <v>7</v>
      </c>
      <c r="P186">
        <f t="shared" si="22"/>
        <v>2023</v>
      </c>
      <c r="Q186" t="str">
        <f t="shared" si="23"/>
        <v>Jul'23</v>
      </c>
    </row>
    <row r="187" spans="1:17" x14ac:dyDescent="0.25">
      <c r="A187">
        <v>10186</v>
      </c>
      <c r="B187" s="2">
        <v>45111</v>
      </c>
      <c r="C187" t="s">
        <v>25</v>
      </c>
      <c r="D187" t="s">
        <v>204</v>
      </c>
      <c r="E187">
        <v>1</v>
      </c>
      <c r="F187">
        <v>499.95</v>
      </c>
      <c r="G187">
        <v>499.95</v>
      </c>
      <c r="H187" t="s">
        <v>19</v>
      </c>
      <c r="I187" t="s">
        <v>12</v>
      </c>
      <c r="J187">
        <f t="shared" si="16"/>
        <v>499.95</v>
      </c>
      <c r="K187" t="b">
        <f t="shared" si="17"/>
        <v>1</v>
      </c>
      <c r="L187">
        <f t="shared" si="18"/>
        <v>4</v>
      </c>
      <c r="M187">
        <f t="shared" si="19"/>
        <v>3</v>
      </c>
      <c r="N187" t="str">
        <f t="shared" si="20"/>
        <v>Wk - 27</v>
      </c>
      <c r="O187">
        <f t="shared" si="21"/>
        <v>7</v>
      </c>
      <c r="P187">
        <f t="shared" si="22"/>
        <v>2023</v>
      </c>
      <c r="Q187" t="str">
        <f t="shared" si="23"/>
        <v>Jul'23</v>
      </c>
    </row>
    <row r="188" spans="1:17" x14ac:dyDescent="0.25">
      <c r="A188">
        <v>10187</v>
      </c>
      <c r="B188" s="2">
        <v>45112</v>
      </c>
      <c r="C188" t="s">
        <v>9</v>
      </c>
      <c r="D188" t="s">
        <v>205</v>
      </c>
      <c r="E188">
        <v>1</v>
      </c>
      <c r="F188">
        <v>399</v>
      </c>
      <c r="G188">
        <v>399</v>
      </c>
      <c r="H188" t="s">
        <v>11</v>
      </c>
      <c r="I188" t="s">
        <v>12</v>
      </c>
      <c r="J188">
        <f t="shared" si="16"/>
        <v>399</v>
      </c>
      <c r="K188" t="b">
        <f t="shared" si="17"/>
        <v>1</v>
      </c>
      <c r="L188">
        <f t="shared" si="18"/>
        <v>5</v>
      </c>
      <c r="M188">
        <f t="shared" si="19"/>
        <v>4</v>
      </c>
      <c r="N188" t="str">
        <f t="shared" si="20"/>
        <v>Wk - 27</v>
      </c>
      <c r="O188">
        <f t="shared" si="21"/>
        <v>7</v>
      </c>
      <c r="P188">
        <f t="shared" si="22"/>
        <v>2023</v>
      </c>
      <c r="Q188" t="str">
        <f t="shared" si="23"/>
        <v>Jul'23</v>
      </c>
    </row>
    <row r="189" spans="1:17" x14ac:dyDescent="0.25">
      <c r="A189">
        <v>10188</v>
      </c>
      <c r="B189" s="2">
        <v>45113</v>
      </c>
      <c r="C189" t="s">
        <v>13</v>
      </c>
      <c r="D189" t="s">
        <v>206</v>
      </c>
      <c r="E189">
        <v>2</v>
      </c>
      <c r="F189">
        <v>199</v>
      </c>
      <c r="G189">
        <v>398</v>
      </c>
      <c r="H189" t="s">
        <v>15</v>
      </c>
      <c r="I189" t="s">
        <v>16</v>
      </c>
      <c r="J189">
        <f t="shared" si="16"/>
        <v>398</v>
      </c>
      <c r="K189" t="b">
        <f t="shared" si="17"/>
        <v>1</v>
      </c>
      <c r="L189">
        <f t="shared" si="18"/>
        <v>6</v>
      </c>
      <c r="M189">
        <f t="shared" si="19"/>
        <v>5</v>
      </c>
      <c r="N189" t="str">
        <f t="shared" si="20"/>
        <v>Wk - 27</v>
      </c>
      <c r="O189">
        <f t="shared" si="21"/>
        <v>7</v>
      </c>
      <c r="P189">
        <f t="shared" si="22"/>
        <v>2023</v>
      </c>
      <c r="Q189" t="str">
        <f t="shared" si="23"/>
        <v>Jul'23</v>
      </c>
    </row>
    <row r="190" spans="1:17" x14ac:dyDescent="0.25">
      <c r="A190">
        <v>10189</v>
      </c>
      <c r="B190" s="2">
        <v>45114</v>
      </c>
      <c r="C190" t="s">
        <v>17</v>
      </c>
      <c r="D190" t="s">
        <v>207</v>
      </c>
      <c r="E190">
        <v>4</v>
      </c>
      <c r="F190">
        <v>34.99</v>
      </c>
      <c r="G190">
        <v>139.96</v>
      </c>
      <c r="H190" t="s">
        <v>19</v>
      </c>
      <c r="I190" t="s">
        <v>20</v>
      </c>
      <c r="J190">
        <f t="shared" si="16"/>
        <v>139.96</v>
      </c>
      <c r="K190" t="b">
        <f t="shared" si="17"/>
        <v>1</v>
      </c>
      <c r="L190">
        <f t="shared" si="18"/>
        <v>7</v>
      </c>
      <c r="M190">
        <f t="shared" si="19"/>
        <v>6</v>
      </c>
      <c r="N190" t="str">
        <f t="shared" si="20"/>
        <v>Wk - 27</v>
      </c>
      <c r="O190">
        <f t="shared" si="21"/>
        <v>7</v>
      </c>
      <c r="P190">
        <f t="shared" si="22"/>
        <v>2023</v>
      </c>
      <c r="Q190" t="str">
        <f t="shared" si="23"/>
        <v>Jul'23</v>
      </c>
    </row>
    <row r="191" spans="1:17" x14ac:dyDescent="0.25">
      <c r="A191">
        <v>10190</v>
      </c>
      <c r="B191" s="2">
        <v>45115</v>
      </c>
      <c r="C191" t="s">
        <v>21</v>
      </c>
      <c r="D191" t="s">
        <v>108</v>
      </c>
      <c r="E191">
        <v>3</v>
      </c>
      <c r="F191">
        <v>10.99</v>
      </c>
      <c r="G191">
        <v>32.97</v>
      </c>
      <c r="H191" t="s">
        <v>11</v>
      </c>
      <c r="I191" t="s">
        <v>12</v>
      </c>
      <c r="J191">
        <f t="shared" si="16"/>
        <v>32.97</v>
      </c>
      <c r="K191" t="b">
        <f t="shared" si="17"/>
        <v>1</v>
      </c>
      <c r="L191">
        <f t="shared" si="18"/>
        <v>8</v>
      </c>
      <c r="M191">
        <f t="shared" si="19"/>
        <v>7</v>
      </c>
      <c r="N191" t="str">
        <f t="shared" si="20"/>
        <v>Wk - 27</v>
      </c>
      <c r="O191">
        <f t="shared" si="21"/>
        <v>7</v>
      </c>
      <c r="P191">
        <f t="shared" si="22"/>
        <v>2023</v>
      </c>
      <c r="Q191" t="str">
        <f t="shared" si="23"/>
        <v>Jul'23</v>
      </c>
    </row>
    <row r="192" spans="1:17" x14ac:dyDescent="0.25">
      <c r="A192">
        <v>10191</v>
      </c>
      <c r="B192" s="2">
        <v>45116</v>
      </c>
      <c r="C192" t="s">
        <v>23</v>
      </c>
      <c r="D192" t="s">
        <v>208</v>
      </c>
      <c r="E192">
        <v>1</v>
      </c>
      <c r="F192">
        <v>18</v>
      </c>
      <c r="G192">
        <v>18</v>
      </c>
      <c r="H192" t="s">
        <v>15</v>
      </c>
      <c r="I192" t="s">
        <v>16</v>
      </c>
      <c r="J192">
        <f t="shared" si="16"/>
        <v>18</v>
      </c>
      <c r="K192" t="b">
        <f t="shared" si="17"/>
        <v>1</v>
      </c>
      <c r="L192">
        <f t="shared" si="18"/>
        <v>9</v>
      </c>
      <c r="M192">
        <f t="shared" si="19"/>
        <v>1</v>
      </c>
      <c r="N192" t="str">
        <f t="shared" si="20"/>
        <v>Wk - 28</v>
      </c>
      <c r="O192">
        <f t="shared" si="21"/>
        <v>7</v>
      </c>
      <c r="P192">
        <f t="shared" si="22"/>
        <v>2023</v>
      </c>
      <c r="Q192" t="str">
        <f t="shared" si="23"/>
        <v>Jul'23</v>
      </c>
    </row>
    <row r="193" spans="1:17" x14ac:dyDescent="0.25">
      <c r="A193">
        <v>10192</v>
      </c>
      <c r="B193" s="2">
        <v>45117</v>
      </c>
      <c r="C193" t="s">
        <v>25</v>
      </c>
      <c r="D193" t="s">
        <v>209</v>
      </c>
      <c r="E193">
        <v>1</v>
      </c>
      <c r="F193">
        <v>169.95</v>
      </c>
      <c r="G193">
        <v>169.95</v>
      </c>
      <c r="H193" t="s">
        <v>19</v>
      </c>
      <c r="I193" t="s">
        <v>12</v>
      </c>
      <c r="J193">
        <f t="shared" si="16"/>
        <v>169.95</v>
      </c>
      <c r="K193" t="b">
        <f t="shared" si="17"/>
        <v>1</v>
      </c>
      <c r="L193">
        <f t="shared" si="18"/>
        <v>10</v>
      </c>
      <c r="M193">
        <f t="shared" si="19"/>
        <v>2</v>
      </c>
      <c r="N193" t="str">
        <f t="shared" si="20"/>
        <v>Wk - 28</v>
      </c>
      <c r="O193">
        <f t="shared" si="21"/>
        <v>7</v>
      </c>
      <c r="P193">
        <f t="shared" si="22"/>
        <v>2023</v>
      </c>
      <c r="Q193" t="str">
        <f t="shared" si="23"/>
        <v>Jul'23</v>
      </c>
    </row>
    <row r="194" spans="1:17" x14ac:dyDescent="0.25">
      <c r="A194">
        <v>10193</v>
      </c>
      <c r="B194" s="2">
        <v>45118</v>
      </c>
      <c r="C194" t="s">
        <v>9</v>
      </c>
      <c r="D194" t="s">
        <v>210</v>
      </c>
      <c r="E194">
        <v>1</v>
      </c>
      <c r="F194">
        <v>199.99</v>
      </c>
      <c r="G194">
        <v>199.99</v>
      </c>
      <c r="H194" t="s">
        <v>11</v>
      </c>
      <c r="I194" t="s">
        <v>12</v>
      </c>
      <c r="J194">
        <f t="shared" si="16"/>
        <v>199.99</v>
      </c>
      <c r="K194" t="b">
        <f t="shared" si="17"/>
        <v>1</v>
      </c>
      <c r="L194">
        <f t="shared" si="18"/>
        <v>11</v>
      </c>
      <c r="M194">
        <f t="shared" si="19"/>
        <v>3</v>
      </c>
      <c r="N194" t="str">
        <f t="shared" si="20"/>
        <v>Wk - 28</v>
      </c>
      <c r="O194">
        <f t="shared" si="21"/>
        <v>7</v>
      </c>
      <c r="P194">
        <f t="shared" si="22"/>
        <v>2023</v>
      </c>
      <c r="Q194" t="str">
        <f t="shared" si="23"/>
        <v>Jul'23</v>
      </c>
    </row>
    <row r="195" spans="1:17" x14ac:dyDescent="0.25">
      <c r="A195">
        <v>10194</v>
      </c>
      <c r="B195" s="2">
        <v>45119</v>
      </c>
      <c r="C195" t="s">
        <v>13</v>
      </c>
      <c r="D195" t="s">
        <v>211</v>
      </c>
      <c r="E195">
        <v>1</v>
      </c>
      <c r="F195">
        <v>199.95</v>
      </c>
      <c r="G195">
        <v>199.95</v>
      </c>
      <c r="H195" t="s">
        <v>15</v>
      </c>
      <c r="I195" t="s">
        <v>16</v>
      </c>
      <c r="J195">
        <f t="shared" ref="J195:J241" si="24">E195*F195</f>
        <v>199.95</v>
      </c>
      <c r="K195" t="b">
        <f t="shared" ref="K195:K241" si="25">J195=G195</f>
        <v>1</v>
      </c>
      <c r="L195">
        <f t="shared" ref="L195:L241" si="26">DAY(B195)</f>
        <v>12</v>
      </c>
      <c r="M195">
        <f t="shared" ref="M195:M241" si="27">WEEKDAY(B195)</f>
        <v>4</v>
      </c>
      <c r="N195" t="str">
        <f t="shared" ref="N195:N241" si="28">CONCATENATE("Wk - ",WEEKNUM(B195))</f>
        <v>Wk - 28</v>
      </c>
      <c r="O195">
        <f t="shared" ref="O195:O241" si="29">MONTH(B195)</f>
        <v>7</v>
      </c>
      <c r="P195">
        <f t="shared" ref="P195:P241" si="30">YEAR(B195)</f>
        <v>2023</v>
      </c>
      <c r="Q195" t="str">
        <f t="shared" ref="Q195:Q241" si="31">TEXT(B195,"mmm'yy")</f>
        <v>Jul'23</v>
      </c>
    </row>
    <row r="196" spans="1:17" x14ac:dyDescent="0.25">
      <c r="A196">
        <v>10195</v>
      </c>
      <c r="B196" s="2">
        <v>45120</v>
      </c>
      <c r="C196" t="s">
        <v>17</v>
      </c>
      <c r="D196" t="s">
        <v>212</v>
      </c>
      <c r="E196">
        <v>2</v>
      </c>
      <c r="F196">
        <v>179.99</v>
      </c>
      <c r="G196">
        <v>359.98</v>
      </c>
      <c r="H196" t="s">
        <v>19</v>
      </c>
      <c r="I196" t="s">
        <v>20</v>
      </c>
      <c r="J196">
        <f t="shared" si="24"/>
        <v>359.98</v>
      </c>
      <c r="K196" t="b">
        <f t="shared" si="25"/>
        <v>1</v>
      </c>
      <c r="L196">
        <f t="shared" si="26"/>
        <v>13</v>
      </c>
      <c r="M196">
        <f t="shared" si="27"/>
        <v>5</v>
      </c>
      <c r="N196" t="str">
        <f t="shared" si="28"/>
        <v>Wk - 28</v>
      </c>
      <c r="O196">
        <f t="shared" si="29"/>
        <v>7</v>
      </c>
      <c r="P196">
        <f t="shared" si="30"/>
        <v>2023</v>
      </c>
      <c r="Q196" t="str">
        <f t="shared" si="31"/>
        <v>Jul'23</v>
      </c>
    </row>
    <row r="197" spans="1:17" x14ac:dyDescent="0.25">
      <c r="A197">
        <v>10196</v>
      </c>
      <c r="B197" s="2">
        <v>45121</v>
      </c>
      <c r="C197" t="s">
        <v>21</v>
      </c>
      <c r="D197" t="s">
        <v>213</v>
      </c>
      <c r="E197">
        <v>2</v>
      </c>
      <c r="F197">
        <v>11.99</v>
      </c>
      <c r="G197">
        <v>23.98</v>
      </c>
      <c r="H197" t="s">
        <v>11</v>
      </c>
      <c r="I197" t="s">
        <v>12</v>
      </c>
      <c r="J197">
        <f t="shared" si="24"/>
        <v>23.98</v>
      </c>
      <c r="K197" t="b">
        <f t="shared" si="25"/>
        <v>1</v>
      </c>
      <c r="L197">
        <f t="shared" si="26"/>
        <v>14</v>
      </c>
      <c r="M197">
        <f t="shared" si="27"/>
        <v>6</v>
      </c>
      <c r="N197" t="str">
        <f t="shared" si="28"/>
        <v>Wk - 28</v>
      </c>
      <c r="O197">
        <f t="shared" si="29"/>
        <v>7</v>
      </c>
      <c r="P197">
        <f t="shared" si="30"/>
        <v>2023</v>
      </c>
      <c r="Q197" t="str">
        <f t="shared" si="31"/>
        <v>Jul'23</v>
      </c>
    </row>
    <row r="198" spans="1:17" x14ac:dyDescent="0.25">
      <c r="A198">
        <v>10197</v>
      </c>
      <c r="B198" s="2">
        <v>45122</v>
      </c>
      <c r="C198" t="s">
        <v>23</v>
      </c>
      <c r="D198" t="s">
        <v>214</v>
      </c>
      <c r="E198">
        <v>1</v>
      </c>
      <c r="F198">
        <v>125</v>
      </c>
      <c r="G198">
        <v>125</v>
      </c>
      <c r="H198" t="s">
        <v>15</v>
      </c>
      <c r="I198" t="s">
        <v>16</v>
      </c>
      <c r="J198">
        <f t="shared" si="24"/>
        <v>125</v>
      </c>
      <c r="K198" t="b">
        <f t="shared" si="25"/>
        <v>1</v>
      </c>
      <c r="L198">
        <f t="shared" si="26"/>
        <v>15</v>
      </c>
      <c r="M198">
        <f t="shared" si="27"/>
        <v>7</v>
      </c>
      <c r="N198" t="str">
        <f t="shared" si="28"/>
        <v>Wk - 28</v>
      </c>
      <c r="O198">
        <f t="shared" si="29"/>
        <v>7</v>
      </c>
      <c r="P198">
        <f t="shared" si="30"/>
        <v>2023</v>
      </c>
      <c r="Q198" t="str">
        <f t="shared" si="31"/>
        <v>Jul'23</v>
      </c>
    </row>
    <row r="199" spans="1:17" x14ac:dyDescent="0.25">
      <c r="A199">
        <v>10198</v>
      </c>
      <c r="B199" s="2">
        <v>45123</v>
      </c>
      <c r="C199" t="s">
        <v>25</v>
      </c>
      <c r="D199" t="s">
        <v>215</v>
      </c>
      <c r="E199">
        <v>1</v>
      </c>
      <c r="F199">
        <v>449.99</v>
      </c>
      <c r="G199">
        <v>449.99</v>
      </c>
      <c r="H199" t="s">
        <v>19</v>
      </c>
      <c r="I199" t="s">
        <v>12</v>
      </c>
      <c r="J199">
        <f t="shared" si="24"/>
        <v>449.99</v>
      </c>
      <c r="K199" t="b">
        <f t="shared" si="25"/>
        <v>1</v>
      </c>
      <c r="L199">
        <f t="shared" si="26"/>
        <v>16</v>
      </c>
      <c r="M199">
        <f t="shared" si="27"/>
        <v>1</v>
      </c>
      <c r="N199" t="str">
        <f t="shared" si="28"/>
        <v>Wk - 29</v>
      </c>
      <c r="O199">
        <f t="shared" si="29"/>
        <v>7</v>
      </c>
      <c r="P199">
        <f t="shared" si="30"/>
        <v>2023</v>
      </c>
      <c r="Q199" t="str">
        <f t="shared" si="31"/>
        <v>Jul'23</v>
      </c>
    </row>
    <row r="200" spans="1:17" x14ac:dyDescent="0.25">
      <c r="A200">
        <v>10199</v>
      </c>
      <c r="B200" s="2">
        <v>45124</v>
      </c>
      <c r="C200" t="s">
        <v>9</v>
      </c>
      <c r="D200" t="s">
        <v>216</v>
      </c>
      <c r="E200">
        <v>2</v>
      </c>
      <c r="F200">
        <v>179</v>
      </c>
      <c r="G200">
        <v>358</v>
      </c>
      <c r="H200" t="s">
        <v>11</v>
      </c>
      <c r="I200" t="s">
        <v>12</v>
      </c>
      <c r="J200">
        <f t="shared" si="24"/>
        <v>358</v>
      </c>
      <c r="K200" t="b">
        <f t="shared" si="25"/>
        <v>1</v>
      </c>
      <c r="L200">
        <f t="shared" si="26"/>
        <v>17</v>
      </c>
      <c r="M200">
        <f t="shared" si="27"/>
        <v>2</v>
      </c>
      <c r="N200" t="str">
        <f t="shared" si="28"/>
        <v>Wk - 29</v>
      </c>
      <c r="O200">
        <f t="shared" si="29"/>
        <v>7</v>
      </c>
      <c r="P200">
        <f t="shared" si="30"/>
        <v>2023</v>
      </c>
      <c r="Q200" t="str">
        <f t="shared" si="31"/>
        <v>Jul'23</v>
      </c>
    </row>
    <row r="201" spans="1:17" x14ac:dyDescent="0.25">
      <c r="A201">
        <v>10200</v>
      </c>
      <c r="B201" s="2">
        <v>45125</v>
      </c>
      <c r="C201" t="s">
        <v>13</v>
      </c>
      <c r="D201" t="s">
        <v>217</v>
      </c>
      <c r="E201">
        <v>1</v>
      </c>
      <c r="F201">
        <v>99.95</v>
      </c>
      <c r="G201">
        <v>99.95</v>
      </c>
      <c r="H201" t="s">
        <v>15</v>
      </c>
      <c r="I201" t="s">
        <v>16</v>
      </c>
      <c r="J201">
        <f t="shared" si="24"/>
        <v>99.95</v>
      </c>
      <c r="K201" t="b">
        <f t="shared" si="25"/>
        <v>1</v>
      </c>
      <c r="L201">
        <f t="shared" si="26"/>
        <v>18</v>
      </c>
      <c r="M201">
        <f t="shared" si="27"/>
        <v>3</v>
      </c>
      <c r="N201" t="str">
        <f t="shared" si="28"/>
        <v>Wk - 29</v>
      </c>
      <c r="O201">
        <f t="shared" si="29"/>
        <v>7</v>
      </c>
      <c r="P201">
        <f t="shared" si="30"/>
        <v>2023</v>
      </c>
      <c r="Q201" t="str">
        <f t="shared" si="31"/>
        <v>Jul'23</v>
      </c>
    </row>
    <row r="202" spans="1:17" x14ac:dyDescent="0.25">
      <c r="A202">
        <v>10201</v>
      </c>
      <c r="B202" s="2">
        <v>45126</v>
      </c>
      <c r="C202" t="s">
        <v>17</v>
      </c>
      <c r="D202" t="s">
        <v>218</v>
      </c>
      <c r="E202">
        <v>3</v>
      </c>
      <c r="F202">
        <v>59.99</v>
      </c>
      <c r="G202">
        <v>179.97</v>
      </c>
      <c r="H202" t="s">
        <v>19</v>
      </c>
      <c r="I202" t="s">
        <v>20</v>
      </c>
      <c r="J202">
        <f t="shared" si="24"/>
        <v>179.97</v>
      </c>
      <c r="K202" t="b">
        <f t="shared" si="25"/>
        <v>1</v>
      </c>
      <c r="L202">
        <f t="shared" si="26"/>
        <v>19</v>
      </c>
      <c r="M202">
        <f t="shared" si="27"/>
        <v>4</v>
      </c>
      <c r="N202" t="str">
        <f t="shared" si="28"/>
        <v>Wk - 29</v>
      </c>
      <c r="O202">
        <f t="shared" si="29"/>
        <v>7</v>
      </c>
      <c r="P202">
        <f t="shared" si="30"/>
        <v>2023</v>
      </c>
      <c r="Q202" t="str">
        <f t="shared" si="31"/>
        <v>Jul'23</v>
      </c>
    </row>
    <row r="203" spans="1:17" x14ac:dyDescent="0.25">
      <c r="A203">
        <v>10202</v>
      </c>
      <c r="B203" s="2">
        <v>45127</v>
      </c>
      <c r="C203" t="s">
        <v>21</v>
      </c>
      <c r="D203" t="s">
        <v>219</v>
      </c>
      <c r="E203">
        <v>2</v>
      </c>
      <c r="F203">
        <v>14.99</v>
      </c>
      <c r="G203">
        <v>29.98</v>
      </c>
      <c r="H203" t="s">
        <v>11</v>
      </c>
      <c r="I203" t="s">
        <v>12</v>
      </c>
      <c r="J203">
        <f t="shared" si="24"/>
        <v>29.98</v>
      </c>
      <c r="K203" t="b">
        <f t="shared" si="25"/>
        <v>1</v>
      </c>
      <c r="L203">
        <f t="shared" si="26"/>
        <v>20</v>
      </c>
      <c r="M203">
        <f t="shared" si="27"/>
        <v>5</v>
      </c>
      <c r="N203" t="str">
        <f t="shared" si="28"/>
        <v>Wk - 29</v>
      </c>
      <c r="O203">
        <f t="shared" si="29"/>
        <v>7</v>
      </c>
      <c r="P203">
        <f t="shared" si="30"/>
        <v>2023</v>
      </c>
      <c r="Q203" t="str">
        <f t="shared" si="31"/>
        <v>Jul'23</v>
      </c>
    </row>
    <row r="204" spans="1:17" x14ac:dyDescent="0.25">
      <c r="A204">
        <v>10203</v>
      </c>
      <c r="B204" s="2">
        <v>45128</v>
      </c>
      <c r="C204" t="s">
        <v>23</v>
      </c>
      <c r="D204" t="s">
        <v>220</v>
      </c>
      <c r="E204">
        <v>1</v>
      </c>
      <c r="F204">
        <v>52</v>
      </c>
      <c r="G204">
        <v>52</v>
      </c>
      <c r="H204" t="s">
        <v>15</v>
      </c>
      <c r="I204" t="s">
        <v>16</v>
      </c>
      <c r="J204">
        <f t="shared" si="24"/>
        <v>52</v>
      </c>
      <c r="K204" t="b">
        <f t="shared" si="25"/>
        <v>1</v>
      </c>
      <c r="L204">
        <f t="shared" si="26"/>
        <v>21</v>
      </c>
      <c r="M204">
        <f t="shared" si="27"/>
        <v>6</v>
      </c>
      <c r="N204" t="str">
        <f t="shared" si="28"/>
        <v>Wk - 29</v>
      </c>
      <c r="O204">
        <f t="shared" si="29"/>
        <v>7</v>
      </c>
      <c r="P204">
        <f t="shared" si="30"/>
        <v>2023</v>
      </c>
      <c r="Q204" t="str">
        <f t="shared" si="31"/>
        <v>Jul'23</v>
      </c>
    </row>
    <row r="205" spans="1:17" x14ac:dyDescent="0.25">
      <c r="A205">
        <v>10204</v>
      </c>
      <c r="B205" s="2">
        <v>45129</v>
      </c>
      <c r="C205" t="s">
        <v>25</v>
      </c>
      <c r="D205" t="s">
        <v>221</v>
      </c>
      <c r="E205">
        <v>1</v>
      </c>
      <c r="F205">
        <v>399.99</v>
      </c>
      <c r="G205">
        <v>399.99</v>
      </c>
      <c r="H205" t="s">
        <v>19</v>
      </c>
      <c r="I205" t="s">
        <v>12</v>
      </c>
      <c r="J205">
        <f t="shared" si="24"/>
        <v>399.99</v>
      </c>
      <c r="K205" t="b">
        <f t="shared" si="25"/>
        <v>1</v>
      </c>
      <c r="L205">
        <f t="shared" si="26"/>
        <v>22</v>
      </c>
      <c r="M205">
        <f t="shared" si="27"/>
        <v>7</v>
      </c>
      <c r="N205" t="str">
        <f t="shared" si="28"/>
        <v>Wk - 29</v>
      </c>
      <c r="O205">
        <f t="shared" si="29"/>
        <v>7</v>
      </c>
      <c r="P205">
        <f t="shared" si="30"/>
        <v>2023</v>
      </c>
      <c r="Q205" t="str">
        <f t="shared" si="31"/>
        <v>Jul'23</v>
      </c>
    </row>
    <row r="206" spans="1:17" x14ac:dyDescent="0.25">
      <c r="A206">
        <v>10205</v>
      </c>
      <c r="B206" s="2">
        <v>45130</v>
      </c>
      <c r="C206" t="s">
        <v>9</v>
      </c>
      <c r="D206" t="s">
        <v>222</v>
      </c>
      <c r="E206">
        <v>1</v>
      </c>
      <c r="F206">
        <v>299.99</v>
      </c>
      <c r="G206">
        <v>299.99</v>
      </c>
      <c r="H206" t="s">
        <v>11</v>
      </c>
      <c r="I206" t="s">
        <v>12</v>
      </c>
      <c r="J206">
        <f t="shared" si="24"/>
        <v>299.99</v>
      </c>
      <c r="K206" t="b">
        <f t="shared" si="25"/>
        <v>1</v>
      </c>
      <c r="L206">
        <f t="shared" si="26"/>
        <v>23</v>
      </c>
      <c r="M206">
        <f t="shared" si="27"/>
        <v>1</v>
      </c>
      <c r="N206" t="str">
        <f t="shared" si="28"/>
        <v>Wk - 30</v>
      </c>
      <c r="O206">
        <f t="shared" si="29"/>
        <v>7</v>
      </c>
      <c r="P206">
        <f t="shared" si="30"/>
        <v>2023</v>
      </c>
      <c r="Q206" t="str">
        <f t="shared" si="31"/>
        <v>Jul'23</v>
      </c>
    </row>
    <row r="207" spans="1:17" x14ac:dyDescent="0.25">
      <c r="A207">
        <v>10206</v>
      </c>
      <c r="B207" s="2">
        <v>45131</v>
      </c>
      <c r="C207" t="s">
        <v>13</v>
      </c>
      <c r="D207" t="s">
        <v>223</v>
      </c>
      <c r="E207">
        <v>1</v>
      </c>
      <c r="F207">
        <v>379.99</v>
      </c>
      <c r="G207">
        <v>379.99</v>
      </c>
      <c r="H207" t="s">
        <v>15</v>
      </c>
      <c r="I207" t="s">
        <v>16</v>
      </c>
      <c r="J207">
        <f t="shared" si="24"/>
        <v>379.99</v>
      </c>
      <c r="K207" t="b">
        <f t="shared" si="25"/>
        <v>1</v>
      </c>
      <c r="L207">
        <f t="shared" si="26"/>
        <v>24</v>
      </c>
      <c r="M207">
        <f t="shared" si="27"/>
        <v>2</v>
      </c>
      <c r="N207" t="str">
        <f t="shared" si="28"/>
        <v>Wk - 30</v>
      </c>
      <c r="O207">
        <f t="shared" si="29"/>
        <v>7</v>
      </c>
      <c r="P207">
        <f t="shared" si="30"/>
        <v>2023</v>
      </c>
      <c r="Q207" t="str">
        <f t="shared" si="31"/>
        <v>Jul'23</v>
      </c>
    </row>
    <row r="208" spans="1:17" x14ac:dyDescent="0.25">
      <c r="A208">
        <v>10207</v>
      </c>
      <c r="B208" s="2">
        <v>45132</v>
      </c>
      <c r="C208" t="s">
        <v>17</v>
      </c>
      <c r="D208" t="s">
        <v>224</v>
      </c>
      <c r="E208">
        <v>2</v>
      </c>
      <c r="F208">
        <v>98</v>
      </c>
      <c r="G208">
        <v>196</v>
      </c>
      <c r="H208" t="s">
        <v>19</v>
      </c>
      <c r="I208" t="s">
        <v>20</v>
      </c>
      <c r="J208">
        <f t="shared" si="24"/>
        <v>196</v>
      </c>
      <c r="K208" t="b">
        <f t="shared" si="25"/>
        <v>1</v>
      </c>
      <c r="L208">
        <f t="shared" si="26"/>
        <v>25</v>
      </c>
      <c r="M208">
        <f t="shared" si="27"/>
        <v>3</v>
      </c>
      <c r="N208" t="str">
        <f t="shared" si="28"/>
        <v>Wk - 30</v>
      </c>
      <c r="O208">
        <f t="shared" si="29"/>
        <v>7</v>
      </c>
      <c r="P208">
        <f t="shared" si="30"/>
        <v>2023</v>
      </c>
      <c r="Q208" t="str">
        <f t="shared" si="31"/>
        <v>Jul'23</v>
      </c>
    </row>
    <row r="209" spans="1:17" x14ac:dyDescent="0.25">
      <c r="A209">
        <v>10208</v>
      </c>
      <c r="B209" s="2">
        <v>45133</v>
      </c>
      <c r="C209" t="s">
        <v>21</v>
      </c>
      <c r="D209" t="s">
        <v>225</v>
      </c>
      <c r="E209">
        <v>3</v>
      </c>
      <c r="F209">
        <v>16.989999999999998</v>
      </c>
      <c r="G209">
        <v>50.97</v>
      </c>
      <c r="H209" t="s">
        <v>11</v>
      </c>
      <c r="I209" t="s">
        <v>12</v>
      </c>
      <c r="J209">
        <f t="shared" si="24"/>
        <v>50.97</v>
      </c>
      <c r="K209" t="b">
        <f t="shared" si="25"/>
        <v>1</v>
      </c>
      <c r="L209">
        <f t="shared" si="26"/>
        <v>26</v>
      </c>
      <c r="M209">
        <f t="shared" si="27"/>
        <v>4</v>
      </c>
      <c r="N209" t="str">
        <f t="shared" si="28"/>
        <v>Wk - 30</v>
      </c>
      <c r="O209">
        <f t="shared" si="29"/>
        <v>7</v>
      </c>
      <c r="P209">
        <f t="shared" si="30"/>
        <v>2023</v>
      </c>
      <c r="Q209" t="str">
        <f t="shared" si="31"/>
        <v>Jul'23</v>
      </c>
    </row>
    <row r="210" spans="1:17" x14ac:dyDescent="0.25">
      <c r="A210">
        <v>10209</v>
      </c>
      <c r="B210" s="2">
        <v>45134</v>
      </c>
      <c r="C210" t="s">
        <v>23</v>
      </c>
      <c r="D210" t="s">
        <v>226</v>
      </c>
      <c r="E210">
        <v>1</v>
      </c>
      <c r="F210">
        <v>79</v>
      </c>
      <c r="G210">
        <v>79</v>
      </c>
      <c r="H210" t="s">
        <v>15</v>
      </c>
      <c r="I210" t="s">
        <v>16</v>
      </c>
      <c r="J210">
        <f t="shared" si="24"/>
        <v>79</v>
      </c>
      <c r="K210" t="b">
        <f t="shared" si="25"/>
        <v>1</v>
      </c>
      <c r="L210">
        <f t="shared" si="26"/>
        <v>27</v>
      </c>
      <c r="M210">
        <f t="shared" si="27"/>
        <v>5</v>
      </c>
      <c r="N210" t="str">
        <f t="shared" si="28"/>
        <v>Wk - 30</v>
      </c>
      <c r="O210">
        <f t="shared" si="29"/>
        <v>7</v>
      </c>
      <c r="P210">
        <f t="shared" si="30"/>
        <v>2023</v>
      </c>
      <c r="Q210" t="str">
        <f t="shared" si="31"/>
        <v>Jul'23</v>
      </c>
    </row>
    <row r="211" spans="1:17" x14ac:dyDescent="0.25">
      <c r="A211">
        <v>10210</v>
      </c>
      <c r="B211" s="2">
        <v>45135</v>
      </c>
      <c r="C211" t="s">
        <v>25</v>
      </c>
      <c r="D211" t="s">
        <v>227</v>
      </c>
      <c r="E211">
        <v>1</v>
      </c>
      <c r="F211">
        <v>129</v>
      </c>
      <c r="G211">
        <v>129</v>
      </c>
      <c r="H211" t="s">
        <v>19</v>
      </c>
      <c r="I211" t="s">
        <v>12</v>
      </c>
      <c r="J211">
        <f t="shared" si="24"/>
        <v>129</v>
      </c>
      <c r="K211" t="b">
        <f t="shared" si="25"/>
        <v>1</v>
      </c>
      <c r="L211">
        <f t="shared" si="26"/>
        <v>28</v>
      </c>
      <c r="M211">
        <f t="shared" si="27"/>
        <v>6</v>
      </c>
      <c r="N211" t="str">
        <f t="shared" si="28"/>
        <v>Wk - 30</v>
      </c>
      <c r="O211">
        <f t="shared" si="29"/>
        <v>7</v>
      </c>
      <c r="P211">
        <f t="shared" si="30"/>
        <v>2023</v>
      </c>
      <c r="Q211" t="str">
        <f t="shared" si="31"/>
        <v>Jul'23</v>
      </c>
    </row>
    <row r="212" spans="1:17" x14ac:dyDescent="0.25">
      <c r="A212">
        <v>10211</v>
      </c>
      <c r="B212" s="2">
        <v>45136</v>
      </c>
      <c r="C212" t="s">
        <v>9</v>
      </c>
      <c r="D212" t="s">
        <v>228</v>
      </c>
      <c r="E212">
        <v>1</v>
      </c>
      <c r="F212">
        <v>749.99</v>
      </c>
      <c r="G212">
        <v>749.99</v>
      </c>
      <c r="H212" t="s">
        <v>11</v>
      </c>
      <c r="I212" t="s">
        <v>12</v>
      </c>
      <c r="J212">
        <f t="shared" si="24"/>
        <v>749.99</v>
      </c>
      <c r="K212" t="b">
        <f t="shared" si="25"/>
        <v>1</v>
      </c>
      <c r="L212">
        <f t="shared" si="26"/>
        <v>29</v>
      </c>
      <c r="M212">
        <f t="shared" si="27"/>
        <v>7</v>
      </c>
      <c r="N212" t="str">
        <f t="shared" si="28"/>
        <v>Wk - 30</v>
      </c>
      <c r="O212">
        <f t="shared" si="29"/>
        <v>7</v>
      </c>
      <c r="P212">
        <f t="shared" si="30"/>
        <v>2023</v>
      </c>
      <c r="Q212" t="str">
        <f t="shared" si="31"/>
        <v>Jul'23</v>
      </c>
    </row>
    <row r="213" spans="1:17" x14ac:dyDescent="0.25">
      <c r="A213">
        <v>10212</v>
      </c>
      <c r="B213" s="2">
        <v>45137</v>
      </c>
      <c r="C213" t="s">
        <v>13</v>
      </c>
      <c r="D213" t="s">
        <v>34</v>
      </c>
      <c r="E213">
        <v>2</v>
      </c>
      <c r="F213">
        <v>169.99</v>
      </c>
      <c r="G213">
        <v>339.98</v>
      </c>
      <c r="H213" t="s">
        <v>15</v>
      </c>
      <c r="I213" t="s">
        <v>16</v>
      </c>
      <c r="J213">
        <f t="shared" si="24"/>
        <v>339.98</v>
      </c>
      <c r="K213" t="b">
        <f t="shared" si="25"/>
        <v>1</v>
      </c>
      <c r="L213">
        <f t="shared" si="26"/>
        <v>30</v>
      </c>
      <c r="M213">
        <f t="shared" si="27"/>
        <v>1</v>
      </c>
      <c r="N213" t="str">
        <f t="shared" si="28"/>
        <v>Wk - 31</v>
      </c>
      <c r="O213">
        <f t="shared" si="29"/>
        <v>7</v>
      </c>
      <c r="P213">
        <f t="shared" si="30"/>
        <v>2023</v>
      </c>
      <c r="Q213" t="str">
        <f t="shared" si="31"/>
        <v>Jul'23</v>
      </c>
    </row>
    <row r="214" spans="1:17" x14ac:dyDescent="0.25">
      <c r="A214">
        <v>10213</v>
      </c>
      <c r="B214" s="2">
        <v>45138</v>
      </c>
      <c r="C214" t="s">
        <v>17</v>
      </c>
      <c r="D214" t="s">
        <v>229</v>
      </c>
      <c r="E214">
        <v>4</v>
      </c>
      <c r="F214">
        <v>9.9</v>
      </c>
      <c r="G214">
        <v>39.6</v>
      </c>
      <c r="H214" t="s">
        <v>19</v>
      </c>
      <c r="I214" t="s">
        <v>20</v>
      </c>
      <c r="J214">
        <f t="shared" si="24"/>
        <v>39.6</v>
      </c>
      <c r="K214" t="b">
        <f t="shared" si="25"/>
        <v>1</v>
      </c>
      <c r="L214">
        <f t="shared" si="26"/>
        <v>31</v>
      </c>
      <c r="M214">
        <f t="shared" si="27"/>
        <v>2</v>
      </c>
      <c r="N214" t="str">
        <f t="shared" si="28"/>
        <v>Wk - 31</v>
      </c>
      <c r="O214">
        <f t="shared" si="29"/>
        <v>7</v>
      </c>
      <c r="P214">
        <f t="shared" si="30"/>
        <v>2023</v>
      </c>
      <c r="Q214" t="str">
        <f t="shared" si="31"/>
        <v>Jul'23</v>
      </c>
    </row>
    <row r="215" spans="1:17" x14ac:dyDescent="0.25">
      <c r="A215">
        <v>10214</v>
      </c>
      <c r="B215" s="2">
        <v>45139</v>
      </c>
      <c r="C215" t="s">
        <v>21</v>
      </c>
      <c r="D215" t="s">
        <v>190</v>
      </c>
      <c r="E215">
        <v>3</v>
      </c>
      <c r="F215">
        <v>10.99</v>
      </c>
      <c r="G215">
        <v>32.97</v>
      </c>
      <c r="H215" t="s">
        <v>11</v>
      </c>
      <c r="I215" t="s">
        <v>12</v>
      </c>
      <c r="J215">
        <f t="shared" si="24"/>
        <v>32.97</v>
      </c>
      <c r="K215" t="b">
        <f t="shared" si="25"/>
        <v>1</v>
      </c>
      <c r="L215">
        <f t="shared" si="26"/>
        <v>1</v>
      </c>
      <c r="M215">
        <f t="shared" si="27"/>
        <v>3</v>
      </c>
      <c r="N215" t="str">
        <f t="shared" si="28"/>
        <v>Wk - 31</v>
      </c>
      <c r="O215">
        <f t="shared" si="29"/>
        <v>8</v>
      </c>
      <c r="P215">
        <f t="shared" si="30"/>
        <v>2023</v>
      </c>
      <c r="Q215" t="str">
        <f t="shared" si="31"/>
        <v>Aug'23</v>
      </c>
    </row>
    <row r="216" spans="1:17" x14ac:dyDescent="0.25">
      <c r="A216">
        <v>10215</v>
      </c>
      <c r="B216" s="2">
        <v>45140</v>
      </c>
      <c r="C216" t="s">
        <v>23</v>
      </c>
      <c r="D216" t="s">
        <v>230</v>
      </c>
      <c r="E216">
        <v>2</v>
      </c>
      <c r="F216">
        <v>29</v>
      </c>
      <c r="G216">
        <v>58</v>
      </c>
      <c r="H216" t="s">
        <v>15</v>
      </c>
      <c r="I216" t="s">
        <v>16</v>
      </c>
      <c r="J216">
        <f t="shared" si="24"/>
        <v>58</v>
      </c>
      <c r="K216" t="b">
        <f t="shared" si="25"/>
        <v>1</v>
      </c>
      <c r="L216">
        <f t="shared" si="26"/>
        <v>2</v>
      </c>
      <c r="M216">
        <f t="shared" si="27"/>
        <v>4</v>
      </c>
      <c r="N216" t="str">
        <f t="shared" si="28"/>
        <v>Wk - 31</v>
      </c>
      <c r="O216">
        <f t="shared" si="29"/>
        <v>8</v>
      </c>
      <c r="P216">
        <f t="shared" si="30"/>
        <v>2023</v>
      </c>
      <c r="Q216" t="str">
        <f t="shared" si="31"/>
        <v>Aug'23</v>
      </c>
    </row>
    <row r="217" spans="1:17" x14ac:dyDescent="0.25">
      <c r="A217">
        <v>10216</v>
      </c>
      <c r="B217" s="2">
        <v>45141</v>
      </c>
      <c r="C217" t="s">
        <v>25</v>
      </c>
      <c r="D217" t="s">
        <v>231</v>
      </c>
      <c r="E217">
        <v>1</v>
      </c>
      <c r="F217">
        <v>349.99</v>
      </c>
      <c r="G217">
        <v>349.99</v>
      </c>
      <c r="H217" t="s">
        <v>19</v>
      </c>
      <c r="I217" t="s">
        <v>12</v>
      </c>
      <c r="J217">
        <f t="shared" si="24"/>
        <v>349.99</v>
      </c>
      <c r="K217" t="b">
        <f t="shared" si="25"/>
        <v>1</v>
      </c>
      <c r="L217">
        <f t="shared" si="26"/>
        <v>3</v>
      </c>
      <c r="M217">
        <f t="shared" si="27"/>
        <v>5</v>
      </c>
      <c r="N217" t="str">
        <f t="shared" si="28"/>
        <v>Wk - 31</v>
      </c>
      <c r="O217">
        <f t="shared" si="29"/>
        <v>8</v>
      </c>
      <c r="P217">
        <f t="shared" si="30"/>
        <v>2023</v>
      </c>
      <c r="Q217" t="str">
        <f t="shared" si="31"/>
        <v>Aug'23</v>
      </c>
    </row>
    <row r="218" spans="1:17" x14ac:dyDescent="0.25">
      <c r="A218">
        <v>10217</v>
      </c>
      <c r="B218" s="2">
        <v>45142</v>
      </c>
      <c r="C218" t="s">
        <v>9</v>
      </c>
      <c r="D218" t="s">
        <v>232</v>
      </c>
      <c r="E218">
        <v>1</v>
      </c>
      <c r="F218">
        <v>2399</v>
      </c>
      <c r="G218">
        <v>2399</v>
      </c>
      <c r="H218" t="s">
        <v>11</v>
      </c>
      <c r="I218" t="s">
        <v>12</v>
      </c>
      <c r="J218">
        <f t="shared" si="24"/>
        <v>2399</v>
      </c>
      <c r="K218" t="b">
        <f t="shared" si="25"/>
        <v>1</v>
      </c>
      <c r="L218">
        <f t="shared" si="26"/>
        <v>4</v>
      </c>
      <c r="M218">
        <f t="shared" si="27"/>
        <v>6</v>
      </c>
      <c r="N218" t="str">
        <f t="shared" si="28"/>
        <v>Wk - 31</v>
      </c>
      <c r="O218">
        <f t="shared" si="29"/>
        <v>8</v>
      </c>
      <c r="P218">
        <f t="shared" si="30"/>
        <v>2023</v>
      </c>
      <c r="Q218" t="str">
        <f t="shared" si="31"/>
        <v>Aug'23</v>
      </c>
    </row>
    <row r="219" spans="1:17" x14ac:dyDescent="0.25">
      <c r="A219">
        <v>10218</v>
      </c>
      <c r="B219" s="2">
        <v>45143</v>
      </c>
      <c r="C219" t="s">
        <v>13</v>
      </c>
      <c r="D219" t="s">
        <v>233</v>
      </c>
      <c r="E219">
        <v>1</v>
      </c>
      <c r="F219">
        <v>449.99</v>
      </c>
      <c r="G219">
        <v>449.99</v>
      </c>
      <c r="H219" t="s">
        <v>15</v>
      </c>
      <c r="I219" t="s">
        <v>16</v>
      </c>
      <c r="J219">
        <f t="shared" si="24"/>
        <v>449.99</v>
      </c>
      <c r="K219" t="b">
        <f t="shared" si="25"/>
        <v>1</v>
      </c>
      <c r="L219">
        <f t="shared" si="26"/>
        <v>5</v>
      </c>
      <c r="M219">
        <f t="shared" si="27"/>
        <v>7</v>
      </c>
      <c r="N219" t="str">
        <f t="shared" si="28"/>
        <v>Wk - 31</v>
      </c>
      <c r="O219">
        <f t="shared" si="29"/>
        <v>8</v>
      </c>
      <c r="P219">
        <f t="shared" si="30"/>
        <v>2023</v>
      </c>
      <c r="Q219" t="str">
        <f t="shared" si="31"/>
        <v>Aug'23</v>
      </c>
    </row>
    <row r="220" spans="1:17" x14ac:dyDescent="0.25">
      <c r="A220">
        <v>10219</v>
      </c>
      <c r="B220" s="2">
        <v>45144</v>
      </c>
      <c r="C220" t="s">
        <v>17</v>
      </c>
      <c r="D220" t="s">
        <v>234</v>
      </c>
      <c r="E220">
        <v>3</v>
      </c>
      <c r="F220">
        <v>49.99</v>
      </c>
      <c r="G220">
        <v>149.97</v>
      </c>
      <c r="H220" t="s">
        <v>19</v>
      </c>
      <c r="I220" t="s">
        <v>20</v>
      </c>
      <c r="J220">
        <f t="shared" si="24"/>
        <v>149.97</v>
      </c>
      <c r="K220" t="b">
        <f t="shared" si="25"/>
        <v>1</v>
      </c>
      <c r="L220">
        <f t="shared" si="26"/>
        <v>6</v>
      </c>
      <c r="M220">
        <f t="shared" si="27"/>
        <v>1</v>
      </c>
      <c r="N220" t="str">
        <f t="shared" si="28"/>
        <v>Wk - 32</v>
      </c>
      <c r="O220">
        <f t="shared" si="29"/>
        <v>8</v>
      </c>
      <c r="P220">
        <f t="shared" si="30"/>
        <v>2023</v>
      </c>
      <c r="Q220" t="str">
        <f t="shared" si="31"/>
        <v>Aug'23</v>
      </c>
    </row>
    <row r="221" spans="1:17" x14ac:dyDescent="0.25">
      <c r="A221">
        <v>10220</v>
      </c>
      <c r="B221" s="2">
        <v>45145</v>
      </c>
      <c r="C221" t="s">
        <v>21</v>
      </c>
      <c r="D221" t="s">
        <v>235</v>
      </c>
      <c r="E221">
        <v>2</v>
      </c>
      <c r="F221">
        <v>12.99</v>
      </c>
      <c r="G221">
        <v>25.98</v>
      </c>
      <c r="H221" t="s">
        <v>11</v>
      </c>
      <c r="I221" t="s">
        <v>12</v>
      </c>
      <c r="J221">
        <f t="shared" si="24"/>
        <v>25.98</v>
      </c>
      <c r="K221" t="b">
        <f t="shared" si="25"/>
        <v>1</v>
      </c>
      <c r="L221">
        <f t="shared" si="26"/>
        <v>7</v>
      </c>
      <c r="M221">
        <f t="shared" si="27"/>
        <v>2</v>
      </c>
      <c r="N221" t="str">
        <f t="shared" si="28"/>
        <v>Wk - 32</v>
      </c>
      <c r="O221">
        <f t="shared" si="29"/>
        <v>8</v>
      </c>
      <c r="P221">
        <f t="shared" si="30"/>
        <v>2023</v>
      </c>
      <c r="Q221" t="str">
        <f t="shared" si="31"/>
        <v>Aug'23</v>
      </c>
    </row>
    <row r="222" spans="1:17" x14ac:dyDescent="0.25">
      <c r="A222">
        <v>10221</v>
      </c>
      <c r="B222" s="2">
        <v>45146</v>
      </c>
      <c r="C222" t="s">
        <v>23</v>
      </c>
      <c r="D222" t="s">
        <v>236</v>
      </c>
      <c r="E222">
        <v>1</v>
      </c>
      <c r="F222">
        <v>27</v>
      </c>
      <c r="G222">
        <v>27</v>
      </c>
      <c r="H222" t="s">
        <v>15</v>
      </c>
      <c r="I222" t="s">
        <v>16</v>
      </c>
      <c r="J222">
        <f t="shared" si="24"/>
        <v>27</v>
      </c>
      <c r="K222" t="b">
        <f t="shared" si="25"/>
        <v>1</v>
      </c>
      <c r="L222">
        <f t="shared" si="26"/>
        <v>8</v>
      </c>
      <c r="M222">
        <f t="shared" si="27"/>
        <v>3</v>
      </c>
      <c r="N222" t="str">
        <f t="shared" si="28"/>
        <v>Wk - 32</v>
      </c>
      <c r="O222">
        <f t="shared" si="29"/>
        <v>8</v>
      </c>
      <c r="P222">
        <f t="shared" si="30"/>
        <v>2023</v>
      </c>
      <c r="Q222" t="str">
        <f t="shared" si="31"/>
        <v>Aug'23</v>
      </c>
    </row>
    <row r="223" spans="1:17" x14ac:dyDescent="0.25">
      <c r="A223">
        <v>10222</v>
      </c>
      <c r="B223" s="2">
        <v>45147</v>
      </c>
      <c r="C223" t="s">
        <v>25</v>
      </c>
      <c r="D223" t="s">
        <v>39</v>
      </c>
      <c r="E223">
        <v>1</v>
      </c>
      <c r="F223">
        <v>599.99</v>
      </c>
      <c r="G223">
        <v>599.99</v>
      </c>
      <c r="H223" t="s">
        <v>19</v>
      </c>
      <c r="I223" t="s">
        <v>12</v>
      </c>
      <c r="J223">
        <f t="shared" si="24"/>
        <v>599.99</v>
      </c>
      <c r="K223" t="b">
        <f t="shared" si="25"/>
        <v>1</v>
      </c>
      <c r="L223">
        <f t="shared" si="26"/>
        <v>9</v>
      </c>
      <c r="M223">
        <f t="shared" si="27"/>
        <v>4</v>
      </c>
      <c r="N223" t="str">
        <f t="shared" si="28"/>
        <v>Wk - 32</v>
      </c>
      <c r="O223">
        <f t="shared" si="29"/>
        <v>8</v>
      </c>
      <c r="P223">
        <f t="shared" si="30"/>
        <v>2023</v>
      </c>
      <c r="Q223" t="str">
        <f t="shared" si="31"/>
        <v>Aug'23</v>
      </c>
    </row>
    <row r="224" spans="1:17" x14ac:dyDescent="0.25">
      <c r="A224">
        <v>10223</v>
      </c>
      <c r="B224" s="2">
        <v>45148</v>
      </c>
      <c r="C224" t="s">
        <v>9</v>
      </c>
      <c r="D224" t="s">
        <v>237</v>
      </c>
      <c r="E224">
        <v>4</v>
      </c>
      <c r="F224">
        <v>49.99</v>
      </c>
      <c r="G224">
        <v>199.96</v>
      </c>
      <c r="H224" t="s">
        <v>11</v>
      </c>
      <c r="I224" t="s">
        <v>12</v>
      </c>
      <c r="J224">
        <f t="shared" si="24"/>
        <v>199.96</v>
      </c>
      <c r="K224" t="b">
        <f t="shared" si="25"/>
        <v>1</v>
      </c>
      <c r="L224">
        <f t="shared" si="26"/>
        <v>10</v>
      </c>
      <c r="M224">
        <f t="shared" si="27"/>
        <v>5</v>
      </c>
      <c r="N224" t="str">
        <f t="shared" si="28"/>
        <v>Wk - 32</v>
      </c>
      <c r="O224">
        <f t="shared" si="29"/>
        <v>8</v>
      </c>
      <c r="P224">
        <f t="shared" si="30"/>
        <v>2023</v>
      </c>
      <c r="Q224" t="str">
        <f t="shared" si="31"/>
        <v>Aug'23</v>
      </c>
    </row>
    <row r="225" spans="1:17" x14ac:dyDescent="0.25">
      <c r="A225">
        <v>10224</v>
      </c>
      <c r="B225" s="2">
        <v>45149</v>
      </c>
      <c r="C225" t="s">
        <v>13</v>
      </c>
      <c r="D225" t="s">
        <v>238</v>
      </c>
      <c r="E225">
        <v>2</v>
      </c>
      <c r="F225">
        <v>229.99</v>
      </c>
      <c r="G225">
        <v>459.98</v>
      </c>
      <c r="H225" t="s">
        <v>15</v>
      </c>
      <c r="I225" t="s">
        <v>16</v>
      </c>
      <c r="J225">
        <f t="shared" si="24"/>
        <v>459.98</v>
      </c>
      <c r="K225" t="b">
        <f t="shared" si="25"/>
        <v>1</v>
      </c>
      <c r="L225">
        <f t="shared" si="26"/>
        <v>11</v>
      </c>
      <c r="M225">
        <f t="shared" si="27"/>
        <v>6</v>
      </c>
      <c r="N225" t="str">
        <f t="shared" si="28"/>
        <v>Wk - 32</v>
      </c>
      <c r="O225">
        <f t="shared" si="29"/>
        <v>8</v>
      </c>
      <c r="P225">
        <f t="shared" si="30"/>
        <v>2023</v>
      </c>
      <c r="Q225" t="str">
        <f t="shared" si="31"/>
        <v>Aug'23</v>
      </c>
    </row>
    <row r="226" spans="1:17" x14ac:dyDescent="0.25">
      <c r="A226">
        <v>10225</v>
      </c>
      <c r="B226" s="2">
        <v>45150</v>
      </c>
      <c r="C226" t="s">
        <v>17</v>
      </c>
      <c r="D226" t="s">
        <v>239</v>
      </c>
      <c r="E226">
        <v>2</v>
      </c>
      <c r="F226">
        <v>44.99</v>
      </c>
      <c r="G226">
        <v>89.98</v>
      </c>
      <c r="H226" t="s">
        <v>19</v>
      </c>
      <c r="I226" t="s">
        <v>20</v>
      </c>
      <c r="J226">
        <f t="shared" si="24"/>
        <v>89.98</v>
      </c>
      <c r="K226" t="b">
        <f t="shared" si="25"/>
        <v>1</v>
      </c>
      <c r="L226">
        <f t="shared" si="26"/>
        <v>12</v>
      </c>
      <c r="M226">
        <f t="shared" si="27"/>
        <v>7</v>
      </c>
      <c r="N226" t="str">
        <f t="shared" si="28"/>
        <v>Wk - 32</v>
      </c>
      <c r="O226">
        <f t="shared" si="29"/>
        <v>8</v>
      </c>
      <c r="P226">
        <f t="shared" si="30"/>
        <v>2023</v>
      </c>
      <c r="Q226" t="str">
        <f t="shared" si="31"/>
        <v>Aug'23</v>
      </c>
    </row>
    <row r="227" spans="1:17" x14ac:dyDescent="0.25">
      <c r="A227">
        <v>10226</v>
      </c>
      <c r="B227" s="2">
        <v>45151</v>
      </c>
      <c r="C227" t="s">
        <v>21</v>
      </c>
      <c r="D227" t="s">
        <v>72</v>
      </c>
      <c r="E227">
        <v>3</v>
      </c>
      <c r="F227">
        <v>26.99</v>
      </c>
      <c r="G227">
        <v>80.97</v>
      </c>
      <c r="H227" t="s">
        <v>11</v>
      </c>
      <c r="I227" t="s">
        <v>12</v>
      </c>
      <c r="J227">
        <f t="shared" si="24"/>
        <v>80.97</v>
      </c>
      <c r="K227" t="b">
        <f t="shared" si="25"/>
        <v>1</v>
      </c>
      <c r="L227">
        <f t="shared" si="26"/>
        <v>13</v>
      </c>
      <c r="M227">
        <f t="shared" si="27"/>
        <v>1</v>
      </c>
      <c r="N227" t="str">
        <f t="shared" si="28"/>
        <v>Wk - 33</v>
      </c>
      <c r="O227">
        <f t="shared" si="29"/>
        <v>8</v>
      </c>
      <c r="P227">
        <f t="shared" si="30"/>
        <v>2023</v>
      </c>
      <c r="Q227" t="str">
        <f t="shared" si="31"/>
        <v>Aug'23</v>
      </c>
    </row>
    <row r="228" spans="1:17" x14ac:dyDescent="0.25">
      <c r="A228">
        <v>10227</v>
      </c>
      <c r="B228" s="2">
        <v>45152</v>
      </c>
      <c r="C228" t="s">
        <v>23</v>
      </c>
      <c r="D228" t="s">
        <v>240</v>
      </c>
      <c r="E228">
        <v>1</v>
      </c>
      <c r="F228">
        <v>6.7</v>
      </c>
      <c r="G228">
        <v>6.7</v>
      </c>
      <c r="H228" t="s">
        <v>15</v>
      </c>
      <c r="I228" t="s">
        <v>16</v>
      </c>
      <c r="J228">
        <f t="shared" si="24"/>
        <v>6.7</v>
      </c>
      <c r="K228" t="b">
        <f t="shared" si="25"/>
        <v>1</v>
      </c>
      <c r="L228">
        <f t="shared" si="26"/>
        <v>14</v>
      </c>
      <c r="M228">
        <f t="shared" si="27"/>
        <v>2</v>
      </c>
      <c r="N228" t="str">
        <f t="shared" si="28"/>
        <v>Wk - 33</v>
      </c>
      <c r="O228">
        <f t="shared" si="29"/>
        <v>8</v>
      </c>
      <c r="P228">
        <f t="shared" si="30"/>
        <v>2023</v>
      </c>
      <c r="Q228" t="str">
        <f t="shared" si="31"/>
        <v>Aug'23</v>
      </c>
    </row>
    <row r="229" spans="1:17" x14ac:dyDescent="0.25">
      <c r="A229">
        <v>10228</v>
      </c>
      <c r="B229" s="2">
        <v>45153</v>
      </c>
      <c r="C229" t="s">
        <v>25</v>
      </c>
      <c r="D229" t="s">
        <v>241</v>
      </c>
      <c r="E229">
        <v>2</v>
      </c>
      <c r="F229">
        <v>149.94999999999999</v>
      </c>
      <c r="G229">
        <v>299.89999999999998</v>
      </c>
      <c r="H229" t="s">
        <v>19</v>
      </c>
      <c r="I229" t="s">
        <v>12</v>
      </c>
      <c r="J229">
        <f t="shared" si="24"/>
        <v>299.89999999999998</v>
      </c>
      <c r="K229" t="b">
        <f t="shared" si="25"/>
        <v>1</v>
      </c>
      <c r="L229">
        <f t="shared" si="26"/>
        <v>15</v>
      </c>
      <c r="M229">
        <f t="shared" si="27"/>
        <v>3</v>
      </c>
      <c r="N229" t="str">
        <f t="shared" si="28"/>
        <v>Wk - 33</v>
      </c>
      <c r="O229">
        <f t="shared" si="29"/>
        <v>8</v>
      </c>
      <c r="P229">
        <f t="shared" si="30"/>
        <v>2023</v>
      </c>
      <c r="Q229" t="str">
        <f t="shared" si="31"/>
        <v>Aug'23</v>
      </c>
    </row>
    <row r="230" spans="1:17" x14ac:dyDescent="0.25">
      <c r="A230">
        <v>10229</v>
      </c>
      <c r="B230" s="2">
        <v>45154</v>
      </c>
      <c r="C230" t="s">
        <v>9</v>
      </c>
      <c r="D230" t="s">
        <v>242</v>
      </c>
      <c r="E230">
        <v>1</v>
      </c>
      <c r="F230">
        <v>169</v>
      </c>
      <c r="G230">
        <v>169</v>
      </c>
      <c r="H230" t="s">
        <v>11</v>
      </c>
      <c r="I230" t="s">
        <v>12</v>
      </c>
      <c r="J230">
        <f t="shared" si="24"/>
        <v>169</v>
      </c>
      <c r="K230" t="b">
        <f t="shared" si="25"/>
        <v>1</v>
      </c>
      <c r="L230">
        <f t="shared" si="26"/>
        <v>16</v>
      </c>
      <c r="M230">
        <f t="shared" si="27"/>
        <v>4</v>
      </c>
      <c r="N230" t="str">
        <f t="shared" si="28"/>
        <v>Wk - 33</v>
      </c>
      <c r="O230">
        <f t="shared" si="29"/>
        <v>8</v>
      </c>
      <c r="P230">
        <f t="shared" si="30"/>
        <v>2023</v>
      </c>
      <c r="Q230" t="str">
        <f t="shared" si="31"/>
        <v>Aug'23</v>
      </c>
    </row>
    <row r="231" spans="1:17" x14ac:dyDescent="0.25">
      <c r="A231">
        <v>10230</v>
      </c>
      <c r="B231" s="2">
        <v>45155</v>
      </c>
      <c r="C231" t="s">
        <v>13</v>
      </c>
      <c r="D231" t="s">
        <v>243</v>
      </c>
      <c r="E231">
        <v>1</v>
      </c>
      <c r="F231">
        <v>599</v>
      </c>
      <c r="G231">
        <v>599</v>
      </c>
      <c r="H231" t="s">
        <v>15</v>
      </c>
      <c r="I231" t="s">
        <v>16</v>
      </c>
      <c r="J231">
        <f t="shared" si="24"/>
        <v>599</v>
      </c>
      <c r="K231" t="b">
        <f t="shared" si="25"/>
        <v>1</v>
      </c>
      <c r="L231">
        <f t="shared" si="26"/>
        <v>17</v>
      </c>
      <c r="M231">
        <f t="shared" si="27"/>
        <v>5</v>
      </c>
      <c r="N231" t="str">
        <f t="shared" si="28"/>
        <v>Wk - 33</v>
      </c>
      <c r="O231">
        <f t="shared" si="29"/>
        <v>8</v>
      </c>
      <c r="P231">
        <f t="shared" si="30"/>
        <v>2023</v>
      </c>
      <c r="Q231" t="str">
        <f t="shared" si="31"/>
        <v>Aug'23</v>
      </c>
    </row>
    <row r="232" spans="1:17" x14ac:dyDescent="0.25">
      <c r="A232">
        <v>10231</v>
      </c>
      <c r="B232" s="2">
        <v>45156</v>
      </c>
      <c r="C232" t="s">
        <v>17</v>
      </c>
      <c r="D232" t="s">
        <v>244</v>
      </c>
      <c r="E232">
        <v>4</v>
      </c>
      <c r="F232">
        <v>64.989999999999995</v>
      </c>
      <c r="G232">
        <v>259.95999999999998</v>
      </c>
      <c r="H232" t="s">
        <v>19</v>
      </c>
      <c r="I232" t="s">
        <v>20</v>
      </c>
      <c r="J232">
        <f t="shared" si="24"/>
        <v>259.95999999999998</v>
      </c>
      <c r="K232" t="b">
        <f t="shared" si="25"/>
        <v>1</v>
      </c>
      <c r="L232">
        <f t="shared" si="26"/>
        <v>18</v>
      </c>
      <c r="M232">
        <f t="shared" si="27"/>
        <v>6</v>
      </c>
      <c r="N232" t="str">
        <f t="shared" si="28"/>
        <v>Wk - 33</v>
      </c>
      <c r="O232">
        <f t="shared" si="29"/>
        <v>8</v>
      </c>
      <c r="P232">
        <f t="shared" si="30"/>
        <v>2023</v>
      </c>
      <c r="Q232" t="str">
        <f t="shared" si="31"/>
        <v>Aug'23</v>
      </c>
    </row>
    <row r="233" spans="1:17" x14ac:dyDescent="0.25">
      <c r="A233">
        <v>10232</v>
      </c>
      <c r="B233" s="2">
        <v>45157</v>
      </c>
      <c r="C233" t="s">
        <v>21</v>
      </c>
      <c r="D233" t="s">
        <v>30</v>
      </c>
      <c r="E233">
        <v>2</v>
      </c>
      <c r="F233">
        <v>9.99</v>
      </c>
      <c r="G233">
        <v>19.98</v>
      </c>
      <c r="H233" t="s">
        <v>11</v>
      </c>
      <c r="I233" t="s">
        <v>12</v>
      </c>
      <c r="J233">
        <f t="shared" si="24"/>
        <v>19.98</v>
      </c>
      <c r="K233" t="b">
        <f t="shared" si="25"/>
        <v>1</v>
      </c>
      <c r="L233">
        <f t="shared" si="26"/>
        <v>19</v>
      </c>
      <c r="M233">
        <f t="shared" si="27"/>
        <v>7</v>
      </c>
      <c r="N233" t="str">
        <f t="shared" si="28"/>
        <v>Wk - 33</v>
      </c>
      <c r="O233">
        <f t="shared" si="29"/>
        <v>8</v>
      </c>
      <c r="P233">
        <f t="shared" si="30"/>
        <v>2023</v>
      </c>
      <c r="Q233" t="str">
        <f t="shared" si="31"/>
        <v>Aug'23</v>
      </c>
    </row>
    <row r="234" spans="1:17" x14ac:dyDescent="0.25">
      <c r="A234">
        <v>10233</v>
      </c>
      <c r="B234" s="2">
        <v>45158</v>
      </c>
      <c r="C234" t="s">
        <v>23</v>
      </c>
      <c r="D234" t="s">
        <v>245</v>
      </c>
      <c r="E234">
        <v>1</v>
      </c>
      <c r="F234">
        <v>24</v>
      </c>
      <c r="G234">
        <v>24</v>
      </c>
      <c r="H234" t="s">
        <v>15</v>
      </c>
      <c r="I234" t="s">
        <v>16</v>
      </c>
      <c r="J234">
        <f t="shared" si="24"/>
        <v>24</v>
      </c>
      <c r="K234" t="b">
        <f t="shared" si="25"/>
        <v>1</v>
      </c>
      <c r="L234">
        <f t="shared" si="26"/>
        <v>20</v>
      </c>
      <c r="M234">
        <f t="shared" si="27"/>
        <v>1</v>
      </c>
      <c r="N234" t="str">
        <f t="shared" si="28"/>
        <v>Wk - 34</v>
      </c>
      <c r="O234">
        <f t="shared" si="29"/>
        <v>8</v>
      </c>
      <c r="P234">
        <f t="shared" si="30"/>
        <v>2023</v>
      </c>
      <c r="Q234" t="str">
        <f t="shared" si="31"/>
        <v>Aug'23</v>
      </c>
    </row>
    <row r="235" spans="1:17" x14ac:dyDescent="0.25">
      <c r="A235">
        <v>10234</v>
      </c>
      <c r="B235" s="2">
        <v>45159</v>
      </c>
      <c r="C235" t="s">
        <v>25</v>
      </c>
      <c r="D235" t="s">
        <v>246</v>
      </c>
      <c r="E235">
        <v>3</v>
      </c>
      <c r="F235">
        <v>32.950000000000003</v>
      </c>
      <c r="G235">
        <v>98.85</v>
      </c>
      <c r="H235" t="s">
        <v>19</v>
      </c>
      <c r="I235" t="s">
        <v>12</v>
      </c>
      <c r="J235">
        <f t="shared" si="24"/>
        <v>98.850000000000009</v>
      </c>
      <c r="K235" t="b">
        <f t="shared" si="25"/>
        <v>1</v>
      </c>
      <c r="L235">
        <f t="shared" si="26"/>
        <v>21</v>
      </c>
      <c r="M235">
        <f t="shared" si="27"/>
        <v>2</v>
      </c>
      <c r="N235" t="str">
        <f t="shared" si="28"/>
        <v>Wk - 34</v>
      </c>
      <c r="O235">
        <f t="shared" si="29"/>
        <v>8</v>
      </c>
      <c r="P235">
        <f t="shared" si="30"/>
        <v>2023</v>
      </c>
      <c r="Q235" t="str">
        <f t="shared" si="31"/>
        <v>Aug'23</v>
      </c>
    </row>
    <row r="236" spans="1:17" x14ac:dyDescent="0.25">
      <c r="A236">
        <v>10235</v>
      </c>
      <c r="B236" s="2">
        <v>45160</v>
      </c>
      <c r="C236" t="s">
        <v>9</v>
      </c>
      <c r="D236" t="s">
        <v>247</v>
      </c>
      <c r="E236">
        <v>1</v>
      </c>
      <c r="F236">
        <v>299</v>
      </c>
      <c r="G236">
        <v>299</v>
      </c>
      <c r="H236" t="s">
        <v>11</v>
      </c>
      <c r="I236" t="s">
        <v>12</v>
      </c>
      <c r="J236">
        <f t="shared" si="24"/>
        <v>299</v>
      </c>
      <c r="K236" t="b">
        <f t="shared" si="25"/>
        <v>1</v>
      </c>
      <c r="L236">
        <f t="shared" si="26"/>
        <v>22</v>
      </c>
      <c r="M236">
        <f t="shared" si="27"/>
        <v>3</v>
      </c>
      <c r="N236" t="str">
        <f t="shared" si="28"/>
        <v>Wk - 34</v>
      </c>
      <c r="O236">
        <f t="shared" si="29"/>
        <v>8</v>
      </c>
      <c r="P236">
        <f t="shared" si="30"/>
        <v>2023</v>
      </c>
      <c r="Q236" t="str">
        <f t="shared" si="31"/>
        <v>Aug'23</v>
      </c>
    </row>
    <row r="237" spans="1:17" x14ac:dyDescent="0.25">
      <c r="A237">
        <v>10236</v>
      </c>
      <c r="B237" s="2">
        <v>45161</v>
      </c>
      <c r="C237" t="s">
        <v>13</v>
      </c>
      <c r="D237" t="s">
        <v>248</v>
      </c>
      <c r="E237">
        <v>1</v>
      </c>
      <c r="F237">
        <v>159.99</v>
      </c>
      <c r="G237">
        <v>159.99</v>
      </c>
      <c r="H237" t="s">
        <v>15</v>
      </c>
      <c r="I237" t="s">
        <v>16</v>
      </c>
      <c r="J237">
        <f t="shared" si="24"/>
        <v>159.99</v>
      </c>
      <c r="K237" t="b">
        <f t="shared" si="25"/>
        <v>1</v>
      </c>
      <c r="L237">
        <f t="shared" si="26"/>
        <v>23</v>
      </c>
      <c r="M237">
        <f t="shared" si="27"/>
        <v>4</v>
      </c>
      <c r="N237" t="str">
        <f t="shared" si="28"/>
        <v>Wk - 34</v>
      </c>
      <c r="O237">
        <f t="shared" si="29"/>
        <v>8</v>
      </c>
      <c r="P237">
        <f t="shared" si="30"/>
        <v>2023</v>
      </c>
      <c r="Q237" t="str">
        <f t="shared" si="31"/>
        <v>Aug'23</v>
      </c>
    </row>
    <row r="238" spans="1:17" x14ac:dyDescent="0.25">
      <c r="A238">
        <v>10237</v>
      </c>
      <c r="B238" s="2">
        <v>45162</v>
      </c>
      <c r="C238" t="s">
        <v>17</v>
      </c>
      <c r="D238" t="s">
        <v>249</v>
      </c>
      <c r="E238">
        <v>3</v>
      </c>
      <c r="F238">
        <v>90</v>
      </c>
      <c r="G238">
        <v>270</v>
      </c>
      <c r="H238" t="s">
        <v>19</v>
      </c>
      <c r="I238" t="s">
        <v>20</v>
      </c>
      <c r="J238">
        <f t="shared" si="24"/>
        <v>270</v>
      </c>
      <c r="K238" t="b">
        <f t="shared" si="25"/>
        <v>1</v>
      </c>
      <c r="L238">
        <f t="shared" si="26"/>
        <v>24</v>
      </c>
      <c r="M238">
        <f t="shared" si="27"/>
        <v>5</v>
      </c>
      <c r="N238" t="str">
        <f t="shared" si="28"/>
        <v>Wk - 34</v>
      </c>
      <c r="O238">
        <f t="shared" si="29"/>
        <v>8</v>
      </c>
      <c r="P238">
        <f t="shared" si="30"/>
        <v>2023</v>
      </c>
      <c r="Q238" t="str">
        <f t="shared" si="31"/>
        <v>Aug'23</v>
      </c>
    </row>
    <row r="239" spans="1:17" x14ac:dyDescent="0.25">
      <c r="A239">
        <v>10238</v>
      </c>
      <c r="B239" s="2">
        <v>45163</v>
      </c>
      <c r="C239" t="s">
        <v>21</v>
      </c>
      <c r="D239" t="s">
        <v>250</v>
      </c>
      <c r="E239">
        <v>3</v>
      </c>
      <c r="F239">
        <v>10.99</v>
      </c>
      <c r="G239">
        <v>32.97</v>
      </c>
      <c r="H239" t="s">
        <v>11</v>
      </c>
      <c r="I239" t="s">
        <v>12</v>
      </c>
      <c r="J239">
        <f t="shared" si="24"/>
        <v>32.97</v>
      </c>
      <c r="K239" t="b">
        <f t="shared" si="25"/>
        <v>1</v>
      </c>
      <c r="L239">
        <f t="shared" si="26"/>
        <v>25</v>
      </c>
      <c r="M239">
        <f t="shared" si="27"/>
        <v>6</v>
      </c>
      <c r="N239" t="str">
        <f t="shared" si="28"/>
        <v>Wk - 34</v>
      </c>
      <c r="O239">
        <f t="shared" si="29"/>
        <v>8</v>
      </c>
      <c r="P239">
        <f t="shared" si="30"/>
        <v>2023</v>
      </c>
      <c r="Q239" t="str">
        <f t="shared" si="31"/>
        <v>Aug'23</v>
      </c>
    </row>
    <row r="240" spans="1:17" x14ac:dyDescent="0.25">
      <c r="A240">
        <v>10239</v>
      </c>
      <c r="B240" s="2">
        <v>45164</v>
      </c>
      <c r="C240" t="s">
        <v>23</v>
      </c>
      <c r="D240" t="s">
        <v>251</v>
      </c>
      <c r="E240">
        <v>1</v>
      </c>
      <c r="F240">
        <v>55</v>
      </c>
      <c r="G240">
        <v>55</v>
      </c>
      <c r="H240" t="s">
        <v>15</v>
      </c>
      <c r="I240" t="s">
        <v>16</v>
      </c>
      <c r="J240">
        <f t="shared" si="24"/>
        <v>55</v>
      </c>
      <c r="K240" t="b">
        <f t="shared" si="25"/>
        <v>1</v>
      </c>
      <c r="L240">
        <f t="shared" si="26"/>
        <v>26</v>
      </c>
      <c r="M240">
        <f t="shared" si="27"/>
        <v>7</v>
      </c>
      <c r="N240" t="str">
        <f t="shared" si="28"/>
        <v>Wk - 34</v>
      </c>
      <c r="O240">
        <f t="shared" si="29"/>
        <v>8</v>
      </c>
      <c r="P240">
        <f t="shared" si="30"/>
        <v>2023</v>
      </c>
      <c r="Q240" t="str">
        <f t="shared" si="31"/>
        <v>Aug'23</v>
      </c>
    </row>
    <row r="241" spans="1:17" x14ac:dyDescent="0.25">
      <c r="A241">
        <v>10240</v>
      </c>
      <c r="B241" s="4">
        <v>45165</v>
      </c>
      <c r="C241" t="s">
        <v>25</v>
      </c>
      <c r="D241" t="s">
        <v>252</v>
      </c>
      <c r="E241">
        <v>2</v>
      </c>
      <c r="F241">
        <v>29.99</v>
      </c>
      <c r="G241">
        <v>59.98</v>
      </c>
      <c r="H241" t="s">
        <v>19</v>
      </c>
      <c r="I241" t="s">
        <v>12</v>
      </c>
      <c r="J241">
        <f t="shared" si="24"/>
        <v>59.98</v>
      </c>
      <c r="K241" t="b">
        <f t="shared" si="25"/>
        <v>1</v>
      </c>
      <c r="L241">
        <f t="shared" si="26"/>
        <v>27</v>
      </c>
      <c r="M241">
        <f t="shared" si="27"/>
        <v>1</v>
      </c>
      <c r="N241" t="str">
        <f t="shared" si="28"/>
        <v>Wk - 35</v>
      </c>
      <c r="O241">
        <f t="shared" si="29"/>
        <v>8</v>
      </c>
      <c r="P241">
        <f t="shared" si="30"/>
        <v>2023</v>
      </c>
      <c r="Q241" t="str">
        <f t="shared" si="31"/>
        <v>Aug'23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39"/>
  <sheetViews>
    <sheetView showGridLines="0" workbookViewId="0">
      <selection activeCell="J22" sqref="J22"/>
    </sheetView>
  </sheetViews>
  <sheetFormatPr defaultRowHeight="15" x14ac:dyDescent="0.25"/>
  <cols>
    <col min="1" max="1" width="1.7109375" customWidth="1"/>
    <col min="2" max="2" width="11.28515625" customWidth="1"/>
    <col min="3" max="3" width="9.42578125" customWidth="1"/>
    <col min="4" max="5" width="2.140625" customWidth="1"/>
    <col min="6" max="6" width="20.42578125" customWidth="1"/>
    <col min="7" max="7" width="9.42578125" customWidth="1"/>
    <col min="8" max="9" width="2.140625" customWidth="1"/>
    <col min="10" max="10" width="18.5703125" bestFit="1" customWidth="1"/>
    <col min="11" max="11" width="9.42578125" customWidth="1"/>
    <col min="12" max="13" width="2.140625" customWidth="1"/>
    <col min="14" max="14" width="18.5703125" bestFit="1" customWidth="1"/>
    <col min="15" max="15" width="9.42578125" customWidth="1"/>
    <col min="16" max="17" width="2.140625" customWidth="1"/>
    <col min="18" max="18" width="14" customWidth="1"/>
    <col min="19" max="19" width="9.42578125" customWidth="1"/>
    <col min="20" max="21" width="2.140625" customWidth="1"/>
    <col min="22" max="22" width="17.7109375" customWidth="1"/>
    <col min="23" max="23" width="9.42578125" customWidth="1"/>
    <col min="24" max="25" width="2.140625" customWidth="1"/>
    <col min="26" max="26" width="18.7109375" customWidth="1"/>
    <col min="27" max="27" width="9.42578125" customWidth="1"/>
  </cols>
  <sheetData>
    <row r="1" spans="2:27" x14ac:dyDescent="0.25">
      <c r="J1" t="s">
        <v>269</v>
      </c>
      <c r="N1" t="s">
        <v>270</v>
      </c>
    </row>
    <row r="3" spans="2:27" x14ac:dyDescent="0.25">
      <c r="B3" s="6" t="s">
        <v>260</v>
      </c>
      <c r="C3" t="s">
        <v>268</v>
      </c>
      <c r="F3" s="6" t="s">
        <v>260</v>
      </c>
      <c r="G3" t="s">
        <v>268</v>
      </c>
      <c r="J3" s="6" t="s">
        <v>260</v>
      </c>
      <c r="K3" t="s">
        <v>268</v>
      </c>
      <c r="N3" s="6" t="s">
        <v>260</v>
      </c>
      <c r="O3" t="s">
        <v>268</v>
      </c>
      <c r="R3" s="6" t="s">
        <v>260</v>
      </c>
      <c r="S3" t="s">
        <v>268</v>
      </c>
      <c r="V3" s="6" t="s">
        <v>260</v>
      </c>
      <c r="W3" t="s">
        <v>268</v>
      </c>
      <c r="Z3" s="6" t="s">
        <v>260</v>
      </c>
      <c r="AA3" t="s">
        <v>268</v>
      </c>
    </row>
    <row r="5" spans="2:27" x14ac:dyDescent="0.25">
      <c r="B5" s="6" t="s">
        <v>257</v>
      </c>
      <c r="C5" t="s">
        <v>267</v>
      </c>
      <c r="F5" s="6" t="s">
        <v>257</v>
      </c>
      <c r="G5" t="s">
        <v>267</v>
      </c>
      <c r="J5" s="6" t="s">
        <v>2</v>
      </c>
      <c r="K5" t="s">
        <v>267</v>
      </c>
      <c r="N5" s="6" t="s">
        <v>2</v>
      </c>
      <c r="O5" t="s">
        <v>267</v>
      </c>
      <c r="R5" s="6" t="s">
        <v>7</v>
      </c>
      <c r="S5" t="s">
        <v>267</v>
      </c>
      <c r="V5" s="6" t="s">
        <v>271</v>
      </c>
      <c r="W5" t="s">
        <v>267</v>
      </c>
      <c r="Z5" s="6" t="s">
        <v>8</v>
      </c>
      <c r="AA5" t="s">
        <v>267</v>
      </c>
    </row>
    <row r="6" spans="2:27" x14ac:dyDescent="0.25">
      <c r="B6" s="7" t="s">
        <v>261</v>
      </c>
      <c r="C6" s="8">
        <v>229.91000000000003</v>
      </c>
      <c r="F6" s="7" t="s">
        <v>261</v>
      </c>
      <c r="G6" s="8">
        <v>229.91000000000003</v>
      </c>
      <c r="J6" s="7" t="s">
        <v>9</v>
      </c>
      <c r="K6" s="8">
        <v>4198.96</v>
      </c>
      <c r="N6" s="7" t="s">
        <v>23</v>
      </c>
      <c r="O6" s="8">
        <v>127.3</v>
      </c>
      <c r="R6" s="7" t="s">
        <v>19</v>
      </c>
      <c r="S6" s="8">
        <v>1989.5400000000002</v>
      </c>
      <c r="V6" s="7" t="s">
        <v>261</v>
      </c>
      <c r="W6" s="8">
        <v>229.91</v>
      </c>
      <c r="Z6" s="7" t="s">
        <v>12</v>
      </c>
      <c r="AA6" s="8">
        <v>5508.49</v>
      </c>
    </row>
    <row r="7" spans="2:27" x14ac:dyDescent="0.25">
      <c r="B7" s="7" t="s">
        <v>262</v>
      </c>
      <c r="C7" s="8">
        <v>2007.74</v>
      </c>
      <c r="F7" s="9" t="s">
        <v>23</v>
      </c>
      <c r="G7" s="8">
        <v>30</v>
      </c>
      <c r="J7" s="7" t="s">
        <v>13</v>
      </c>
      <c r="K7" s="8">
        <v>1989.82</v>
      </c>
      <c r="N7" s="7" t="s">
        <v>21</v>
      </c>
      <c r="O7" s="8">
        <v>149.87</v>
      </c>
      <c r="R7" s="7" t="s">
        <v>15</v>
      </c>
      <c r="S7" s="8">
        <v>2117.12</v>
      </c>
      <c r="V7" s="9" t="s">
        <v>19</v>
      </c>
      <c r="W7" s="8">
        <v>64.95</v>
      </c>
      <c r="Z7" s="7" t="s">
        <v>20</v>
      </c>
      <c r="AA7" s="8">
        <v>829.88000000000011</v>
      </c>
    </row>
    <row r="8" spans="2:27" x14ac:dyDescent="0.25">
      <c r="B8" s="7" t="s">
        <v>263</v>
      </c>
      <c r="C8" s="8">
        <v>3336.59</v>
      </c>
      <c r="F8" s="9" t="s">
        <v>21</v>
      </c>
      <c r="G8" s="8">
        <v>44.97</v>
      </c>
      <c r="J8" s="7" t="s">
        <v>25</v>
      </c>
      <c r="K8" s="8">
        <v>1159.6600000000001</v>
      </c>
      <c r="N8" s="7" t="s">
        <v>17</v>
      </c>
      <c r="O8" s="8">
        <v>829.88000000000011</v>
      </c>
      <c r="R8" s="7" t="s">
        <v>11</v>
      </c>
      <c r="S8" s="8">
        <v>4348.8300000000008</v>
      </c>
      <c r="V8" s="9" t="s">
        <v>15</v>
      </c>
      <c r="W8" s="8">
        <v>119.99</v>
      </c>
      <c r="Z8" s="7" t="s">
        <v>16</v>
      </c>
      <c r="AA8" s="8">
        <v>2117.12</v>
      </c>
    </row>
    <row r="9" spans="2:27" x14ac:dyDescent="0.25">
      <c r="B9" s="7" t="s">
        <v>264</v>
      </c>
      <c r="C9" s="8">
        <v>1577.33</v>
      </c>
      <c r="F9" s="9" t="s">
        <v>17</v>
      </c>
      <c r="G9" s="8">
        <v>64.95</v>
      </c>
      <c r="J9" s="7" t="s">
        <v>17</v>
      </c>
      <c r="K9" s="8">
        <v>829.88000000000011</v>
      </c>
      <c r="N9" s="7" t="s">
        <v>25</v>
      </c>
      <c r="O9" s="8">
        <v>1159.6600000000001</v>
      </c>
      <c r="R9" s="7" t="s">
        <v>266</v>
      </c>
      <c r="S9" s="8">
        <v>8455.4900000000016</v>
      </c>
      <c r="V9" s="9" t="s">
        <v>11</v>
      </c>
      <c r="W9" s="8">
        <v>44.97</v>
      </c>
      <c r="Z9" s="7" t="s">
        <v>266</v>
      </c>
      <c r="AA9" s="8">
        <v>8455.49</v>
      </c>
    </row>
    <row r="10" spans="2:27" x14ac:dyDescent="0.25">
      <c r="B10" s="7" t="s">
        <v>265</v>
      </c>
      <c r="C10" s="8">
        <v>1303.92</v>
      </c>
      <c r="F10" s="9" t="s">
        <v>13</v>
      </c>
      <c r="G10" s="8">
        <v>89.99</v>
      </c>
      <c r="J10" s="7" t="s">
        <v>21</v>
      </c>
      <c r="K10" s="8">
        <v>149.87</v>
      </c>
      <c r="N10" s="7" t="s">
        <v>13</v>
      </c>
      <c r="O10" s="8">
        <v>1989.82</v>
      </c>
      <c r="V10" s="7" t="s">
        <v>262</v>
      </c>
      <c r="W10" s="8">
        <v>2007.74</v>
      </c>
    </row>
    <row r="11" spans="2:27" x14ac:dyDescent="0.25">
      <c r="B11" s="7" t="s">
        <v>266</v>
      </c>
      <c r="C11" s="8">
        <v>8455.49</v>
      </c>
      <c r="F11" s="7" t="s">
        <v>262</v>
      </c>
      <c r="G11" s="8">
        <v>2007.74</v>
      </c>
      <c r="J11" s="7" t="s">
        <v>23</v>
      </c>
      <c r="K11" s="8">
        <v>127.3</v>
      </c>
      <c r="N11" s="7" t="s">
        <v>9</v>
      </c>
      <c r="O11" s="8">
        <v>4198.96</v>
      </c>
      <c r="V11" s="9" t="s">
        <v>19</v>
      </c>
      <c r="W11" s="8">
        <v>653.79</v>
      </c>
    </row>
    <row r="12" spans="2:27" x14ac:dyDescent="0.25">
      <c r="F12" s="9" t="s">
        <v>23</v>
      </c>
      <c r="G12" s="8">
        <v>36</v>
      </c>
      <c r="J12" s="7" t="s">
        <v>266</v>
      </c>
      <c r="K12" s="8">
        <v>8455.49</v>
      </c>
      <c r="N12" s="7" t="s">
        <v>266</v>
      </c>
      <c r="O12" s="8">
        <v>8455.49</v>
      </c>
      <c r="V12" s="9" t="s">
        <v>15</v>
      </c>
      <c r="W12" s="8">
        <v>835.98</v>
      </c>
    </row>
    <row r="13" spans="2:27" x14ac:dyDescent="0.25">
      <c r="F13" s="9" t="s">
        <v>21</v>
      </c>
      <c r="G13" s="8">
        <v>17.98</v>
      </c>
      <c r="V13" s="9" t="s">
        <v>11</v>
      </c>
      <c r="W13" s="8">
        <v>517.97</v>
      </c>
    </row>
    <row r="14" spans="2:27" x14ac:dyDescent="0.25">
      <c r="F14" s="9" t="s">
        <v>17</v>
      </c>
      <c r="G14" s="8">
        <v>294</v>
      </c>
      <c r="V14" s="7" t="s">
        <v>263</v>
      </c>
      <c r="W14" s="8">
        <v>3336.5899999999997</v>
      </c>
    </row>
    <row r="15" spans="2:27" x14ac:dyDescent="0.25">
      <c r="F15" s="9" t="s">
        <v>9</v>
      </c>
      <c r="G15" s="8">
        <v>499.99</v>
      </c>
      <c r="V15" s="9" t="s">
        <v>19</v>
      </c>
      <c r="W15" s="8">
        <v>339.86</v>
      </c>
    </row>
    <row r="16" spans="2:27" x14ac:dyDescent="0.25">
      <c r="F16" s="9" t="s">
        <v>13</v>
      </c>
      <c r="G16" s="8">
        <v>799.98</v>
      </c>
      <c r="V16" s="9" t="s">
        <v>15</v>
      </c>
      <c r="W16" s="8">
        <v>166.78</v>
      </c>
    </row>
    <row r="17" spans="6:23" x14ac:dyDescent="0.25">
      <c r="F17" s="9" t="s">
        <v>25</v>
      </c>
      <c r="G17" s="8">
        <v>359.79</v>
      </c>
      <c r="V17" s="9" t="s">
        <v>11</v>
      </c>
      <c r="W17" s="8">
        <v>2829.95</v>
      </c>
    </row>
    <row r="18" spans="6:23" x14ac:dyDescent="0.25">
      <c r="F18" s="7" t="s">
        <v>263</v>
      </c>
      <c r="G18" s="8">
        <v>3336.59</v>
      </c>
      <c r="V18" s="7" t="s">
        <v>264</v>
      </c>
      <c r="W18" s="8">
        <v>1577.33</v>
      </c>
    </row>
    <row r="19" spans="6:23" x14ac:dyDescent="0.25">
      <c r="F19" s="9" t="s">
        <v>23</v>
      </c>
      <c r="G19" s="8">
        <v>6.8</v>
      </c>
      <c r="V19" s="9" t="s">
        <v>19</v>
      </c>
      <c r="W19" s="8">
        <v>434.96000000000004</v>
      </c>
    </row>
    <row r="20" spans="6:23" x14ac:dyDescent="0.25">
      <c r="F20" s="9" t="s">
        <v>21</v>
      </c>
      <c r="G20" s="8">
        <v>29.97</v>
      </c>
      <c r="V20" s="9" t="s">
        <v>15</v>
      </c>
      <c r="W20" s="8">
        <v>569.39</v>
      </c>
    </row>
    <row r="21" spans="6:23" x14ac:dyDescent="0.25">
      <c r="F21" s="9" t="s">
        <v>17</v>
      </c>
      <c r="G21" s="8">
        <v>139.96</v>
      </c>
      <c r="V21" s="9" t="s">
        <v>11</v>
      </c>
      <c r="W21" s="8">
        <v>572.98</v>
      </c>
    </row>
    <row r="22" spans="6:23" x14ac:dyDescent="0.25">
      <c r="F22" s="9" t="s">
        <v>9</v>
      </c>
      <c r="G22" s="8">
        <v>2799.98</v>
      </c>
      <c r="V22" s="7" t="s">
        <v>265</v>
      </c>
      <c r="W22" s="8">
        <v>1303.92</v>
      </c>
    </row>
    <row r="23" spans="6:23" x14ac:dyDescent="0.25">
      <c r="F23" s="9" t="s">
        <v>13</v>
      </c>
      <c r="G23" s="8">
        <v>159.97999999999999</v>
      </c>
      <c r="V23" s="9" t="s">
        <v>19</v>
      </c>
      <c r="W23" s="8">
        <v>495.98</v>
      </c>
    </row>
    <row r="24" spans="6:23" x14ac:dyDescent="0.25">
      <c r="F24" s="9" t="s">
        <v>25</v>
      </c>
      <c r="G24" s="8">
        <v>199.9</v>
      </c>
      <c r="V24" s="9" t="s">
        <v>15</v>
      </c>
      <c r="W24" s="8">
        <v>424.98</v>
      </c>
    </row>
    <row r="25" spans="6:23" x14ac:dyDescent="0.25">
      <c r="F25" s="7" t="s">
        <v>264</v>
      </c>
      <c r="G25" s="8">
        <v>1577.3300000000002</v>
      </c>
      <c r="V25" s="9" t="s">
        <v>11</v>
      </c>
      <c r="W25" s="8">
        <v>382.96000000000004</v>
      </c>
    </row>
    <row r="26" spans="6:23" x14ac:dyDescent="0.25">
      <c r="F26" s="9" t="s">
        <v>23</v>
      </c>
      <c r="G26" s="8">
        <v>29.5</v>
      </c>
      <c r="V26" s="7" t="s">
        <v>266</v>
      </c>
      <c r="W26" s="8">
        <v>8455.489999999998</v>
      </c>
    </row>
    <row r="27" spans="6:23" x14ac:dyDescent="0.25">
      <c r="F27" s="9" t="s">
        <v>21</v>
      </c>
      <c r="G27" s="8">
        <v>23.98</v>
      </c>
    </row>
    <row r="28" spans="6:23" x14ac:dyDescent="0.25">
      <c r="F28" s="9" t="s">
        <v>17</v>
      </c>
      <c r="G28" s="8">
        <v>134.97</v>
      </c>
    </row>
    <row r="29" spans="6:23" x14ac:dyDescent="0.25">
      <c r="F29" s="9" t="s">
        <v>9</v>
      </c>
      <c r="G29" s="8">
        <v>549</v>
      </c>
    </row>
    <row r="30" spans="6:23" x14ac:dyDescent="0.25">
      <c r="F30" s="9" t="s">
        <v>13</v>
      </c>
      <c r="G30" s="8">
        <v>539.89</v>
      </c>
    </row>
    <row r="31" spans="6:23" x14ac:dyDescent="0.25">
      <c r="F31" s="9" t="s">
        <v>25</v>
      </c>
      <c r="G31" s="8">
        <v>299.99</v>
      </c>
    </row>
    <row r="32" spans="6:23" x14ac:dyDescent="0.25">
      <c r="F32" s="7" t="s">
        <v>265</v>
      </c>
      <c r="G32" s="8">
        <v>1303.92</v>
      </c>
    </row>
    <row r="33" spans="6:7" x14ac:dyDescent="0.25">
      <c r="F33" s="9" t="s">
        <v>23</v>
      </c>
      <c r="G33" s="8">
        <v>25</v>
      </c>
    </row>
    <row r="34" spans="6:7" x14ac:dyDescent="0.25">
      <c r="F34" s="9" t="s">
        <v>21</v>
      </c>
      <c r="G34" s="8">
        <v>32.97</v>
      </c>
    </row>
    <row r="35" spans="6:7" x14ac:dyDescent="0.25">
      <c r="F35" s="9" t="s">
        <v>17</v>
      </c>
      <c r="G35" s="8">
        <v>196</v>
      </c>
    </row>
    <row r="36" spans="6:7" x14ac:dyDescent="0.25">
      <c r="F36" s="9" t="s">
        <v>9</v>
      </c>
      <c r="G36" s="8">
        <v>349.99</v>
      </c>
    </row>
    <row r="37" spans="6:7" x14ac:dyDescent="0.25">
      <c r="F37" s="9" t="s">
        <v>13</v>
      </c>
      <c r="G37" s="8">
        <v>399.98</v>
      </c>
    </row>
    <row r="38" spans="6:7" x14ac:dyDescent="0.25">
      <c r="F38" s="9" t="s">
        <v>25</v>
      </c>
      <c r="G38" s="8">
        <v>299.98</v>
      </c>
    </row>
    <row r="39" spans="6:7" x14ac:dyDescent="0.25">
      <c r="F39" s="7" t="s">
        <v>266</v>
      </c>
      <c r="G39" s="8">
        <v>8455.49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0"/>
  <sheetViews>
    <sheetView tabSelected="1" zoomScaleNormal="100" workbookViewId="0"/>
  </sheetViews>
  <sheetFormatPr defaultRowHeight="15" x14ac:dyDescent="0.25"/>
  <sheetData>
    <row r="1" spans="1:52" x14ac:dyDescent="0.25">
      <c r="A1" s="11"/>
      <c r="B1" s="11"/>
      <c r="C1" s="11"/>
      <c r="D1" s="11"/>
      <c r="E1" s="11"/>
      <c r="F1" s="11"/>
      <c r="G1" s="11"/>
      <c r="H1" s="11"/>
      <c r="I1" s="11"/>
      <c r="J1" s="11"/>
      <c r="K1" s="11"/>
      <c r="L1" s="11"/>
      <c r="M1" s="11"/>
      <c r="N1" s="11"/>
      <c r="O1" s="11"/>
      <c r="P1" s="11"/>
      <c r="Q1" s="11" t="s">
        <v>273</v>
      </c>
      <c r="R1" s="11" t="s">
        <v>273</v>
      </c>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row>
    <row r="2" spans="1:52" ht="15.75" x14ac:dyDescent="0.25">
      <c r="A2" s="12" t="s">
        <v>272</v>
      </c>
      <c r="B2" s="12"/>
      <c r="C2" s="12"/>
      <c r="D2" s="12"/>
      <c r="E2" s="12"/>
      <c r="F2" s="12"/>
      <c r="G2" s="12"/>
      <c r="H2" s="12"/>
      <c r="I2" s="12"/>
      <c r="J2" s="12"/>
      <c r="K2" s="12"/>
      <c r="L2" s="12"/>
      <c r="M2" s="12"/>
      <c r="N2" s="12"/>
      <c r="O2" s="12"/>
      <c r="P2" s="12"/>
      <c r="Q2" s="12"/>
      <c r="R2" s="12"/>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spans="1:52"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row>
    <row r="4" spans="1:52"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spans="1:52"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row>
    <row r="6" spans="1:52"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row>
    <row r="7" spans="1:52"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row>
    <row r="8" spans="1:52"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row>
    <row r="9" spans="1:52"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row>
    <row r="10" spans="1:52"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spans="1:52"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row>
    <row r="12" spans="1:52"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row>
    <row r="13" spans="1:52"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row>
    <row r="14" spans="1:52"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spans="1:52"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row>
    <row r="16" spans="1:52"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row>
    <row r="17" spans="1:52"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row>
    <row r="18" spans="1:52"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row>
    <row r="19" spans="1:52"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row>
    <row r="20" spans="1:52"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row>
    <row r="21" spans="1:52"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row>
    <row r="22" spans="1:52"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row>
    <row r="23" spans="1:52"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row>
    <row r="24" spans="1:52"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row r="64" spans="1:52"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row>
    <row r="65" spans="1:52"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row>
    <row r="66" spans="1:52"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row>
    <row r="67" spans="1:52"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row>
    <row r="68" spans="1:52"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row>
    <row r="69" spans="1:52"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row>
    <row r="70" spans="1:52"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row>
    <row r="71" spans="1:52"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row>
    <row r="72" spans="1:52"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row>
    <row r="73" spans="1:52"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row>
    <row r="74" spans="1:52"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row>
    <row r="75" spans="1:52"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row>
    <row r="76" spans="1:52"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row>
    <row r="77" spans="1:52"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row>
    <row r="78" spans="1:52"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row>
    <row r="79" spans="1:52"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row>
    <row r="80" spans="1:52"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row>
    <row r="81" spans="1:52"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row>
    <row r="82" spans="1:52"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row>
    <row r="83" spans="1:52"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row>
    <row r="84" spans="1:52"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row>
    <row r="85" spans="1:52"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row>
    <row r="86" spans="1:52"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row>
    <row r="87" spans="1:52"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row>
    <row r="88" spans="1:52"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row>
    <row r="89" spans="1:52"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row>
    <row r="90" spans="1:52"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row>
    <row r="91" spans="1:52"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row>
    <row r="92" spans="1:52"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row>
    <row r="93" spans="1:52"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row>
    <row r="94" spans="1:52"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row>
    <row r="95" spans="1:52"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row>
    <row r="96" spans="1:52"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row>
    <row r="97" spans="1:52"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row>
    <row r="98" spans="1:52"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row>
    <row r="99" spans="1:52"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row>
    <row r="100" spans="1:52"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row>
    <row r="101" spans="1:52"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row>
    <row r="102" spans="1:52"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row>
    <row r="103" spans="1:52"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row>
    <row r="104" spans="1:52"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row>
    <row r="105" spans="1:52"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row>
    <row r="106" spans="1:52"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row>
    <row r="107" spans="1:52"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row>
    <row r="108" spans="1:52"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row>
    <row r="109" spans="1:52"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row>
    <row r="110" spans="1:52"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row>
    <row r="111" spans="1:52"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row>
    <row r="112" spans="1:52"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row>
    <row r="113" spans="1:52"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row>
    <row r="114" spans="1:52"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row>
    <row r="115" spans="1:52"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row>
    <row r="116" spans="1:52"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row>
    <row r="117" spans="1:52"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row>
    <row r="118" spans="1:52"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row>
    <row r="119" spans="1:52"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row>
    <row r="120" spans="1:52"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row>
    <row r="121" spans="1:52"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row>
    <row r="122" spans="1:52"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row>
    <row r="123" spans="1:52"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row>
    <row r="124" spans="1:52"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row>
    <row r="125" spans="1:52"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row>
    <row r="126" spans="1:52"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row>
    <row r="127" spans="1:52"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row>
    <row r="128" spans="1:52"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row>
    <row r="129" spans="1:52"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row>
    <row r="130" spans="1:52"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row>
    <row r="131" spans="1:52"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row>
    <row r="132" spans="1:52"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row>
    <row r="133" spans="1:52"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row>
    <row r="134" spans="1:52"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row>
    <row r="135" spans="1:52"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row>
    <row r="136" spans="1:52"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row>
    <row r="137" spans="1:52"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row>
    <row r="138" spans="1:52"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row>
    <row r="139" spans="1:52"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row>
    <row r="140" spans="1:52"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row>
    <row r="141" spans="1:52"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row>
    <row r="142" spans="1:52"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row>
    <row r="143" spans="1:52"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row>
    <row r="144" spans="1:52"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row>
    <row r="145" spans="1:52"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row>
    <row r="146" spans="1:52"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row>
    <row r="147" spans="1:52"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row>
    <row r="148" spans="1:52"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row>
    <row r="149" spans="1:52"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row>
    <row r="150" spans="1:52"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row>
  </sheetData>
  <mergeCells count="1">
    <mergeCell ref="A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raw data</vt:lpstr>
      <vt:lpstr>Sales Pivot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2025-03-14T01:41:12Z</dcterms:modified>
</cp:coreProperties>
</file>