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mai/Documents/GitHub/national-checklist/ongoing/"/>
    </mc:Choice>
  </mc:AlternateContent>
  <xr:revisionPtr revIDLastSave="0" documentId="10_ncr:8100000_{390B60FC-077F-704B-B979-F5B8D8B96061}" xr6:coauthVersionLast="32" xr6:coauthVersionMax="32" xr10:uidLastSave="{00000000-0000-0000-0000-000000000000}"/>
  <bookViews>
    <workbookView xWindow="0" yWindow="460" windowWidth="33600" windowHeight="19440" activeTab="2" xr2:uid="{00000000-000D-0000-FFFF-FFFF00000000}"/>
  </bookViews>
  <sheets>
    <sheet name="ScientificNames" sheetId="1" r:id="rId1"/>
    <sheet name="SciNameAuthors" sheetId="6" r:id="rId2"/>
    <sheet name="UsageCompilation (=Checklist)" sheetId="2" r:id="rId3"/>
    <sheet name="PerUsageReferenceDescription" sheetId="3" r:id="rId4"/>
    <sheet name="NamespaceReferenceMap" sheetId="7" r:id="rId5"/>
    <sheet name="References" sheetId="4" r:id="rId6"/>
    <sheet name="Authors" sheetId="5" r:id="rId7"/>
    <sheet name="GenusUsage" sheetId="8" r:id="rId8"/>
    <sheet name="FamilyUsag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E30" i="1"/>
  <c r="G32" i="1"/>
  <c r="E32" i="1"/>
  <c r="G31" i="1"/>
  <c r="E31" i="1"/>
  <c r="E29" i="1"/>
  <c r="G29" i="1"/>
  <c r="G28" i="1"/>
  <c r="E28" i="1"/>
  <c r="E19" i="1"/>
  <c r="G19" i="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46" i="2"/>
  <c r="O47" i="2"/>
  <c r="O48" i="2"/>
  <c r="O37" i="2"/>
  <c r="O38" i="2"/>
  <c r="O39" i="2"/>
  <c r="O40" i="2"/>
  <c r="O41" i="2"/>
  <c r="O42" i="2"/>
  <c r="O43" i="2"/>
  <c r="O44" i="2"/>
  <c r="O45" i="2"/>
  <c r="G15" i="1"/>
  <c r="E15" i="1"/>
  <c r="K8" i="3"/>
  <c r="P36" i="2"/>
  <c r="E27" i="1"/>
  <c r="G27" i="1"/>
  <c r="E24" i="1"/>
  <c r="E23" i="1"/>
  <c r="G23" i="1"/>
  <c r="G10" i="1"/>
  <c r="G11" i="1"/>
  <c r="G12" i="1"/>
  <c r="G13" i="1"/>
  <c r="G14" i="1"/>
  <c r="G16" i="1"/>
  <c r="G17" i="1"/>
  <c r="G18" i="1"/>
  <c r="G20" i="1"/>
  <c r="G21" i="1"/>
  <c r="G22" i="1"/>
  <c r="G25" i="1"/>
  <c r="G26" i="1"/>
  <c r="G4" i="1"/>
  <c r="G5" i="1"/>
  <c r="G6" i="1"/>
  <c r="G7" i="1"/>
  <c r="G8" i="1"/>
  <c r="G9" i="1"/>
  <c r="G3" i="1"/>
  <c r="O17" i="1"/>
  <c r="O26" i="1"/>
  <c r="O21" i="1"/>
  <c r="O22" i="1"/>
  <c r="O20" i="1"/>
  <c r="E16" i="1"/>
  <c r="E17" i="1"/>
  <c r="E18" i="1"/>
  <c r="E20" i="1"/>
  <c r="E21" i="1"/>
  <c r="E22" i="1"/>
  <c r="E25" i="1"/>
  <c r="E26" i="1"/>
  <c r="E11" i="1"/>
  <c r="E12" i="1"/>
  <c r="E13" i="1"/>
  <c r="E14" i="1"/>
  <c r="E10" i="1"/>
  <c r="E9" i="1"/>
  <c r="E8" i="1"/>
  <c r="E3" i="1"/>
  <c r="E4" i="1"/>
  <c r="E5" i="1"/>
  <c r="E6" i="1"/>
  <c r="E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 Shuo Mai</author>
  </authors>
  <commentList>
    <comment ref="O17" authorId="0" shapeId="0" xr:uid="{00000000-0006-0000-0000-000001000000}">
      <text>
        <r>
          <rPr>
            <b/>
            <sz val="10"/>
            <color rgb="FF000000"/>
            <rFont val="Microsoft JhengHei UI"/>
            <charset val="136"/>
          </rPr>
          <t>Guan Shuo Mai:</t>
        </r>
        <r>
          <rPr>
            <sz val="10"/>
            <color rgb="FF000000"/>
            <rFont val="Microsoft JhengHei UI"/>
            <charset val="136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程式要能自動發現缺失，指出缺少物種級的描述出處</t>
        </r>
      </text>
    </comment>
  </commentList>
</comments>
</file>

<file path=xl/sharedStrings.xml><?xml version="1.0" encoding="utf-8"?>
<sst xmlns="http://schemas.openxmlformats.org/spreadsheetml/2006/main" count="1035" uniqueCount="544">
  <si>
    <t>latin_genus</t>
    <phoneticPr fontId="5" type="noConversion"/>
  </si>
  <si>
    <t>sciname_id</t>
    <phoneticPr fontId="5" type="noConversion"/>
  </si>
  <si>
    <t>latin_s1</t>
    <phoneticPr fontId="5" type="noConversion"/>
  </si>
  <si>
    <t>s1_author_year</t>
    <phoneticPr fontId="5" type="noConversion"/>
  </si>
  <si>
    <t>latin_s2</t>
    <phoneticPr fontId="5" type="noConversion"/>
  </si>
  <si>
    <t>s2_author_year</t>
    <phoneticPr fontId="5" type="noConversion"/>
  </si>
  <si>
    <t>latin_s3</t>
    <phoneticPr fontId="5" type="noConversion"/>
  </si>
  <si>
    <t>s3_author_year</t>
    <phoneticPr fontId="5" type="noConversion"/>
  </si>
  <si>
    <t>latin_s4</t>
    <phoneticPr fontId="5" type="noConversion"/>
  </si>
  <si>
    <t>s4_author_year</t>
    <phoneticPr fontId="5" type="noConversion"/>
  </si>
  <si>
    <t>s_level</t>
    <phoneticPr fontId="5" type="noConversion"/>
  </si>
  <si>
    <t>Daphniphyllum</t>
    <phoneticPr fontId="5" type="noConversion"/>
  </si>
  <si>
    <t>macropodum</t>
    <phoneticPr fontId="5" type="noConversion"/>
  </si>
  <si>
    <t>Miq.</t>
    <phoneticPr fontId="5" type="noConversion"/>
  </si>
  <si>
    <t>s2_rank</t>
    <phoneticPr fontId="5" type="noConversion"/>
  </si>
  <si>
    <t>s3_rank</t>
    <phoneticPr fontId="5" type="noConversion"/>
  </si>
  <si>
    <t>s4_rank</t>
    <phoneticPr fontId="5" type="noConversion"/>
  </si>
  <si>
    <t>Tetranthera</t>
    <phoneticPr fontId="5" type="noConversion"/>
  </si>
  <si>
    <t>lhuysii</t>
    <phoneticPr fontId="5" type="noConversion"/>
  </si>
  <si>
    <t>Carriere</t>
    <phoneticPr fontId="5" type="noConversion"/>
  </si>
  <si>
    <t>Rev. Hort. 368. f.78. 1869</t>
    <phoneticPr fontId="5" type="noConversion"/>
  </si>
  <si>
    <t>Ann. Mus. Bot. Lugduno-Batavi 3: 129. 1867</t>
    <phoneticPr fontId="5" type="noConversion"/>
  </si>
  <si>
    <t>glaucescens</t>
    <phoneticPr fontId="5" type="noConversion"/>
  </si>
  <si>
    <t>Blume</t>
    <phoneticPr fontId="5" type="noConversion"/>
  </si>
  <si>
    <t>usage_id</t>
    <phoneticPr fontId="5" type="noConversion"/>
  </si>
  <si>
    <t>related_sciname</t>
    <phoneticPr fontId="5" type="noConversion"/>
  </si>
  <si>
    <t>Daphniphyllum macropodum Miq., Ann. Mus. Bot. Lugduno-Batavi 3: 129. 1867; S.S. Chien, Contr. Biol. Lab. Sci. Soc. China 8: 239-241. 1933; Croizat &amp; F.P. Metcalf, Lingnan Sci. J. 20(1):117. 1941; 閔天祿，中國植物誌，45(1): 2-3. 1980; J.X. Wang, Acta Phytotax. Sin. 19: 83-4. 1981; Ming &amp; Kubizki, Flora of China 11: 315-6. 2008.</t>
    <phoneticPr fontId="5" type="noConversion"/>
  </si>
  <si>
    <t>Tetranthera lhuysii Carriere, Rev. Hort. 368. f.78. 1869.</t>
    <phoneticPr fontId="5" type="noConversion"/>
  </si>
  <si>
    <t>usage_published_in</t>
    <phoneticPr fontId="5" type="noConversion"/>
  </si>
  <si>
    <t>usage_published_in_namespace</t>
    <phoneticPr fontId="5" type="noConversion"/>
  </si>
  <si>
    <t>Daphniphyllum Blume glaucescens acut. non Blume: Fr. &amp; Sav. Enum. Pl. Jap. 2: 488 n. 1534. 1879.</t>
    <phoneticPr fontId="5" type="noConversion"/>
  </si>
  <si>
    <t>auct. non</t>
    <phoneticPr fontId="5" type="noConversion"/>
  </si>
  <si>
    <t>s16-2</t>
    <phoneticPr fontId="5" type="noConversion"/>
  </si>
  <si>
    <t>s16-0</t>
    <phoneticPr fontId="5" type="noConversion"/>
  </si>
  <si>
    <t>s16-1</t>
    <phoneticPr fontId="5" type="noConversion"/>
  </si>
  <si>
    <t>u16-2</t>
    <phoneticPr fontId="5" type="noConversion"/>
  </si>
  <si>
    <t>u16-0</t>
    <phoneticPr fontId="5" type="noConversion"/>
  </si>
  <si>
    <t>u16-1</t>
    <phoneticPr fontId="5" type="noConversion"/>
  </si>
  <si>
    <t>nomenclature_code</t>
    <phoneticPr fontId="5" type="noConversion"/>
  </si>
  <si>
    <t>compilation_namespace</t>
    <phoneticPr fontId="5" type="noConversion"/>
  </si>
  <si>
    <t>s16-3</t>
    <phoneticPr fontId="5" type="noConversion"/>
  </si>
  <si>
    <t>variegatum</t>
    <phoneticPr fontId="5" type="noConversion"/>
  </si>
  <si>
    <t>Bean</t>
    <phoneticPr fontId="5" type="noConversion"/>
  </si>
  <si>
    <t>Trees Shrubs Brit. Isl. 1: 475. 1914</t>
    <phoneticPr fontId="5" type="noConversion"/>
  </si>
  <si>
    <t>s16-4</t>
    <phoneticPr fontId="5" type="noConversion"/>
  </si>
  <si>
    <t>viridipes</t>
    <phoneticPr fontId="5" type="noConversion"/>
  </si>
  <si>
    <t>Nakai</t>
    <phoneticPr fontId="5" type="noConversion"/>
  </si>
  <si>
    <t>Mag. (Tokyo) 36: 63. 1922</t>
    <phoneticPr fontId="5" type="noConversion"/>
  </si>
  <si>
    <t>s16-5</t>
    <phoneticPr fontId="5" type="noConversion"/>
  </si>
  <si>
    <t>(Carriere) Nakai</t>
    <phoneticPr fontId="5" type="noConversion"/>
  </si>
  <si>
    <t>J. Arnold Arbor. 5: 78. 1924</t>
    <phoneticPr fontId="5" type="noConversion"/>
  </si>
  <si>
    <t>s16-6</t>
    <phoneticPr fontId="5" type="noConversion"/>
  </si>
  <si>
    <t>longistylium</t>
    <phoneticPr fontId="5" type="noConversion"/>
  </si>
  <si>
    <t>S.S. Chien</t>
    <phoneticPr fontId="5" type="noConversion"/>
  </si>
  <si>
    <t>Contr. Biol. Lab. Sci. Soc. China, Bot. Ser. 8: 239. 1933</t>
    <phoneticPr fontId="5" type="noConversion"/>
  </si>
  <si>
    <t>u16-3</t>
    <phoneticPr fontId="5" type="noConversion"/>
  </si>
  <si>
    <t>Daphniphyllum macropodum Miq. var.  variegatum Bean, Trees Shrubs Brit. Isl. 1: 475. 1914.</t>
    <phoneticPr fontId="5" type="noConversion"/>
  </si>
  <si>
    <t>u16-4</t>
    <phoneticPr fontId="5" type="noConversion"/>
  </si>
  <si>
    <t>Daphniphyllum macropodum Miq. var. viridipes Nakai, Bot. Mag. (Tokyo) 36: 63. 1922.</t>
    <phoneticPr fontId="5" type="noConversion"/>
  </si>
  <si>
    <t>u16-5</t>
    <phoneticPr fontId="5" type="noConversion"/>
  </si>
  <si>
    <t>Daphniphyllum macropodum Miq. var. lhuysii (Carriere) Nakai, J. Arnold Arbor. 5: 78. 1924.</t>
    <phoneticPr fontId="5" type="noConversion"/>
  </si>
  <si>
    <t>u16-6</t>
    <phoneticPr fontId="5" type="noConversion"/>
  </si>
  <si>
    <t>Daphniphyllum longistylium S.S. Chien, Contr. Biol. Lab. Sci. Soc. China, Bot. Ser. 8: 239. 1933.</t>
    <phoneticPr fontId="5" type="noConversion"/>
  </si>
  <si>
    <t>u16-7</t>
    <phoneticPr fontId="5" type="noConversion"/>
  </si>
  <si>
    <t>Daphniphyllum longistylium auct. non S.S. Chien: Croizat &amp; F.P. Metcalf in Lingnan Sci. J. 20(1): 114. 1941 (mis-spelling as longistyium), quoad topotype. Ching 6234.</t>
    <phoneticPr fontId="5" type="noConversion"/>
  </si>
  <si>
    <t>Tang, 2013...</t>
    <phoneticPr fontId="5" type="noConversion"/>
  </si>
  <si>
    <t>...虎皮楠本種未完</t>
    <phoneticPr fontId="5" type="noConversion"/>
  </si>
  <si>
    <t>s0-0</t>
    <phoneticPr fontId="5" type="noConversion"/>
  </si>
  <si>
    <t>ICZN</t>
    <phoneticPr fontId="5" type="noConversion"/>
  </si>
  <si>
    <t>ICBN</t>
    <phoneticPr fontId="5" type="noConversion"/>
  </si>
  <si>
    <t>Fejervarya limnocharis</t>
    <phoneticPr fontId="5" type="noConversion"/>
  </si>
  <si>
    <t>Fejervarya</t>
    <phoneticPr fontId="5" type="noConversion"/>
  </si>
  <si>
    <t>limnocharis</t>
  </si>
  <si>
    <t>(Gravenhorst, 1829)</t>
    <phoneticPr fontId="5" type="noConversion"/>
  </si>
  <si>
    <t>Rana</t>
    <phoneticPr fontId="5" type="noConversion"/>
  </si>
  <si>
    <t>limnocharis</t>
    <phoneticPr fontId="5" type="noConversion"/>
  </si>
  <si>
    <t>Gravenhorst, 1829</t>
  </si>
  <si>
    <t>kawamurai</t>
  </si>
  <si>
    <t>Djong, Matsui, Kuramoto, Nishioka, and Sumida, 2011</t>
    <phoneticPr fontId="5" type="noConversion"/>
  </si>
  <si>
    <t>multistriata</t>
    <phoneticPr fontId="5" type="noConversion"/>
  </si>
  <si>
    <t>(Hallowell, 1861)</t>
    <phoneticPr fontId="5" type="noConversion"/>
  </si>
  <si>
    <t>sakishimensis</t>
    <phoneticPr fontId="5" type="noConversion"/>
  </si>
  <si>
    <t>s0-1</t>
  </si>
  <si>
    <t>s0-2</t>
  </si>
  <si>
    <t>s0-3</t>
  </si>
  <si>
    <t>s0-4</t>
  </si>
  <si>
    <t>name_first_published_in</t>
    <phoneticPr fontId="5" type="noConversion"/>
  </si>
  <si>
    <t>待補</t>
    <phoneticPr fontId="5" type="noConversion"/>
  </si>
  <si>
    <t>u0-0</t>
    <phoneticPr fontId="5" type="noConversion"/>
  </si>
  <si>
    <t>u0-1</t>
  </si>
  <si>
    <t>u0-2</t>
  </si>
  <si>
    <t>u0-3</t>
  </si>
  <si>
    <t>u0-4</t>
  </si>
  <si>
    <t>Fejervarya kawamurai Djong, Matsui, Kuramoto, Nishioka, and Sumida, 2011 sensu Djong et al. 2011.</t>
    <phoneticPr fontId="5" type="noConversion"/>
  </si>
  <si>
    <t>Fr. &amp; Sav. Enum. Pl. Jap. 2: 488 n. 1534. 1879</t>
    <phoneticPr fontId="5" type="noConversion"/>
  </si>
  <si>
    <t>Croizat &amp; F.P. Metcalf in Lingnan Sci. J. 20(1): 114. 1941 (mis-spelling as longistyium), quoad topotype. Ching 6234</t>
    <phoneticPr fontId="5" type="noConversion"/>
  </si>
  <si>
    <t>自然保育季刊 No.98 JUN. 2017</t>
    <phoneticPr fontId="5" type="noConversion"/>
  </si>
  <si>
    <t>Fejervarya multistriata (Hallowell, 1861) sensu Dubois and Ohler, 2000; 費, 2002.</t>
    <phoneticPr fontId="5" type="noConversion"/>
  </si>
  <si>
    <t>Djong et al. 2011</t>
  </si>
  <si>
    <t>remarks</t>
    <phoneticPr fontId="5" type="noConversion"/>
  </si>
  <si>
    <t>本命澤蛙處理法</t>
    <phoneticPr fontId="5" type="noConversion"/>
  </si>
  <si>
    <t>研究報告/資料論文/有版本控制的資料集</t>
    <phoneticPr fontId="5" type="noConversion"/>
  </si>
  <si>
    <t>u1-0</t>
    <phoneticPr fontId="5" type="noConversion"/>
  </si>
  <si>
    <t>Disparia diluta variegata: Schintlmeister &amp; Pinratana, 2007: 176; Schintlmeister, 2008: 253, 254, fig. 1187, pl. 26: 431; Kobayashi, 2011: 2-007-21-24.</t>
    <phoneticPr fontId="5" type="noConversion"/>
  </si>
  <si>
    <t>Fentonia variegata Wileman, 1910, Entomol., 43: 290.</t>
    <phoneticPr fontId="5" type="noConversion"/>
  </si>
  <si>
    <t>Pseudofentonia (Disparia) diluta variegata: Schintlmeister and Fang, 2001: 18; Wu and Fang, 2003: 520.</t>
    <phoneticPr fontId="5" type="noConversion"/>
  </si>
  <si>
    <t>Pseudofentonia (Disparia) variegata: Schintlmeister, 1992: 127; Schintlmeister, 1997: 113.</t>
    <phoneticPr fontId="5" type="noConversion"/>
  </si>
  <si>
    <t>Pseudofentonia variegata: Kobayashi &amp; Chen, 2010: 180, pl. 45: 4.</t>
    <phoneticPr fontId="5" type="noConversion"/>
  </si>
  <si>
    <t>u1-1</t>
  </si>
  <si>
    <t>u1-2</t>
  </si>
  <si>
    <t>u1-3</t>
  </si>
  <si>
    <t>u1-4</t>
  </si>
  <si>
    <t>Wu, 2015...</t>
    <phoneticPr fontId="5" type="noConversion"/>
  </si>
  <si>
    <t>Fentonia variegata sordida Wileman, 1910, Entomol., 43: 290.</t>
    <phoneticPr fontId="5" type="noConversion"/>
  </si>
  <si>
    <t>Fentonia variegata sordida ab. formosana Wileman, 1910, Entomol., 43: 290.</t>
    <phoneticPr fontId="5" type="noConversion"/>
  </si>
  <si>
    <t>Fentonia sordida Wileman, 1911, Trans. Ent. Soc. London, 1911: 286, pl. 30: 8, preocc., nec Wileman, 1910.</t>
    <phoneticPr fontId="5" type="noConversion"/>
  </si>
  <si>
    <t>u1-5</t>
  </si>
  <si>
    <t>u1-6</t>
  </si>
  <si>
    <t>u1-7</t>
  </si>
  <si>
    <t>Fentonia variegata japonensis Tams, 1927, Entomol., 60: 53, replacement name for Fentonia sordida.</t>
    <phoneticPr fontId="5" type="noConversion"/>
  </si>
  <si>
    <t>u1-8</t>
    <phoneticPr fontId="5" type="noConversion"/>
  </si>
  <si>
    <t>replacement name for</t>
    <phoneticPr fontId="5" type="noConversion"/>
  </si>
  <si>
    <t>Fentonia</t>
    <phoneticPr fontId="5" type="noConversion"/>
  </si>
  <si>
    <t>variegata</t>
    <phoneticPr fontId="5" type="noConversion"/>
  </si>
  <si>
    <t>Wileman, 1910</t>
    <phoneticPr fontId="5" type="noConversion"/>
  </si>
  <si>
    <t>Entomol., 43: 290.</t>
    <phoneticPr fontId="5" type="noConversion"/>
  </si>
  <si>
    <t>Pseudofentonia</t>
    <phoneticPr fontId="5" type="noConversion"/>
  </si>
  <si>
    <t>diluta</t>
    <phoneticPr fontId="5" type="noConversion"/>
  </si>
  <si>
    <t>Schintlmeister and Fang, 2001: 18</t>
    <phoneticPr fontId="5" type="noConversion"/>
  </si>
  <si>
    <t>Schintlmeister, 1992: 127</t>
    <phoneticPr fontId="5" type="noConversion"/>
  </si>
  <si>
    <t>Kobayashi &amp; Chen, 2010: 180, pl. 45: 4</t>
    <phoneticPr fontId="5" type="noConversion"/>
  </si>
  <si>
    <t>Disparia</t>
    <phoneticPr fontId="5" type="noConversion"/>
  </si>
  <si>
    <t>Schintlmeister &amp; Pinratana, 2007: 176</t>
    <phoneticPr fontId="5" type="noConversion"/>
  </si>
  <si>
    <t>sordida</t>
    <phoneticPr fontId="5" type="noConversion"/>
  </si>
  <si>
    <t>Entomol., 43: 290</t>
  </si>
  <si>
    <t>Entomol., 43: 290</t>
    <phoneticPr fontId="5" type="noConversion"/>
  </si>
  <si>
    <t>Rana limnocharis Gravenhorst, 1829, 原組合名文獻</t>
    <phoneticPr fontId="5" type="noConversion"/>
  </si>
  <si>
    <t>Fejervarya limnocharis (Gravenhorst, 1829), 文獻串.</t>
    <phoneticPr fontId="5" type="noConversion"/>
  </si>
  <si>
    <t>s1-0</t>
    <phoneticPr fontId="5" type="noConversion"/>
  </si>
  <si>
    <t>s1-1</t>
  </si>
  <si>
    <t>s1-2</t>
  </si>
  <si>
    <t>s1-3</t>
  </si>
  <si>
    <t>s1-4</t>
  </si>
  <si>
    <t>s1-5</t>
  </si>
  <si>
    <t>s1-6</t>
  </si>
  <si>
    <t>s1-7</t>
  </si>
  <si>
    <t>ab.</t>
  </si>
  <si>
    <t>formosana</t>
    <phoneticPr fontId="5" type="noConversion"/>
  </si>
  <si>
    <t>Wileman, 1911</t>
    <phoneticPr fontId="5" type="noConversion"/>
  </si>
  <si>
    <t>Trans. Ent. Soc. London, 1911: 286, pl. 30: 8</t>
    <phoneticPr fontId="5" type="noConversion"/>
  </si>
  <si>
    <t>s1-8</t>
    <phoneticPr fontId="5" type="noConversion"/>
  </si>
  <si>
    <t>s1-9</t>
    <phoneticPr fontId="5" type="noConversion"/>
  </si>
  <si>
    <t>japonensis</t>
    <phoneticPr fontId="5" type="noConversion"/>
  </si>
  <si>
    <t>Tams, 1927</t>
    <phoneticPr fontId="5" type="noConversion"/>
  </si>
  <si>
    <t>Entomol., 60: 53</t>
    <phoneticPr fontId="5" type="noConversion"/>
  </si>
  <si>
    <t>(Wileman, 1910)</t>
    <phoneticPr fontId="5" type="noConversion"/>
  </si>
  <si>
    <t>s1-2</t>
    <phoneticPr fontId="5" type="noConversion"/>
  </si>
  <si>
    <t>s1-3</t>
    <phoneticPr fontId="5" type="noConversion"/>
  </si>
  <si>
    <t>s1-7</t>
    <phoneticPr fontId="5" type="noConversion"/>
  </si>
  <si>
    <t>var.</t>
    <phoneticPr fontId="5" type="noConversion"/>
  </si>
  <si>
    <t>s1-1</t>
    <phoneticPr fontId="5" type="noConversion"/>
  </si>
  <si>
    <t>s1-4</t>
    <phoneticPr fontId="5" type="noConversion"/>
  </si>
  <si>
    <t>s1-5</t>
    <phoneticPr fontId="5" type="noConversion"/>
  </si>
  <si>
    <t>s1-6</t>
    <phoneticPr fontId="5" type="noConversion"/>
  </si>
  <si>
    <t>採用的命名規約</t>
    <phoneticPr fontId="5" type="noConversion"/>
  </si>
  <si>
    <t>種(含)以下的階層數</t>
    <phoneticPr fontId="5" type="noConversion"/>
  </si>
  <si>
    <t>拉丁屬名</t>
    <phoneticPr fontId="5" type="noConversion"/>
  </si>
  <si>
    <t>因應類ICBN的種小名作者年代</t>
    <phoneticPr fontId="5" type="noConversion"/>
  </si>
  <si>
    <t>因應類ICBN的種下名作者年代</t>
    <phoneticPr fontId="5" type="noConversion"/>
  </si>
  <si>
    <t>種下位階名</t>
    <phoneticPr fontId="5" type="noConversion"/>
  </si>
  <si>
    <t>因應類ICBN的種下下名作者年代</t>
    <phoneticPr fontId="5" type="noConversion"/>
  </si>
  <si>
    <t>種下下位階名</t>
    <phoneticPr fontId="5" type="noConversion"/>
  </si>
  <si>
    <t>因應類ICBN的種下下下名作者年代</t>
    <phoneticPr fontId="5" type="noConversion"/>
  </si>
  <si>
    <t>種下下下位階名</t>
    <phoneticPr fontId="5" type="noConversion"/>
  </si>
  <si>
    <t>拉丁屬名作者年代</t>
    <phoneticPr fontId="5" type="noConversion"/>
  </si>
  <si>
    <t>latin_genus_author_year</t>
    <phoneticPr fontId="5" type="noConversion"/>
  </si>
  <si>
    <t>學名組合首次出現於[文獻]</t>
    <phoneticPr fontId="5" type="noConversion"/>
  </si>
  <si>
    <t>lowest_rank_author_year</t>
    <phoneticPr fontId="5" type="noConversion"/>
  </si>
  <si>
    <t>hybrid_rank</t>
    <phoneticPr fontId="5" type="noConversion"/>
  </si>
  <si>
    <t>Schintlmeister, 1992: 127; Schintlmeister, 1997: 113</t>
  </si>
  <si>
    <t>compilation_scoped_accepted_usage</t>
    <phoneticPr fontId="5" type="noConversion"/>
  </si>
  <si>
    <t>orig_verbatim_usage</t>
    <phoneticPr fontId="5" type="noConversion"/>
  </si>
  <si>
    <t>Daphniphyllum neilgherrense (Wight) Thwaites, Enum. pl. Zeyl. 290. 1864, "nilgherrense".</t>
    <phoneticPr fontId="5" type="noConversion"/>
  </si>
  <si>
    <t>Goughia neilgherrensis Wight, Icon. Pl. Ind. Orient. 5: t. 1878-1879. 1852.</t>
    <phoneticPr fontId="5" type="noConversion"/>
  </si>
  <si>
    <t>Daphniphyllum roxburghii Baill., Étude Euphorb. 565. 1858. nom. nud; Bedd., Fl. Sylv. t. 288. 1872 vol.2 cclxxxviii 1874; Benth., Fl. Hongk. 316. 1861, pro parte.</t>
    <phoneticPr fontId="5" type="noConversion"/>
  </si>
  <si>
    <t>Étude Euphorb. 565. 1858. nom. nud; Bedd., Fl. Sylv. t. 288. 1872 vol.2 cclxxxviii 1874; Benth., Fl. Hongk. 316. 1861, pro parte</t>
    <phoneticPr fontId="5" type="noConversion"/>
  </si>
  <si>
    <t>cited_in</t>
    <phoneticPr fontId="5" type="noConversion"/>
  </si>
  <si>
    <t>Bedd., Fl. Sylv. t. 288. 1872 vol.2 cclxxxviii 1874</t>
    <phoneticPr fontId="5" type="noConversion"/>
  </si>
  <si>
    <t>nom_nud</t>
    <phoneticPr fontId="5" type="noConversion"/>
  </si>
  <si>
    <t>original_full_latin_spelling</t>
    <phoneticPr fontId="5" type="noConversion"/>
  </si>
  <si>
    <t>Daphniphyllum nilgherrense</t>
    <phoneticPr fontId="5" type="noConversion"/>
  </si>
  <si>
    <t>Daphniphyllum glaucescens acut. non Blume: Brandis, Fl. B. Ind. V. 353 India Trees: 566. 1907.</t>
    <phoneticPr fontId="5" type="noConversion"/>
  </si>
  <si>
    <t>Brandis, Fl. B. Ind. V. 353 India Trees: 566. 1907</t>
    <phoneticPr fontId="5" type="noConversion"/>
  </si>
  <si>
    <t>Daphniphyllum nilgherrense (Wight) K. Rosenthal, Pflanzenr. IV, 147a: 7. 1919.</t>
    <phoneticPr fontId="5" type="noConversion"/>
  </si>
  <si>
    <t>Pflanzenr. IV, 147a: 7. 1919</t>
    <phoneticPr fontId="5" type="noConversion"/>
  </si>
  <si>
    <t>Daphniphyllum glaucescens Blume subsp. neilgherrense (Wight) T.C. Huang, Taiwania 12: 195. 1966.</t>
    <phoneticPr fontId="5" type="noConversion"/>
  </si>
  <si>
    <t>Taiwania 12: 195. 1966</t>
    <phoneticPr fontId="5" type="noConversion"/>
  </si>
  <si>
    <t>Daphniphyllum griffithianum acut. non Wight: Noltie, Regnum Veg 145: 246. 2005.</t>
    <phoneticPr fontId="5" type="noConversion"/>
  </si>
  <si>
    <t>Noltie, Regnum Veg 145: 246. 2005</t>
    <phoneticPr fontId="5" type="noConversion"/>
  </si>
  <si>
    <t>Icon. Pl. Ind. Orient. 5: t. 1878-1879. 1852</t>
    <phoneticPr fontId="5" type="noConversion"/>
  </si>
  <si>
    <t>Enum. pl. Zeyl. 290. 1864, "nilgherrense"</t>
    <phoneticPr fontId="5" type="noConversion"/>
  </si>
  <si>
    <t>verbatim_usage_ref</t>
    <phoneticPr fontId="5" type="noConversion"/>
  </si>
  <si>
    <t>Daphniphyllum neilgherrense (Wight) Thwaites var. neilgherrense</t>
    <phoneticPr fontId="5" type="noConversion"/>
  </si>
  <si>
    <t>Pflanzenr. IV. (1919) 8.</t>
    <phoneticPr fontId="5" type="noConversion"/>
  </si>
  <si>
    <r>
      <t>Daphniphyllum neilgherrense (Wight) Thwaites var. concolor (Mu</t>
    </r>
    <r>
      <rPr>
        <sz val="12"/>
        <color rgb="FF006100"/>
        <rFont val="新細明體"/>
        <family val="1"/>
        <charset val="136"/>
        <scheme val="minor"/>
      </rPr>
      <t>̈ll. Arg.) K. Rosenthal, Pflanzenr. IV. (1919) 8.</t>
    </r>
    <phoneticPr fontId="5" type="noConversion"/>
  </si>
  <si>
    <t>Goughia neilgherrensis Wight, Ic. pl. Ind. or. V. 2. 22. 1852. pro parte.</t>
    <phoneticPr fontId="5" type="noConversion"/>
  </si>
  <si>
    <t>Ic. pl. Ind. or. V. 2. 22. 1852. pro parte</t>
    <phoneticPr fontId="5" type="noConversion"/>
  </si>
  <si>
    <t>is_inferred_name</t>
    <phoneticPr fontId="5" type="noConversion"/>
  </si>
  <si>
    <t>原始文獻未明列，被推論出的學名</t>
    <phoneticPr fontId="5" type="noConversion"/>
  </si>
  <si>
    <t>geo_coverage</t>
    <phoneticPr fontId="5" type="noConversion"/>
  </si>
  <si>
    <t>different_spelling</t>
    <phoneticPr fontId="5" type="noConversion"/>
  </si>
  <si>
    <t>Fentonia sordida Wileman, 1911, Trans. Ent. Soc. London, 1911: 286, pl. 30: 8, preocc. by Fentonia variegata sordida ab. formosana Wileman, 1910.</t>
    <phoneticPr fontId="5" type="noConversion"/>
  </si>
  <si>
    <t>preocc. by</t>
    <phoneticPr fontId="5" type="noConversion"/>
  </si>
  <si>
    <t>s1-7-1</t>
    <phoneticPr fontId="5" type="noConversion"/>
  </si>
  <si>
    <t>ab.</t>
    <phoneticPr fontId="5" type="noConversion"/>
  </si>
  <si>
    <t>Globularia cordifolia L. excl. var. (emend. Lam.)</t>
    <phoneticPr fontId="5" type="noConversion"/>
  </si>
  <si>
    <t>Globularia</t>
    <phoneticPr fontId="5" type="noConversion"/>
  </si>
  <si>
    <t>cordifolia</t>
    <phoneticPr fontId="5" type="noConversion"/>
  </si>
  <si>
    <t>s5566-0</t>
    <phoneticPr fontId="5" type="noConversion"/>
  </si>
  <si>
    <t>pro parte</t>
    <phoneticPr fontId="5" type="noConversion"/>
  </si>
  <si>
    <t>emendation</t>
    <phoneticPr fontId="5" type="noConversion"/>
  </si>
  <si>
    <t>要把有效學名列的 usage_published_in 一併加入此欄</t>
    <phoneticPr fontId="5" type="noConversion"/>
  </si>
  <si>
    <t>reference_id</t>
    <phoneticPr fontId="5" type="noConversion"/>
  </si>
  <si>
    <t>文獻中的學名完整拼寫</t>
    <phoneticPr fontId="5" type="noConversion"/>
  </si>
  <si>
    <t>文獻中認為此分類群的分佈描述</t>
    <phoneticPr fontId="5" type="noConversion"/>
  </si>
  <si>
    <t>書本集合名</t>
    <phoneticPr fontId="5" type="noConversion"/>
  </si>
  <si>
    <t>書本發行日期</t>
    <phoneticPr fontId="5" type="noConversion"/>
  </si>
  <si>
    <t>書本集合發行日期</t>
    <phoneticPr fontId="5" type="noConversion"/>
  </si>
  <si>
    <t>書本編輯</t>
    <phoneticPr fontId="5" type="noConversion"/>
  </si>
  <si>
    <t>author_id</t>
    <phoneticPr fontId="5" type="noConversion"/>
  </si>
  <si>
    <t>family_name</t>
    <phoneticPr fontId="5" type="noConversion"/>
  </si>
  <si>
    <t>given_name</t>
    <phoneticPr fontId="5" type="noConversion"/>
  </si>
  <si>
    <t>article_author</t>
    <phoneticPr fontId="5" type="noConversion"/>
  </si>
  <si>
    <t>article_title</t>
    <phoneticPr fontId="5" type="noConversion"/>
  </si>
  <si>
    <t>book_title</t>
    <phoneticPr fontId="5" type="noConversion"/>
  </si>
  <si>
    <t>book_publish_date</t>
    <phoneticPr fontId="5" type="noConversion"/>
  </si>
  <si>
    <t>book_editor</t>
    <phoneticPr fontId="5" type="noConversion"/>
  </si>
  <si>
    <t>book_collection_name</t>
    <phoneticPr fontId="5" type="noConversion"/>
  </si>
  <si>
    <t>publisher</t>
    <phoneticPr fontId="5" type="noConversion"/>
  </si>
  <si>
    <t>referenced_page_in_book</t>
    <phoneticPr fontId="5" type="noConversion"/>
  </si>
  <si>
    <t>referenced_image</t>
    <phoneticPr fontId="5" type="noConversion"/>
  </si>
  <si>
    <t>article_page</t>
    <phoneticPr fontId="5" type="noConversion"/>
  </si>
  <si>
    <t>文章頁數</t>
    <phoneticPr fontId="5" type="noConversion"/>
  </si>
  <si>
    <t>被引用的頁數</t>
    <phoneticPr fontId="5" type="noConversion"/>
  </si>
  <si>
    <t>被引用的影像(如何描述?)</t>
    <phoneticPr fontId="5" type="noConversion"/>
  </si>
  <si>
    <t>ICBN-1997-09-25</t>
    <phoneticPr fontId="5" type="noConversion"/>
  </si>
  <si>
    <t>引用位置（特定頁面等）</t>
    <phoneticPr fontId="5" type="noConversion"/>
  </si>
  <si>
    <t>全文位置（首頁）</t>
    <phoneticPr fontId="5" type="noConversion"/>
  </si>
  <si>
    <t>full_text_link_or_doi</t>
    <phoneticPr fontId="5" type="noConversion"/>
  </si>
  <si>
    <t>referenced_link_or_doi</t>
    <phoneticPr fontId="5" type="noConversion"/>
  </si>
  <si>
    <t>u5566-0</t>
    <phoneticPr fontId="5" type="noConversion"/>
  </si>
  <si>
    <t>L.</t>
    <phoneticPr fontId="5" type="noConversion"/>
  </si>
  <si>
    <t>namespace(ICBN-1997-09-25)</t>
    <phoneticPr fontId="5" type="noConversion"/>
  </si>
  <si>
    <t>namespace(taibnet-version)</t>
  </si>
  <si>
    <t>namespace(taibnet-version)</t>
    <phoneticPr fontId="5" type="noConversion"/>
  </si>
  <si>
    <t>book_collection_publish_date</t>
    <phoneticPr fontId="5" type="noConversion"/>
  </si>
  <si>
    <t>checklist_name</t>
    <phoneticPr fontId="5" type="noConversion"/>
  </si>
  <si>
    <t>checklist_version</t>
    <phoneticPr fontId="5" type="noConversion"/>
  </si>
  <si>
    <t>非文章書籍類名錄版本</t>
    <phoneticPr fontId="5" type="noConversion"/>
  </si>
  <si>
    <t>book_edition</t>
    <phoneticPr fontId="5" type="noConversion"/>
  </si>
  <si>
    <t>書版本</t>
    <phoneticPr fontId="5" type="noConversion"/>
  </si>
  <si>
    <t>article_version</t>
    <phoneticPr fontId="5" type="noConversion"/>
  </si>
  <si>
    <t>文章版本</t>
    <phoneticPr fontId="5" type="noConversion"/>
  </si>
  <si>
    <t>(emend. Lam.)</t>
    <phoneticPr fontId="5" type="noConversion"/>
  </si>
  <si>
    <t>excl. var.</t>
    <phoneticPr fontId="5" type="noConversion"/>
  </si>
  <si>
    <t>r5566-0</t>
    <phoneticPr fontId="5" type="noConversion"/>
  </si>
  <si>
    <t>typification</t>
    <phoneticPr fontId="5" type="noConversion"/>
  </si>
  <si>
    <t>specimens_examined</t>
    <phoneticPr fontId="5" type="noConversion"/>
  </si>
  <si>
    <t>檢驗標本</t>
    <phoneticPr fontId="5" type="noConversion"/>
  </si>
  <si>
    <t>orig_name_year</t>
    <phoneticPr fontId="5" type="noConversion"/>
  </si>
  <si>
    <t>this_comb_year</t>
    <phoneticPr fontId="5" type="noConversion"/>
  </si>
  <si>
    <t>orig_name_ex_year</t>
    <phoneticPr fontId="5" type="noConversion"/>
  </si>
  <si>
    <t>this_comb_ex_year</t>
    <phoneticPr fontId="5" type="noConversion"/>
  </si>
  <si>
    <t>valid_author_abbr</t>
    <phoneticPr fontId="5" type="noConversion"/>
  </si>
  <si>
    <t>orig_name_authors</t>
    <phoneticPr fontId="5" type="noConversion"/>
  </si>
  <si>
    <t>orig_name_ex_authors</t>
    <phoneticPr fontId="5" type="noConversion"/>
  </si>
  <si>
    <t>this_comb_authors</t>
    <phoneticPr fontId="5" type="noConversion"/>
  </si>
  <si>
    <t>this_comb_ex_authors</t>
    <phoneticPr fontId="5" type="noConversion"/>
  </si>
  <si>
    <t>this_comb_publish_year</t>
    <phoneticPr fontId="5" type="noConversion"/>
  </si>
  <si>
    <t>此作者群關聯到的學名id</t>
    <phoneticPr fontId="5" type="noConversion"/>
  </si>
  <si>
    <t>orig_name_publish_year</t>
    <phoneticPr fontId="5" type="noConversion"/>
  </si>
  <si>
    <t>模式指定/排除</t>
    <phoneticPr fontId="5" type="noConversion"/>
  </si>
  <si>
    <t>identification_uncertainty_qualifier</t>
    <phoneticPr fontId="5" type="noConversion"/>
  </si>
  <si>
    <t>other_qualifier_or_description</t>
    <phoneticPr fontId="5" type="noConversion"/>
  </si>
  <si>
    <t>other_qualifier_or_description_target</t>
    <phoneticPr fontId="5" type="noConversion"/>
  </si>
  <si>
    <t>暫時未被歸類的描述，其描述對象</t>
    <phoneticPr fontId="5" type="noConversion"/>
  </si>
  <si>
    <t>暫時未被歸類的描述</t>
    <phoneticPr fontId="5" type="noConversion"/>
  </si>
  <si>
    <t>as_complex_or_agg</t>
    <phoneticPr fontId="5" type="noConversion"/>
  </si>
  <si>
    <t>usage_coverage_description_or_nature_of_the_alternation</t>
    <phoneticPr fontId="5" type="noConversion"/>
  </si>
  <si>
    <t>alternation 參考 ICBN Recommendation 47A, usage coverage 則外加 quoad 之類的東西</t>
    <phoneticPr fontId="5" type="noConversion"/>
  </si>
  <si>
    <t>填入格式：emend. 作者 (47A的圓括弧不知有何特殊用意)</t>
    <phoneticPr fontId="5" type="noConversion"/>
  </si>
  <si>
    <t>如果修訂非在此文獻中發生，請列出修訂類群的文獻</t>
    <phoneticPr fontId="5" type="noConversion"/>
  </si>
  <si>
    <t>reference_of_emendation</t>
    <phoneticPr fontId="5" type="noConversion"/>
  </si>
  <si>
    <t>explaination</t>
    <phoneticPr fontId="5" type="noConversion"/>
  </si>
  <si>
    <t>解釋這整段在講三小</t>
    <phoneticPr fontId="5" type="noConversion"/>
  </si>
  <si>
    <t>待查與補 Lam. 的文獻</t>
    <phoneticPr fontId="5" type="noConversion"/>
  </si>
  <si>
    <t>這文獻中使用的OOO中有部分 (pro parte) 其實是XXX</t>
    <phoneticPr fontId="5" type="noConversion"/>
  </si>
  <si>
    <t>ICZN 範例中提到 Lam. 把變種從這個種裡面排除了 (excl. var.) ?</t>
    <phoneticPr fontId="5" type="noConversion"/>
  </si>
  <si>
    <t>這文獻中使用的OOO其實是XXX</t>
    <phoneticPr fontId="5" type="noConversion"/>
  </si>
  <si>
    <t>這文獻中使用的OOO是裸名，而且其實是XXX</t>
    <phoneticPr fontId="5" type="noConversion"/>
  </si>
  <si>
    <t>這文獻中使用的OO0應該拼成OOO</t>
    <phoneticPr fontId="5" type="noConversion"/>
  </si>
  <si>
    <t>Matsui, Toda, and Ota, 2007</t>
    <phoneticPr fontId="5" type="noConversion"/>
  </si>
  <si>
    <t>是否有拼寫差異的 boolean 值(包括誤拼或字尾變異, 筆誤 lapsus calami 等)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</si>
  <si>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auctorum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auct. non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non.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nec.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misapply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misidentify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not of, sensu, secundum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</si>
  <si>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specific name</t>
    <phoneticPr fontId="5" type="noConversion"/>
  </si>
  <si>
    <t>infraspecific name</t>
    <phoneticPr fontId="5" type="noConversion"/>
  </si>
  <si>
    <t>infrasubspecific name</t>
    <phoneticPr fontId="5" type="noConversion"/>
  </si>
  <si>
    <t>拉丁種下下下名(wtf)</t>
    <phoneticPr fontId="5" type="noConversion"/>
  </si>
  <si>
    <t>Crateva adansonii DC. ssp. formosensis Jacobs</t>
    <phoneticPr fontId="5" type="noConversion"/>
  </si>
  <si>
    <t>待建立</t>
    <phoneticPr fontId="5" type="noConversion"/>
  </si>
  <si>
    <t>type_locality</t>
    <phoneticPr fontId="5" type="noConversion"/>
  </si>
  <si>
    <t>具名模式位置</t>
    <phoneticPr fontId="5" type="noConversion"/>
  </si>
  <si>
    <t>國立台灣大學植物標本館 (2012)，台灣植物資訊整合查詢系統，http://tai2.ntu.edu.tw。</t>
    <phoneticPr fontId="5" type="noConversion"/>
  </si>
  <si>
    <t>u183-0</t>
    <phoneticPr fontId="5" type="noConversion"/>
  </si>
  <si>
    <t>statement_flags_according_to_reference</t>
    <phoneticPr fontId="5" type="noConversion"/>
  </si>
  <si>
    <t>台灣植物資訊整合查詢系統</t>
    <phoneticPr fontId="5" type="noConversion"/>
  </si>
  <si>
    <t>http://tai2.ntu.edu.tw</t>
    <phoneticPr fontId="5" type="noConversion"/>
  </si>
  <si>
    <t>國立台灣大學植物標本館</t>
    <phoneticPr fontId="5" type="noConversion"/>
  </si>
  <si>
    <t>2014-06-20</t>
    <phoneticPr fontId="5" type="noConversion"/>
  </si>
  <si>
    <t>copyright</t>
    <phoneticPr fontId="5" type="noConversion"/>
  </si>
  <si>
    <t>Copyright(c)2009. All Rights Reserved. 國立台灣大學生態學與演化生物學研究所 版權所有</t>
    <phoneticPr fontId="5" type="noConversion"/>
  </si>
  <si>
    <t>http://tai2.ntu.edu.tw/PlantInfo/species-name.php?code=356%20003%2001%201</t>
    <phoneticPr fontId="5" type="noConversion"/>
  </si>
  <si>
    <t>checklist_maintainer</t>
    <phoneticPr fontId="5" type="noConversion"/>
  </si>
  <si>
    <t>since</t>
    <phoneticPr fontId="5" type="noConversion"/>
  </si>
  <si>
    <t>r183-0</t>
    <phoneticPr fontId="5" type="noConversion"/>
  </si>
  <si>
    <t>Crateva religiosa auct. non Forst.: Henry, A List of Plants from Formosa 18. 1896.  (List Pl. Formos., 福爾摩沙植物名錄)</t>
    <phoneticPr fontId="5" type="noConversion"/>
  </si>
  <si>
    <t>u183-1</t>
    <phoneticPr fontId="5" type="noConversion"/>
  </si>
  <si>
    <t>Henry, A List of Plants from Formosa 18. 1896</t>
    <phoneticPr fontId="5" type="noConversion"/>
  </si>
  <si>
    <t>到底是魚木還是加羅林魚木</t>
    <phoneticPr fontId="5" type="noConversion"/>
  </si>
  <si>
    <t>Fejervarya sakishimensis Matsui, Toda, and Ota, 2007 sensu Matsui, 2007.</t>
    <phoneticPr fontId="5" type="noConversion"/>
  </si>
  <si>
    <t>Matsui, 2007</t>
    <phoneticPr fontId="5" type="noConversion"/>
  </si>
  <si>
    <t>Daphniphyllum roxburghii auct. non Baill.: Benth., Fl. Hongk. 316. 1861.</t>
    <phoneticPr fontId="5" type="noConversion"/>
  </si>
  <si>
    <t>Daphniphyllum Blume galucescens var. concolor Mull. Arg., Prodr. 16(1): 4. 1869.</t>
    <phoneticPr fontId="5" type="noConversion"/>
  </si>
  <si>
    <t>Flacourtia inermis Miq. ex Hook. f., Fl. Brit. India 1: 192. 1872. quoad. specimen 491.</t>
    <phoneticPr fontId="5" type="noConversion"/>
  </si>
  <si>
    <t>Fl. Brit. India 1: 192. 1872. quoad. specimen 491.</t>
    <phoneticPr fontId="5" type="noConversion"/>
  </si>
  <si>
    <t>Daphniphyllum glaucescens acut. non Blume: Hook. f., Fl. Brit. India 5: 353-354. 1887. pro parte.; H. Trimen, Handb. Fl. Ceylon 4: 42. 1898.</t>
    <phoneticPr fontId="5" type="noConversion"/>
  </si>
  <si>
    <t>Hook. f., Fl. Brit. India 5: 353-354. 1887. pro parte.; H. Trimen, Handb. Fl. Ceylon 4: 42. 1898.</t>
    <phoneticPr fontId="5" type="noConversion"/>
  </si>
  <si>
    <t>as_full_as_possible_name</t>
    <phoneticPr fontId="5" type="noConversion"/>
  </si>
  <si>
    <t>rest_name_part</t>
    <phoneticPr fontId="5" type="noConversion"/>
  </si>
  <si>
    <t>pid</t>
    <phoneticPr fontId="5" type="noConversion"/>
  </si>
  <si>
    <t>pkey</t>
    <phoneticPr fontId="5" type="noConversion"/>
  </si>
  <si>
    <t>cid1</t>
    <phoneticPr fontId="5" type="noConversion"/>
  </si>
  <si>
    <t>in cassandra set (pid?)</t>
    <phoneticPr fontId="5" type="noConversion"/>
  </si>
  <si>
    <t>文獻ID (pkey)</t>
    <phoneticPr fontId="5" type="noConversion"/>
  </si>
  <si>
    <t>文章作者 (author_id)</t>
    <phoneticPr fontId="5" type="noConversion"/>
  </si>
  <si>
    <t>文章標題 (solr index)</t>
    <phoneticPr fontId="5" type="noConversion"/>
  </si>
  <si>
    <t>書本標題 (solr index)</t>
    <phoneticPr fontId="5" type="noConversion"/>
  </si>
  <si>
    <t>出版社 (solr index)</t>
    <phoneticPr fontId="5" type="noConversion"/>
  </si>
  <si>
    <t>非文章書籍類名錄稱呼（如IPT上的, solr index）</t>
    <phoneticPr fontId="5" type="noConversion"/>
  </si>
  <si>
    <t>solr index (想辦法正規化)</t>
    <phoneticPr fontId="5" type="noConversion"/>
  </si>
  <si>
    <t>文章或資料庫發表日期 (date index)</t>
    <phoneticPr fontId="5" type="noConversion"/>
  </si>
  <si>
    <t>哪個 usage 引用這篇文獻 (usage_id, pid)</t>
    <phoneticPr fontId="5" type="noConversion"/>
  </si>
  <si>
    <t>希望要有的 reference id (pid)</t>
    <phoneticPr fontId="5" type="noConversion"/>
  </si>
  <si>
    <t>opinion_qualifier</t>
    <phoneticPr fontId="5" type="noConversion"/>
  </si>
  <si>
    <t>same_name_id</t>
    <phoneticPr fontId="5" type="noConversion"/>
  </si>
  <si>
    <t>如是因作者表示法的差異 (例如 L. 與 Linn., 或 Nakai 與 Nakai ex Honda) 而採用了不同sciname_id，但仍應被視為相同學名者，在此以另一id表示之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</si>
  <si>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confer (cf.);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affinis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aff.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aff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proxima;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?;</t>
    </r>
    <r>
      <rPr>
        <sz val="12"/>
        <color theme="1"/>
        <rFont val="新細明體"/>
        <family val="2"/>
        <charset val="136"/>
        <scheme val="minor"/>
      </rPr>
      <t xml:space="preserve"> sp </t>
    </r>
    <r>
      <rPr>
        <b/>
        <i/>
        <sz val="12"/>
        <color theme="1"/>
        <rFont val="新細明體"/>
        <family val="1"/>
        <charset val="136"/>
        <scheme val="minor"/>
      </rPr>
      <t>incerta;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indet</t>
    </r>
    <r>
      <rPr>
        <sz val="12"/>
        <color theme="1"/>
        <rFont val="新細明體"/>
        <family val="2"/>
        <charset val="136"/>
        <scheme val="minor"/>
      </rPr>
      <t xml:space="preserve">; </t>
    </r>
    <r>
      <rPr>
        <b/>
        <i/>
        <sz val="12"/>
        <color theme="1"/>
        <rFont val="新細明體"/>
        <family val="1"/>
        <charset val="136"/>
        <scheme val="minor"/>
      </rPr>
      <t xml:space="preserve">ex grege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gr.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gr. or of group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stetit</t>
    </r>
    <r>
      <rPr>
        <sz val="12"/>
        <color theme="1"/>
        <rFont val="新細明體"/>
        <family val="2"/>
        <charset val="136"/>
        <scheme val="minor"/>
      </rPr>
      <t xml:space="preserve">.; </t>
    </r>
    <r>
      <rPr>
        <b/>
        <i/>
        <sz val="12"/>
        <color theme="1"/>
        <rFont val="新細明體"/>
        <family val="1"/>
        <charset val="136"/>
        <scheme val="minor"/>
      </rPr>
      <t>sp. inq.; sp dob.; incertae sedis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</si>
  <si>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ref_type</t>
    <phoneticPr fontId="5" type="noConversion"/>
  </si>
  <si>
    <t>文章、書籍、網站、資料庫等</t>
    <phoneticPr fontId="5" type="noConversion"/>
  </si>
  <si>
    <t>verbatim_single_reference_with_non_ref_descriptions</t>
    <phoneticPr fontId="5" type="noConversion"/>
  </si>
  <si>
    <t>文獻中當作複合群使用 (不確定要放這，或是放到PerUsageRefDesc表)</t>
    <phoneticPr fontId="5" type="noConversion"/>
  </si>
  <si>
    <t>u2266-0</t>
    <phoneticPr fontId="5" type="noConversion"/>
  </si>
  <si>
    <t>Fejervarya kawamurai sp. nov.</t>
    <phoneticPr fontId="5" type="noConversion"/>
  </si>
  <si>
    <t>Fejervarya kawamurai Djong, Matsui, Kuramoto, Nishioka, and Sumida, 2011. sp. nov.</t>
    <phoneticPr fontId="5" type="noConversion"/>
  </si>
  <si>
    <t>s0-2</t>
    <phoneticPr fontId="5" type="noConversion"/>
  </si>
  <si>
    <t>doi</t>
    <phoneticPr fontId="5" type="noConversion"/>
  </si>
  <si>
    <t>DOI</t>
    <phoneticPr fontId="5" type="noConversion"/>
  </si>
  <si>
    <t>isbn</t>
    <phoneticPr fontId="5" type="noConversion"/>
  </si>
  <si>
    <t>ISBN</t>
    <phoneticPr fontId="5" type="noConversion"/>
  </si>
  <si>
    <t>Djong, Matsui, Kuramoto, Nishioka, and Sumida, Zool. Sci. 28:922-929</t>
    <phoneticPr fontId="5" type="noConversion"/>
  </si>
  <si>
    <t>https://doi.org/10.2108/zsj.28.922</t>
    <phoneticPr fontId="5" type="noConversion"/>
  </si>
  <si>
    <t>Djong, Matsui, Kuramoto, Nishioka, and Sumida, Zool. Sci. 28:922-929. 2011</t>
    <phoneticPr fontId="5" type="noConversion"/>
  </si>
  <si>
    <t>u2266-1</t>
    <phoneticPr fontId="5" type="noConversion"/>
  </si>
  <si>
    <t>Rana gracilis (not of Gravenhorst, 1829): Boulenger, 1882, p. 28 (part); Boettger, 1885, p. 159; Boulenger, 1887, p. 149 (part); Okada, 1891, p. 67; Brown, 1902, p. 185.</t>
    <phoneticPr fontId="5" type="noConversion"/>
  </si>
  <si>
    <t>s0-5</t>
    <phoneticPr fontId="5" type="noConversion"/>
  </si>
  <si>
    <t>Gravenhorst, 1829</t>
    <phoneticPr fontId="5" type="noConversion"/>
  </si>
  <si>
    <t>gracilis</t>
    <phoneticPr fontId="5" type="noConversion"/>
  </si>
  <si>
    <t>Boulenger, 1882, p. 28 (part); Boettger, 1885, p. 159; Boulenger, 1887, p. 149 (part); Okada, 1891, p. 67; Brown, 1902, p. 185.</t>
    <phoneticPr fontId="5" type="noConversion"/>
  </si>
  <si>
    <t>not of</t>
    <phoneticPr fontId="5" type="noConversion"/>
  </si>
  <si>
    <t>Fejervarya multistriata (Hallowell) 1861</t>
    <phoneticPr fontId="5" type="noConversion"/>
  </si>
  <si>
    <t>Fejervarya multistriata (Hallowell, 1861)</t>
    <phoneticPr fontId="5" type="noConversion"/>
  </si>
  <si>
    <t>s0-3</t>
    <phoneticPr fontId="5" type="noConversion"/>
  </si>
  <si>
    <t>Kotaki, Kurabayashi, Matsui, Kuramoto, Djong and Sumida, 2010.</t>
    <phoneticPr fontId="5" type="noConversion"/>
  </si>
  <si>
    <t>makes_synonym</t>
    <phoneticPr fontId="5" type="noConversion"/>
  </si>
  <si>
    <t>1 or true:true; others: false;</t>
    <phoneticPr fontId="5" type="noConversion"/>
  </si>
  <si>
    <t>Dubois and Ohler, 2000; 費, 2002.</t>
    <phoneticPr fontId="5" type="noConversion"/>
  </si>
  <si>
    <t>u2267-1</t>
    <phoneticPr fontId="5" type="noConversion"/>
  </si>
  <si>
    <t>Fejervarya limnocharis (Gravenhorst, 1829)</t>
    <phoneticPr fontId="5" type="noConversion"/>
  </si>
  <si>
    <t>namespace(Djong et al. 2011)</t>
    <phoneticPr fontId="5" type="noConversion"/>
  </si>
  <si>
    <t>namespace(tai2)</t>
    <phoneticPr fontId="5" type="noConversion"/>
  </si>
  <si>
    <t>namespace(Tang, 2013)</t>
  </si>
  <si>
    <t>namespace(Tang, 2013)</t>
    <phoneticPr fontId="5" type="noConversion"/>
  </si>
  <si>
    <t>namespace(Kotaki et al., 2010)</t>
  </si>
  <si>
    <t>namespace(Kotaki et al., 2010)</t>
    <phoneticPr fontId="5" type="noConversion"/>
  </si>
  <si>
    <t>namespace(Dubois and Ohler, 2000)</t>
    <phoneticPr fontId="5" type="noConversion"/>
  </si>
  <si>
    <t>u2268-0</t>
    <phoneticPr fontId="5" type="noConversion"/>
  </si>
  <si>
    <t>Dubois and Ohler, 2000</t>
    <phoneticPr fontId="5" type="noConversion"/>
  </si>
  <si>
    <t>暫時找不到原始文獻</t>
    <phoneticPr fontId="5" type="noConversion"/>
  </si>
  <si>
    <t>1:N的關係，如果相同的分類脈絡卻有不同的 reference id（例如文獻寫法或出處不同，但其實是同篇文章或同本書籍），可以給相同的 namespace 彰顯分類觀點的一致性</t>
    <phoneticPr fontId="5" type="noConversion"/>
  </si>
  <si>
    <t>compilation_scoped_equivalent_usage</t>
    <phoneticPr fontId="5" type="noConversion"/>
  </si>
  <si>
    <t>compilation_scoped_equivalent_usage_explaination</t>
    <phoneticPr fontId="5" type="noConversion"/>
  </si>
  <si>
    <t>翻譯翻譯</t>
    <phoneticPr fontId="5" type="noConversion"/>
  </si>
  <si>
    <t>implied_or_digested_usage</t>
    <phoneticPr fontId="5" type="noConversion"/>
  </si>
  <si>
    <r>
      <rPr>
        <b/>
        <i/>
        <sz val="12"/>
        <color theme="1"/>
        <rFont val="新細明體"/>
        <family val="1"/>
        <charset val="136"/>
        <scheme val="minor"/>
      </rPr>
      <t xml:space="preserve">comb_rev | comb_nov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syn_nov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stat_nov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stat_rev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nom_nov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taxon_nov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nom_rej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nom_cons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nomen_oblitum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nomen_protectum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nom_nud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nom_illeg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nom_superfl </t>
    </r>
    <r>
      <rPr>
        <sz val="12"/>
        <color theme="1"/>
        <rFont val="新細明體"/>
        <family val="1"/>
        <charset val="136"/>
        <scheme val="minor"/>
      </rPr>
      <t>|</t>
    </r>
    <r>
      <rPr>
        <b/>
        <i/>
        <sz val="12"/>
        <color theme="1"/>
        <rFont val="新細明體"/>
        <family val="1"/>
        <charset val="136"/>
        <scheme val="minor"/>
      </rPr>
      <t xml:space="preserve"> comb_ori</t>
    </r>
    <phoneticPr fontId="5" type="noConversion"/>
  </si>
  <si>
    <t>參考 NamespaceReferenceMap sheet</t>
    <phoneticPr fontId="5" type="noConversion"/>
  </si>
  <si>
    <t>u2267-0</t>
    <phoneticPr fontId="5" type="noConversion"/>
  </si>
  <si>
    <t>名錄中的等效學名使用，空白表示是 usage_id 本身</t>
    <phoneticPr fontId="5" type="noConversion"/>
  </si>
  <si>
    <t>同樣認為 F. limnocharis 是有效名</t>
    <phoneticPr fontId="5" type="noConversion"/>
  </si>
  <si>
    <t>u19-0</t>
    <phoneticPr fontId="5" type="noConversion"/>
  </si>
  <si>
    <t>u19-1</t>
  </si>
  <si>
    <t>u19-2</t>
  </si>
  <si>
    <t>u19-3</t>
  </si>
  <si>
    <t>u19-4</t>
  </si>
  <si>
    <t>u19-5</t>
  </si>
  <si>
    <t>u19-6</t>
  </si>
  <si>
    <t>u19-7</t>
  </si>
  <si>
    <t>u19-8</t>
    <phoneticPr fontId="5" type="noConversion"/>
  </si>
  <si>
    <t>u19-9</t>
    <phoneticPr fontId="5" type="noConversion"/>
  </si>
  <si>
    <t>u19-10</t>
  </si>
  <si>
    <t>u19-11</t>
  </si>
  <si>
    <t>u19-12</t>
  </si>
  <si>
    <t>u19-13</t>
  </si>
  <si>
    <t>u19-2</t>
    <phoneticPr fontId="5" type="noConversion"/>
  </si>
  <si>
    <t>namespace(RefD)</t>
    <phoneticPr fontId="5" type="noConversion"/>
  </si>
  <si>
    <t>以下是捏造資料</t>
    <phoneticPr fontId="5" type="noConversion"/>
  </si>
  <si>
    <t>u-test-d-01</t>
    <phoneticPr fontId="5" type="noConversion"/>
  </si>
  <si>
    <t>X. name4 Author4. sp. nov.</t>
    <phoneticPr fontId="5" type="noConversion"/>
  </si>
  <si>
    <t>x4</t>
    <phoneticPr fontId="5" type="noConversion"/>
  </si>
  <si>
    <t>RefD</t>
    <phoneticPr fontId="5" type="noConversion"/>
  </si>
  <si>
    <t>namespace(RefA)</t>
    <phoneticPr fontId="5" type="noConversion"/>
  </si>
  <si>
    <t>u-test-a-01</t>
    <phoneticPr fontId="5" type="noConversion"/>
  </si>
  <si>
    <t>X. name1 Author1</t>
    <phoneticPr fontId="5" type="noConversion"/>
  </si>
  <si>
    <t>x1</t>
    <phoneticPr fontId="5" type="noConversion"/>
  </si>
  <si>
    <t>RefA</t>
    <phoneticPr fontId="5" type="noConversion"/>
  </si>
  <si>
    <t>u-test-a-02</t>
    <phoneticPr fontId="5" type="noConversion"/>
  </si>
  <si>
    <t>X. name2 Author2</t>
    <phoneticPr fontId="5" type="noConversion"/>
  </si>
  <si>
    <t>x2</t>
    <phoneticPr fontId="5" type="noConversion"/>
  </si>
  <si>
    <t>u-test-a-03</t>
    <phoneticPr fontId="5" type="noConversion"/>
  </si>
  <si>
    <t>X. name3 Author3</t>
    <phoneticPr fontId="5" type="noConversion"/>
  </si>
  <si>
    <t>x3</t>
    <phoneticPr fontId="5" type="noConversion"/>
  </si>
  <si>
    <t>u-test-a-04</t>
    <phoneticPr fontId="5" type="noConversion"/>
  </si>
  <si>
    <t>X. name4 Author4: RefD. syn. nov.</t>
    <phoneticPr fontId="5" type="noConversion"/>
  </si>
  <si>
    <t>namespace(RefB)</t>
    <phoneticPr fontId="5" type="noConversion"/>
  </si>
  <si>
    <t>u-test-b-01</t>
    <phoneticPr fontId="5" type="noConversion"/>
  </si>
  <si>
    <t>RefB</t>
    <phoneticPr fontId="5" type="noConversion"/>
  </si>
  <si>
    <t>u-test-b-02</t>
    <phoneticPr fontId="5" type="noConversion"/>
  </si>
  <si>
    <t>u-test-b-03</t>
    <phoneticPr fontId="5" type="noConversion"/>
  </si>
  <si>
    <t>X. name2 Author2. stat. rev.</t>
    <phoneticPr fontId="5" type="noConversion"/>
  </si>
  <si>
    <t>stat_rev</t>
    <phoneticPr fontId="5" type="noConversion"/>
  </si>
  <si>
    <t>ref id of RefB</t>
    <phoneticPr fontId="5" type="noConversion"/>
  </si>
  <si>
    <t>u-test-b-04</t>
    <phoneticPr fontId="5" type="noConversion"/>
  </si>
  <si>
    <t>Y. name3 (Author3) comb. nov.</t>
    <phoneticPr fontId="5" type="noConversion"/>
  </si>
  <si>
    <t>y3</t>
    <phoneticPr fontId="5" type="noConversion"/>
  </si>
  <si>
    <t>u-test-b-05</t>
    <phoneticPr fontId="5" type="noConversion"/>
  </si>
  <si>
    <t>X. name3 Author3: RefA. comb. orig.</t>
    <phoneticPr fontId="5" type="noConversion"/>
  </si>
  <si>
    <t>namespace(RefC)</t>
    <phoneticPr fontId="5" type="noConversion"/>
  </si>
  <si>
    <t>u-test-c-01</t>
    <phoneticPr fontId="5" type="noConversion"/>
  </si>
  <si>
    <t>u-test-c-02</t>
    <phoneticPr fontId="5" type="noConversion"/>
  </si>
  <si>
    <t>RefC</t>
    <phoneticPr fontId="5" type="noConversion"/>
  </si>
  <si>
    <t>RefB, pro parte, quoad. specimen X1</t>
    <phoneticPr fontId="5" type="noConversion"/>
  </si>
  <si>
    <t>X. name2 auct non. Author2: RefB, pro parte, quoad. specimen X1</t>
    <phoneticPr fontId="5" type="noConversion"/>
  </si>
  <si>
    <t>auct non.</t>
    <phoneticPr fontId="5" type="noConversion"/>
  </si>
  <si>
    <t>pro parte, quoad. specimen X1</t>
    <phoneticPr fontId="5" type="noConversion"/>
  </si>
  <si>
    <t>------------------------------------------------------------------------------------------------------</t>
    <phoneticPr fontId="5" type="noConversion"/>
  </si>
  <si>
    <t>fully_substituted</t>
    <phoneticPr fontId="5" type="noConversion"/>
  </si>
  <si>
    <t>for synonym, comb_nov and all other replacement situation.</t>
    <phoneticPr fontId="5" type="noConversion"/>
  </si>
  <si>
    <t>questionable_or_deprecated_in_compilation</t>
    <phoneticPr fontId="5" type="noConversion"/>
  </si>
  <si>
    <t>set to 1 if usage confliction (e.g. 有效名是別人的次同物異名)</t>
    <phoneticPr fontId="5" type="noConversion"/>
  </si>
  <si>
    <t>u-test-a-03 ([find x3 =&gt; u-test-b-05 {accepted or fully substituted}=&gt; u-test-b-04] or [questionable usage])</t>
    <phoneticPr fontId="5" type="noConversion"/>
  </si>
  <si>
    <t>Family</t>
    <phoneticPr fontId="5" type="noConversion"/>
  </si>
  <si>
    <t>Genus</t>
    <phoneticPr fontId="5" type="noConversion"/>
  </si>
  <si>
    <t>SubFamily</t>
    <phoneticPr fontId="5" type="noConversion"/>
  </si>
  <si>
    <t>family</t>
    <phoneticPr fontId="5" type="noConversion"/>
  </si>
  <si>
    <t>superFamily</t>
    <phoneticPr fontId="5" type="noConversion"/>
  </si>
  <si>
    <t>subOrder</t>
    <phoneticPr fontId="5" type="noConversion"/>
  </si>
  <si>
    <t>order</t>
    <phoneticPr fontId="5" type="noConversion"/>
  </si>
  <si>
    <t>u-test-d-01</t>
  </si>
  <si>
    <t>ref id of RefD</t>
    <phoneticPr fontId="5" type="noConversion"/>
  </si>
  <si>
    <t>self_ref</t>
    <phoneticPr fontId="5" type="noConversion"/>
  </si>
  <si>
    <t>sp_nov</t>
    <phoneticPr fontId="5" type="noConversion"/>
  </si>
  <si>
    <t>種級學名殼</t>
    <phoneticPr fontId="5" type="noConversion"/>
  </si>
  <si>
    <t>species_sciname_shell_id</t>
    <phoneticPr fontId="5" type="noConversion"/>
  </si>
  <si>
    <t>this_comb_apud_authors</t>
    <phoneticPr fontId="5" type="noConversion"/>
  </si>
  <si>
    <t>this_comb_apud_year</t>
    <phoneticPr fontId="5" type="noConversion"/>
  </si>
  <si>
    <t>assigned_subgenus</t>
    <phoneticPr fontId="5" type="noConversion"/>
  </si>
  <si>
    <t>latin subgenus name</t>
    <phoneticPr fontId="5" type="noConversion"/>
  </si>
  <si>
    <t>Disparia</t>
  </si>
  <si>
    <t>作者寫法要正規化, 原組合名/此組合名/各自的有效發表作者(A ex B)或二次引用作者 NameAuthor abud SecondHandAuthor 參考 https://onlinelibrary.wiley.com/doi/pdf/10.1111/j.1438-8677.1953.tb00276.x</t>
    <phoneticPr fontId="5" type="noConversion"/>
  </si>
  <si>
    <r>
      <rPr>
        <strike/>
        <sz val="12"/>
        <color theme="1"/>
        <rFont val="新細明體 (本文)"/>
        <family val="3"/>
        <charset val="136"/>
      </rPr>
      <t>s1-3</t>
    </r>
    <r>
      <rPr>
        <sz val="12"/>
        <color theme="1"/>
        <rFont val="新細明體"/>
        <family val="2"/>
        <charset val="136"/>
        <scheme val="minor"/>
      </rPr>
      <t xml:space="preserve"> s1-2</t>
    </r>
    <phoneticPr fontId="5" type="noConversion"/>
  </si>
  <si>
    <t>s-jusq-0</t>
    <phoneticPr fontId="5" type="noConversion"/>
  </si>
  <si>
    <t>Juniperus</t>
    <phoneticPr fontId="5" type="noConversion"/>
  </si>
  <si>
    <t>squamata</t>
    <phoneticPr fontId="5" type="noConversion"/>
  </si>
  <si>
    <t>Buch.-Ham. apud Lamb.</t>
    <phoneticPr fontId="5" type="noConversion"/>
  </si>
  <si>
    <t>Lamb., A Description of the Genus Pinus 2: 17. 1824.  (Descr. Pinus)</t>
    <phoneticPr fontId="5" type="noConversion"/>
  </si>
  <si>
    <t>s-jusq-1</t>
    <phoneticPr fontId="5" type="noConversion"/>
  </si>
  <si>
    <t>Buch.-Ham. ex D.Don</t>
    <phoneticPr fontId="5" type="noConversion"/>
  </si>
  <si>
    <t>s-prma-1</t>
    <phoneticPr fontId="5" type="noConversion"/>
  </si>
  <si>
    <t>s-prma-0</t>
    <phoneticPr fontId="5" type="noConversion"/>
  </si>
  <si>
    <t>Protium</t>
    <phoneticPr fontId="5" type="noConversion"/>
  </si>
  <si>
    <t>macgregorii</t>
    <phoneticPr fontId="5" type="noConversion"/>
  </si>
  <si>
    <t>(F. M. Bailey) Leenh. apud van Steenis</t>
    <phoneticPr fontId="5" type="noConversion"/>
  </si>
  <si>
    <t>Acta Botanica Neerlandica 2: 305. 1953</t>
    <phoneticPr fontId="5" type="noConversion"/>
  </si>
  <si>
    <t>macgregori</t>
    <phoneticPr fontId="5" type="noConversion"/>
  </si>
  <si>
    <t>(F.M. Bailey) Leenh. &amp; Steenis</t>
    <phoneticPr fontId="5" type="noConversion"/>
  </si>
  <si>
    <t>Lamb.</t>
    <phoneticPr fontId="5" type="noConversion"/>
  </si>
  <si>
    <t>s-jusq-2</t>
    <phoneticPr fontId="5" type="noConversion"/>
  </si>
  <si>
    <t>x</t>
    <phoneticPr fontId="5" type="noConversion"/>
  </si>
  <si>
    <t>y</t>
    <phoneticPr fontId="5" type="noConversion"/>
  </si>
  <si>
    <t>pref_order</t>
    <phoneticPr fontId="5" type="noConversion"/>
  </si>
  <si>
    <t>相同學名的使用優先序</t>
    <phoneticPr fontId="5" type="noConversion"/>
  </si>
  <si>
    <t>1</t>
    <phoneticPr fontId="5" type="noConversion"/>
  </si>
  <si>
    <t>2</t>
    <phoneticPr fontId="5" type="noConversion"/>
  </si>
  <si>
    <t>不是雜交就別寫，注意那顆 multiple sign (乘號，不是 x) 的位置</t>
    <phoneticPr fontId="5" type="noConversion"/>
  </si>
  <si>
    <t>之所以不等於 u0-3 是因為 u0-3 建議在台灣族群鑑定狀況仍有疑慮下先使用 F. limnocharis，而 u2267-1 直接建議 F. multistriata 為 F. limnocharis 的次同物異名，兩者可並存不衝突。</t>
    <phoneticPr fontId="5" type="noConversion"/>
  </si>
  <si>
    <t>多值欄位，值為 author id，例如 aid1|aid2|aid3，或 Cassandra 的 list (有序)；如果此欄為空，從 this_comb 補過來</t>
    <phoneticPr fontId="5" type="noConversion"/>
  </si>
  <si>
    <t>Boolean值，提出某學名A為有效使用的文獻（假設叫RefX），學名使用中除了引用過去同樣認為A是有效名的文獻，在本系統中也要將RefX列入視A為有效名的文獻，在此稱為學名使用的自我引用。</t>
    <phoneticPr fontId="5" type="noConversion"/>
  </si>
  <si>
    <t>Enum. pl. Zeyl. 290. 1864</t>
    <phoneticPr fontId="5" type="noConversion"/>
  </si>
  <si>
    <t>Étude Euphorb. 565. 1858</t>
    <phoneticPr fontId="5" type="noConversion"/>
  </si>
  <si>
    <t>Benth., Fl. Hongk. 316. 1861</t>
    <phoneticPr fontId="5" type="noConversion"/>
  </si>
  <si>
    <t>學名使用中單篇文獻引用的寫法，排除其他有的沒的描述</t>
    <phoneticPr fontId="5" type="noConversion"/>
  </si>
  <si>
    <t>Ic. pl. Ind. or. V. 2. 22. 1852</t>
    <phoneticPr fontId="5" type="noConversion"/>
  </si>
  <si>
    <t>UUID，在脈絡夠清楚的情況下(有獨立作者與標題)，原則上以文章作為最基礎的 compilation 單元。如果是類似合歡山的蛾這類的編彙文章書籍，可以開一個書籍層級的 compilation reference map。如果整本書內容是前後鋪陳型，僅在特定章節列出分類相關資訊（如名錄），則還是以書本為 compilation 單元。</t>
    <phoneticPr fontId="5" type="noConversion"/>
  </si>
  <si>
    <t>solr index (這欄往右都是拉丁字母拼寫)</t>
    <phoneticPr fontId="5" type="noConversion"/>
  </si>
  <si>
    <t>母語原完整名</t>
    <phoneticPr fontId="5" type="noConversion"/>
  </si>
  <si>
    <t>full_native_language_name</t>
    <phoneticPr fontId="5" type="noConversion"/>
  </si>
  <si>
    <t>spelling_candidations</t>
    <phoneticPr fontId="5" type="noConversion"/>
  </si>
  <si>
    <t>如果一篇文章對一個學名寫出Ｎ種拼法(N&gt;1)，把候選都填這</t>
    <phoneticPr fontId="5" type="noConversion"/>
  </si>
  <si>
    <t>文獻中學名使用的原寫法</t>
    <phoneticPr fontId="5" type="noConversion"/>
  </si>
  <si>
    <t>文獻中沒有明確的異名表，自行整理出。右側的結構化資料都根據此欄 (this_col = implied_or_digested_usage || orig_verbatim_usage)</t>
    <phoneticPr fontId="5" type="noConversion"/>
  </si>
  <si>
    <t>此學名使用條目「使用」到的學名</t>
    <phoneticPr fontId="5" type="noConversion"/>
  </si>
  <si>
    <t>Fentonia variegata 家族</t>
  </si>
  <si>
    <t>Fentonia variegata 家族</t>
    <phoneticPr fontId="5" type="noConversion"/>
  </si>
  <si>
    <t>u1-8</t>
  </si>
  <si>
    <t>Wu, 2015</t>
    <phoneticPr fontId="5" type="noConversion"/>
  </si>
  <si>
    <t>Schintlmeister and Fang, 2001: 18; Wu and Fang, 2003: 520</t>
    <phoneticPr fontId="5" type="noConversion"/>
  </si>
  <si>
    <t>Wu and Fang, 2003: 520</t>
    <phoneticPr fontId="5" type="noConversion"/>
  </si>
  <si>
    <t>u1-2</t>
    <phoneticPr fontId="5" type="noConversion"/>
  </si>
  <si>
    <t>Schintlmeister, 1997: 113</t>
  </si>
  <si>
    <t>Schintlmeister &amp; Pinratana, 2007: 176; Schintlmeister, 2008: 253, 254, fig. 1187, pl. 26: 431; Kobayashi, 2011: 2-007-21-24</t>
    <phoneticPr fontId="5" type="noConversion"/>
  </si>
  <si>
    <t>Schintlmeister, 2008: 253, 254, fig. 1187, pl. 26: 431</t>
    <phoneticPr fontId="5" type="noConversion"/>
  </si>
  <si>
    <t>Kobayashi, 2011: 2-007-21-24</t>
    <phoneticPr fontId="5" type="noConversion"/>
  </si>
  <si>
    <t>fig. 1187, pl. 26: 431?</t>
    <phoneticPr fontId="5" type="noConversion"/>
  </si>
  <si>
    <t>pl. 45: 4</t>
  </si>
  <si>
    <t>pl. 30: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</si>
</sst>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0"/>
      <color rgb="FF000000"/>
      <name val="Microsoft JhengHei UI"/>
      <charset val="136"/>
    </font>
    <font>
      <sz val="10"/>
      <color rgb="FF000000"/>
      <name val="新細明體"/>
      <family val="1"/>
      <charset val="136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theme="1"/>
      <name val="新細明體 (本文)"/>
      <family val="3"/>
      <charset val="136"/>
    </font>
    <font>
      <b/>
      <sz val="10"/>
      <color rgb="FF000000"/>
      <name val="Microsoft JhengHei UI"/>
      <charset val="136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3" fillId="4" borderId="0" xfId="3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49" fontId="3" fillId="4" borderId="0" xfId="3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4" borderId="0" xfId="3" applyNumberFormat="1" applyAlignment="1">
      <alignment horizontal="left" vertical="center"/>
    </xf>
    <xf numFmtId="0" fontId="1" fillId="2" borderId="0" xfId="1" applyAlignment="1">
      <alignment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49" fontId="2" fillId="3" borderId="0" xfId="2" applyNumberFormat="1" applyAlignment="1">
      <alignment vertical="center"/>
    </xf>
    <xf numFmtId="0" fontId="2" fillId="3" borderId="0" xfId="2">
      <alignment vertical="center"/>
    </xf>
    <xf numFmtId="0" fontId="0" fillId="0" borderId="0" xfId="0" applyNumberFormat="1" applyAlignment="1">
      <alignment vertical="center"/>
    </xf>
    <xf numFmtId="0" fontId="1" fillId="2" borderId="0" xfId="1" applyNumberFormat="1" applyAlignment="1">
      <alignment vertical="center"/>
    </xf>
    <xf numFmtId="0" fontId="3" fillId="4" borderId="0" xfId="3" applyNumberFormat="1" applyAlignment="1">
      <alignment vertical="center"/>
    </xf>
    <xf numFmtId="0" fontId="2" fillId="3" borderId="0" xfId="2" applyNumberFormat="1" applyAlignment="1">
      <alignment vertical="center"/>
    </xf>
    <xf numFmtId="0" fontId="1" fillId="2" borderId="0" xfId="1" applyNumberFormat="1" applyAlignment="1">
      <alignment horizontal="center" vertical="center"/>
    </xf>
    <xf numFmtId="0" fontId="3" fillId="4" borderId="0" xfId="3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6" fillId="0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2" borderId="0" xfId="1" applyNumberFormat="1" applyAlignment="1">
      <alignment horizontal="left" vertical="center"/>
    </xf>
    <xf numFmtId="0" fontId="3" fillId="4" borderId="0" xfId="3" applyNumberFormat="1" applyAlignment="1">
      <alignment horizontal="left" vertical="center"/>
    </xf>
    <xf numFmtId="49" fontId="2" fillId="3" borderId="0" xfId="2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1" fillId="5" borderId="0" xfId="0" applyNumberFormat="1" applyFont="1" applyFill="1" applyAlignment="1">
      <alignment vertical="center"/>
    </xf>
    <xf numFmtId="49" fontId="9" fillId="5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center" vertical="center"/>
    </xf>
    <xf numFmtId="0" fontId="9" fillId="5" borderId="0" xfId="0" applyNumberFormat="1" applyFont="1" applyFill="1" applyAlignment="1">
      <alignment horizontal="left" vertical="center"/>
    </xf>
    <xf numFmtId="0" fontId="9" fillId="5" borderId="0" xfId="0" applyNumberFormat="1" applyFont="1" applyFill="1" applyAlignment="1">
      <alignment vertical="center"/>
    </xf>
    <xf numFmtId="0" fontId="9" fillId="5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49" fontId="12" fillId="0" borderId="0" xfId="0" applyNumberFormat="1" applyFont="1">
      <alignment vertical="center"/>
    </xf>
    <xf numFmtId="0" fontId="13" fillId="0" borderId="0" xfId="0" applyNumberFormat="1" applyFont="1">
      <alignment vertical="center"/>
    </xf>
    <xf numFmtId="0" fontId="13" fillId="0" borderId="0" xfId="0" applyNumberFormat="1" applyFont="1" applyAlignment="1">
      <alignment horizontal="center"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2" fillId="3" borderId="2" xfId="2" applyBorder="1">
      <alignment vertical="center"/>
    </xf>
    <xf numFmtId="0" fontId="0" fillId="0" borderId="3" xfId="0" applyBorder="1">
      <alignment vertical="center"/>
    </xf>
    <xf numFmtId="0" fontId="2" fillId="3" borderId="0" xfId="2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12" fillId="0" borderId="2" xfId="0" applyNumberFormat="1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5">
    <cellStyle name="一般" xfId="0" builtinId="0"/>
    <cellStyle name="中等" xfId="3" builtinId="28"/>
    <cellStyle name="好" xfId="1" builtinId="26"/>
    <cellStyle name="超連結" xfId="4" builtinId="8"/>
    <cellStyle name="壞" xfId="2" builtinId="27"/>
  </cellStyles>
  <dxfs count="0"/>
  <tableStyles count="0" defaultTableStyle="TableStyleMedium2" defaultPivotStyle="PivotStyleLight16"/>
  <colors>
    <mruColors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08/zsj.28.922" TargetMode="External"/><Relationship Id="rId2" Type="http://schemas.openxmlformats.org/officeDocument/2006/relationships/hyperlink" Target="http://tai2.ntu.edu.tw/PlantInfo/species-name.php?code=356%20003%2001%201" TargetMode="External"/><Relationship Id="rId1" Type="http://schemas.openxmlformats.org/officeDocument/2006/relationships/hyperlink" Target="http://tai2.ntu.edu.tw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zoomScale="120" zoomScaleNormal="120" workbookViewId="0">
      <selection activeCell="B26" sqref="B26"/>
    </sheetView>
  </sheetViews>
  <sheetFormatPr baseColWidth="10" defaultColWidth="10.83203125" defaultRowHeight="15"/>
  <cols>
    <col min="1" max="1" width="10.6640625" style="1" bestFit="1" customWidth="1"/>
    <col min="2" max="2" width="13.6640625" style="1" bestFit="1" customWidth="1"/>
    <col min="3" max="3" width="13.6640625" style="1" customWidth="1"/>
    <col min="4" max="4" width="17.6640625" style="1" bestFit="1" customWidth="1"/>
    <col min="5" max="5" width="20.1640625" style="2" bestFit="1" customWidth="1"/>
    <col min="6" max="6" width="16.1640625" style="2" customWidth="1"/>
    <col min="7" max="7" width="66.33203125" style="2" bestFit="1" customWidth="1"/>
    <col min="8" max="8" width="10.83203125" style="1" customWidth="1"/>
    <col min="9" max="9" width="12.33203125" style="1" bestFit="1" customWidth="1"/>
    <col min="10" max="10" width="48.5" style="1" bestFit="1" customWidth="1"/>
    <col min="11" max="11" width="12" style="1" bestFit="1" customWidth="1"/>
    <col min="12" max="12" width="30.33203125" style="1" bestFit="1" customWidth="1"/>
    <col min="13" max="13" width="12" style="1" bestFit="1" customWidth="1"/>
    <col min="14" max="14" width="49.83203125" style="1" bestFit="1" customWidth="1"/>
    <col min="15" max="15" width="22.5" style="2" bestFit="1" customWidth="1"/>
    <col min="16" max="16" width="10.83203125" style="1"/>
    <col min="17" max="17" width="14.1640625" style="1" bestFit="1" customWidth="1"/>
    <col min="18" max="18" width="8.1640625" style="1" bestFit="1" customWidth="1"/>
    <col min="19" max="19" width="8" style="1" bestFit="1" customWidth="1"/>
    <col min="20" max="20" width="14.1640625" style="1" bestFit="1" customWidth="1"/>
    <col min="21" max="21" width="8.1640625" style="1" bestFit="1" customWidth="1"/>
    <col min="22" max="22" width="22.1640625" style="1" bestFit="1" customWidth="1"/>
    <col min="23" max="23" width="16.33203125" style="1" bestFit="1" customWidth="1"/>
    <col min="24" max="16384" width="10.83203125" style="1"/>
  </cols>
  <sheetData>
    <row r="1" spans="1:23">
      <c r="A1" s="1" t="s">
        <v>1</v>
      </c>
      <c r="B1" s="1" t="s">
        <v>354</v>
      </c>
      <c r="C1" s="1" t="s">
        <v>508</v>
      </c>
      <c r="D1" s="1" t="s">
        <v>38</v>
      </c>
      <c r="E1" s="2" t="s">
        <v>10</v>
      </c>
      <c r="F1" s="2" t="s">
        <v>207</v>
      </c>
      <c r="G1" s="2" t="s">
        <v>177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14</v>
      </c>
      <c r="N1" s="1" t="s">
        <v>86</v>
      </c>
      <c r="O1" s="2" t="s">
        <v>481</v>
      </c>
      <c r="P1" s="1" t="s">
        <v>6</v>
      </c>
      <c r="Q1" s="1" t="s">
        <v>7</v>
      </c>
      <c r="R1" s="1" t="s">
        <v>15</v>
      </c>
      <c r="S1" s="1" t="s">
        <v>8</v>
      </c>
      <c r="T1" s="1" t="s">
        <v>9</v>
      </c>
      <c r="U1" s="1" t="s">
        <v>16</v>
      </c>
      <c r="V1" s="1" t="s">
        <v>175</v>
      </c>
      <c r="W1" s="1" t="s">
        <v>178</v>
      </c>
    </row>
    <row r="2" spans="1:23">
      <c r="B2" s="1" t="s">
        <v>355</v>
      </c>
      <c r="C2" s="1" t="s">
        <v>509</v>
      </c>
      <c r="D2" s="1" t="s">
        <v>164</v>
      </c>
      <c r="E2" s="2" t="s">
        <v>165</v>
      </c>
      <c r="F2" s="2" t="s">
        <v>208</v>
      </c>
      <c r="G2" s="2" t="s">
        <v>487</v>
      </c>
      <c r="H2" s="1" t="s">
        <v>166</v>
      </c>
      <c r="I2" s="1" t="s">
        <v>304</v>
      </c>
      <c r="J2" s="1" t="s">
        <v>167</v>
      </c>
      <c r="K2" s="1" t="s">
        <v>305</v>
      </c>
      <c r="L2" s="1" t="s">
        <v>168</v>
      </c>
      <c r="M2" s="1" t="s">
        <v>169</v>
      </c>
      <c r="N2" s="1" t="s">
        <v>176</v>
      </c>
      <c r="O2" s="1" t="s">
        <v>480</v>
      </c>
      <c r="P2" s="1" t="s">
        <v>306</v>
      </c>
      <c r="Q2" s="1" t="s">
        <v>170</v>
      </c>
      <c r="R2" s="1" t="s">
        <v>171</v>
      </c>
      <c r="S2" s="1" t="s">
        <v>307</v>
      </c>
      <c r="T2" s="1" t="s">
        <v>172</v>
      </c>
      <c r="U2" s="1" t="s">
        <v>173</v>
      </c>
      <c r="V2" s="1" t="s">
        <v>174</v>
      </c>
      <c r="W2" s="1" t="s">
        <v>512</v>
      </c>
    </row>
    <row r="3" spans="1:23">
      <c r="A3" s="1" t="s">
        <v>33</v>
      </c>
      <c r="D3" s="1" t="s">
        <v>69</v>
      </c>
      <c r="E3" s="2">
        <f t="shared" ref="E3:E15" si="0">COUNTA(I3,K3,P3,S3)</f>
        <v>1</v>
      </c>
      <c r="F3" s="2">
        <v>0</v>
      </c>
      <c r="G3" s="2" t="str">
        <f>IF(T3="", IF(Q3="", IF(L3="", J3, L3), Q3), T3)</f>
        <v>Miq.</v>
      </c>
      <c r="H3" s="1" t="s">
        <v>11</v>
      </c>
      <c r="I3" s="1" t="s">
        <v>12</v>
      </c>
      <c r="J3" s="1" t="s">
        <v>13</v>
      </c>
      <c r="N3" s="1" t="s">
        <v>21</v>
      </c>
      <c r="O3" s="4" t="s">
        <v>33</v>
      </c>
    </row>
    <row r="4" spans="1:23">
      <c r="A4" s="1" t="s">
        <v>34</v>
      </c>
      <c r="D4" s="1" t="s">
        <v>69</v>
      </c>
      <c r="E4" s="2">
        <f t="shared" si="0"/>
        <v>1</v>
      </c>
      <c r="F4" s="2">
        <v>0</v>
      </c>
      <c r="G4" s="2" t="str">
        <f t="shared" ref="G4:G32" si="1">IF(T4="", IF(Q4="", IF(L4="", J4, L4), Q4), T4)</f>
        <v>Carriere</v>
      </c>
      <c r="H4" s="1" t="s">
        <v>17</v>
      </c>
      <c r="I4" s="1" t="s">
        <v>18</v>
      </c>
      <c r="J4" s="1" t="s">
        <v>19</v>
      </c>
      <c r="N4" s="1" t="s">
        <v>20</v>
      </c>
      <c r="O4" s="4" t="s">
        <v>34</v>
      </c>
    </row>
    <row r="5" spans="1:23">
      <c r="A5" s="1" t="s">
        <v>32</v>
      </c>
      <c r="D5" s="1" t="s">
        <v>69</v>
      </c>
      <c r="E5" s="2">
        <f t="shared" si="0"/>
        <v>1</v>
      </c>
      <c r="F5" s="2">
        <v>0</v>
      </c>
      <c r="G5" s="2" t="str">
        <f t="shared" si="1"/>
        <v>Blume</v>
      </c>
      <c r="H5" s="1" t="s">
        <v>11</v>
      </c>
      <c r="I5" s="1" t="s">
        <v>22</v>
      </c>
      <c r="J5" s="1" t="s">
        <v>23</v>
      </c>
      <c r="N5" s="1" t="s">
        <v>87</v>
      </c>
      <c r="O5" s="4" t="s">
        <v>32</v>
      </c>
      <c r="V5" s="1" t="s">
        <v>23</v>
      </c>
    </row>
    <row r="6" spans="1:23">
      <c r="A6" s="1" t="s">
        <v>40</v>
      </c>
      <c r="D6" s="1" t="s">
        <v>69</v>
      </c>
      <c r="E6" s="2">
        <f t="shared" si="0"/>
        <v>2</v>
      </c>
      <c r="F6" s="2">
        <v>0</v>
      </c>
      <c r="G6" s="2" t="str">
        <f t="shared" si="1"/>
        <v>Bean</v>
      </c>
      <c r="H6" s="1" t="s">
        <v>11</v>
      </c>
      <c r="I6" s="1" t="s">
        <v>12</v>
      </c>
      <c r="J6" s="1" t="s">
        <v>13</v>
      </c>
      <c r="K6" s="1" t="s">
        <v>41</v>
      </c>
      <c r="L6" s="1" t="s">
        <v>42</v>
      </c>
      <c r="M6" s="1" t="s">
        <v>159</v>
      </c>
      <c r="N6" s="1" t="s">
        <v>43</v>
      </c>
      <c r="O6" s="4" t="s">
        <v>33</v>
      </c>
    </row>
    <row r="7" spans="1:23">
      <c r="A7" s="1" t="s">
        <v>44</v>
      </c>
      <c r="D7" s="1" t="s">
        <v>69</v>
      </c>
      <c r="E7" s="2">
        <f t="shared" si="0"/>
        <v>2</v>
      </c>
      <c r="F7" s="2">
        <v>0</v>
      </c>
      <c r="G7" s="2" t="str">
        <f t="shared" si="1"/>
        <v>Nakai</v>
      </c>
      <c r="H7" s="1" t="s">
        <v>11</v>
      </c>
      <c r="I7" s="1" t="s">
        <v>12</v>
      </c>
      <c r="J7" s="1" t="s">
        <v>13</v>
      </c>
      <c r="K7" s="1" t="s">
        <v>45</v>
      </c>
      <c r="L7" s="1" t="s">
        <v>46</v>
      </c>
      <c r="M7" s="1" t="s">
        <v>159</v>
      </c>
      <c r="N7" s="1" t="s">
        <v>47</v>
      </c>
      <c r="O7" s="4" t="s">
        <v>33</v>
      </c>
    </row>
    <row r="8" spans="1:23">
      <c r="A8" s="1" t="s">
        <v>48</v>
      </c>
      <c r="D8" s="1" t="s">
        <v>69</v>
      </c>
      <c r="E8" s="2">
        <f t="shared" si="0"/>
        <v>2</v>
      </c>
      <c r="F8" s="2">
        <v>0</v>
      </c>
      <c r="G8" s="2" t="str">
        <f t="shared" si="1"/>
        <v>(Carriere) Nakai</v>
      </c>
      <c r="H8" s="1" t="s">
        <v>11</v>
      </c>
      <c r="I8" s="1" t="s">
        <v>12</v>
      </c>
      <c r="J8" s="1" t="s">
        <v>13</v>
      </c>
      <c r="K8" s="1" t="s">
        <v>18</v>
      </c>
      <c r="L8" s="1" t="s">
        <v>49</v>
      </c>
      <c r="M8" s="1" t="s">
        <v>159</v>
      </c>
      <c r="N8" s="1" t="s">
        <v>50</v>
      </c>
      <c r="O8" s="4" t="s">
        <v>33</v>
      </c>
    </row>
    <row r="9" spans="1:23">
      <c r="A9" s="1" t="s">
        <v>51</v>
      </c>
      <c r="D9" s="1" t="s">
        <v>69</v>
      </c>
      <c r="E9" s="2">
        <f t="shared" si="0"/>
        <v>1</v>
      </c>
      <c r="F9" s="2">
        <v>0</v>
      </c>
      <c r="G9" s="2" t="str">
        <f t="shared" si="1"/>
        <v>S.S. Chien</v>
      </c>
      <c r="H9" s="1" t="s">
        <v>11</v>
      </c>
      <c r="I9" s="1" t="s">
        <v>52</v>
      </c>
      <c r="J9" s="1" t="s">
        <v>53</v>
      </c>
      <c r="N9" s="1" t="s">
        <v>54</v>
      </c>
      <c r="O9" s="4" t="s">
        <v>51</v>
      </c>
    </row>
    <row r="10" spans="1:23">
      <c r="A10" s="1" t="s">
        <v>67</v>
      </c>
      <c r="D10" s="1" t="s">
        <v>68</v>
      </c>
      <c r="E10" s="2">
        <f t="shared" si="0"/>
        <v>1</v>
      </c>
      <c r="F10" s="2">
        <v>0</v>
      </c>
      <c r="G10" s="2" t="str">
        <f t="shared" si="1"/>
        <v>(Gravenhorst, 1829)</v>
      </c>
      <c r="H10" s="1" t="s">
        <v>71</v>
      </c>
      <c r="I10" s="1" t="s">
        <v>72</v>
      </c>
      <c r="J10" s="1" t="s">
        <v>73</v>
      </c>
      <c r="N10" s="1" t="s">
        <v>87</v>
      </c>
      <c r="O10" s="4" t="s">
        <v>67</v>
      </c>
    </row>
    <row r="11" spans="1:23">
      <c r="A11" s="1" t="s">
        <v>82</v>
      </c>
      <c r="D11" s="1" t="s">
        <v>68</v>
      </c>
      <c r="E11" s="2">
        <f t="shared" si="0"/>
        <v>1</v>
      </c>
      <c r="F11" s="2">
        <v>0</v>
      </c>
      <c r="G11" s="2" t="str">
        <f t="shared" si="1"/>
        <v>Gravenhorst, 1829</v>
      </c>
      <c r="H11" s="1" t="s">
        <v>74</v>
      </c>
      <c r="I11" s="1" t="s">
        <v>75</v>
      </c>
      <c r="J11" s="1" t="s">
        <v>76</v>
      </c>
      <c r="N11" s="1" t="s">
        <v>76</v>
      </c>
      <c r="O11" s="4" t="s">
        <v>82</v>
      </c>
    </row>
    <row r="12" spans="1:23">
      <c r="A12" s="1" t="s">
        <v>83</v>
      </c>
      <c r="D12" s="1" t="s">
        <v>68</v>
      </c>
      <c r="E12" s="2">
        <f t="shared" si="0"/>
        <v>1</v>
      </c>
      <c r="F12" s="2">
        <v>0</v>
      </c>
      <c r="G12" s="2" t="str">
        <f t="shared" si="1"/>
        <v>Djong, Matsui, Kuramoto, Nishioka, and Sumida, 2011</v>
      </c>
      <c r="H12" s="1" t="s">
        <v>71</v>
      </c>
      <c r="I12" s="1" t="s">
        <v>77</v>
      </c>
      <c r="J12" s="1" t="s">
        <v>78</v>
      </c>
      <c r="N12" s="1" t="s">
        <v>78</v>
      </c>
      <c r="O12" s="4" t="s">
        <v>83</v>
      </c>
    </row>
    <row r="13" spans="1:23">
      <c r="A13" s="1" t="s">
        <v>84</v>
      </c>
      <c r="D13" s="1" t="s">
        <v>68</v>
      </c>
      <c r="E13" s="2">
        <f t="shared" si="0"/>
        <v>1</v>
      </c>
      <c r="F13" s="2">
        <v>0</v>
      </c>
      <c r="G13" s="2" t="str">
        <f t="shared" si="1"/>
        <v>(Hallowell, 1861)</v>
      </c>
      <c r="H13" s="1" t="s">
        <v>71</v>
      </c>
      <c r="I13" s="1" t="s">
        <v>79</v>
      </c>
      <c r="J13" s="1" t="s">
        <v>80</v>
      </c>
      <c r="N13" s="1" t="s">
        <v>87</v>
      </c>
      <c r="O13" s="4" t="s">
        <v>84</v>
      </c>
    </row>
    <row r="14" spans="1:23">
      <c r="A14" s="1" t="s">
        <v>85</v>
      </c>
      <c r="D14" s="1" t="s">
        <v>68</v>
      </c>
      <c r="E14" s="2">
        <f t="shared" si="0"/>
        <v>1</v>
      </c>
      <c r="F14" s="2">
        <v>0</v>
      </c>
      <c r="G14" s="2" t="str">
        <f t="shared" si="1"/>
        <v>Matsui, Toda, and Ota, 2007</v>
      </c>
      <c r="H14" s="1" t="s">
        <v>71</v>
      </c>
      <c r="I14" s="1" t="s">
        <v>81</v>
      </c>
      <c r="J14" s="1" t="s">
        <v>301</v>
      </c>
      <c r="N14" s="1" t="s">
        <v>301</v>
      </c>
      <c r="O14" s="4" t="s">
        <v>85</v>
      </c>
    </row>
    <row r="15" spans="1:23" ht="16" thickBot="1">
      <c r="A15" s="1" t="s">
        <v>374</v>
      </c>
      <c r="D15" s="1" t="s">
        <v>68</v>
      </c>
      <c r="E15" s="2">
        <f t="shared" si="0"/>
        <v>1</v>
      </c>
      <c r="F15" s="2">
        <v>0</v>
      </c>
      <c r="G15" s="2" t="str">
        <f t="shared" si="1"/>
        <v>Gravenhorst, 1829</v>
      </c>
      <c r="H15" s="1" t="s">
        <v>74</v>
      </c>
      <c r="I15" s="1" t="s">
        <v>376</v>
      </c>
      <c r="J15" s="2" t="s">
        <v>375</v>
      </c>
      <c r="N15" s="1" t="s">
        <v>375</v>
      </c>
      <c r="O15" s="4" t="s">
        <v>374</v>
      </c>
    </row>
    <row r="16" spans="1:23" ht="16" thickTop="1">
      <c r="A16" s="51" t="s">
        <v>138</v>
      </c>
      <c r="D16" s="1" t="s">
        <v>68</v>
      </c>
      <c r="E16" s="2">
        <f t="shared" ref="E16:E32" si="2">COUNTA(I16,K16,P16,S16)</f>
        <v>1</v>
      </c>
      <c r="F16" s="2">
        <v>0</v>
      </c>
      <c r="G16" s="2" t="str">
        <f t="shared" si="1"/>
        <v>Wileman, 1910</v>
      </c>
      <c r="H16" s="1" t="s">
        <v>122</v>
      </c>
      <c r="I16" s="1" t="s">
        <v>123</v>
      </c>
      <c r="J16" s="1" t="s">
        <v>124</v>
      </c>
      <c r="N16" s="1" t="s">
        <v>125</v>
      </c>
      <c r="O16" s="4" t="s">
        <v>138</v>
      </c>
    </row>
    <row r="17" spans="1:18">
      <c r="A17" s="52" t="s">
        <v>139</v>
      </c>
      <c r="D17" s="1" t="s">
        <v>68</v>
      </c>
      <c r="E17" s="2">
        <f t="shared" si="2"/>
        <v>2</v>
      </c>
      <c r="F17" s="2">
        <v>0</v>
      </c>
      <c r="G17" s="2" t="str">
        <f t="shared" si="1"/>
        <v>(Wileman, 1910)</v>
      </c>
      <c r="H17" s="1" t="s">
        <v>126</v>
      </c>
      <c r="I17" s="1" t="s">
        <v>127</v>
      </c>
      <c r="K17" s="1" t="s">
        <v>123</v>
      </c>
      <c r="L17" s="1" t="s">
        <v>155</v>
      </c>
      <c r="N17" s="1" t="s">
        <v>128</v>
      </c>
      <c r="O17" s="6" t="e">
        <f>NA()</f>
        <v>#N/A</v>
      </c>
    </row>
    <row r="18" spans="1:18">
      <c r="A18" s="52" t="s">
        <v>140</v>
      </c>
      <c r="D18" s="1" t="s">
        <v>68</v>
      </c>
      <c r="E18" s="2">
        <f t="shared" si="2"/>
        <v>1</v>
      </c>
      <c r="F18" s="2">
        <v>0</v>
      </c>
      <c r="G18" s="2" t="str">
        <f t="shared" si="1"/>
        <v>(Wileman, 1910)</v>
      </c>
      <c r="H18" s="1" t="s">
        <v>126</v>
      </c>
      <c r="I18" s="1" t="s">
        <v>123</v>
      </c>
      <c r="J18" s="1" t="s">
        <v>155</v>
      </c>
      <c r="N18" s="1" t="s">
        <v>129</v>
      </c>
      <c r="O18" s="4" t="s">
        <v>156</v>
      </c>
    </row>
    <row r="19" spans="1:18" s="43" customFormat="1">
      <c r="A19" s="53" t="s">
        <v>141</v>
      </c>
      <c r="D19" s="43" t="s">
        <v>68</v>
      </c>
      <c r="E19" s="44">
        <f t="shared" si="2"/>
        <v>1</v>
      </c>
      <c r="F19" s="44">
        <v>0</v>
      </c>
      <c r="G19" s="44" t="str">
        <f t="shared" si="1"/>
        <v>(Wileman, 1910)</v>
      </c>
      <c r="H19" s="43" t="s">
        <v>126</v>
      </c>
      <c r="I19" s="43" t="s">
        <v>123</v>
      </c>
      <c r="J19" s="43" t="s">
        <v>155</v>
      </c>
      <c r="N19" s="43" t="s">
        <v>130</v>
      </c>
      <c r="O19" s="45" t="s">
        <v>157</v>
      </c>
    </row>
    <row r="20" spans="1:18">
      <c r="A20" s="52" t="s">
        <v>142</v>
      </c>
      <c r="D20" s="1" t="s">
        <v>68</v>
      </c>
      <c r="E20" s="2">
        <f t="shared" si="2"/>
        <v>2</v>
      </c>
      <c r="F20" s="2">
        <v>0</v>
      </c>
      <c r="G20" s="2" t="str">
        <f t="shared" si="1"/>
        <v>(Wileman, 1910)</v>
      </c>
      <c r="H20" s="1" t="s">
        <v>131</v>
      </c>
      <c r="I20" s="1" t="s">
        <v>127</v>
      </c>
      <c r="K20" s="1" t="s">
        <v>123</v>
      </c>
      <c r="L20" s="1" t="s">
        <v>155</v>
      </c>
      <c r="N20" s="1" t="s">
        <v>132</v>
      </c>
      <c r="O20" s="6" t="e">
        <f>NA()</f>
        <v>#N/A</v>
      </c>
    </row>
    <row r="21" spans="1:18">
      <c r="A21" s="52" t="s">
        <v>143</v>
      </c>
      <c r="D21" s="1" t="s">
        <v>68</v>
      </c>
      <c r="E21" s="2">
        <f t="shared" si="2"/>
        <v>2</v>
      </c>
      <c r="F21" s="2">
        <v>0</v>
      </c>
      <c r="G21" s="2" t="str">
        <f t="shared" si="1"/>
        <v>Wileman, 1910</v>
      </c>
      <c r="H21" s="1" t="s">
        <v>122</v>
      </c>
      <c r="I21" s="1" t="s">
        <v>123</v>
      </c>
      <c r="K21" s="1" t="s">
        <v>133</v>
      </c>
      <c r="L21" s="1" t="s">
        <v>124</v>
      </c>
      <c r="N21" s="1" t="s">
        <v>135</v>
      </c>
      <c r="O21" s="6" t="e">
        <f>NA()</f>
        <v>#N/A</v>
      </c>
    </row>
    <row r="22" spans="1:18">
      <c r="A22" s="52" t="s">
        <v>144</v>
      </c>
      <c r="D22" s="1" t="s">
        <v>68</v>
      </c>
      <c r="E22" s="2">
        <f t="shared" si="2"/>
        <v>3</v>
      </c>
      <c r="F22" s="2">
        <v>0</v>
      </c>
      <c r="G22" s="2" t="str">
        <f t="shared" si="1"/>
        <v>Wileman, 1910</v>
      </c>
      <c r="H22" s="1" t="s">
        <v>122</v>
      </c>
      <c r="I22" s="1" t="s">
        <v>123</v>
      </c>
      <c r="K22" s="1" t="s">
        <v>133</v>
      </c>
      <c r="N22" s="1" t="s">
        <v>135</v>
      </c>
      <c r="O22" s="6" t="e">
        <f>NA()</f>
        <v>#N/A</v>
      </c>
      <c r="P22" s="1" t="s">
        <v>147</v>
      </c>
      <c r="Q22" s="1" t="s">
        <v>124</v>
      </c>
      <c r="R22" s="1" t="s">
        <v>146</v>
      </c>
    </row>
    <row r="23" spans="1:18">
      <c r="A23" s="52" t="s">
        <v>145</v>
      </c>
      <c r="D23" s="1" t="s">
        <v>68</v>
      </c>
      <c r="E23" s="2">
        <f t="shared" si="2"/>
        <v>1</v>
      </c>
      <c r="F23" s="2">
        <v>1</v>
      </c>
      <c r="G23" s="2" t="str">
        <f t="shared" si="1"/>
        <v>Wileman, 1910</v>
      </c>
      <c r="H23" s="1" t="s">
        <v>122</v>
      </c>
      <c r="I23" s="1" t="s">
        <v>133</v>
      </c>
      <c r="J23" s="2" t="s">
        <v>124</v>
      </c>
      <c r="N23" s="3" t="s">
        <v>135</v>
      </c>
      <c r="O23" s="4" t="s">
        <v>158</v>
      </c>
    </row>
    <row r="24" spans="1:18">
      <c r="A24" s="52" t="s">
        <v>213</v>
      </c>
      <c r="D24" s="1" t="s">
        <v>68</v>
      </c>
      <c r="E24" s="2">
        <f t="shared" si="2"/>
        <v>2</v>
      </c>
      <c r="F24" s="2">
        <v>1</v>
      </c>
      <c r="G24" s="2" t="s">
        <v>124</v>
      </c>
      <c r="H24" s="1" t="s">
        <v>122</v>
      </c>
      <c r="I24" s="1" t="s">
        <v>133</v>
      </c>
      <c r="J24" s="2"/>
      <c r="K24" s="1" t="s">
        <v>147</v>
      </c>
      <c r="L24" s="1" t="s">
        <v>124</v>
      </c>
      <c r="M24" s="1" t="s">
        <v>214</v>
      </c>
      <c r="N24" s="3" t="s">
        <v>135</v>
      </c>
      <c r="O24" s="4" t="s">
        <v>158</v>
      </c>
    </row>
    <row r="25" spans="1:18">
      <c r="A25" s="52" t="s">
        <v>150</v>
      </c>
      <c r="D25" s="1" t="s">
        <v>68</v>
      </c>
      <c r="E25" s="2">
        <f t="shared" si="2"/>
        <v>1</v>
      </c>
      <c r="F25" s="2">
        <v>0</v>
      </c>
      <c r="G25" s="2" t="str">
        <f t="shared" si="1"/>
        <v>Wileman, 1911</v>
      </c>
      <c r="H25" s="1" t="s">
        <v>122</v>
      </c>
      <c r="I25" s="1" t="s">
        <v>133</v>
      </c>
      <c r="J25" s="2" t="s">
        <v>148</v>
      </c>
      <c r="N25" s="1" t="s">
        <v>149</v>
      </c>
      <c r="O25" s="4" t="s">
        <v>150</v>
      </c>
    </row>
    <row r="26" spans="1:18" ht="16" thickBot="1">
      <c r="A26" s="54" t="s">
        <v>151</v>
      </c>
      <c r="D26" s="1" t="s">
        <v>68</v>
      </c>
      <c r="E26" s="2">
        <f t="shared" si="2"/>
        <v>2</v>
      </c>
      <c r="F26" s="2">
        <v>0</v>
      </c>
      <c r="G26" s="2" t="str">
        <f t="shared" si="1"/>
        <v>Tams, 1927</v>
      </c>
      <c r="H26" s="1" t="s">
        <v>122</v>
      </c>
      <c r="I26" s="1" t="s">
        <v>123</v>
      </c>
      <c r="K26" s="1" t="s">
        <v>152</v>
      </c>
      <c r="L26" s="2" t="s">
        <v>153</v>
      </c>
      <c r="N26" s="1" t="s">
        <v>154</v>
      </c>
      <c r="O26" s="4" t="e">
        <f>NA()</f>
        <v>#N/A</v>
      </c>
    </row>
    <row r="27" spans="1:18" ht="16" thickTop="1">
      <c r="A27" s="1" t="s">
        <v>218</v>
      </c>
      <c r="D27" s="1" t="s">
        <v>69</v>
      </c>
      <c r="E27" s="2">
        <f t="shared" si="2"/>
        <v>1</v>
      </c>
      <c r="F27" s="2">
        <v>0</v>
      </c>
      <c r="G27" s="2" t="str">
        <f t="shared" si="1"/>
        <v>L.</v>
      </c>
      <c r="H27" s="1" t="s">
        <v>216</v>
      </c>
      <c r="I27" s="1" t="s">
        <v>217</v>
      </c>
      <c r="J27" s="1" t="s">
        <v>251</v>
      </c>
      <c r="N27" s="1" t="s">
        <v>87</v>
      </c>
      <c r="O27" s="4" t="s">
        <v>218</v>
      </c>
    </row>
    <row r="28" spans="1:18">
      <c r="A28" s="1" t="s">
        <v>489</v>
      </c>
      <c r="B28" s="1" t="s">
        <v>506</v>
      </c>
      <c r="C28" s="1" t="s">
        <v>511</v>
      </c>
      <c r="D28" s="1" t="s">
        <v>69</v>
      </c>
      <c r="E28" s="2">
        <f t="shared" si="2"/>
        <v>1</v>
      </c>
      <c r="F28" s="2">
        <v>0</v>
      </c>
      <c r="G28" s="2" t="str">
        <f t="shared" si="1"/>
        <v>Buch.-Ham. apud Lamb.</v>
      </c>
      <c r="H28" s="1" t="s">
        <v>490</v>
      </c>
      <c r="I28" s="1" t="s">
        <v>491</v>
      </c>
      <c r="J28" s="1" t="s">
        <v>492</v>
      </c>
      <c r="N28" s="1" t="s">
        <v>493</v>
      </c>
      <c r="O28" s="5" t="s">
        <v>489</v>
      </c>
    </row>
    <row r="29" spans="1:18">
      <c r="A29" s="1" t="s">
        <v>494</v>
      </c>
      <c r="B29" s="1" t="s">
        <v>506</v>
      </c>
      <c r="C29" s="1" t="s">
        <v>511</v>
      </c>
      <c r="D29" s="1" t="s">
        <v>69</v>
      </c>
      <c r="E29" s="2">
        <f t="shared" si="2"/>
        <v>1</v>
      </c>
      <c r="F29" s="2">
        <v>0</v>
      </c>
      <c r="G29" s="2" t="str">
        <f t="shared" si="1"/>
        <v>Buch.-Ham. ex D.Don</v>
      </c>
      <c r="H29" s="1" t="s">
        <v>490</v>
      </c>
      <c r="I29" s="1" t="s">
        <v>491</v>
      </c>
      <c r="J29" s="1" t="s">
        <v>495</v>
      </c>
      <c r="N29" s="1" t="s">
        <v>493</v>
      </c>
      <c r="O29" s="5" t="s">
        <v>494</v>
      </c>
    </row>
    <row r="30" spans="1:18">
      <c r="A30" s="1" t="s">
        <v>505</v>
      </c>
      <c r="B30" s="1" t="s">
        <v>506</v>
      </c>
      <c r="C30" s="1" t="s">
        <v>510</v>
      </c>
      <c r="D30" s="1" t="s">
        <v>69</v>
      </c>
      <c r="E30" s="2">
        <f t="shared" ref="E30" si="3">COUNTA(I30,K30,P30,S30)</f>
        <v>1</v>
      </c>
      <c r="F30" s="2">
        <v>0</v>
      </c>
      <c r="G30" s="2" t="str">
        <f t="shared" ref="G30" si="4">IF(T30="", IF(Q30="", IF(L30="", J30, L30), Q30), T30)</f>
        <v>Lamb.</v>
      </c>
      <c r="H30" s="1" t="s">
        <v>490</v>
      </c>
      <c r="I30" s="1" t="s">
        <v>491</v>
      </c>
      <c r="J30" s="1" t="s">
        <v>504</v>
      </c>
      <c r="N30" s="1" t="s">
        <v>493</v>
      </c>
      <c r="O30" s="5" t="s">
        <v>505</v>
      </c>
    </row>
    <row r="31" spans="1:18">
      <c r="A31" s="1" t="s">
        <v>497</v>
      </c>
      <c r="B31" s="1" t="s">
        <v>507</v>
      </c>
      <c r="C31" s="1" t="s">
        <v>511</v>
      </c>
      <c r="D31" s="1" t="s">
        <v>69</v>
      </c>
      <c r="E31" s="2">
        <f t="shared" si="2"/>
        <v>1</v>
      </c>
      <c r="F31" s="2">
        <v>0</v>
      </c>
      <c r="G31" s="2" t="str">
        <f t="shared" si="1"/>
        <v>(F. M. Bailey) Leenh. apud van Steenis</v>
      </c>
      <c r="H31" s="1" t="s">
        <v>498</v>
      </c>
      <c r="I31" s="1" t="s">
        <v>499</v>
      </c>
      <c r="J31" s="1" t="s">
        <v>500</v>
      </c>
      <c r="N31" s="1" t="s">
        <v>501</v>
      </c>
      <c r="O31" s="4" t="s">
        <v>497</v>
      </c>
    </row>
    <row r="32" spans="1:18">
      <c r="A32" s="1" t="s">
        <v>496</v>
      </c>
      <c r="B32" s="1" t="s">
        <v>507</v>
      </c>
      <c r="C32" s="1" t="s">
        <v>510</v>
      </c>
      <c r="D32" s="1" t="s">
        <v>69</v>
      </c>
      <c r="E32" s="2">
        <f t="shared" si="2"/>
        <v>1</v>
      </c>
      <c r="F32" s="2">
        <v>0</v>
      </c>
      <c r="G32" s="2" t="str">
        <f t="shared" si="1"/>
        <v>(F.M. Bailey) Leenh. &amp; Steenis</v>
      </c>
      <c r="H32" s="1" t="s">
        <v>498</v>
      </c>
      <c r="I32" s="1" t="s">
        <v>502</v>
      </c>
      <c r="J32" s="1" t="s">
        <v>503</v>
      </c>
      <c r="N32" s="1" t="s">
        <v>501</v>
      </c>
      <c r="O32" s="4" t="s">
        <v>496</v>
      </c>
    </row>
  </sheetData>
  <phoneticPr fontId="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zoomScale="140" zoomScaleNormal="140" workbookViewId="0">
      <selection activeCell="A2" sqref="A2"/>
    </sheetView>
  </sheetViews>
  <sheetFormatPr baseColWidth="10" defaultColWidth="11.5" defaultRowHeight="15"/>
  <cols>
    <col min="1" max="1" width="24.83203125" bestFit="1" customWidth="1"/>
    <col min="2" max="2" width="30.33203125" bestFit="1" customWidth="1"/>
    <col min="3" max="3" width="14.83203125" bestFit="1" customWidth="1"/>
    <col min="4" max="4" width="23.33203125" bestFit="1" customWidth="1"/>
    <col min="5" max="5" width="20" bestFit="1" customWidth="1"/>
    <col min="6" max="6" width="18" bestFit="1" customWidth="1"/>
    <col min="7" max="7" width="16.33203125" bestFit="1" customWidth="1"/>
    <col min="8" max="8" width="14.5" bestFit="1" customWidth="1"/>
    <col min="9" max="9" width="22" bestFit="1" customWidth="1"/>
    <col min="10" max="10" width="19.5" bestFit="1" customWidth="1"/>
    <col min="12" max="12" width="22.5" bestFit="1" customWidth="1"/>
  </cols>
  <sheetData>
    <row r="1" spans="1:13">
      <c r="A1" s="27" t="s">
        <v>1</v>
      </c>
      <c r="B1" s="27" t="s">
        <v>274</v>
      </c>
      <c r="C1" t="s">
        <v>269</v>
      </c>
      <c r="D1" t="s">
        <v>280</v>
      </c>
      <c r="E1" t="s">
        <v>275</v>
      </c>
      <c r="F1" t="s">
        <v>271</v>
      </c>
      <c r="G1" t="s">
        <v>276</v>
      </c>
      <c r="H1" t="s">
        <v>270</v>
      </c>
      <c r="I1" t="s">
        <v>278</v>
      </c>
      <c r="J1" t="s">
        <v>277</v>
      </c>
      <c r="K1" t="s">
        <v>272</v>
      </c>
      <c r="L1" t="s">
        <v>482</v>
      </c>
      <c r="M1" t="s">
        <v>483</v>
      </c>
    </row>
    <row r="2" spans="1:13">
      <c r="A2" t="s">
        <v>279</v>
      </c>
      <c r="B2" t="s">
        <v>514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2"/>
  <sheetViews>
    <sheetView tabSelected="1" zoomScale="120" zoomScaleNormal="12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7" sqref="A27"/>
    </sheetView>
  </sheetViews>
  <sheetFormatPr baseColWidth="10" defaultColWidth="10.83203125" defaultRowHeight="15"/>
  <cols>
    <col min="1" max="1" width="32.33203125" style="8" bestFit="1" customWidth="1"/>
    <col min="2" max="2" width="10.83203125" style="5"/>
    <col min="3" max="3" width="32.5" style="4" bestFit="1" customWidth="1"/>
    <col min="4" max="4" width="12.83203125" style="4" customWidth="1"/>
    <col min="5" max="5" width="9.33203125" style="31" customWidth="1"/>
    <col min="6" max="6" width="24.6640625" style="4" customWidth="1"/>
    <col min="7" max="7" width="17.83203125" style="4" customWidth="1"/>
    <col min="8" max="10" width="20.83203125" style="4" customWidth="1"/>
    <col min="11" max="11" width="23.33203125" style="8" customWidth="1"/>
    <col min="12" max="12" width="45" style="8" customWidth="1"/>
    <col min="13" max="13" width="14.5" style="5" bestFit="1" customWidth="1"/>
    <col min="14" max="14" width="25.1640625" style="8" customWidth="1"/>
    <col min="15" max="15" width="37.33203125" style="18" customWidth="1"/>
    <col min="16" max="16" width="47" style="18" customWidth="1"/>
    <col min="17" max="17" width="49.5" style="5" customWidth="1"/>
    <col min="18" max="18" width="29.1640625" style="5" bestFit="1" customWidth="1"/>
    <col min="19" max="19" width="29.1640625" style="5" customWidth="1"/>
    <col min="20" max="20" width="33.1640625" style="5" bestFit="1" customWidth="1"/>
    <col min="21" max="21" width="23.1640625" bestFit="1" customWidth="1"/>
    <col min="22" max="22" width="14.6640625" style="5" bestFit="1" customWidth="1"/>
    <col min="23" max="23" width="14.6640625" style="5" customWidth="1"/>
    <col min="24" max="24" width="19" style="5" bestFit="1" customWidth="1"/>
    <col min="25" max="25" width="27.5" style="8" bestFit="1" customWidth="1"/>
    <col min="26" max="16384" width="10.83203125" style="8"/>
  </cols>
  <sheetData>
    <row r="1" spans="1:25">
      <c r="A1" s="9" t="s">
        <v>39</v>
      </c>
      <c r="B1" s="14" t="s">
        <v>24</v>
      </c>
      <c r="C1" s="22" t="s">
        <v>180</v>
      </c>
      <c r="D1" t="s">
        <v>399</v>
      </c>
      <c r="E1" s="30" t="s">
        <v>400</v>
      </c>
      <c r="F1" s="25" t="s">
        <v>466</v>
      </c>
      <c r="G1" s="4" t="s">
        <v>464</v>
      </c>
      <c r="H1" s="4" t="s">
        <v>383</v>
      </c>
      <c r="I1" s="4" t="s">
        <v>484</v>
      </c>
      <c r="J1" s="4" t="s">
        <v>525</v>
      </c>
      <c r="K1" s="8" t="s">
        <v>181</v>
      </c>
      <c r="L1" s="8" t="s">
        <v>402</v>
      </c>
      <c r="M1" s="5" t="s">
        <v>25</v>
      </c>
      <c r="N1" s="8" t="s">
        <v>28</v>
      </c>
      <c r="O1" s="20" t="s">
        <v>29</v>
      </c>
      <c r="P1" s="18" t="s">
        <v>201</v>
      </c>
      <c r="Q1" s="5" t="s">
        <v>353</v>
      </c>
      <c r="R1" s="5" t="s">
        <v>282</v>
      </c>
      <c r="S1" s="5" t="s">
        <v>283</v>
      </c>
      <c r="T1" s="5" t="s">
        <v>284</v>
      </c>
      <c r="U1" t="s">
        <v>287</v>
      </c>
      <c r="V1" s="5" t="s">
        <v>266</v>
      </c>
      <c r="W1" s="5" t="s">
        <v>310</v>
      </c>
      <c r="X1" s="5" t="s">
        <v>267</v>
      </c>
      <c r="Y1" s="8" t="s">
        <v>99</v>
      </c>
    </row>
    <row r="2" spans="1:25">
      <c r="D2" s="31" t="s">
        <v>406</v>
      </c>
      <c r="E2" s="31" t="s">
        <v>401</v>
      </c>
      <c r="F2" s="31" t="s">
        <v>467</v>
      </c>
      <c r="G2" s="31" t="s">
        <v>465</v>
      </c>
      <c r="H2" s="31" t="s">
        <v>384</v>
      </c>
      <c r="I2" s="31" t="s">
        <v>485</v>
      </c>
      <c r="J2" s="31" t="s">
        <v>526</v>
      </c>
      <c r="K2" s="8" t="s">
        <v>527</v>
      </c>
      <c r="L2" s="8" t="s">
        <v>528</v>
      </c>
      <c r="M2" s="11" t="s">
        <v>529</v>
      </c>
      <c r="N2" s="8" t="s">
        <v>101</v>
      </c>
      <c r="O2" s="20" t="s">
        <v>404</v>
      </c>
      <c r="P2" s="18" t="s">
        <v>221</v>
      </c>
      <c r="Q2" s="11" t="s">
        <v>303</v>
      </c>
      <c r="R2" s="11" t="s">
        <v>356</v>
      </c>
      <c r="S2" s="11" t="s">
        <v>286</v>
      </c>
      <c r="T2" s="8" t="s">
        <v>285</v>
      </c>
      <c r="U2" t="s">
        <v>360</v>
      </c>
      <c r="V2" s="24" t="s">
        <v>281</v>
      </c>
      <c r="W2" s="24" t="s">
        <v>311</v>
      </c>
      <c r="X2" s="24" t="s">
        <v>268</v>
      </c>
    </row>
    <row r="3" spans="1:25" s="9" customFormat="1">
      <c r="A3" s="9" t="s">
        <v>390</v>
      </c>
      <c r="B3" s="14" t="s">
        <v>36</v>
      </c>
      <c r="C3" s="22" t="s">
        <v>36</v>
      </c>
      <c r="D3" s="22"/>
      <c r="E3" s="32"/>
      <c r="F3" s="22"/>
      <c r="G3" s="22"/>
      <c r="H3" s="22"/>
      <c r="I3" s="22"/>
      <c r="J3" s="22"/>
      <c r="K3" s="9" t="s">
        <v>26</v>
      </c>
      <c r="L3" s="13"/>
      <c r="M3" s="14" t="s">
        <v>33</v>
      </c>
      <c r="N3" s="9" t="s">
        <v>65</v>
      </c>
      <c r="O3" s="19" t="str">
        <f t="shared" ref="O3:O45" si="0">CONCATENATE("namespace(", N3, ")")</f>
        <v>namespace(Tang, 2013...)</v>
      </c>
      <c r="P3" s="19" t="s">
        <v>65</v>
      </c>
      <c r="Q3" s="14"/>
      <c r="R3" s="14"/>
      <c r="S3" s="14"/>
      <c r="T3" s="14"/>
      <c r="U3" s="27"/>
      <c r="V3" s="14"/>
      <c r="W3" s="14"/>
      <c r="X3" s="14"/>
      <c r="Y3" s="9" t="s">
        <v>66</v>
      </c>
    </row>
    <row r="4" spans="1:25">
      <c r="A4" s="8" t="s">
        <v>390</v>
      </c>
      <c r="B4" s="5" t="s">
        <v>37</v>
      </c>
      <c r="C4" s="4" t="s">
        <v>36</v>
      </c>
      <c r="G4" s="4">
        <v>1</v>
      </c>
      <c r="H4" s="4">
        <v>1</v>
      </c>
      <c r="K4" s="8" t="s">
        <v>27</v>
      </c>
      <c r="M4" s="5" t="s">
        <v>34</v>
      </c>
      <c r="N4" s="8" t="s">
        <v>65</v>
      </c>
      <c r="O4" s="18" t="str">
        <f t="shared" si="0"/>
        <v>namespace(Tang, 2013...)</v>
      </c>
      <c r="V4" s="25"/>
      <c r="W4" s="25"/>
      <c r="X4" s="25"/>
      <c r="Y4" s="8" t="s">
        <v>66</v>
      </c>
    </row>
    <row r="5" spans="1:25">
      <c r="A5" s="8" t="s">
        <v>390</v>
      </c>
      <c r="B5" s="5" t="s">
        <v>35</v>
      </c>
      <c r="C5" s="4" t="s">
        <v>36</v>
      </c>
      <c r="K5" s="8" t="s">
        <v>30</v>
      </c>
      <c r="M5" s="5" t="s">
        <v>32</v>
      </c>
      <c r="N5" s="8" t="s">
        <v>65</v>
      </c>
      <c r="O5" s="18" t="str">
        <f t="shared" si="0"/>
        <v>namespace(Tang, 2013...)</v>
      </c>
      <c r="P5" s="18" t="s">
        <v>94</v>
      </c>
      <c r="Q5" s="5" t="s">
        <v>31</v>
      </c>
      <c r="V5" s="25"/>
      <c r="W5" s="25"/>
      <c r="X5" s="25"/>
      <c r="Y5" s="8" t="s">
        <v>66</v>
      </c>
    </row>
    <row r="6" spans="1:25">
      <c r="A6" s="8" t="s">
        <v>390</v>
      </c>
      <c r="B6" s="5" t="s">
        <v>55</v>
      </c>
      <c r="C6" s="4" t="s">
        <v>36</v>
      </c>
      <c r="G6" s="4">
        <v>1</v>
      </c>
      <c r="K6" s="8" t="s">
        <v>56</v>
      </c>
      <c r="M6" s="5" t="s">
        <v>40</v>
      </c>
      <c r="N6" s="8" t="s">
        <v>65</v>
      </c>
      <c r="O6" s="18" t="str">
        <f t="shared" si="0"/>
        <v>namespace(Tang, 2013...)</v>
      </c>
      <c r="V6" s="25"/>
      <c r="W6" s="25"/>
      <c r="X6" s="25"/>
      <c r="Y6" s="8" t="s">
        <v>66</v>
      </c>
    </row>
    <row r="7" spans="1:25">
      <c r="A7" s="8" t="s">
        <v>390</v>
      </c>
      <c r="B7" s="5" t="s">
        <v>57</v>
      </c>
      <c r="C7" s="4" t="s">
        <v>36</v>
      </c>
      <c r="G7" s="4">
        <v>1</v>
      </c>
      <c r="K7" s="8" t="s">
        <v>58</v>
      </c>
      <c r="M7" s="5" t="s">
        <v>44</v>
      </c>
      <c r="N7" s="8" t="s">
        <v>65</v>
      </c>
      <c r="O7" s="18" t="str">
        <f t="shared" si="0"/>
        <v>namespace(Tang, 2013...)</v>
      </c>
      <c r="V7" s="25"/>
      <c r="W7" s="25"/>
      <c r="X7" s="25"/>
      <c r="Y7" s="8" t="s">
        <v>66</v>
      </c>
    </row>
    <row r="8" spans="1:25">
      <c r="A8" s="8" t="s">
        <v>390</v>
      </c>
      <c r="B8" s="5" t="s">
        <v>59</v>
      </c>
      <c r="C8" s="4" t="s">
        <v>36</v>
      </c>
      <c r="G8" s="4">
        <v>1</v>
      </c>
      <c r="K8" s="8" t="s">
        <v>60</v>
      </c>
      <c r="M8" s="5" t="s">
        <v>48</v>
      </c>
      <c r="N8" s="8" t="s">
        <v>65</v>
      </c>
      <c r="O8" s="18" t="str">
        <f t="shared" si="0"/>
        <v>namespace(Tang, 2013...)</v>
      </c>
      <c r="V8" s="25"/>
      <c r="W8" s="25"/>
      <c r="X8" s="25"/>
      <c r="Y8" s="8" t="s">
        <v>66</v>
      </c>
    </row>
    <row r="9" spans="1:25">
      <c r="A9" s="8" t="s">
        <v>390</v>
      </c>
      <c r="B9" s="5" t="s">
        <v>61</v>
      </c>
      <c r="C9" s="4" t="s">
        <v>36</v>
      </c>
      <c r="G9" s="4">
        <v>1</v>
      </c>
      <c r="H9" s="4">
        <v>1</v>
      </c>
      <c r="K9" s="8" t="s">
        <v>62</v>
      </c>
      <c r="M9" s="5" t="s">
        <v>51</v>
      </c>
      <c r="N9" s="8" t="s">
        <v>65</v>
      </c>
      <c r="O9" s="18" t="str">
        <f t="shared" si="0"/>
        <v>namespace(Tang, 2013...)</v>
      </c>
      <c r="V9" s="25"/>
      <c r="W9" s="25"/>
      <c r="X9" s="25"/>
      <c r="Y9" s="8" t="s">
        <v>66</v>
      </c>
    </row>
    <row r="10" spans="1:25">
      <c r="A10" s="8" t="s">
        <v>390</v>
      </c>
      <c r="B10" s="5" t="s">
        <v>63</v>
      </c>
      <c r="C10" s="4" t="s">
        <v>36</v>
      </c>
      <c r="F10" s="4">
        <v>1</v>
      </c>
      <c r="K10" s="8" t="s">
        <v>64</v>
      </c>
      <c r="M10" s="5" t="s">
        <v>51</v>
      </c>
      <c r="N10" s="8" t="s">
        <v>65</v>
      </c>
      <c r="O10" s="18" t="str">
        <f t="shared" si="0"/>
        <v>namespace(Tang, 2013...)</v>
      </c>
      <c r="P10" s="18" t="s">
        <v>95</v>
      </c>
      <c r="Q10" s="5" t="s">
        <v>31</v>
      </c>
      <c r="V10" s="25"/>
      <c r="W10" s="25"/>
      <c r="X10" s="25"/>
      <c r="Y10" s="8" t="s">
        <v>66</v>
      </c>
    </row>
    <row r="11" spans="1:25" s="9" customFormat="1">
      <c r="A11" s="9" t="s">
        <v>254</v>
      </c>
      <c r="B11" s="14" t="s">
        <v>88</v>
      </c>
      <c r="C11" s="22" t="s">
        <v>88</v>
      </c>
      <c r="D11" s="22"/>
      <c r="E11" s="32"/>
      <c r="F11" s="22"/>
      <c r="G11" s="22"/>
      <c r="H11" s="22"/>
      <c r="I11" s="22"/>
      <c r="J11" s="22"/>
      <c r="K11" s="13"/>
      <c r="L11" s="9" t="s">
        <v>137</v>
      </c>
      <c r="M11" s="14" t="s">
        <v>67</v>
      </c>
      <c r="N11" s="9" t="s">
        <v>96</v>
      </c>
      <c r="O11" s="19" t="str">
        <f t="shared" si="0"/>
        <v>namespace(自然保育季刊 No.98 JUN. 2017)</v>
      </c>
      <c r="P11" s="19" t="s">
        <v>96</v>
      </c>
      <c r="Q11" s="14"/>
      <c r="R11" s="14"/>
      <c r="S11" s="14"/>
      <c r="T11" s="14"/>
      <c r="U11" s="27"/>
      <c r="V11" s="14"/>
      <c r="W11" s="14"/>
      <c r="X11" s="14"/>
      <c r="Y11" s="9" t="s">
        <v>100</v>
      </c>
    </row>
    <row r="12" spans="1:25">
      <c r="A12" s="8" t="s">
        <v>254</v>
      </c>
      <c r="B12" s="5" t="s">
        <v>89</v>
      </c>
      <c r="C12" s="4" t="s">
        <v>88</v>
      </c>
      <c r="G12" s="4">
        <v>1</v>
      </c>
      <c r="L12" s="8" t="s">
        <v>136</v>
      </c>
      <c r="M12" s="5" t="s">
        <v>82</v>
      </c>
      <c r="N12" s="8" t="s">
        <v>96</v>
      </c>
      <c r="O12" s="18" t="str">
        <f t="shared" si="0"/>
        <v>namespace(自然保育季刊 No.98 JUN. 2017)</v>
      </c>
      <c r="P12" s="18" t="s">
        <v>87</v>
      </c>
      <c r="Y12" s="8" t="s">
        <v>100</v>
      </c>
    </row>
    <row r="13" spans="1:25" s="10" customFormat="1">
      <c r="A13" s="10" t="s">
        <v>254</v>
      </c>
      <c r="B13" s="7" t="s">
        <v>90</v>
      </c>
      <c r="C13" s="23" t="s">
        <v>88</v>
      </c>
      <c r="D13" s="23"/>
      <c r="E13" s="33"/>
      <c r="F13" s="23"/>
      <c r="G13" s="23"/>
      <c r="H13" s="23"/>
      <c r="I13" s="23"/>
      <c r="J13" s="23"/>
      <c r="L13" s="10" t="s">
        <v>93</v>
      </c>
      <c r="M13" s="7" t="s">
        <v>83</v>
      </c>
      <c r="N13" s="10" t="s">
        <v>96</v>
      </c>
      <c r="O13" s="20" t="str">
        <f t="shared" si="0"/>
        <v>namespace(自然保育季刊 No.98 JUN. 2017)</v>
      </c>
      <c r="P13" s="20" t="s">
        <v>98</v>
      </c>
      <c r="Q13" s="7"/>
      <c r="R13" s="7"/>
      <c r="S13" s="7"/>
      <c r="T13" s="7"/>
      <c r="U13" s="28"/>
      <c r="V13" s="7"/>
      <c r="W13" s="7"/>
      <c r="X13" s="7"/>
      <c r="Y13" s="10" t="s">
        <v>100</v>
      </c>
    </row>
    <row r="14" spans="1:25" s="10" customFormat="1">
      <c r="A14" s="10" t="s">
        <v>254</v>
      </c>
      <c r="B14" s="7" t="s">
        <v>91</v>
      </c>
      <c r="C14" s="23" t="s">
        <v>88</v>
      </c>
      <c r="D14" s="23"/>
      <c r="E14" s="33"/>
      <c r="F14" s="23"/>
      <c r="G14" s="23"/>
      <c r="H14" s="23"/>
      <c r="I14" s="23"/>
      <c r="J14" s="23"/>
      <c r="L14" s="10" t="s">
        <v>97</v>
      </c>
      <c r="M14" s="7" t="s">
        <v>84</v>
      </c>
      <c r="N14" s="10" t="s">
        <v>96</v>
      </c>
      <c r="O14" s="20" t="str">
        <f t="shared" si="0"/>
        <v>namespace(自然保育季刊 No.98 JUN. 2017)</v>
      </c>
      <c r="P14" s="20" t="s">
        <v>385</v>
      </c>
      <c r="Q14" s="7"/>
      <c r="R14" s="7"/>
      <c r="S14" s="7"/>
      <c r="T14" s="7"/>
      <c r="U14" s="28"/>
      <c r="V14" s="7"/>
      <c r="W14" s="7"/>
      <c r="X14" s="7"/>
      <c r="Y14" s="10" t="s">
        <v>100</v>
      </c>
    </row>
    <row r="15" spans="1:25" s="10" customFormat="1">
      <c r="A15" s="10" t="s">
        <v>254</v>
      </c>
      <c r="B15" s="7" t="s">
        <v>92</v>
      </c>
      <c r="C15" s="23" t="s">
        <v>88</v>
      </c>
      <c r="D15" s="23"/>
      <c r="E15" s="33"/>
      <c r="F15" s="23"/>
      <c r="G15" s="23"/>
      <c r="H15" s="23"/>
      <c r="I15" s="23"/>
      <c r="J15" s="23"/>
      <c r="L15" s="10" t="s">
        <v>329</v>
      </c>
      <c r="M15" s="7" t="s">
        <v>85</v>
      </c>
      <c r="N15" s="10" t="s">
        <v>96</v>
      </c>
      <c r="O15" s="20" t="str">
        <f t="shared" si="0"/>
        <v>namespace(自然保育季刊 No.98 JUN. 2017)</v>
      </c>
      <c r="P15" s="20" t="s">
        <v>330</v>
      </c>
      <c r="Q15" s="7"/>
      <c r="R15" s="7"/>
      <c r="S15" s="7"/>
      <c r="T15" s="7"/>
      <c r="U15" s="28"/>
      <c r="V15" s="7"/>
      <c r="W15" s="7"/>
      <c r="X15" s="7"/>
      <c r="Y15" s="10" t="s">
        <v>100</v>
      </c>
    </row>
    <row r="16" spans="1:25" s="9" customFormat="1">
      <c r="A16" s="9" t="s">
        <v>393</v>
      </c>
      <c r="B16" s="14" t="s">
        <v>405</v>
      </c>
      <c r="C16" s="22" t="s">
        <v>405</v>
      </c>
      <c r="D16" s="22"/>
      <c r="E16" s="32"/>
      <c r="F16" s="22"/>
      <c r="G16" s="14"/>
      <c r="H16" s="22"/>
      <c r="I16" s="22"/>
      <c r="J16" s="22"/>
      <c r="K16" s="9" t="s">
        <v>70</v>
      </c>
      <c r="L16" s="9" t="s">
        <v>387</v>
      </c>
      <c r="M16" s="14" t="s">
        <v>67</v>
      </c>
      <c r="N16" s="9" t="s">
        <v>382</v>
      </c>
      <c r="O16" s="19" t="str">
        <f t="shared" si="0"/>
        <v>namespace(Kotaki, Kurabayashi, Matsui, Kuramoto, Djong and Sumida, 2010.)</v>
      </c>
      <c r="P16" s="9" t="s">
        <v>382</v>
      </c>
      <c r="Q16" s="14"/>
      <c r="R16" s="14"/>
      <c r="S16" s="14"/>
      <c r="T16" s="14"/>
      <c r="U16" s="27"/>
      <c r="V16" s="14"/>
      <c r="W16" s="14"/>
      <c r="X16" s="14"/>
    </row>
    <row r="17" spans="1:25" s="10" customFormat="1">
      <c r="A17" s="10" t="s">
        <v>392</v>
      </c>
      <c r="B17" s="7" t="s">
        <v>386</v>
      </c>
      <c r="C17" s="23" t="s">
        <v>405</v>
      </c>
      <c r="D17" s="23"/>
      <c r="E17" s="33"/>
      <c r="F17" s="23"/>
      <c r="G17" s="23">
        <v>1</v>
      </c>
      <c r="H17" s="23">
        <v>1</v>
      </c>
      <c r="I17" s="23"/>
      <c r="J17" s="23"/>
      <c r="K17" s="10" t="s">
        <v>379</v>
      </c>
      <c r="L17" s="10" t="s">
        <v>380</v>
      </c>
      <c r="M17" s="7" t="s">
        <v>381</v>
      </c>
      <c r="N17" s="10" t="s">
        <v>382</v>
      </c>
      <c r="O17" s="20" t="str">
        <f t="shared" si="0"/>
        <v>namespace(Kotaki, Kurabayashi, Matsui, Kuramoto, Djong and Sumida, 2010.)</v>
      </c>
      <c r="P17" s="20"/>
      <c r="Q17" s="7"/>
      <c r="R17" s="7"/>
      <c r="S17" s="7"/>
      <c r="T17" s="7"/>
      <c r="U17" s="28"/>
      <c r="V17" s="7"/>
      <c r="W17" s="7"/>
      <c r="X17" s="7"/>
    </row>
    <row r="18" spans="1:25" s="9" customFormat="1">
      <c r="A18" s="9" t="s">
        <v>253</v>
      </c>
      <c r="B18" s="14" t="s">
        <v>405</v>
      </c>
      <c r="C18" s="22" t="s">
        <v>88</v>
      </c>
      <c r="D18" s="22" t="s">
        <v>88</v>
      </c>
      <c r="E18" s="32" t="s">
        <v>407</v>
      </c>
      <c r="F18" s="22"/>
      <c r="G18" s="14"/>
      <c r="H18" s="22"/>
      <c r="I18" s="22"/>
      <c r="J18" s="22"/>
      <c r="K18" s="9" t="s">
        <v>70</v>
      </c>
      <c r="L18" s="9" t="s">
        <v>387</v>
      </c>
      <c r="M18" s="14" t="s">
        <v>67</v>
      </c>
      <c r="N18" s="9" t="s">
        <v>382</v>
      </c>
      <c r="O18" s="19" t="str">
        <f t="shared" si="0"/>
        <v>namespace(Kotaki, Kurabayashi, Matsui, Kuramoto, Djong and Sumida, 2010.)</v>
      </c>
      <c r="P18" s="9" t="s">
        <v>382</v>
      </c>
      <c r="Q18" s="14"/>
      <c r="R18" s="14"/>
      <c r="S18" s="14"/>
      <c r="T18" s="14"/>
      <c r="U18" s="27"/>
      <c r="V18" s="14"/>
      <c r="W18" s="14"/>
      <c r="X18" s="14"/>
    </row>
    <row r="19" spans="1:25" s="10" customFormat="1" ht="16" thickBot="1">
      <c r="A19" s="10" t="s">
        <v>254</v>
      </c>
      <c r="B19" s="7" t="s">
        <v>386</v>
      </c>
      <c r="C19" s="23" t="s">
        <v>88</v>
      </c>
      <c r="D19" s="7"/>
      <c r="E19" s="12" t="s">
        <v>513</v>
      </c>
      <c r="F19" s="7"/>
      <c r="G19" s="23">
        <v>1</v>
      </c>
      <c r="H19" s="23">
        <v>1</v>
      </c>
      <c r="I19" s="23"/>
      <c r="J19" s="23"/>
      <c r="K19" s="10" t="s">
        <v>379</v>
      </c>
      <c r="L19" s="10" t="s">
        <v>380</v>
      </c>
      <c r="M19" s="7" t="s">
        <v>381</v>
      </c>
      <c r="N19" s="10" t="s">
        <v>382</v>
      </c>
      <c r="O19" s="20" t="str">
        <f t="shared" si="0"/>
        <v>namespace(Kotaki, Kurabayashi, Matsui, Kuramoto, Djong and Sumida, 2010.)</v>
      </c>
      <c r="P19" s="20"/>
      <c r="Q19" s="7"/>
      <c r="R19" s="7"/>
      <c r="S19" s="7"/>
      <c r="T19" s="7"/>
      <c r="U19" s="28"/>
      <c r="V19" s="7"/>
      <c r="W19" s="7"/>
      <c r="X19" s="7"/>
    </row>
    <row r="20" spans="1:25" s="27" customFormat="1" ht="16" thickTop="1">
      <c r="A20" s="46" t="s">
        <v>254</v>
      </c>
      <c r="B20" s="27" t="s">
        <v>102</v>
      </c>
      <c r="C20" s="27" t="s">
        <v>102</v>
      </c>
      <c r="K20" s="27" t="s">
        <v>104</v>
      </c>
      <c r="M20" s="27" t="s">
        <v>138</v>
      </c>
      <c r="N20" s="27" t="s">
        <v>112</v>
      </c>
      <c r="O20" s="27" t="str">
        <f t="shared" si="0"/>
        <v>namespace(Wu, 2015...)</v>
      </c>
      <c r="P20" s="27" t="s">
        <v>135</v>
      </c>
      <c r="Y20" s="27" t="s">
        <v>531</v>
      </c>
    </row>
    <row r="21" spans="1:25" customFormat="1">
      <c r="A21" s="47" t="s">
        <v>254</v>
      </c>
      <c r="B21" t="s">
        <v>108</v>
      </c>
      <c r="C21" t="s">
        <v>102</v>
      </c>
      <c r="G21" s="25">
        <v>1</v>
      </c>
      <c r="I21" t="s">
        <v>486</v>
      </c>
      <c r="K21" t="s">
        <v>105</v>
      </c>
      <c r="M21" t="s">
        <v>160</v>
      </c>
      <c r="N21" t="s">
        <v>112</v>
      </c>
      <c r="O21" t="str">
        <f t="shared" si="0"/>
        <v>namespace(Wu, 2015...)</v>
      </c>
      <c r="P21" t="s">
        <v>534</v>
      </c>
      <c r="Y21" t="s">
        <v>530</v>
      </c>
    </row>
    <row r="22" spans="1:25" customFormat="1">
      <c r="A22" s="47" t="s">
        <v>254</v>
      </c>
      <c r="B22" t="s">
        <v>109</v>
      </c>
      <c r="C22" t="s">
        <v>102</v>
      </c>
      <c r="G22" s="25">
        <v>1</v>
      </c>
      <c r="I22" t="s">
        <v>486</v>
      </c>
      <c r="K22" t="s">
        <v>106</v>
      </c>
      <c r="M22" t="s">
        <v>156</v>
      </c>
      <c r="N22" t="s">
        <v>112</v>
      </c>
      <c r="O22" t="str">
        <f t="shared" si="0"/>
        <v>namespace(Wu, 2015...)</v>
      </c>
      <c r="P22" t="s">
        <v>179</v>
      </c>
      <c r="Y22" t="s">
        <v>530</v>
      </c>
    </row>
    <row r="23" spans="1:25" customFormat="1">
      <c r="A23" s="47" t="s">
        <v>254</v>
      </c>
      <c r="B23" t="s">
        <v>110</v>
      </c>
      <c r="C23" t="s">
        <v>102</v>
      </c>
      <c r="G23" s="25">
        <v>1</v>
      </c>
      <c r="K23" t="s">
        <v>107</v>
      </c>
      <c r="M23" t="s">
        <v>488</v>
      </c>
      <c r="N23" t="s">
        <v>112</v>
      </c>
      <c r="O23" t="str">
        <f t="shared" si="0"/>
        <v>namespace(Wu, 2015...)</v>
      </c>
      <c r="P23" t="s">
        <v>130</v>
      </c>
      <c r="Y23" t="s">
        <v>530</v>
      </c>
    </row>
    <row r="24" spans="1:25" customFormat="1">
      <c r="A24" s="47" t="s">
        <v>254</v>
      </c>
      <c r="B24" t="s">
        <v>111</v>
      </c>
      <c r="C24" t="s">
        <v>102</v>
      </c>
      <c r="G24" s="25">
        <v>1</v>
      </c>
      <c r="K24" t="s">
        <v>103</v>
      </c>
      <c r="M24" t="s">
        <v>161</v>
      </c>
      <c r="N24" t="s">
        <v>112</v>
      </c>
      <c r="O24" t="str">
        <f t="shared" si="0"/>
        <v>namespace(Wu, 2015...)</v>
      </c>
      <c r="P24" t="s">
        <v>538</v>
      </c>
      <c r="Y24" t="s">
        <v>530</v>
      </c>
    </row>
    <row r="25" spans="1:25" customFormat="1">
      <c r="A25" s="47" t="s">
        <v>254</v>
      </c>
      <c r="B25" t="s">
        <v>116</v>
      </c>
      <c r="C25" t="s">
        <v>102</v>
      </c>
      <c r="G25" s="25">
        <v>1</v>
      </c>
      <c r="K25" t="s">
        <v>113</v>
      </c>
      <c r="M25" t="s">
        <v>162</v>
      </c>
      <c r="N25" t="s">
        <v>112</v>
      </c>
      <c r="O25" t="str">
        <f t="shared" si="0"/>
        <v>namespace(Wu, 2015...)</v>
      </c>
      <c r="P25" t="s">
        <v>135</v>
      </c>
      <c r="Y25" t="s">
        <v>530</v>
      </c>
    </row>
    <row r="26" spans="1:25" customFormat="1">
      <c r="A26" s="47" t="s">
        <v>254</v>
      </c>
      <c r="B26" t="s">
        <v>117</v>
      </c>
      <c r="C26" t="s">
        <v>102</v>
      </c>
      <c r="G26" s="25">
        <v>1</v>
      </c>
      <c r="K26" t="s">
        <v>114</v>
      </c>
      <c r="M26" t="s">
        <v>163</v>
      </c>
      <c r="N26" t="s">
        <v>112</v>
      </c>
      <c r="O26" t="str">
        <f t="shared" si="0"/>
        <v>namespace(Wu, 2015...)</v>
      </c>
      <c r="P26" t="s">
        <v>134</v>
      </c>
      <c r="Y26" t="s">
        <v>530</v>
      </c>
    </row>
    <row r="27" spans="1:25" s="17" customFormat="1">
      <c r="A27" s="48" t="s">
        <v>254</v>
      </c>
      <c r="B27" s="17" t="s">
        <v>118</v>
      </c>
      <c r="C27" s="17" t="s">
        <v>102</v>
      </c>
      <c r="G27" s="50">
        <v>1</v>
      </c>
      <c r="K27" s="17" t="s">
        <v>115</v>
      </c>
      <c r="L27" s="17" t="s">
        <v>211</v>
      </c>
      <c r="M27" s="17" t="s">
        <v>150</v>
      </c>
      <c r="N27" s="17" t="s">
        <v>112</v>
      </c>
      <c r="O27" s="17" t="str">
        <f t="shared" si="0"/>
        <v>namespace(Wu, 2015...)</v>
      </c>
      <c r="P27" s="17" t="s">
        <v>149</v>
      </c>
      <c r="S27" s="17" t="s">
        <v>212</v>
      </c>
      <c r="T27" s="17" t="s">
        <v>163</v>
      </c>
      <c r="Y27" s="17" t="s">
        <v>531</v>
      </c>
    </row>
    <row r="28" spans="1:25" customFormat="1" ht="16" thickBot="1">
      <c r="A28" s="49" t="s">
        <v>254</v>
      </c>
      <c r="B28" t="s">
        <v>120</v>
      </c>
      <c r="C28" t="s">
        <v>102</v>
      </c>
      <c r="G28" s="25">
        <v>1</v>
      </c>
      <c r="K28" t="s">
        <v>119</v>
      </c>
      <c r="M28" t="s">
        <v>151</v>
      </c>
      <c r="N28" t="s">
        <v>112</v>
      </c>
      <c r="O28" t="str">
        <f t="shared" si="0"/>
        <v>namespace(Wu, 2015...)</v>
      </c>
      <c r="P28" t="s">
        <v>154</v>
      </c>
      <c r="S28" t="s">
        <v>121</v>
      </c>
      <c r="T28" t="s">
        <v>150</v>
      </c>
      <c r="Y28" t="s">
        <v>531</v>
      </c>
    </row>
    <row r="29" spans="1:25" s="36" customFormat="1" ht="16" thickTop="1">
      <c r="A29" s="36" t="s">
        <v>390</v>
      </c>
      <c r="B29" s="37" t="s">
        <v>408</v>
      </c>
      <c r="C29" s="38" t="s">
        <v>408</v>
      </c>
      <c r="D29" s="38"/>
      <c r="E29" s="39"/>
      <c r="F29" s="38"/>
      <c r="G29" s="38"/>
      <c r="H29" s="38"/>
      <c r="I29" s="38"/>
      <c r="J29" s="38"/>
      <c r="K29" s="36" t="s">
        <v>182</v>
      </c>
      <c r="M29" s="37" t="s">
        <v>309</v>
      </c>
      <c r="N29" s="36" t="s">
        <v>65</v>
      </c>
      <c r="O29" s="40" t="str">
        <f t="shared" si="0"/>
        <v>namespace(Tang, 2013...)</v>
      </c>
      <c r="P29" s="40" t="s">
        <v>200</v>
      </c>
      <c r="Q29" s="37"/>
      <c r="R29" s="37"/>
      <c r="S29" s="37"/>
      <c r="T29" s="37"/>
      <c r="U29" s="41"/>
      <c r="V29" s="42"/>
      <c r="W29" s="42"/>
      <c r="X29" s="42"/>
    </row>
    <row r="30" spans="1:25">
      <c r="A30" s="8" t="s">
        <v>390</v>
      </c>
      <c r="B30" s="5" t="s">
        <v>409</v>
      </c>
      <c r="C30" s="4" t="s">
        <v>408</v>
      </c>
      <c r="G30" s="4">
        <v>1</v>
      </c>
      <c r="K30" s="8" t="s">
        <v>183</v>
      </c>
      <c r="M30" s="5" t="s">
        <v>309</v>
      </c>
      <c r="N30" s="8" t="s">
        <v>65</v>
      </c>
      <c r="O30" s="18" t="str">
        <f t="shared" si="0"/>
        <v>namespace(Tang, 2013...)</v>
      </c>
      <c r="P30" s="18" t="s">
        <v>199</v>
      </c>
      <c r="V30" s="25"/>
      <c r="W30" s="25"/>
      <c r="X30" s="25"/>
    </row>
    <row r="31" spans="1:25">
      <c r="A31" s="8" t="s">
        <v>390</v>
      </c>
      <c r="B31" s="5" t="s">
        <v>410</v>
      </c>
      <c r="C31" s="4" t="s">
        <v>408</v>
      </c>
      <c r="K31" s="8" t="s">
        <v>184</v>
      </c>
      <c r="M31" s="5" t="s">
        <v>309</v>
      </c>
      <c r="N31" s="8" t="s">
        <v>65</v>
      </c>
      <c r="O31" s="18" t="str">
        <f t="shared" si="0"/>
        <v>namespace(Tang, 2013...)</v>
      </c>
      <c r="P31" s="18" t="s">
        <v>185</v>
      </c>
      <c r="V31" s="25"/>
      <c r="W31" s="25"/>
      <c r="X31" s="25"/>
    </row>
    <row r="32" spans="1:25">
      <c r="A32" s="8" t="s">
        <v>390</v>
      </c>
      <c r="B32" s="5" t="s">
        <v>411</v>
      </c>
      <c r="C32" s="4" t="s">
        <v>408</v>
      </c>
      <c r="K32" s="8" t="s">
        <v>191</v>
      </c>
      <c r="M32" s="5" t="s">
        <v>309</v>
      </c>
      <c r="N32" s="8" t="s">
        <v>65</v>
      </c>
      <c r="O32" s="18" t="str">
        <f t="shared" si="0"/>
        <v>namespace(Tang, 2013...)</v>
      </c>
      <c r="P32" s="18" t="s">
        <v>192</v>
      </c>
      <c r="Q32" s="5" t="s">
        <v>31</v>
      </c>
      <c r="R32"/>
      <c r="V32" s="25"/>
      <c r="W32" s="25"/>
      <c r="X32" s="25"/>
    </row>
    <row r="33" spans="1:25">
      <c r="A33" s="8" t="s">
        <v>390</v>
      </c>
      <c r="B33" s="5" t="s">
        <v>412</v>
      </c>
      <c r="C33" s="4" t="s">
        <v>408</v>
      </c>
      <c r="G33" s="4">
        <v>1</v>
      </c>
      <c r="K33" s="8" t="s">
        <v>193</v>
      </c>
      <c r="M33" s="5" t="s">
        <v>309</v>
      </c>
      <c r="N33" s="8" t="s">
        <v>65</v>
      </c>
      <c r="O33" s="18" t="str">
        <f t="shared" si="0"/>
        <v>namespace(Tang, 2013...)</v>
      </c>
      <c r="P33" s="18" t="s">
        <v>194</v>
      </c>
      <c r="R33"/>
      <c r="V33" s="25"/>
      <c r="W33" s="25"/>
      <c r="X33" s="25"/>
    </row>
    <row r="34" spans="1:25">
      <c r="A34" s="8" t="s">
        <v>390</v>
      </c>
      <c r="B34" s="5" t="s">
        <v>413</v>
      </c>
      <c r="C34" s="4" t="s">
        <v>408</v>
      </c>
      <c r="G34" s="4">
        <v>1</v>
      </c>
      <c r="K34" s="8" t="s">
        <v>195</v>
      </c>
      <c r="M34" s="5" t="s">
        <v>309</v>
      </c>
      <c r="N34" s="8" t="s">
        <v>65</v>
      </c>
      <c r="O34" s="18" t="str">
        <f t="shared" si="0"/>
        <v>namespace(Tang, 2013...)</v>
      </c>
      <c r="P34" s="18" t="s">
        <v>196</v>
      </c>
      <c r="R34"/>
      <c r="V34" s="25"/>
      <c r="W34" s="25"/>
      <c r="X34" s="25"/>
    </row>
    <row r="35" spans="1:25">
      <c r="A35" s="8" t="s">
        <v>390</v>
      </c>
      <c r="B35" s="5" t="s">
        <v>414</v>
      </c>
      <c r="C35" s="4" t="s">
        <v>408</v>
      </c>
      <c r="K35" s="8" t="s">
        <v>197</v>
      </c>
      <c r="M35" s="5" t="s">
        <v>309</v>
      </c>
      <c r="N35" s="8" t="s">
        <v>65</v>
      </c>
      <c r="O35" s="18" t="str">
        <f t="shared" si="0"/>
        <v>namespace(Tang, 2013...)</v>
      </c>
      <c r="P35" s="18" t="s">
        <v>198</v>
      </c>
      <c r="Q35" s="5" t="s">
        <v>31</v>
      </c>
      <c r="R35"/>
      <c r="V35" s="25"/>
      <c r="W35" s="25"/>
      <c r="X35" s="25"/>
    </row>
    <row r="36" spans="1:25">
      <c r="A36" s="8" t="s">
        <v>390</v>
      </c>
      <c r="B36" s="5" t="s">
        <v>415</v>
      </c>
      <c r="C36" s="4" t="s">
        <v>408</v>
      </c>
      <c r="G36" s="4">
        <v>1</v>
      </c>
      <c r="K36" s="8" t="s">
        <v>202</v>
      </c>
      <c r="M36" s="5" t="s">
        <v>309</v>
      </c>
      <c r="N36" s="8" t="s">
        <v>65</v>
      </c>
      <c r="O36" s="18" t="str">
        <f t="shared" si="0"/>
        <v>namespace(Tang, 2013...)</v>
      </c>
      <c r="P36" s="18" t="e">
        <f>NA()</f>
        <v>#N/A</v>
      </c>
    </row>
    <row r="37" spans="1:25" s="9" customFormat="1">
      <c r="A37" s="9" t="s">
        <v>391</v>
      </c>
      <c r="B37" s="14" t="s">
        <v>416</v>
      </c>
      <c r="C37" s="22" t="s">
        <v>416</v>
      </c>
      <c r="D37" s="22"/>
      <c r="E37" s="32"/>
      <c r="F37" s="22"/>
      <c r="G37" s="22"/>
      <c r="H37" s="22"/>
      <c r="I37" s="22"/>
      <c r="J37" s="22"/>
      <c r="K37" s="9" t="s">
        <v>204</v>
      </c>
      <c r="M37" s="14" t="s">
        <v>309</v>
      </c>
      <c r="N37" s="9" t="s">
        <v>65</v>
      </c>
      <c r="O37" s="19" t="str">
        <f t="shared" si="0"/>
        <v>namespace(Tang, 2013...)</v>
      </c>
      <c r="P37" s="19" t="s">
        <v>203</v>
      </c>
      <c r="Q37" s="14"/>
      <c r="R37" s="14"/>
      <c r="S37" s="14"/>
      <c r="T37" s="14"/>
      <c r="U37" s="27"/>
      <c r="V37" s="14"/>
      <c r="W37" s="14"/>
      <c r="X37" s="14"/>
    </row>
    <row r="38" spans="1:25">
      <c r="A38" s="8" t="s">
        <v>390</v>
      </c>
      <c r="B38" s="5" t="s">
        <v>417</v>
      </c>
      <c r="C38" s="4" t="s">
        <v>416</v>
      </c>
      <c r="K38" s="8" t="s">
        <v>205</v>
      </c>
      <c r="M38" s="5" t="s">
        <v>309</v>
      </c>
      <c r="N38" s="8" t="s">
        <v>65</v>
      </c>
      <c r="O38" s="18" t="str">
        <f t="shared" si="0"/>
        <v>namespace(Tang, 2013...)</v>
      </c>
      <c r="P38" s="18" t="s">
        <v>206</v>
      </c>
    </row>
    <row r="39" spans="1:25">
      <c r="A39" s="8" t="s">
        <v>390</v>
      </c>
      <c r="B39" s="5" t="s">
        <v>418</v>
      </c>
      <c r="C39" s="4" t="s">
        <v>416</v>
      </c>
      <c r="K39" s="8" t="s">
        <v>331</v>
      </c>
      <c r="M39" s="5" t="s">
        <v>309</v>
      </c>
      <c r="N39" s="8" t="s">
        <v>65</v>
      </c>
      <c r="O39" s="18" t="str">
        <f t="shared" si="0"/>
        <v>namespace(Tang, 2013...)</v>
      </c>
      <c r="Q39" s="5" t="s">
        <v>31</v>
      </c>
    </row>
    <row r="40" spans="1:25">
      <c r="A40" s="8" t="s">
        <v>390</v>
      </c>
      <c r="B40" s="5" t="s">
        <v>419</v>
      </c>
      <c r="C40" s="4" t="s">
        <v>416</v>
      </c>
      <c r="G40" s="4">
        <v>1</v>
      </c>
      <c r="K40" s="8" t="s">
        <v>332</v>
      </c>
      <c r="M40" s="5" t="s">
        <v>309</v>
      </c>
      <c r="N40" s="8" t="s">
        <v>65</v>
      </c>
      <c r="O40" s="18" t="str">
        <f t="shared" si="0"/>
        <v>namespace(Tang, 2013...)</v>
      </c>
    </row>
    <row r="41" spans="1:25">
      <c r="A41" s="8" t="s">
        <v>390</v>
      </c>
      <c r="B41" s="5" t="s">
        <v>420</v>
      </c>
      <c r="C41" s="4" t="s">
        <v>416</v>
      </c>
      <c r="K41" s="8" t="s">
        <v>333</v>
      </c>
      <c r="M41" s="5" t="s">
        <v>309</v>
      </c>
      <c r="N41" s="8" t="s">
        <v>65</v>
      </c>
      <c r="O41" s="18" t="str">
        <f t="shared" si="0"/>
        <v>namespace(Tang, 2013...)</v>
      </c>
      <c r="P41" s="18" t="s">
        <v>334</v>
      </c>
    </row>
    <row r="42" spans="1:25">
      <c r="A42" s="8" t="s">
        <v>390</v>
      </c>
      <c r="B42" s="5" t="s">
        <v>421</v>
      </c>
      <c r="C42" s="4" t="s">
        <v>416</v>
      </c>
      <c r="K42" s="8" t="s">
        <v>335</v>
      </c>
      <c r="M42" s="5" t="s">
        <v>309</v>
      </c>
      <c r="N42" s="8" t="s">
        <v>65</v>
      </c>
      <c r="O42" s="18" t="str">
        <f t="shared" si="0"/>
        <v>namespace(Tang, 2013...)</v>
      </c>
      <c r="P42" s="18" t="s">
        <v>336</v>
      </c>
      <c r="Q42" s="5" t="s">
        <v>31</v>
      </c>
    </row>
    <row r="43" spans="1:25" s="9" customFormat="1">
      <c r="A43" s="9" t="s">
        <v>388</v>
      </c>
      <c r="B43" s="14" t="s">
        <v>361</v>
      </c>
      <c r="C43" s="22" t="s">
        <v>361</v>
      </c>
      <c r="D43" s="22"/>
      <c r="E43" s="32"/>
      <c r="F43" s="22"/>
      <c r="G43" s="14"/>
      <c r="H43" s="14"/>
      <c r="I43" s="14"/>
      <c r="J43" s="14"/>
      <c r="K43" s="9" t="s">
        <v>362</v>
      </c>
      <c r="L43" s="9" t="s">
        <v>363</v>
      </c>
      <c r="M43" s="14" t="s">
        <v>364</v>
      </c>
      <c r="N43" s="9" t="s">
        <v>369</v>
      </c>
      <c r="O43" s="19" t="str">
        <f t="shared" si="0"/>
        <v>namespace(Djong, Matsui, Kuramoto, Nishioka, and Sumida, Zool. Sci. 28:922-929)</v>
      </c>
      <c r="P43" s="9" t="s">
        <v>371</v>
      </c>
      <c r="Q43" s="14"/>
      <c r="R43" s="14"/>
      <c r="S43" s="14"/>
      <c r="T43" s="14"/>
      <c r="U43" s="27"/>
      <c r="V43" s="14"/>
      <c r="W43" s="14"/>
      <c r="X43" s="14"/>
    </row>
    <row r="44" spans="1:25">
      <c r="A44" t="s">
        <v>388</v>
      </c>
      <c r="B44" s="5" t="s">
        <v>372</v>
      </c>
      <c r="K44" s="8" t="s">
        <v>373</v>
      </c>
      <c r="M44" s="5" t="s">
        <v>374</v>
      </c>
      <c r="N44" s="8" t="s">
        <v>369</v>
      </c>
      <c r="O44" s="18" t="str">
        <f t="shared" si="0"/>
        <v>namespace(Djong, Matsui, Kuramoto, Nishioka, and Sumida, Zool. Sci. 28:922-929)</v>
      </c>
      <c r="P44" s="18" t="s">
        <v>377</v>
      </c>
      <c r="Q44" s="5" t="s">
        <v>378</v>
      </c>
    </row>
    <row r="45" spans="1:25" s="9" customFormat="1">
      <c r="A45" s="9" t="s">
        <v>394</v>
      </c>
      <c r="B45" s="14" t="s">
        <v>395</v>
      </c>
      <c r="C45" s="22" t="s">
        <v>395</v>
      </c>
      <c r="D45" s="22"/>
      <c r="E45" s="32"/>
      <c r="F45" s="22"/>
      <c r="G45" s="22"/>
      <c r="H45" s="22"/>
      <c r="I45" s="22"/>
      <c r="J45" s="22"/>
      <c r="L45" s="9" t="s">
        <v>380</v>
      </c>
      <c r="M45" s="14" t="s">
        <v>381</v>
      </c>
      <c r="N45" s="9" t="s">
        <v>396</v>
      </c>
      <c r="O45" s="19" t="str">
        <f t="shared" si="0"/>
        <v>namespace(Dubois and Ohler, 2000)</v>
      </c>
      <c r="P45" s="19" t="s">
        <v>396</v>
      </c>
      <c r="Q45" s="14"/>
      <c r="R45" s="14"/>
      <c r="S45" s="14"/>
      <c r="T45" s="14"/>
      <c r="U45" s="27"/>
      <c r="V45" s="14"/>
      <c r="W45" s="14"/>
      <c r="X45" s="14"/>
      <c r="Y45" s="9" t="s">
        <v>397</v>
      </c>
    </row>
    <row r="46" spans="1:25" s="16" customFormat="1">
      <c r="A46" s="16" t="s">
        <v>252</v>
      </c>
      <c r="B46" s="15" t="s">
        <v>250</v>
      </c>
      <c r="C46" s="15" t="s">
        <v>250</v>
      </c>
      <c r="D46" s="15"/>
      <c r="E46" s="34"/>
      <c r="F46" s="15"/>
      <c r="G46" s="15"/>
      <c r="H46" s="15"/>
      <c r="I46" s="15"/>
      <c r="J46" s="15"/>
      <c r="K46" s="16" t="s">
        <v>215</v>
      </c>
      <c r="M46" s="15" t="s">
        <v>218</v>
      </c>
      <c r="N46" s="16" t="s">
        <v>245</v>
      </c>
      <c r="O46" s="21" t="str">
        <f>CONCATENATE("namespace(", N46, ")")</f>
        <v>namespace(ICBN-1997-09-25)</v>
      </c>
      <c r="P46" s="16" t="s">
        <v>245</v>
      </c>
      <c r="Q46" s="15"/>
      <c r="R46" s="15"/>
      <c r="S46" s="15"/>
      <c r="T46" s="15"/>
      <c r="U46" s="17"/>
      <c r="V46" s="15"/>
      <c r="W46" s="15"/>
      <c r="X46" s="15"/>
    </row>
    <row r="47" spans="1:25" s="9" customFormat="1">
      <c r="A47" s="9" t="s">
        <v>389</v>
      </c>
      <c r="B47" s="14" t="s">
        <v>313</v>
      </c>
      <c r="C47" s="22" t="s">
        <v>313</v>
      </c>
      <c r="D47" s="22"/>
      <c r="E47" s="32"/>
      <c r="F47" s="22"/>
      <c r="G47" s="22"/>
      <c r="H47" s="22"/>
      <c r="I47" s="22"/>
      <c r="J47" s="22"/>
      <c r="K47" s="9" t="s">
        <v>308</v>
      </c>
      <c r="M47" s="14" t="s">
        <v>309</v>
      </c>
      <c r="N47" s="9" t="s">
        <v>312</v>
      </c>
      <c r="O47" s="19" t="str">
        <f>CONCATENATE("namespace(", N47, ")")</f>
        <v>namespace(國立台灣大學植物標本館 (2012)，台灣植物資訊整合查詢系統，http://tai2.ntu.edu.tw。)</v>
      </c>
      <c r="P47" s="19" t="s">
        <v>312</v>
      </c>
      <c r="Q47" s="14"/>
      <c r="R47" s="14"/>
      <c r="S47" s="14"/>
      <c r="T47" s="14"/>
      <c r="U47" s="27"/>
      <c r="V47" s="14"/>
      <c r="W47" s="14"/>
      <c r="X47" s="14"/>
      <c r="Y47" s="9" t="s">
        <v>328</v>
      </c>
    </row>
    <row r="48" spans="1:25">
      <c r="A48" t="s">
        <v>389</v>
      </c>
      <c r="B48" s="5" t="s">
        <v>326</v>
      </c>
      <c r="C48" s="4" t="s">
        <v>313</v>
      </c>
      <c r="K48" s="8" t="s">
        <v>325</v>
      </c>
      <c r="M48" s="25" t="s">
        <v>309</v>
      </c>
      <c r="N48" s="8" t="s">
        <v>312</v>
      </c>
      <c r="O48" s="18" t="str">
        <f>CONCATENATE("namespace(", N48, ")")</f>
        <v>namespace(國立台灣大學植物標本館 (2012)，台灣植物資訊整合查詢系統，http://tai2.ntu.edu.tw。)</v>
      </c>
      <c r="P48" s="18" t="s">
        <v>327</v>
      </c>
      <c r="Q48" s="5" t="s">
        <v>31</v>
      </c>
    </row>
    <row r="52" spans="1:24">
      <c r="A52" s="8" t="s">
        <v>424</v>
      </c>
    </row>
    <row r="53" spans="1:24" s="9" customFormat="1">
      <c r="A53" s="9" t="s">
        <v>423</v>
      </c>
      <c r="B53" s="14" t="s">
        <v>425</v>
      </c>
      <c r="C53" s="14" t="s">
        <v>425</v>
      </c>
      <c r="D53" s="22"/>
      <c r="E53" s="32"/>
      <c r="F53" s="22"/>
      <c r="G53" s="22"/>
      <c r="H53" s="22"/>
      <c r="I53" s="22"/>
      <c r="J53" s="22"/>
      <c r="K53" s="9" t="s">
        <v>426</v>
      </c>
      <c r="M53" s="14" t="s">
        <v>427</v>
      </c>
      <c r="N53" s="9" t="s">
        <v>428</v>
      </c>
      <c r="O53" s="19" t="s">
        <v>423</v>
      </c>
      <c r="P53" s="19" t="s">
        <v>428</v>
      </c>
      <c r="Q53" s="14"/>
      <c r="R53" s="14"/>
      <c r="S53" s="14"/>
      <c r="T53" s="14"/>
      <c r="U53" s="27"/>
      <c r="V53" s="14"/>
      <c r="W53" s="14"/>
      <c r="X53" s="14"/>
    </row>
    <row r="54" spans="1:24" s="9" customFormat="1">
      <c r="A54" s="9" t="s">
        <v>429</v>
      </c>
      <c r="B54" s="14" t="s">
        <v>430</v>
      </c>
      <c r="C54" s="22" t="s">
        <v>430</v>
      </c>
      <c r="D54" s="22"/>
      <c r="E54" s="32"/>
      <c r="F54" s="22"/>
      <c r="G54" s="22"/>
      <c r="H54" s="22"/>
      <c r="I54" s="22"/>
      <c r="J54" s="22"/>
      <c r="K54" s="9" t="s">
        <v>431</v>
      </c>
      <c r="M54" s="14" t="s">
        <v>432</v>
      </c>
      <c r="N54" s="9" t="s">
        <v>433</v>
      </c>
      <c r="O54" s="19" t="s">
        <v>429</v>
      </c>
      <c r="P54" s="19" t="s">
        <v>433</v>
      </c>
      <c r="Q54" s="14"/>
      <c r="R54" s="14"/>
      <c r="S54" s="14"/>
      <c r="T54" s="14"/>
      <c r="U54" s="27"/>
      <c r="V54" s="14"/>
      <c r="W54" s="14"/>
      <c r="X54" s="14"/>
    </row>
    <row r="55" spans="1:24">
      <c r="A55" s="8" t="s">
        <v>429</v>
      </c>
      <c r="B55" s="5" t="s">
        <v>434</v>
      </c>
      <c r="C55" s="4" t="s">
        <v>430</v>
      </c>
      <c r="G55" s="4">
        <v>1</v>
      </c>
      <c r="H55" s="4">
        <v>1</v>
      </c>
      <c r="K55" s="8" t="s">
        <v>435</v>
      </c>
      <c r="M55" s="5" t="s">
        <v>436</v>
      </c>
      <c r="N55" s="8" t="s">
        <v>433</v>
      </c>
      <c r="O55" s="18" t="s">
        <v>429</v>
      </c>
    </row>
    <row r="56" spans="1:24" s="9" customFormat="1">
      <c r="A56" s="9" t="s">
        <v>429</v>
      </c>
      <c r="B56" s="14" t="s">
        <v>437</v>
      </c>
      <c r="C56" s="22" t="s">
        <v>437</v>
      </c>
      <c r="D56" s="22"/>
      <c r="E56" s="32"/>
      <c r="F56" s="22"/>
      <c r="G56" s="22"/>
      <c r="H56" s="22"/>
      <c r="I56" s="22"/>
      <c r="J56" s="22"/>
      <c r="K56" s="9" t="s">
        <v>438</v>
      </c>
      <c r="M56" s="14" t="s">
        <v>439</v>
      </c>
      <c r="N56" s="9" t="s">
        <v>433</v>
      </c>
      <c r="O56" s="19" t="s">
        <v>429</v>
      </c>
      <c r="P56" s="19" t="s">
        <v>433</v>
      </c>
      <c r="Q56" s="14"/>
      <c r="R56" s="14"/>
      <c r="S56" s="14"/>
      <c r="T56" s="14"/>
      <c r="U56" s="27"/>
      <c r="V56" s="14"/>
      <c r="W56" s="14"/>
      <c r="X56" s="14"/>
    </row>
    <row r="57" spans="1:24">
      <c r="A57" s="8" t="s">
        <v>429</v>
      </c>
      <c r="B57" s="5" t="s">
        <v>440</v>
      </c>
      <c r="C57" s="4" t="s">
        <v>437</v>
      </c>
      <c r="G57" s="4">
        <v>1</v>
      </c>
      <c r="H57" s="4">
        <v>1</v>
      </c>
      <c r="K57" s="8" t="s">
        <v>441</v>
      </c>
      <c r="M57" s="5" t="s">
        <v>427</v>
      </c>
      <c r="N57" s="8" t="s">
        <v>433</v>
      </c>
      <c r="O57" s="18" t="s">
        <v>429</v>
      </c>
      <c r="P57" s="18" t="s">
        <v>428</v>
      </c>
    </row>
    <row r="58" spans="1:24" s="9" customFormat="1">
      <c r="A58" s="9" t="s">
        <v>442</v>
      </c>
      <c r="B58" s="14" t="s">
        <v>443</v>
      </c>
      <c r="C58" s="14" t="s">
        <v>443</v>
      </c>
      <c r="D58" s="22"/>
      <c r="E58" s="32"/>
      <c r="F58" s="22"/>
      <c r="G58" s="22"/>
      <c r="H58" s="22"/>
      <c r="I58" s="22"/>
      <c r="J58" s="22"/>
      <c r="K58" s="9" t="s">
        <v>431</v>
      </c>
      <c r="M58" s="14" t="s">
        <v>432</v>
      </c>
      <c r="N58" s="9" t="s">
        <v>444</v>
      </c>
      <c r="O58" s="19" t="s">
        <v>442</v>
      </c>
      <c r="P58" s="19" t="s">
        <v>444</v>
      </c>
      <c r="Q58" s="14"/>
      <c r="R58" s="14"/>
      <c r="S58" s="14"/>
      <c r="T58" s="14"/>
      <c r="U58" s="27"/>
      <c r="V58" s="14"/>
      <c r="W58" s="14"/>
      <c r="X58" s="14"/>
    </row>
    <row r="59" spans="1:24">
      <c r="A59" s="8" t="s">
        <v>442</v>
      </c>
      <c r="B59" s="5" t="s">
        <v>445</v>
      </c>
      <c r="C59" s="5" t="s">
        <v>443</v>
      </c>
      <c r="G59" s="4">
        <v>1</v>
      </c>
      <c r="H59" s="4">
        <v>1</v>
      </c>
      <c r="K59" s="8" t="s">
        <v>441</v>
      </c>
      <c r="M59" s="5" t="s">
        <v>427</v>
      </c>
      <c r="N59" s="8" t="s">
        <v>444</v>
      </c>
      <c r="O59" s="18" t="s">
        <v>442</v>
      </c>
      <c r="P59" s="18" t="s">
        <v>428</v>
      </c>
    </row>
    <row r="60" spans="1:24" s="9" customFormat="1">
      <c r="A60" s="9" t="s">
        <v>442</v>
      </c>
      <c r="B60" s="14" t="s">
        <v>446</v>
      </c>
      <c r="C60" s="14" t="s">
        <v>446</v>
      </c>
      <c r="D60" s="22"/>
      <c r="E60" s="32"/>
      <c r="F60" s="22"/>
      <c r="G60" s="22"/>
      <c r="H60" s="22"/>
      <c r="I60" s="22"/>
      <c r="J60" s="22"/>
      <c r="K60" s="9" t="s">
        <v>447</v>
      </c>
      <c r="M60" s="14" t="s">
        <v>436</v>
      </c>
      <c r="N60" s="9" t="s">
        <v>444</v>
      </c>
      <c r="O60" s="19" t="s">
        <v>442</v>
      </c>
      <c r="P60" s="19" t="s">
        <v>444</v>
      </c>
      <c r="Q60" s="14"/>
      <c r="R60" s="14"/>
      <c r="S60" s="14"/>
      <c r="T60" s="14"/>
      <c r="U60" s="27"/>
      <c r="V60" s="14"/>
      <c r="W60" s="14"/>
      <c r="X60" s="14"/>
    </row>
    <row r="61" spans="1:24" s="9" customFormat="1">
      <c r="A61" s="9" t="s">
        <v>442</v>
      </c>
      <c r="B61" s="14" t="s">
        <v>450</v>
      </c>
      <c r="C61" s="14" t="s">
        <v>450</v>
      </c>
      <c r="D61" s="22"/>
      <c r="E61" s="32"/>
      <c r="F61" s="22"/>
      <c r="G61" s="22"/>
      <c r="H61" s="22"/>
      <c r="I61" s="22"/>
      <c r="J61" s="22"/>
      <c r="K61" s="9" t="s">
        <v>451</v>
      </c>
      <c r="M61" s="14" t="s">
        <v>452</v>
      </c>
      <c r="N61" s="9" t="s">
        <v>444</v>
      </c>
      <c r="O61" s="19" t="s">
        <v>442</v>
      </c>
      <c r="P61" s="19" t="s">
        <v>444</v>
      </c>
      <c r="Q61" s="14"/>
      <c r="R61" s="14"/>
      <c r="S61" s="14"/>
      <c r="T61" s="14"/>
      <c r="U61" s="27"/>
      <c r="V61" s="14"/>
      <c r="W61" s="14"/>
      <c r="X61" s="14"/>
    </row>
    <row r="62" spans="1:24">
      <c r="A62" s="8" t="s">
        <v>442</v>
      </c>
      <c r="B62" s="5" t="s">
        <v>453</v>
      </c>
      <c r="C62" s="5" t="s">
        <v>450</v>
      </c>
      <c r="G62" s="4">
        <v>1</v>
      </c>
      <c r="K62" s="8" t="s">
        <v>454</v>
      </c>
      <c r="M62" s="5" t="s">
        <v>439</v>
      </c>
      <c r="N62" s="8" t="s">
        <v>444</v>
      </c>
      <c r="O62" s="18" t="s">
        <v>442</v>
      </c>
      <c r="P62" s="18" t="s">
        <v>433</v>
      </c>
    </row>
    <row r="63" spans="1:24" s="9" customFormat="1">
      <c r="A63" s="9" t="s">
        <v>455</v>
      </c>
      <c r="B63" s="14" t="s">
        <v>456</v>
      </c>
      <c r="C63" s="14" t="s">
        <v>456</v>
      </c>
      <c r="D63" s="22"/>
      <c r="E63" s="32"/>
      <c r="F63" s="22"/>
      <c r="G63" s="22"/>
      <c r="H63" s="22"/>
      <c r="I63" s="22"/>
      <c r="J63" s="22"/>
      <c r="L63" s="9" t="s">
        <v>431</v>
      </c>
      <c r="M63" s="14" t="s">
        <v>432</v>
      </c>
      <c r="N63" s="9" t="s">
        <v>458</v>
      </c>
      <c r="O63" s="19" t="s">
        <v>455</v>
      </c>
      <c r="P63" s="19" t="s">
        <v>458</v>
      </c>
      <c r="Q63" s="14"/>
      <c r="R63" s="14"/>
      <c r="S63" s="14"/>
      <c r="T63" s="14"/>
      <c r="U63" s="27"/>
      <c r="V63" s="14"/>
      <c r="W63" s="14"/>
      <c r="X63" s="14"/>
    </row>
    <row r="64" spans="1:24">
      <c r="A64" s="8" t="s">
        <v>455</v>
      </c>
      <c r="B64" s="5" t="s">
        <v>457</v>
      </c>
      <c r="C64" s="5" t="s">
        <v>456</v>
      </c>
      <c r="L64" s="8" t="s">
        <v>460</v>
      </c>
      <c r="M64" s="5" t="s">
        <v>436</v>
      </c>
      <c r="N64" s="8" t="s">
        <v>458</v>
      </c>
      <c r="O64" s="18" t="s">
        <v>455</v>
      </c>
      <c r="P64" s="18" t="s">
        <v>459</v>
      </c>
      <c r="Q64" s="5" t="s">
        <v>461</v>
      </c>
    </row>
    <row r="65" spans="1:24">
      <c r="A65" s="8" t="s">
        <v>463</v>
      </c>
    </row>
    <row r="66" spans="1:24" s="9" customFormat="1">
      <c r="A66" s="9" t="s">
        <v>254</v>
      </c>
      <c r="B66" s="14" t="s">
        <v>430</v>
      </c>
      <c r="C66" s="22" t="s">
        <v>430</v>
      </c>
      <c r="D66" s="22"/>
      <c r="E66" s="32"/>
      <c r="F66" s="22"/>
      <c r="G66" s="22"/>
      <c r="H66" s="22"/>
      <c r="I66" s="22"/>
      <c r="J66" s="22"/>
      <c r="K66" s="9" t="s">
        <v>431</v>
      </c>
      <c r="M66" s="14" t="s">
        <v>432</v>
      </c>
      <c r="N66" s="9" t="s">
        <v>433</v>
      </c>
      <c r="O66" s="19" t="s">
        <v>429</v>
      </c>
      <c r="P66" s="19" t="s">
        <v>433</v>
      </c>
      <c r="Q66" s="14"/>
      <c r="R66" s="14"/>
      <c r="S66" s="14"/>
      <c r="T66" s="14"/>
      <c r="U66" s="27"/>
      <c r="V66" s="14"/>
      <c r="W66" s="14"/>
      <c r="X66" s="14"/>
    </row>
    <row r="67" spans="1:24">
      <c r="A67" s="8" t="s">
        <v>254</v>
      </c>
      <c r="B67" s="5" t="s">
        <v>440</v>
      </c>
      <c r="C67" s="35" t="s">
        <v>468</v>
      </c>
      <c r="G67" s="4">
        <v>1</v>
      </c>
      <c r="H67" s="4">
        <v>1</v>
      </c>
      <c r="K67" s="8" t="s">
        <v>441</v>
      </c>
      <c r="M67" s="5" t="s">
        <v>427</v>
      </c>
      <c r="N67" s="8" t="s">
        <v>433</v>
      </c>
      <c r="O67" s="18" t="s">
        <v>429</v>
      </c>
      <c r="P67" s="18" t="s">
        <v>428</v>
      </c>
    </row>
    <row r="68" spans="1:24" s="9" customFormat="1">
      <c r="A68" s="9" t="s">
        <v>254</v>
      </c>
      <c r="B68" s="14" t="s">
        <v>443</v>
      </c>
      <c r="C68" s="14" t="s">
        <v>443</v>
      </c>
      <c r="D68" s="14" t="s">
        <v>443</v>
      </c>
      <c r="E68" s="32"/>
      <c r="F68" s="22"/>
      <c r="G68" s="22"/>
      <c r="H68" s="22"/>
      <c r="I68" s="22"/>
      <c r="J68" s="22"/>
      <c r="K68" s="9" t="s">
        <v>431</v>
      </c>
      <c r="M68" s="14" t="s">
        <v>432</v>
      </c>
      <c r="N68" s="9" t="s">
        <v>444</v>
      </c>
      <c r="O68" s="19" t="s">
        <v>442</v>
      </c>
      <c r="P68" s="19" t="s">
        <v>444</v>
      </c>
      <c r="Q68" s="14"/>
      <c r="R68" s="14"/>
      <c r="S68" s="14"/>
      <c r="T68" s="14"/>
      <c r="U68" s="27"/>
      <c r="V68" s="14"/>
      <c r="W68" s="14"/>
      <c r="X68" s="14"/>
    </row>
    <row r="69" spans="1:24" s="9" customFormat="1">
      <c r="A69" s="9" t="s">
        <v>254</v>
      </c>
      <c r="B69" s="14" t="s">
        <v>450</v>
      </c>
      <c r="C69" s="14" t="s">
        <v>450</v>
      </c>
      <c r="D69" s="22"/>
      <c r="E69" s="32"/>
      <c r="F69" s="22"/>
      <c r="G69" s="22"/>
      <c r="H69" s="22"/>
      <c r="I69" s="22"/>
      <c r="J69" s="22"/>
      <c r="K69" s="9" t="s">
        <v>451</v>
      </c>
      <c r="M69" s="14" t="s">
        <v>452</v>
      </c>
      <c r="N69" s="9" t="s">
        <v>444</v>
      </c>
      <c r="O69" s="19" t="s">
        <v>442</v>
      </c>
      <c r="P69" s="19" t="s">
        <v>444</v>
      </c>
      <c r="Q69" s="14"/>
      <c r="R69" s="14"/>
      <c r="S69" s="14"/>
      <c r="T69" s="14"/>
      <c r="U69" s="27"/>
      <c r="V69" s="14"/>
      <c r="W69" s="14"/>
      <c r="X69" s="14"/>
    </row>
    <row r="70" spans="1:24">
      <c r="A70" s="8" t="s">
        <v>254</v>
      </c>
      <c r="B70" s="5" t="s">
        <v>453</v>
      </c>
      <c r="C70" s="5" t="s">
        <v>450</v>
      </c>
      <c r="G70" s="4">
        <v>1</v>
      </c>
      <c r="K70" s="8" t="s">
        <v>454</v>
      </c>
      <c r="M70" s="5" t="s">
        <v>439</v>
      </c>
      <c r="N70" s="8" t="s">
        <v>444</v>
      </c>
      <c r="O70" s="18" t="s">
        <v>442</v>
      </c>
      <c r="P70" s="18" t="s">
        <v>433</v>
      </c>
    </row>
    <row r="71" spans="1:24" s="9" customFormat="1">
      <c r="A71" s="9" t="s">
        <v>254</v>
      </c>
      <c r="B71" s="14" t="s">
        <v>456</v>
      </c>
      <c r="C71" s="14" t="s">
        <v>456</v>
      </c>
      <c r="D71" s="14" t="s">
        <v>443</v>
      </c>
      <c r="E71" s="32"/>
      <c r="F71" s="22"/>
      <c r="G71" s="22"/>
      <c r="H71" s="22"/>
      <c r="I71" s="22"/>
      <c r="J71" s="22"/>
      <c r="L71" s="9" t="s">
        <v>431</v>
      </c>
      <c r="M71" s="14" t="s">
        <v>432</v>
      </c>
      <c r="N71" s="9" t="s">
        <v>458</v>
      </c>
      <c r="O71" s="19" t="s">
        <v>455</v>
      </c>
      <c r="P71" s="19" t="s">
        <v>458</v>
      </c>
      <c r="Q71" s="14"/>
      <c r="R71" s="14"/>
      <c r="S71" s="14"/>
      <c r="T71" s="14"/>
      <c r="U71" s="27"/>
      <c r="V71" s="14"/>
      <c r="W71" s="14"/>
      <c r="X71" s="14"/>
    </row>
    <row r="72" spans="1:24">
      <c r="A72" s="8" t="s">
        <v>254</v>
      </c>
      <c r="B72" s="5" t="s">
        <v>457</v>
      </c>
      <c r="C72" s="5" t="s">
        <v>456</v>
      </c>
      <c r="L72" s="8" t="s">
        <v>460</v>
      </c>
      <c r="M72" s="5" t="s">
        <v>436</v>
      </c>
      <c r="N72" s="8" t="s">
        <v>458</v>
      </c>
      <c r="O72" s="18" t="s">
        <v>455</v>
      </c>
      <c r="P72" s="18" t="s">
        <v>459</v>
      </c>
      <c r="Q72" s="5" t="s">
        <v>461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2"/>
  <sheetViews>
    <sheetView zoomScale="140" zoomScaleNormal="140" workbookViewId="0">
      <selection activeCell="B30" sqref="B30"/>
    </sheetView>
  </sheetViews>
  <sheetFormatPr baseColWidth="10" defaultColWidth="11.5" defaultRowHeight="15"/>
  <cols>
    <col min="1" max="1" width="34" bestFit="1" customWidth="1"/>
    <col min="2" max="3" width="24.5" customWidth="1"/>
    <col min="4" max="4" width="44.6640625" bestFit="1" customWidth="1"/>
    <col min="5" max="5" width="47.33203125" customWidth="1"/>
    <col min="6" max="7" width="22.6640625" customWidth="1"/>
    <col min="8" max="8" width="52.33203125" bestFit="1" customWidth="1"/>
    <col min="9" max="9" width="28.6640625" bestFit="1" customWidth="1"/>
    <col min="10" max="10" width="25.5" bestFit="1" customWidth="1"/>
    <col min="11" max="11" width="32" bestFit="1" customWidth="1"/>
    <col min="12" max="12" width="65.33203125" bestFit="1" customWidth="1"/>
  </cols>
  <sheetData>
    <row r="1" spans="1:12">
      <c r="A1" s="27" t="s">
        <v>186</v>
      </c>
      <c r="B1" s="27" t="s">
        <v>222</v>
      </c>
      <c r="C1" t="s">
        <v>478</v>
      </c>
      <c r="D1" t="s">
        <v>359</v>
      </c>
      <c r="E1" t="s">
        <v>314</v>
      </c>
      <c r="F1" t="s">
        <v>220</v>
      </c>
      <c r="G1" t="s">
        <v>292</v>
      </c>
      <c r="H1" t="s">
        <v>288</v>
      </c>
      <c r="I1" t="s">
        <v>210</v>
      </c>
      <c r="J1" t="s">
        <v>189</v>
      </c>
      <c r="K1" t="s">
        <v>209</v>
      </c>
      <c r="L1" t="s">
        <v>293</v>
      </c>
    </row>
    <row r="2" spans="1:12">
      <c r="A2" t="s">
        <v>351</v>
      </c>
      <c r="B2" t="s">
        <v>352</v>
      </c>
      <c r="C2" t="s">
        <v>515</v>
      </c>
      <c r="D2" t="s">
        <v>519</v>
      </c>
      <c r="E2" s="26" t="s">
        <v>403</v>
      </c>
      <c r="F2" t="s">
        <v>290</v>
      </c>
      <c r="G2" t="s">
        <v>291</v>
      </c>
      <c r="H2" t="s">
        <v>289</v>
      </c>
      <c r="I2" t="s">
        <v>302</v>
      </c>
      <c r="J2" t="s">
        <v>223</v>
      </c>
      <c r="K2" t="s">
        <v>224</v>
      </c>
      <c r="L2" t="s">
        <v>294</v>
      </c>
    </row>
    <row r="3" spans="1:12">
      <c r="A3" t="s">
        <v>408</v>
      </c>
      <c r="C3" s="25"/>
      <c r="D3" t="s">
        <v>516</v>
      </c>
      <c r="I3">
        <v>1</v>
      </c>
      <c r="J3" t="s">
        <v>190</v>
      </c>
      <c r="L3" t="s">
        <v>300</v>
      </c>
    </row>
    <row r="4" spans="1:12">
      <c r="A4" t="s">
        <v>422</v>
      </c>
      <c r="C4" s="25"/>
      <c r="D4" t="s">
        <v>517</v>
      </c>
      <c r="E4" t="s">
        <v>188</v>
      </c>
      <c r="L4" t="s">
        <v>299</v>
      </c>
    </row>
    <row r="5" spans="1:12">
      <c r="A5" t="s">
        <v>422</v>
      </c>
      <c r="C5" s="25"/>
      <c r="D5" t="s">
        <v>187</v>
      </c>
      <c r="L5" t="s">
        <v>298</v>
      </c>
    </row>
    <row r="6" spans="1:12">
      <c r="A6" t="s">
        <v>422</v>
      </c>
      <c r="C6" s="25"/>
      <c r="D6" t="s">
        <v>518</v>
      </c>
      <c r="H6" t="s">
        <v>219</v>
      </c>
      <c r="L6" t="s">
        <v>296</v>
      </c>
    </row>
    <row r="7" spans="1:12">
      <c r="A7" t="s">
        <v>417</v>
      </c>
      <c r="C7" s="25"/>
      <c r="D7" t="s">
        <v>520</v>
      </c>
      <c r="H7" t="s">
        <v>219</v>
      </c>
      <c r="L7" t="s">
        <v>296</v>
      </c>
    </row>
    <row r="8" spans="1:12" s="17" customFormat="1">
      <c r="A8" s="17" t="s">
        <v>250</v>
      </c>
      <c r="C8" s="50"/>
      <c r="D8" s="16" t="s">
        <v>245</v>
      </c>
      <c r="E8"/>
      <c r="F8" s="17" t="s">
        <v>263</v>
      </c>
      <c r="G8" s="17" t="s">
        <v>295</v>
      </c>
      <c r="H8" s="17" t="s">
        <v>264</v>
      </c>
      <c r="K8" s="17" t="e">
        <f>NA()</f>
        <v>#N/A</v>
      </c>
      <c r="L8" s="17" t="s">
        <v>297</v>
      </c>
    </row>
    <row r="9" spans="1:12">
      <c r="A9" t="s">
        <v>313</v>
      </c>
      <c r="C9" s="25"/>
      <c r="D9" t="s">
        <v>312</v>
      </c>
    </row>
    <row r="10" spans="1:12">
      <c r="A10" s="11" t="s">
        <v>446</v>
      </c>
      <c r="B10" t="s">
        <v>449</v>
      </c>
      <c r="C10" s="25">
        <v>1</v>
      </c>
      <c r="E10" t="s">
        <v>448</v>
      </c>
    </row>
    <row r="11" spans="1:12">
      <c r="A11" s="11" t="s">
        <v>457</v>
      </c>
      <c r="B11" t="s">
        <v>449</v>
      </c>
      <c r="C11" s="25"/>
      <c r="D11" t="s">
        <v>444</v>
      </c>
      <c r="H11" t="s">
        <v>462</v>
      </c>
    </row>
    <row r="12" spans="1:12">
      <c r="A12" t="s">
        <v>476</v>
      </c>
      <c r="B12" t="s">
        <v>477</v>
      </c>
      <c r="C12" s="25">
        <v>1</v>
      </c>
      <c r="E12" t="s">
        <v>479</v>
      </c>
    </row>
    <row r="13" spans="1:12">
      <c r="A13" s="55" t="s">
        <v>102</v>
      </c>
      <c r="C13" s="25">
        <v>1</v>
      </c>
      <c r="D13" t="s">
        <v>533</v>
      </c>
    </row>
    <row r="14" spans="1:12">
      <c r="A14" s="56" t="s">
        <v>102</v>
      </c>
      <c r="C14" s="25"/>
      <c r="D14" t="s">
        <v>134</v>
      </c>
    </row>
    <row r="15" spans="1:12">
      <c r="A15" s="56" t="s">
        <v>108</v>
      </c>
      <c r="C15" s="25"/>
      <c r="D15" t="s">
        <v>128</v>
      </c>
    </row>
    <row r="16" spans="1:12">
      <c r="A16" s="56" t="s">
        <v>108</v>
      </c>
      <c r="C16" s="25"/>
      <c r="D16" t="s">
        <v>535</v>
      </c>
    </row>
    <row r="17" spans="1:8">
      <c r="A17" s="56" t="s">
        <v>536</v>
      </c>
      <c r="C17" s="25"/>
      <c r="D17" t="s">
        <v>129</v>
      </c>
    </row>
    <row r="18" spans="1:8">
      <c r="A18" s="56" t="s">
        <v>109</v>
      </c>
      <c r="C18" s="25"/>
      <c r="D18" t="s">
        <v>537</v>
      </c>
    </row>
    <row r="19" spans="1:8">
      <c r="A19" s="56" t="s">
        <v>110</v>
      </c>
      <c r="C19" s="25"/>
      <c r="D19" t="s">
        <v>130</v>
      </c>
      <c r="H19" t="s">
        <v>542</v>
      </c>
    </row>
    <row r="20" spans="1:8">
      <c r="A20" s="56" t="s">
        <v>111</v>
      </c>
      <c r="C20" s="25"/>
      <c r="D20" t="s">
        <v>132</v>
      </c>
    </row>
    <row r="21" spans="1:8">
      <c r="A21" s="56" t="s">
        <v>111</v>
      </c>
      <c r="C21" s="25"/>
      <c r="D21" t="s">
        <v>539</v>
      </c>
      <c r="H21" t="s">
        <v>541</v>
      </c>
    </row>
    <row r="22" spans="1:8">
      <c r="A22" s="56" t="s">
        <v>111</v>
      </c>
      <c r="C22" s="25"/>
      <c r="D22" t="s">
        <v>540</v>
      </c>
    </row>
    <row r="23" spans="1:8">
      <c r="A23" s="56" t="s">
        <v>116</v>
      </c>
      <c r="C23" s="25"/>
      <c r="D23" t="s">
        <v>134</v>
      </c>
    </row>
    <row r="24" spans="1:8">
      <c r="A24" s="56" t="s">
        <v>117</v>
      </c>
      <c r="C24" s="25"/>
      <c r="D24" t="s">
        <v>134</v>
      </c>
    </row>
    <row r="25" spans="1:8">
      <c r="A25" s="56" t="s">
        <v>118</v>
      </c>
      <c r="C25" s="25"/>
      <c r="D25" t="s">
        <v>149</v>
      </c>
      <c r="H25" t="s">
        <v>543</v>
      </c>
    </row>
    <row r="26" spans="1:8">
      <c r="A26" s="57" t="s">
        <v>532</v>
      </c>
      <c r="C26" s="25"/>
      <c r="D26" t="s">
        <v>154</v>
      </c>
    </row>
    <row r="27" spans="1:8">
      <c r="C27" s="25"/>
    </row>
    <row r="28" spans="1:8">
      <c r="C28" s="25"/>
    </row>
    <row r="29" spans="1:8">
      <c r="C29" s="25"/>
    </row>
    <row r="30" spans="1:8">
      <c r="C30" s="25"/>
    </row>
    <row r="31" spans="1:8">
      <c r="C31" s="25"/>
    </row>
    <row r="32" spans="1:8">
      <c r="C32" s="25"/>
    </row>
    <row r="33" spans="3:3">
      <c r="C33" s="25"/>
    </row>
    <row r="34" spans="3:3">
      <c r="C34" s="25"/>
    </row>
    <row r="35" spans="3:3">
      <c r="C35" s="25"/>
    </row>
    <row r="36" spans="3:3">
      <c r="C36" s="25"/>
    </row>
    <row r="37" spans="3:3">
      <c r="C37" s="25"/>
    </row>
    <row r="38" spans="3:3">
      <c r="C38" s="25"/>
    </row>
    <row r="39" spans="3:3">
      <c r="C39" s="25"/>
    </row>
    <row r="40" spans="3:3">
      <c r="C40" s="25"/>
    </row>
    <row r="41" spans="3:3">
      <c r="C41" s="25"/>
    </row>
    <row r="42" spans="3:3">
      <c r="C42" s="25"/>
    </row>
    <row r="43" spans="3:3">
      <c r="C43" s="25"/>
    </row>
    <row r="44" spans="3:3">
      <c r="C44" s="25"/>
    </row>
    <row r="45" spans="3:3">
      <c r="C45" s="25"/>
    </row>
    <row r="46" spans="3:3">
      <c r="C46" s="25"/>
    </row>
    <row r="47" spans="3:3">
      <c r="C47" s="25"/>
    </row>
    <row r="48" spans="3:3">
      <c r="C48" s="25"/>
    </row>
    <row r="49" spans="3:3">
      <c r="C49" s="25"/>
    </row>
    <row r="50" spans="3:3">
      <c r="C50" s="25"/>
    </row>
    <row r="51" spans="3:3">
      <c r="C51" s="25"/>
    </row>
    <row r="52" spans="3:3">
      <c r="C52" s="25"/>
    </row>
    <row r="53" spans="3:3">
      <c r="C53" s="25"/>
    </row>
    <row r="54" spans="3:3">
      <c r="C54" s="25"/>
    </row>
    <row r="55" spans="3:3">
      <c r="C55" s="25"/>
    </row>
    <row r="56" spans="3:3">
      <c r="C56" s="25"/>
    </row>
    <row r="57" spans="3:3">
      <c r="C57" s="25"/>
    </row>
    <row r="58" spans="3:3">
      <c r="C58" s="25"/>
    </row>
    <row r="59" spans="3:3">
      <c r="C59" s="25"/>
    </row>
    <row r="60" spans="3:3">
      <c r="C60" s="25"/>
    </row>
    <row r="61" spans="3:3">
      <c r="C61" s="25"/>
    </row>
    <row r="62" spans="3:3">
      <c r="C62" s="25"/>
    </row>
    <row r="63" spans="3:3">
      <c r="C63" s="25"/>
    </row>
    <row r="64" spans="3:3">
      <c r="C64" s="25"/>
    </row>
    <row r="65" spans="3:3">
      <c r="C65" s="25"/>
    </row>
    <row r="66" spans="3:3">
      <c r="C66" s="25"/>
    </row>
    <row r="67" spans="3:3">
      <c r="C67" s="25"/>
    </row>
    <row r="68" spans="3:3">
      <c r="C68" s="25"/>
    </row>
    <row r="69" spans="3:3">
      <c r="C69" s="25"/>
    </row>
    <row r="70" spans="3:3">
      <c r="C70" s="25"/>
    </row>
    <row r="71" spans="3:3">
      <c r="C71" s="25"/>
    </row>
    <row r="72" spans="3:3">
      <c r="C72" s="25"/>
    </row>
    <row r="73" spans="3:3">
      <c r="C73" s="25"/>
    </row>
    <row r="74" spans="3:3">
      <c r="C74" s="25"/>
    </row>
    <row r="75" spans="3:3">
      <c r="C75" s="25"/>
    </row>
    <row r="76" spans="3:3">
      <c r="C76" s="25"/>
    </row>
    <row r="77" spans="3:3">
      <c r="C77" s="25"/>
    </row>
    <row r="78" spans="3:3">
      <c r="C78" s="25"/>
    </row>
    <row r="79" spans="3:3">
      <c r="C79" s="25"/>
    </row>
    <row r="80" spans="3:3">
      <c r="C80" s="25"/>
    </row>
    <row r="81" spans="3:3">
      <c r="C81" s="25"/>
    </row>
    <row r="82" spans="3:3">
      <c r="C82" s="2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140" zoomScaleNormal="140" workbookViewId="0">
      <selection activeCell="A3" sqref="A3"/>
    </sheetView>
  </sheetViews>
  <sheetFormatPr baseColWidth="10" defaultColWidth="11.5" defaultRowHeight="15"/>
  <cols>
    <col min="1" max="1" width="21.33203125" bestFit="1" customWidth="1"/>
    <col min="2" max="2" width="103.1640625" bestFit="1" customWidth="1"/>
  </cols>
  <sheetData>
    <row r="1" spans="1:2">
      <c r="A1" t="s">
        <v>39</v>
      </c>
      <c r="B1" t="s">
        <v>222</v>
      </c>
    </row>
    <row r="2" spans="1:2">
      <c r="A2" t="s">
        <v>521</v>
      </c>
      <c r="B2" t="s">
        <v>398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zoomScale="140" zoomScaleNormal="140" workbookViewId="0">
      <selection activeCell="A2" sqref="A2"/>
    </sheetView>
  </sheetViews>
  <sheetFormatPr baseColWidth="10" defaultColWidth="11.5" defaultRowHeight="15"/>
  <cols>
    <col min="1" max="1" width="13.33203125" bestFit="1" customWidth="1"/>
    <col min="2" max="2" width="29.83203125" bestFit="1" customWidth="1"/>
    <col min="3" max="3" width="29.83203125" customWidth="1"/>
    <col min="4" max="4" width="19.6640625" bestFit="1" customWidth="1"/>
    <col min="5" max="5" width="20.1640625" bestFit="1" customWidth="1"/>
    <col min="6" max="6" width="11.33203125" bestFit="1" customWidth="1"/>
    <col min="7" max="7" width="13.33203125" bestFit="1" customWidth="1"/>
    <col min="8" max="8" width="23.5" bestFit="1" customWidth="1"/>
    <col min="9" max="9" width="25.5" bestFit="1" customWidth="1"/>
    <col min="10" max="10" width="25.5" customWidth="1"/>
    <col min="11" max="11" width="20.1640625" bestFit="1" customWidth="1"/>
    <col min="12" max="12" width="17.33203125" bestFit="1" customWidth="1"/>
    <col min="13" max="13" width="12.33203125" bestFit="1" customWidth="1"/>
    <col min="14" max="14" width="11.5" bestFit="1" customWidth="1"/>
    <col min="15" max="15" width="20.5" bestFit="1" customWidth="1"/>
    <col min="16" max="16" width="21.1640625" bestFit="1" customWidth="1"/>
    <col min="17" max="17" width="9.1640625" bestFit="1" customWidth="1"/>
    <col min="18" max="18" width="19.33203125" bestFit="1" customWidth="1"/>
    <col min="19" max="19" width="25.33203125" bestFit="1" customWidth="1"/>
    <col min="20" max="20" width="46.83203125" bestFit="1" customWidth="1"/>
    <col min="21" max="21" width="23.1640625" bestFit="1" customWidth="1"/>
    <col min="22" max="22" width="25.33203125" bestFit="1" customWidth="1"/>
    <col min="23" max="23" width="33.83203125" style="11" bestFit="1" customWidth="1"/>
    <col min="24" max="24" width="10.83203125" style="30"/>
  </cols>
  <sheetData>
    <row r="1" spans="1:24">
      <c r="A1" s="27" t="s">
        <v>222</v>
      </c>
      <c r="B1" t="s">
        <v>357</v>
      </c>
      <c r="C1" t="s">
        <v>365</v>
      </c>
      <c r="D1" t="s">
        <v>232</v>
      </c>
      <c r="E1" t="s">
        <v>233</v>
      </c>
      <c r="F1" t="s">
        <v>241</v>
      </c>
      <c r="G1" t="s">
        <v>261</v>
      </c>
      <c r="H1" t="s">
        <v>239</v>
      </c>
      <c r="I1" t="s">
        <v>240</v>
      </c>
      <c r="J1" t="s">
        <v>367</v>
      </c>
      <c r="K1" t="s">
        <v>234</v>
      </c>
      <c r="L1" t="s">
        <v>235</v>
      </c>
      <c r="M1" t="s">
        <v>259</v>
      </c>
      <c r="N1" t="s">
        <v>236</v>
      </c>
      <c r="O1" t="s">
        <v>237</v>
      </c>
      <c r="P1" t="s">
        <v>255</v>
      </c>
      <c r="Q1" t="s">
        <v>238</v>
      </c>
      <c r="R1" t="s">
        <v>248</v>
      </c>
      <c r="S1" t="s">
        <v>249</v>
      </c>
      <c r="T1" t="s">
        <v>256</v>
      </c>
      <c r="U1" t="s">
        <v>257</v>
      </c>
      <c r="V1" t="s">
        <v>322</v>
      </c>
      <c r="W1" s="11" t="s">
        <v>323</v>
      </c>
      <c r="X1" s="30" t="s">
        <v>319</v>
      </c>
    </row>
    <row r="2" spans="1:24">
      <c r="A2" t="s">
        <v>343</v>
      </c>
      <c r="B2" t="s">
        <v>358</v>
      </c>
      <c r="C2" t="s">
        <v>366</v>
      </c>
      <c r="D2" t="s">
        <v>344</v>
      </c>
      <c r="E2" t="s">
        <v>345</v>
      </c>
      <c r="F2" t="s">
        <v>242</v>
      </c>
      <c r="G2" t="s">
        <v>262</v>
      </c>
      <c r="H2" t="s">
        <v>243</v>
      </c>
      <c r="I2" t="s">
        <v>244</v>
      </c>
      <c r="J2" t="s">
        <v>368</v>
      </c>
      <c r="K2" t="s">
        <v>346</v>
      </c>
      <c r="L2" t="s">
        <v>226</v>
      </c>
      <c r="M2" t="s">
        <v>260</v>
      </c>
      <c r="N2" t="s">
        <v>228</v>
      </c>
      <c r="O2" t="s">
        <v>225</v>
      </c>
      <c r="P2" t="s">
        <v>227</v>
      </c>
      <c r="Q2" t="s">
        <v>347</v>
      </c>
      <c r="R2" t="s">
        <v>247</v>
      </c>
      <c r="S2" t="s">
        <v>246</v>
      </c>
      <c r="T2" t="s">
        <v>348</v>
      </c>
      <c r="U2" t="s">
        <v>258</v>
      </c>
      <c r="V2" t="s">
        <v>349</v>
      </c>
      <c r="W2" s="11" t="s">
        <v>350</v>
      </c>
    </row>
    <row r="3" spans="1:24">
      <c r="A3" t="s">
        <v>265</v>
      </c>
      <c r="K3" t="s">
        <v>69</v>
      </c>
    </row>
    <row r="4" spans="1:24">
      <c r="A4" t="s">
        <v>324</v>
      </c>
      <c r="R4" s="29" t="s">
        <v>316</v>
      </c>
      <c r="S4" s="29" t="s">
        <v>321</v>
      </c>
      <c r="T4" t="s">
        <v>315</v>
      </c>
      <c r="U4" s="11" t="s">
        <v>318</v>
      </c>
      <c r="V4" t="s">
        <v>317</v>
      </c>
      <c r="W4" s="11">
        <v>2012</v>
      </c>
      <c r="X4" s="30" t="s">
        <v>320</v>
      </c>
    </row>
    <row r="5" spans="1:24">
      <c r="C5" s="29" t="s">
        <v>370</v>
      </c>
    </row>
  </sheetData>
  <phoneticPr fontId="5" type="noConversion"/>
  <hyperlinks>
    <hyperlink ref="R4" r:id="rId1" xr:uid="{00000000-0004-0000-0500-000000000000}"/>
    <hyperlink ref="S4" r:id="rId2" xr:uid="{00000000-0004-0000-0500-000001000000}"/>
    <hyperlink ref="C5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140" zoomScaleNormal="140" workbookViewId="0">
      <selection activeCell="B4" sqref="B4"/>
    </sheetView>
  </sheetViews>
  <sheetFormatPr baseColWidth="10" defaultColWidth="11.5" defaultRowHeight="15"/>
  <cols>
    <col min="2" max="2" width="30.83203125" bestFit="1" customWidth="1"/>
    <col min="3" max="3" width="38" bestFit="1" customWidth="1"/>
    <col min="4" max="4" width="12.1640625" bestFit="1" customWidth="1"/>
    <col min="5" max="5" width="11.5" bestFit="1" customWidth="1"/>
    <col min="6" max="6" width="14" bestFit="1" customWidth="1"/>
    <col min="7" max="7" width="19.6640625" bestFit="1" customWidth="1"/>
  </cols>
  <sheetData>
    <row r="1" spans="1:7">
      <c r="A1" s="27" t="s">
        <v>229</v>
      </c>
      <c r="B1" t="s">
        <v>524</v>
      </c>
      <c r="C1" t="s">
        <v>337</v>
      </c>
      <c r="D1" s="27" t="s">
        <v>230</v>
      </c>
      <c r="E1" t="s">
        <v>231</v>
      </c>
      <c r="F1" t="s">
        <v>338</v>
      </c>
      <c r="G1" s="27" t="s">
        <v>273</v>
      </c>
    </row>
    <row r="2" spans="1:7">
      <c r="A2" t="s">
        <v>340</v>
      </c>
      <c r="B2" t="s">
        <v>523</v>
      </c>
      <c r="C2" t="s">
        <v>522</v>
      </c>
      <c r="D2" t="s">
        <v>339</v>
      </c>
      <c r="E2" t="s">
        <v>341</v>
      </c>
      <c r="G2" t="s">
        <v>342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zoomScale="140" zoomScaleNormal="140" workbookViewId="0">
      <selection activeCell="H16" sqref="H16"/>
    </sheetView>
  </sheetViews>
  <sheetFormatPr baseColWidth="10" defaultColWidth="8.83203125" defaultRowHeight="15"/>
  <cols>
    <col min="1" max="1" width="21.33203125" bestFit="1" customWidth="1"/>
    <col min="2" max="2" width="8.83203125" bestFit="1" customWidth="1"/>
    <col min="3" max="3" width="32.5" bestFit="1" customWidth="1"/>
    <col min="4" max="4" width="6.83203125" bestFit="1" customWidth="1"/>
    <col min="5" max="5" width="10.33203125" bestFit="1" customWidth="1"/>
    <col min="6" max="6" width="7.33203125" bestFit="1" customWidth="1"/>
  </cols>
  <sheetData>
    <row r="1" spans="1:6">
      <c r="A1" t="s">
        <v>39</v>
      </c>
      <c r="B1" t="s">
        <v>24</v>
      </c>
      <c r="C1" t="s">
        <v>180</v>
      </c>
      <c r="D1" t="s">
        <v>470</v>
      </c>
      <c r="E1" t="s">
        <v>471</v>
      </c>
      <c r="F1" t="s">
        <v>469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zoomScale="140" zoomScaleNormal="140" workbookViewId="0">
      <selection activeCell="H6" sqref="H6"/>
    </sheetView>
  </sheetViews>
  <sheetFormatPr baseColWidth="10" defaultColWidth="8.83203125" defaultRowHeight="15"/>
  <cols>
    <col min="1" max="1" width="21.33203125" bestFit="1" customWidth="1"/>
    <col min="2" max="2" width="8.83203125" bestFit="1" customWidth="1"/>
    <col min="3" max="3" width="32.5" bestFit="1" customWidth="1"/>
    <col min="4" max="4" width="7" bestFit="1" customWidth="1"/>
    <col min="5" max="5" width="11.5" bestFit="1" customWidth="1"/>
    <col min="6" max="6" width="9.1640625" bestFit="1" customWidth="1"/>
    <col min="7" max="7" width="6.1640625" bestFit="1" customWidth="1"/>
  </cols>
  <sheetData>
    <row r="1" spans="1:7">
      <c r="A1" t="s">
        <v>39</v>
      </c>
      <c r="B1" t="s">
        <v>24</v>
      </c>
      <c r="C1" t="s">
        <v>180</v>
      </c>
      <c r="D1" t="s">
        <v>472</v>
      </c>
      <c r="E1" t="s">
        <v>473</v>
      </c>
      <c r="F1" t="s">
        <v>474</v>
      </c>
      <c r="G1" t="s">
        <v>475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ScientificNames</vt:lpstr>
      <vt:lpstr>SciNameAuthors</vt:lpstr>
      <vt:lpstr>UsageCompilation (=Checklist)</vt:lpstr>
      <vt:lpstr>PerUsageReferenceDescription</vt:lpstr>
      <vt:lpstr>NamespaceReferenceMap</vt:lpstr>
      <vt:lpstr>References</vt:lpstr>
      <vt:lpstr>Authors</vt:lpstr>
      <vt:lpstr>GenusUsage</vt:lpstr>
      <vt:lpstr>FamilyUsage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Shuo Mai</dc:creator>
  <cp:lastModifiedBy>Microsoft Office 使用者</cp:lastModifiedBy>
  <dcterms:created xsi:type="dcterms:W3CDTF">2018-03-29T08:06:38Z</dcterms:created>
  <dcterms:modified xsi:type="dcterms:W3CDTF">2018-05-15T08:44:08Z</dcterms:modified>
</cp:coreProperties>
</file>