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668" firstSheet="1" activeTab="2"/>
  </bookViews>
  <sheets>
    <sheet name="漁船總噸數及每年降低的噸數" sheetId="1" r:id="rId1"/>
    <sheet name="沿近海漁業別漁獲量" sheetId="2" r:id="rId2"/>
    <sheet name="用油休漁補貼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2" l="1"/>
  <c r="D64" i="2"/>
  <c r="I56" i="1"/>
  <c r="H56" i="1"/>
  <c r="D56" i="1"/>
  <c r="E56" i="1" s="1"/>
  <c r="C56" i="1"/>
  <c r="H6" i="6" l="1"/>
  <c r="H7" i="6"/>
  <c r="H8" i="6"/>
  <c r="H9" i="6"/>
  <c r="H10" i="6"/>
  <c r="H11" i="6"/>
  <c r="H12" i="6"/>
  <c r="H13" i="6"/>
  <c r="H14" i="6"/>
  <c r="H5" i="6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B5" i="6" l="1"/>
  <c r="B6" i="6" s="1"/>
  <c r="B7" i="6" s="1"/>
  <c r="B8" i="6" s="1"/>
  <c r="B9" i="6" s="1"/>
  <c r="B10" i="6" s="1"/>
  <c r="B11" i="6" s="1"/>
  <c r="B12" i="6" s="1"/>
  <c r="B13" i="6" s="1"/>
  <c r="B4" i="6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4" i="2"/>
  <c r="I8" i="1" l="1"/>
  <c r="I9" i="1"/>
  <c r="I12" i="1"/>
  <c r="I13" i="1"/>
  <c r="I16" i="1"/>
  <c r="I17" i="1"/>
  <c r="I20" i="1"/>
  <c r="I21" i="1"/>
  <c r="I24" i="1"/>
  <c r="I25" i="1"/>
  <c r="I28" i="1"/>
  <c r="I29" i="1"/>
  <c r="I32" i="1"/>
  <c r="I33" i="1"/>
  <c r="I36" i="1"/>
  <c r="I37" i="1"/>
  <c r="I40" i="1"/>
  <c r="I41" i="1"/>
  <c r="I5" i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H5" i="1"/>
  <c r="H6" i="1"/>
  <c r="I6" i="1" s="1"/>
  <c r="H7" i="1"/>
  <c r="I7" i="1" s="1"/>
  <c r="H8" i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40" i="1"/>
  <c r="H41" i="1"/>
  <c r="H42" i="1"/>
  <c r="I42" i="1" s="1"/>
  <c r="H43" i="1"/>
  <c r="I43" i="1" s="1"/>
  <c r="H4" i="1"/>
  <c r="I55" i="1" l="1"/>
</calcChain>
</file>

<file path=xl/sharedStrings.xml><?xml version="1.0" encoding="utf-8"?>
<sst xmlns="http://schemas.openxmlformats.org/spreadsheetml/2006/main" count="37" uniqueCount="28">
  <si>
    <t>tonnage</t>
    <phoneticPr fontId="1" type="noConversion"/>
  </si>
  <si>
    <t>year</t>
    <phoneticPr fontId="1" type="noConversion"/>
  </si>
  <si>
    <t>number</t>
    <phoneticPr fontId="1" type="noConversion"/>
  </si>
  <si>
    <t>動力漁船數(Number of Powered Craft)</t>
    <phoneticPr fontId="1" type="noConversion"/>
  </si>
  <si>
    <t>艘數</t>
  </si>
  <si>
    <t>噸數</t>
  </si>
  <si>
    <t>艘數(百艘)</t>
    <phoneticPr fontId="1" type="noConversion"/>
  </si>
  <si>
    <t>年變化量(百艘)</t>
    <phoneticPr fontId="1" type="noConversion"/>
  </si>
  <si>
    <t>(千元)</t>
    <phoneticPr fontId="1" type="noConversion"/>
  </si>
  <si>
    <t>歷年漁業生產量(FISHERIES PRODUCTION BY YEARSt)</t>
    <phoneticPr fontId="1" type="noConversion"/>
  </si>
  <si>
    <t>(公噸)</t>
    <phoneticPr fontId="1" type="noConversion"/>
  </si>
  <si>
    <t>近海漁業產量合計</t>
    <phoneticPr fontId="1" type="noConversion"/>
  </si>
  <si>
    <t>近海漁業產值合計</t>
    <phoneticPr fontId="1" type="noConversion"/>
  </si>
  <si>
    <t>沿岸漁業產量合計</t>
    <phoneticPr fontId="1" type="noConversion"/>
  </si>
  <si>
    <t>沿岸漁業產值合計</t>
    <phoneticPr fontId="1" type="noConversion"/>
  </si>
  <si>
    <t>(千噸)</t>
    <phoneticPr fontId="1" type="noConversion"/>
  </si>
  <si>
    <t>YEAR</t>
    <phoneticPr fontId="1" type="noConversion"/>
  </si>
  <si>
    <t>休漁補貼(千元)-法定預算</t>
    <phoneticPr fontId="1" type="noConversion"/>
  </si>
  <si>
    <t>用油補貼(千元)-法定預算</t>
    <phoneticPr fontId="1" type="noConversion"/>
  </si>
  <si>
    <t>休漁補貼(千元)-決算書</t>
    <phoneticPr fontId="1" type="noConversion"/>
  </si>
  <si>
    <t>用油補貼-法定預算</t>
    <phoneticPr fontId="1" type="noConversion"/>
  </si>
  <si>
    <t>休漁補貼-決算書</t>
    <phoneticPr fontId="1" type="noConversion"/>
  </si>
  <si>
    <t>年變化量(噸)</t>
    <phoneticPr fontId="1" type="noConversion"/>
  </si>
  <si>
    <t>千噸</t>
    <phoneticPr fontId="1" type="noConversion"/>
  </si>
  <si>
    <t>年變化量(千噸)</t>
    <phoneticPr fontId="1" type="noConversion"/>
  </si>
  <si>
    <t>漁船用油-漁業署</t>
    <phoneticPr fontId="1" type="noConversion"/>
  </si>
  <si>
    <t>發油量(萬公秉)</t>
    <phoneticPr fontId="1" type="noConversion"/>
  </si>
  <si>
    <t>發油量(公秉)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</si>
</sst>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_);[Red]\(0\)"/>
    <numFmt numFmtId="178" formatCode="#,##0_);[Red]\(#,##0\)"/>
    <numFmt numFmtId="179" formatCode="#,##0_ "/>
    <numFmt numFmtId="181" formatCode="#,##0.00_ "/>
    <numFmt numFmtId="182" formatCode="0.00_ ;[Red]\-0.00\ "/>
  </numFmts>
  <fonts count="1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000000"/>
      <name val="Arial"/>
      <family val="2"/>
    </font>
    <font>
      <sz val="11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b/>
      <sz val="11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1"/>
      <color rgb="FFFF0000"/>
      <name val="新細明體"/>
      <family val="2"/>
      <scheme val="minor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1"/>
      <name val="微軟正黑體"/>
      <family val="2"/>
      <charset val="136"/>
    </font>
    <font>
      <sz val="9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0" fontId="3" fillId="2" borderId="0" xfId="0" applyFont="1" applyFill="1" applyBorder="1"/>
    <xf numFmtId="0" fontId="4" fillId="2" borderId="0" xfId="1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0" applyNumberFormat="1" applyFont="1" applyFill="1" applyBorder="1"/>
    <xf numFmtId="177" fontId="3" fillId="2" borderId="1" xfId="0" applyNumberFormat="1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wrapText="1"/>
    </xf>
    <xf numFmtId="178" fontId="3" fillId="2" borderId="0" xfId="0" applyNumberFormat="1" applyFont="1" applyFill="1" applyAlignment="1">
      <alignment wrapText="1"/>
    </xf>
    <xf numFmtId="179" fontId="3" fillId="2" borderId="0" xfId="0" applyNumberFormat="1" applyFont="1" applyFill="1" applyAlignment="1">
      <alignment wrapText="1"/>
    </xf>
    <xf numFmtId="179" fontId="3" fillId="0" borderId="0" xfId="0" applyNumberFormat="1" applyFont="1" applyFill="1"/>
    <xf numFmtId="179" fontId="3" fillId="0" borderId="0" xfId="0" applyNumberFormat="1" applyFont="1"/>
    <xf numFmtId="178" fontId="6" fillId="0" borderId="0" xfId="0" applyNumberFormat="1" applyFont="1" applyFill="1" applyBorder="1"/>
    <xf numFmtId="178" fontId="6" fillId="0" borderId="0" xfId="0" applyNumberFormat="1" applyFont="1"/>
    <xf numFmtId="178" fontId="6" fillId="0" borderId="0" xfId="0" applyNumberFormat="1" applyFont="1" applyFill="1"/>
    <xf numFmtId="178" fontId="4" fillId="2" borderId="0" xfId="1" applyNumberFormat="1" applyFont="1" applyFill="1" applyBorder="1" applyAlignment="1">
      <alignment horizontal="center" wrapText="1"/>
    </xf>
    <xf numFmtId="178" fontId="3" fillId="2" borderId="1" xfId="0" applyNumberFormat="1" applyFont="1" applyFill="1" applyBorder="1" applyAlignment="1">
      <alignment wrapText="1"/>
    </xf>
    <xf numFmtId="179" fontId="3" fillId="2" borderId="1" xfId="0" applyNumberFormat="1" applyFont="1" applyFill="1" applyBorder="1" applyAlignment="1">
      <alignment wrapText="1"/>
    </xf>
    <xf numFmtId="178" fontId="7" fillId="2" borderId="1" xfId="0" applyNumberFormat="1" applyFont="1" applyFill="1" applyBorder="1" applyAlignment="1">
      <alignment wrapText="1"/>
    </xf>
    <xf numFmtId="181" fontId="7" fillId="2" borderId="1" xfId="0" applyNumberFormat="1" applyFont="1" applyFill="1" applyBorder="1" applyAlignment="1">
      <alignment wrapText="1"/>
    </xf>
    <xf numFmtId="181" fontId="3" fillId="0" borderId="0" xfId="0" applyNumberFormat="1" applyFont="1" applyFill="1"/>
    <xf numFmtId="181" fontId="3" fillId="0" borderId="0" xfId="0" applyNumberFormat="1" applyFont="1"/>
    <xf numFmtId="0" fontId="6" fillId="0" borderId="0" xfId="0" applyFont="1"/>
    <xf numFmtId="0" fontId="8" fillId="0" borderId="0" xfId="0" applyNumberFormat="1" applyFont="1" applyAlignment="1">
      <alignment vertical="center"/>
    </xf>
    <xf numFmtId="0" fontId="6" fillId="0" borderId="0" xfId="0" applyNumberFormat="1" applyFont="1"/>
    <xf numFmtId="0" fontId="9" fillId="0" borderId="0" xfId="0" applyFont="1"/>
    <xf numFmtId="0" fontId="10" fillId="0" borderId="0" xfId="0" applyFont="1"/>
    <xf numFmtId="0" fontId="8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79" fontId="7" fillId="0" borderId="0" xfId="0" applyNumberFormat="1" applyFont="1"/>
    <xf numFmtId="181" fontId="7" fillId="0" borderId="0" xfId="0" applyNumberFormat="1" applyFont="1" applyFill="1"/>
    <xf numFmtId="178" fontId="11" fillId="0" borderId="0" xfId="0" applyNumberFormat="1" applyFont="1"/>
    <xf numFmtId="181" fontId="7" fillId="0" borderId="0" xfId="0" applyNumberFormat="1" applyFont="1"/>
    <xf numFmtId="182" fontId="3" fillId="0" borderId="0" xfId="0" applyNumberFormat="1" applyFont="1"/>
    <xf numFmtId="0" fontId="6" fillId="2" borderId="0" xfId="0" applyFont="1" applyFill="1" applyBorder="1" applyAlignment="1">
      <alignment wrapText="1"/>
    </xf>
    <xf numFmtId="0" fontId="13" fillId="0" borderId="0" xfId="0" applyFont="1"/>
    <xf numFmtId="0" fontId="4" fillId="2" borderId="0" xfId="1" applyFont="1" applyFill="1" applyBorder="1" applyAlignment="1">
      <alignment horizontal="center" wrapText="1"/>
    </xf>
    <xf numFmtId="0" fontId="5" fillId="2" borderId="0" xfId="1" applyFont="1" applyFill="1" applyBorder="1" applyAlignment="1">
      <alignment horizontal="center" wrapText="1"/>
    </xf>
    <xf numFmtId="181" fontId="12" fillId="0" borderId="0" xfId="0" applyNumberFormat="1" applyFont="1" applyFill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指標名稱：有效漁船總數、每年減少的船數及每年新建造的船數</a:t>
            </a:r>
            <a:r>
              <a:rPr lang="en-US" altLang="zh-TW" sz="1200"/>
              <a:t>-</a:t>
            </a:r>
            <a:r>
              <a:rPr lang="zh-TW" altLang="en-US" sz="1200"/>
              <a:t>漁船總數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漁船總噸數及每年降低的噸數!$H$2</c:f>
              <c:strCache>
                <c:ptCount val="1"/>
                <c:pt idx="0">
                  <c:v>艘數(百艘)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漁船總噸數及每年降低的噸數!$A$4:$A$56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漁船總噸數及每年降低的噸數!$H$4:$H$56</c:f>
              <c:numCache>
                <c:formatCode>General</c:formatCode>
                <c:ptCount val="53"/>
                <c:pt idx="0">
                  <c:v>96.57</c:v>
                </c:pt>
                <c:pt idx="1">
                  <c:v>100.68</c:v>
                </c:pt>
                <c:pt idx="2">
                  <c:v>104.69</c:v>
                </c:pt>
                <c:pt idx="3">
                  <c:v>105.15</c:v>
                </c:pt>
                <c:pt idx="4">
                  <c:v>102.47</c:v>
                </c:pt>
                <c:pt idx="5">
                  <c:v>105.92</c:v>
                </c:pt>
                <c:pt idx="6">
                  <c:v>113.65</c:v>
                </c:pt>
                <c:pt idx="7">
                  <c:v>119.77</c:v>
                </c:pt>
                <c:pt idx="8">
                  <c:v>120.02</c:v>
                </c:pt>
                <c:pt idx="9">
                  <c:v>118.49</c:v>
                </c:pt>
                <c:pt idx="10">
                  <c:v>120.31</c:v>
                </c:pt>
                <c:pt idx="11">
                  <c:v>126.82</c:v>
                </c:pt>
                <c:pt idx="12">
                  <c:v>134.57</c:v>
                </c:pt>
                <c:pt idx="13">
                  <c:v>139.01</c:v>
                </c:pt>
                <c:pt idx="14">
                  <c:v>139.38</c:v>
                </c:pt>
                <c:pt idx="15">
                  <c:v>140.18</c:v>
                </c:pt>
                <c:pt idx="16">
                  <c:v>142.46</c:v>
                </c:pt>
                <c:pt idx="17">
                  <c:v>145.37</c:v>
                </c:pt>
                <c:pt idx="18">
                  <c:v>143.1</c:v>
                </c:pt>
                <c:pt idx="19">
                  <c:v>146.13999999999999</c:v>
                </c:pt>
                <c:pt idx="20">
                  <c:v>148.63</c:v>
                </c:pt>
                <c:pt idx="21">
                  <c:v>152.5</c:v>
                </c:pt>
                <c:pt idx="22">
                  <c:v>158.94999999999999</c:v>
                </c:pt>
                <c:pt idx="23">
                  <c:v>157.06</c:v>
                </c:pt>
                <c:pt idx="24">
                  <c:v>147.47</c:v>
                </c:pt>
                <c:pt idx="25">
                  <c:v>142.75</c:v>
                </c:pt>
                <c:pt idx="26">
                  <c:v>132.97999999999999</c:v>
                </c:pt>
                <c:pt idx="27">
                  <c:v>132.68</c:v>
                </c:pt>
                <c:pt idx="28">
                  <c:v>138.65</c:v>
                </c:pt>
                <c:pt idx="29">
                  <c:v>130.18</c:v>
                </c:pt>
                <c:pt idx="30">
                  <c:v>131.91999999999999</c:v>
                </c:pt>
                <c:pt idx="31">
                  <c:v>125.71</c:v>
                </c:pt>
                <c:pt idx="32">
                  <c:v>126.69</c:v>
                </c:pt>
                <c:pt idx="33">
                  <c:v>123.33</c:v>
                </c:pt>
                <c:pt idx="34">
                  <c:v>132.86000000000001</c:v>
                </c:pt>
                <c:pt idx="35">
                  <c:v>133.37</c:v>
                </c:pt>
                <c:pt idx="36">
                  <c:v>133.99</c:v>
                </c:pt>
                <c:pt idx="37">
                  <c:v>135.19</c:v>
                </c:pt>
                <c:pt idx="38">
                  <c:v>134.63</c:v>
                </c:pt>
                <c:pt idx="39">
                  <c:v>133.82</c:v>
                </c:pt>
                <c:pt idx="40">
                  <c:v>130.22</c:v>
                </c:pt>
                <c:pt idx="41">
                  <c:v>129.56</c:v>
                </c:pt>
                <c:pt idx="42">
                  <c:v>126.85</c:v>
                </c:pt>
                <c:pt idx="43">
                  <c:v>127.79</c:v>
                </c:pt>
                <c:pt idx="44">
                  <c:v>122.95</c:v>
                </c:pt>
                <c:pt idx="45">
                  <c:v>122.76</c:v>
                </c:pt>
                <c:pt idx="46">
                  <c:v>121.59</c:v>
                </c:pt>
                <c:pt idx="47">
                  <c:v>121.74</c:v>
                </c:pt>
                <c:pt idx="48">
                  <c:v>122.6</c:v>
                </c:pt>
                <c:pt idx="49">
                  <c:v>123.18</c:v>
                </c:pt>
                <c:pt idx="50">
                  <c:v>123.53</c:v>
                </c:pt>
                <c:pt idx="51">
                  <c:v>121.73</c:v>
                </c:pt>
                <c:pt idx="52">
                  <c:v>121.01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E-4EB6-987B-2C2A349D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tickLblSkip val="3"/>
        <c:noMultiLvlLbl val="0"/>
      </c:catAx>
      <c:valAx>
        <c:axId val="1099964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漁船總數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百艘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指標名稱：有效漁船總數、每年減少的船數及每年新建造的船數</a:t>
            </a:r>
            <a:r>
              <a:rPr lang="en-US" altLang="zh-TW" sz="1200"/>
              <a:t>-</a:t>
            </a:r>
            <a:r>
              <a:rPr lang="zh-TW" altLang="en-US" sz="1200"/>
              <a:t>漁船總數年變化量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069648148148147"/>
          <c:y val="0.27557465277777776"/>
          <c:w val="0.80430203703703707"/>
          <c:h val="0.67158576388888891"/>
        </c:manualLayout>
      </c:layout>
      <c:lineChart>
        <c:grouping val="standard"/>
        <c:varyColors val="0"/>
        <c:ser>
          <c:idx val="0"/>
          <c:order val="0"/>
          <c:tx>
            <c:strRef>
              <c:f>漁船總噸數及每年降低的噸數!$I$2</c:f>
              <c:strCache>
                <c:ptCount val="1"/>
                <c:pt idx="0">
                  <c:v>年變化量(百艘)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漁船總噸數及每年降低的噸數!$A$4:$A$56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漁船總噸數及每年降低的噸數!$I$4:$I$56</c:f>
              <c:numCache>
                <c:formatCode>General</c:formatCode>
                <c:ptCount val="53"/>
                <c:pt idx="1">
                  <c:v>4.1100000000000136</c:v>
                </c:pt>
                <c:pt idx="2">
                  <c:v>4.0099999999999909</c:v>
                </c:pt>
                <c:pt idx="3">
                  <c:v>0.46000000000000796</c:v>
                </c:pt>
                <c:pt idx="4">
                  <c:v>-2.6800000000000068</c:v>
                </c:pt>
                <c:pt idx="5">
                  <c:v>3.4500000000000028</c:v>
                </c:pt>
                <c:pt idx="6">
                  <c:v>7.730000000000004</c:v>
                </c:pt>
                <c:pt idx="7">
                  <c:v>6.1199999999999903</c:v>
                </c:pt>
                <c:pt idx="8">
                  <c:v>0.25</c:v>
                </c:pt>
                <c:pt idx="9">
                  <c:v>-1.5300000000000011</c:v>
                </c:pt>
                <c:pt idx="10">
                  <c:v>1.8200000000000074</c:v>
                </c:pt>
                <c:pt idx="11">
                  <c:v>6.5099999999999909</c:v>
                </c:pt>
                <c:pt idx="12">
                  <c:v>7.75</c:v>
                </c:pt>
                <c:pt idx="13">
                  <c:v>4.4399999999999977</c:v>
                </c:pt>
                <c:pt idx="14">
                  <c:v>0.37000000000000455</c:v>
                </c:pt>
                <c:pt idx="15">
                  <c:v>0.80000000000001137</c:v>
                </c:pt>
                <c:pt idx="16">
                  <c:v>2.2800000000000011</c:v>
                </c:pt>
                <c:pt idx="17">
                  <c:v>2.9099999999999966</c:v>
                </c:pt>
                <c:pt idx="18">
                  <c:v>-2.2700000000000102</c:v>
                </c:pt>
                <c:pt idx="19">
                  <c:v>3.039999999999992</c:v>
                </c:pt>
                <c:pt idx="20">
                  <c:v>2.4900000000000091</c:v>
                </c:pt>
                <c:pt idx="21">
                  <c:v>3.8700000000000045</c:v>
                </c:pt>
                <c:pt idx="22">
                  <c:v>6.4499999999999886</c:v>
                </c:pt>
                <c:pt idx="23">
                  <c:v>-1.8899999999999864</c:v>
                </c:pt>
                <c:pt idx="24">
                  <c:v>-9.5900000000000034</c:v>
                </c:pt>
                <c:pt idx="25">
                  <c:v>-4.7199999999999989</c:v>
                </c:pt>
                <c:pt idx="26">
                  <c:v>-9.7700000000000102</c:v>
                </c:pt>
                <c:pt idx="27">
                  <c:v>-0.29999999999998295</c:v>
                </c:pt>
                <c:pt idx="28">
                  <c:v>5.9699999999999989</c:v>
                </c:pt>
                <c:pt idx="29">
                  <c:v>-8.4699999999999989</c:v>
                </c:pt>
                <c:pt idx="30">
                  <c:v>1.7399999999999807</c:v>
                </c:pt>
                <c:pt idx="31">
                  <c:v>-6.2099999999999937</c:v>
                </c:pt>
                <c:pt idx="32">
                  <c:v>0.98000000000000398</c:v>
                </c:pt>
                <c:pt idx="33">
                  <c:v>-3.3599999999999994</c:v>
                </c:pt>
                <c:pt idx="34">
                  <c:v>9.5300000000000153</c:v>
                </c:pt>
                <c:pt idx="35">
                  <c:v>0.50999999999999091</c:v>
                </c:pt>
                <c:pt idx="36">
                  <c:v>0.62000000000000455</c:v>
                </c:pt>
                <c:pt idx="37">
                  <c:v>1.1999999999999886</c:v>
                </c:pt>
                <c:pt idx="38">
                  <c:v>-0.56000000000000227</c:v>
                </c:pt>
                <c:pt idx="39">
                  <c:v>-0.81000000000000227</c:v>
                </c:pt>
                <c:pt idx="40">
                  <c:v>-3.5999999999999943</c:v>
                </c:pt>
                <c:pt idx="41">
                  <c:v>-0.65999999999999659</c:v>
                </c:pt>
                <c:pt idx="42">
                  <c:v>-2.710000000000008</c:v>
                </c:pt>
                <c:pt idx="43">
                  <c:v>0.94000000000001194</c:v>
                </c:pt>
                <c:pt idx="44">
                  <c:v>-4.8400000000000034</c:v>
                </c:pt>
                <c:pt idx="45">
                  <c:v>-0.18999999999999773</c:v>
                </c:pt>
                <c:pt idx="46">
                  <c:v>-1.1700000000000017</c:v>
                </c:pt>
                <c:pt idx="47">
                  <c:v>0.14999999999999147</c:v>
                </c:pt>
                <c:pt idx="48">
                  <c:v>0.85999999999999943</c:v>
                </c:pt>
                <c:pt idx="49">
                  <c:v>0.58000000000001251</c:v>
                </c:pt>
                <c:pt idx="50">
                  <c:v>0.34999999999999432</c:v>
                </c:pt>
                <c:pt idx="51">
                  <c:v>-1.7999999999999972</c:v>
                </c:pt>
                <c:pt idx="52">
                  <c:v>-0.71999999999999886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8-4F05-94B8-99698658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tickLblSkip val="3"/>
        <c:noMultiLvlLbl val="0"/>
      </c:catAx>
      <c:valAx>
        <c:axId val="109996494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漁船總數年變化量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百艘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 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指標名稱：漁船總噸數及每年降低的噸數</a:t>
            </a:r>
            <a:r>
              <a:rPr lang="en-US" altLang="zh-TW" sz="1200"/>
              <a:t>-</a:t>
            </a:r>
            <a:r>
              <a:rPr lang="zh-TW" altLang="en-US" sz="1200"/>
              <a:t>漁船總噸數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漁船總噸數及每年降低的噸數!$C$2</c:f>
              <c:strCache>
                <c:ptCount val="1"/>
                <c:pt idx="0">
                  <c:v>千噸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漁船總噸數及每年降低的噸數!$A$4:$A$56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漁船總噸數及每年降低的噸數!$C$4:$C$56</c:f>
              <c:numCache>
                <c:formatCode>0.00_);[Red]\(0.00\)</c:formatCode>
                <c:ptCount val="53"/>
                <c:pt idx="0">
                  <c:v>175.143</c:v>
                </c:pt>
                <c:pt idx="1">
                  <c:v>204.49100000000001</c:v>
                </c:pt>
                <c:pt idx="2">
                  <c:v>230.56272000000001</c:v>
                </c:pt>
                <c:pt idx="3">
                  <c:v>249.44365999999999</c:v>
                </c:pt>
                <c:pt idx="4">
                  <c:v>263.01605000000001</c:v>
                </c:pt>
                <c:pt idx="5">
                  <c:v>295.93751000000003</c:v>
                </c:pt>
                <c:pt idx="6">
                  <c:v>357.59098999999998</c:v>
                </c:pt>
                <c:pt idx="7">
                  <c:v>434.11571999999995</c:v>
                </c:pt>
                <c:pt idx="8">
                  <c:v>431.23088000000001</c:v>
                </c:pt>
                <c:pt idx="9">
                  <c:v>407.51400999999998</c:v>
                </c:pt>
                <c:pt idx="10">
                  <c:v>450.90876000000003</c:v>
                </c:pt>
                <c:pt idx="11">
                  <c:v>418.77461</c:v>
                </c:pt>
                <c:pt idx="12">
                  <c:v>455.45352000000003</c:v>
                </c:pt>
                <c:pt idx="13">
                  <c:v>476.47978999999998</c:v>
                </c:pt>
                <c:pt idx="14">
                  <c:v>487.47032000000002</c:v>
                </c:pt>
                <c:pt idx="15">
                  <c:v>488.84834999999998</c:v>
                </c:pt>
                <c:pt idx="16">
                  <c:v>501.72856999999999</c:v>
                </c:pt>
                <c:pt idx="17">
                  <c:v>552.40807999999993</c:v>
                </c:pt>
                <c:pt idx="18">
                  <c:v>584.41498999999999</c:v>
                </c:pt>
                <c:pt idx="19">
                  <c:v>622.26850000000002</c:v>
                </c:pt>
                <c:pt idx="20">
                  <c:v>707.94508999999994</c:v>
                </c:pt>
                <c:pt idx="21">
                  <c:v>801.17174</c:v>
                </c:pt>
                <c:pt idx="22">
                  <c:v>917.95848000000001</c:v>
                </c:pt>
                <c:pt idx="23">
                  <c:v>968.47293000000002</c:v>
                </c:pt>
                <c:pt idx="24">
                  <c:v>942.00783000000001</c:v>
                </c:pt>
                <c:pt idx="25">
                  <c:v>926.70259999999996</c:v>
                </c:pt>
                <c:pt idx="26">
                  <c:v>908.98623999999995</c:v>
                </c:pt>
                <c:pt idx="27">
                  <c:v>911.57816000000003</c:v>
                </c:pt>
                <c:pt idx="28">
                  <c:v>898.41945999999996</c:v>
                </c:pt>
                <c:pt idx="29">
                  <c:v>885.60613999999998</c:v>
                </c:pt>
                <c:pt idx="30">
                  <c:v>894.78304000000003</c:v>
                </c:pt>
                <c:pt idx="31">
                  <c:v>815.07418000000007</c:v>
                </c:pt>
                <c:pt idx="32">
                  <c:v>817.07767000000001</c:v>
                </c:pt>
                <c:pt idx="33">
                  <c:v>810.10559999999998</c:v>
                </c:pt>
                <c:pt idx="34">
                  <c:v>818.22971999999993</c:v>
                </c:pt>
                <c:pt idx="35">
                  <c:v>821.72027000000003</c:v>
                </c:pt>
                <c:pt idx="36">
                  <c:v>825.61493999999993</c:v>
                </c:pt>
                <c:pt idx="37">
                  <c:v>826.91314999999997</c:v>
                </c:pt>
                <c:pt idx="38">
                  <c:v>807.24565000000007</c:v>
                </c:pt>
                <c:pt idx="39">
                  <c:v>743.73648000000003</c:v>
                </c:pt>
                <c:pt idx="40">
                  <c:v>727.21096999999997</c:v>
                </c:pt>
                <c:pt idx="41">
                  <c:v>694.66638</c:v>
                </c:pt>
                <c:pt idx="42">
                  <c:v>665.12356000000011</c:v>
                </c:pt>
                <c:pt idx="43">
                  <c:v>674.95074</c:v>
                </c:pt>
                <c:pt idx="44">
                  <c:v>621.52430000000004</c:v>
                </c:pt>
                <c:pt idx="45">
                  <c:v>619.41948000000002</c:v>
                </c:pt>
                <c:pt idx="46">
                  <c:v>604.67651000000001</c:v>
                </c:pt>
                <c:pt idx="47">
                  <c:v>590.60356999999999</c:v>
                </c:pt>
                <c:pt idx="48">
                  <c:v>596.65822000000003</c:v>
                </c:pt>
                <c:pt idx="49">
                  <c:v>592.44508999999994</c:v>
                </c:pt>
                <c:pt idx="50">
                  <c:v>580.55468999999994</c:v>
                </c:pt>
                <c:pt idx="51">
                  <c:v>571.04057</c:v>
                </c:pt>
                <c:pt idx="52">
                  <c:v>554.04055000000005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81A-99A1-E8FAA9FB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tickLblSkip val="3"/>
        <c:noMultiLvlLbl val="0"/>
      </c:catAx>
      <c:valAx>
        <c:axId val="1099964943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漁船總噸數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千噸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指標名稱：漁船總噸數及每年降低的噸數</a:t>
            </a:r>
            <a:r>
              <a:rPr lang="en-US" altLang="zh-TW" sz="1200"/>
              <a:t>-</a:t>
            </a:r>
            <a:r>
              <a:rPr lang="zh-TW" altLang="en-US" sz="1200"/>
              <a:t>漁船總噸數年變化量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漁船總噸數及每年降低的噸數!$E$2</c:f>
              <c:strCache>
                <c:ptCount val="1"/>
                <c:pt idx="0">
                  <c:v>年變化量(千噸)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漁船總噸數及每年降低的噸數!$A$4:$A$56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漁船總噸數及每年降低的噸數!$E$4:$E$56</c:f>
              <c:numCache>
                <c:formatCode>0.00_ ;[Red]\-0.00\ </c:formatCode>
                <c:ptCount val="53"/>
                <c:pt idx="1">
                  <c:v>29.347999999999999</c:v>
                </c:pt>
                <c:pt idx="2">
                  <c:v>26.071720000000003</c:v>
                </c:pt>
                <c:pt idx="3">
                  <c:v>18.880940000000002</c:v>
                </c:pt>
                <c:pt idx="4">
                  <c:v>13.572389999999984</c:v>
                </c:pt>
                <c:pt idx="5">
                  <c:v>32.921460000000017</c:v>
                </c:pt>
                <c:pt idx="6">
                  <c:v>61.653479999999981</c:v>
                </c:pt>
                <c:pt idx="7">
                  <c:v>76.524729999999977</c:v>
                </c:pt>
                <c:pt idx="8">
                  <c:v>-2.8848399999999672</c:v>
                </c:pt>
                <c:pt idx="9">
                  <c:v>-23.716869999999997</c:v>
                </c:pt>
                <c:pt idx="10">
                  <c:v>43.394750000000002</c:v>
                </c:pt>
                <c:pt idx="11">
                  <c:v>-32.134150000000027</c:v>
                </c:pt>
                <c:pt idx="12">
                  <c:v>36.67891000000003</c:v>
                </c:pt>
                <c:pt idx="13">
                  <c:v>21.026269999999961</c:v>
                </c:pt>
                <c:pt idx="14">
                  <c:v>10.990530000000028</c:v>
                </c:pt>
                <c:pt idx="15">
                  <c:v>1.3780299999999697</c:v>
                </c:pt>
                <c:pt idx="16">
                  <c:v>12.88022000000003</c:v>
                </c:pt>
                <c:pt idx="17">
                  <c:v>50.679509999999951</c:v>
                </c:pt>
                <c:pt idx="18">
                  <c:v>32.006910000000033</c:v>
                </c:pt>
                <c:pt idx="19">
                  <c:v>37.853510000000007</c:v>
                </c:pt>
                <c:pt idx="20">
                  <c:v>85.676589999999962</c:v>
                </c:pt>
                <c:pt idx="21">
                  <c:v>93.226650000000021</c:v>
                </c:pt>
                <c:pt idx="22">
                  <c:v>116.78673999999999</c:v>
                </c:pt>
                <c:pt idx="23">
                  <c:v>50.514450000000068</c:v>
                </c:pt>
                <c:pt idx="24">
                  <c:v>-26.465100000000092</c:v>
                </c:pt>
                <c:pt idx="25">
                  <c:v>-15.305229999999982</c:v>
                </c:pt>
                <c:pt idx="26">
                  <c:v>-17.716359999999987</c:v>
                </c:pt>
                <c:pt idx="27">
                  <c:v>2.5919200000000417</c:v>
                </c:pt>
                <c:pt idx="28">
                  <c:v>-13.158700000000071</c:v>
                </c:pt>
                <c:pt idx="29">
                  <c:v>-12.813319999999949</c:v>
                </c:pt>
                <c:pt idx="30">
                  <c:v>9.1769000000000229</c:v>
                </c:pt>
                <c:pt idx="31">
                  <c:v>-79.708859999999987</c:v>
                </c:pt>
                <c:pt idx="32">
                  <c:v>2.0034899999999909</c:v>
                </c:pt>
                <c:pt idx="33">
                  <c:v>-6.9720700000000653</c:v>
                </c:pt>
                <c:pt idx="34">
                  <c:v>8.124119999999996</c:v>
                </c:pt>
                <c:pt idx="35">
                  <c:v>3.4905500000000464</c:v>
                </c:pt>
                <c:pt idx="36">
                  <c:v>3.8946699999999255</c:v>
                </c:pt>
                <c:pt idx="37">
                  <c:v>1.2982100000000791</c:v>
                </c:pt>
                <c:pt idx="38">
                  <c:v>-19.6675</c:v>
                </c:pt>
                <c:pt idx="39">
                  <c:v>-63.50917000000004</c:v>
                </c:pt>
                <c:pt idx="40">
                  <c:v>-16.525510000000008</c:v>
                </c:pt>
                <c:pt idx="41">
                  <c:v>-32.544589999999964</c:v>
                </c:pt>
                <c:pt idx="42">
                  <c:v>-29.542819999999949</c:v>
                </c:pt>
                <c:pt idx="43">
                  <c:v>9.8271799999999345</c:v>
                </c:pt>
                <c:pt idx="44">
                  <c:v>-53.426439999999943</c:v>
                </c:pt>
                <c:pt idx="45">
                  <c:v>-2.104820000000065</c:v>
                </c:pt>
                <c:pt idx="46">
                  <c:v>-14.742969999999971</c:v>
                </c:pt>
                <c:pt idx="47">
                  <c:v>-14.072940000000061</c:v>
                </c:pt>
                <c:pt idx="48">
                  <c:v>6.0546500000000236</c:v>
                </c:pt>
                <c:pt idx="49">
                  <c:v>-4.2131300000000049</c:v>
                </c:pt>
                <c:pt idx="50">
                  <c:v>-11.890400000000023</c:v>
                </c:pt>
                <c:pt idx="51">
                  <c:v>-9.5141199999999948</c:v>
                </c:pt>
                <c:pt idx="52">
                  <c:v>-17.000019999999903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3-4A9A-8981-3D3BB91A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tickLblSkip val="3"/>
        <c:noMultiLvlLbl val="0"/>
      </c:catAx>
      <c:valAx>
        <c:axId val="1099964943"/>
        <c:scaling>
          <c:orientation val="minMax"/>
          <c:max val="12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漁船總噸數年變化量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千艘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 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指標名稱：沿近海漁業別漁獲量</a:t>
            </a:r>
            <a:r>
              <a:rPr lang="en-US" altLang="zh-TW" sz="1200"/>
              <a:t>-</a:t>
            </a:r>
            <a:r>
              <a:rPr lang="zh-TW" altLang="en-US" sz="1200"/>
              <a:t>產量合計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613407407407406"/>
          <c:y val="0.19928645833333333"/>
          <c:w val="0.80433092592592592"/>
          <c:h val="0.59466041666666669"/>
        </c:manualLayout>
      </c:layout>
      <c:lineChart>
        <c:grouping val="standard"/>
        <c:varyColors val="0"/>
        <c:ser>
          <c:idx val="1"/>
          <c:order val="0"/>
          <c:tx>
            <c:strRef>
              <c:f>沿近海漁業別漁獲量!$D$2</c:f>
              <c:strCache>
                <c:ptCount val="1"/>
                <c:pt idx="0">
                  <c:v>近海漁業產量合計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沿近海漁業別漁獲量!$A$4:$A$64</c:f>
              <c:numCache>
                <c:formatCode>General</c:formatCode>
                <c:ptCount val="61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</c:numCache>
            </c:numRef>
          </c:cat>
          <c:val>
            <c:numRef>
              <c:f>沿近海漁業別漁獲量!$D$4:$D$64</c:f>
              <c:numCache>
                <c:formatCode>#,##0.00_ </c:formatCode>
                <c:ptCount val="61"/>
                <c:pt idx="0">
                  <c:v>88.168000000000006</c:v>
                </c:pt>
                <c:pt idx="1">
                  <c:v>91.168999999999997</c:v>
                </c:pt>
                <c:pt idx="2">
                  <c:v>109.598</c:v>
                </c:pt>
                <c:pt idx="3">
                  <c:v>125.279</c:v>
                </c:pt>
                <c:pt idx="4">
                  <c:v>136.559</c:v>
                </c:pt>
                <c:pt idx="5">
                  <c:v>153.744</c:v>
                </c:pt>
                <c:pt idx="6">
                  <c:v>153.94399999999999</c:v>
                </c:pt>
                <c:pt idx="7">
                  <c:v>165.56</c:v>
                </c:pt>
                <c:pt idx="8">
                  <c:v>179.52199999999999</c:v>
                </c:pt>
                <c:pt idx="9">
                  <c:v>201.27500000000001</c:v>
                </c:pt>
                <c:pt idx="10">
                  <c:v>215.14</c:v>
                </c:pt>
                <c:pt idx="11">
                  <c:v>230.30600000000001</c:v>
                </c:pt>
                <c:pt idx="12">
                  <c:v>245.50700000000001</c:v>
                </c:pt>
                <c:pt idx="13">
                  <c:v>237.905</c:v>
                </c:pt>
                <c:pt idx="14">
                  <c:v>259.45</c:v>
                </c:pt>
                <c:pt idx="15">
                  <c:v>238.01499999999999</c:v>
                </c:pt>
                <c:pt idx="16">
                  <c:v>292.73899999999998</c:v>
                </c:pt>
                <c:pt idx="17">
                  <c:v>313.86399999999998</c:v>
                </c:pt>
                <c:pt idx="18">
                  <c:v>341.62</c:v>
                </c:pt>
                <c:pt idx="19">
                  <c:v>354.44</c:v>
                </c:pt>
                <c:pt idx="20">
                  <c:v>363.80500000000001</c:v>
                </c:pt>
                <c:pt idx="21">
                  <c:v>370.12900000000002</c:v>
                </c:pt>
                <c:pt idx="22">
                  <c:v>345.58</c:v>
                </c:pt>
                <c:pt idx="23">
                  <c:v>345.08300000000003</c:v>
                </c:pt>
                <c:pt idx="24">
                  <c:v>319.63400000000001</c:v>
                </c:pt>
                <c:pt idx="25">
                  <c:v>333.392</c:v>
                </c:pt>
                <c:pt idx="26">
                  <c:v>315.37900000000002</c:v>
                </c:pt>
                <c:pt idx="27">
                  <c:v>305.839</c:v>
                </c:pt>
                <c:pt idx="28">
                  <c:v>300.14999999999998</c:v>
                </c:pt>
                <c:pt idx="29">
                  <c:v>307.66000000000003</c:v>
                </c:pt>
                <c:pt idx="30">
                  <c:v>333.30900000000003</c:v>
                </c:pt>
                <c:pt idx="31">
                  <c:v>291.91000000000003</c:v>
                </c:pt>
                <c:pt idx="32">
                  <c:v>266.56599999999997</c:v>
                </c:pt>
                <c:pt idx="33">
                  <c:v>280.18799999999999</c:v>
                </c:pt>
                <c:pt idx="34">
                  <c:v>258.07100000000003</c:v>
                </c:pt>
                <c:pt idx="35">
                  <c:v>241.69800000000001</c:v>
                </c:pt>
                <c:pt idx="36">
                  <c:v>255.816</c:v>
                </c:pt>
                <c:pt idx="37">
                  <c:v>256.25200000000001</c:v>
                </c:pt>
                <c:pt idx="38">
                  <c:v>246.305363</c:v>
                </c:pt>
                <c:pt idx="39">
                  <c:v>208.87253301000004</c:v>
                </c:pt>
                <c:pt idx="40">
                  <c:v>206.22002019999999</c:v>
                </c:pt>
                <c:pt idx="41">
                  <c:v>169.00765565999998</c:v>
                </c:pt>
                <c:pt idx="42">
                  <c:v>159.79953700000004</c:v>
                </c:pt>
                <c:pt idx="43">
                  <c:v>185.65523880000006</c:v>
                </c:pt>
                <c:pt idx="44">
                  <c:v>193.15942888000001</c:v>
                </c:pt>
                <c:pt idx="45">
                  <c:v>196.67395339999993</c:v>
                </c:pt>
                <c:pt idx="46">
                  <c:v>201.16223700000006</c:v>
                </c:pt>
                <c:pt idx="47">
                  <c:v>154.74013728999998</c:v>
                </c:pt>
                <c:pt idx="48">
                  <c:v>135.41687450999999</c:v>
                </c:pt>
                <c:pt idx="49">
                  <c:v>133.32266362000001</c:v>
                </c:pt>
                <c:pt idx="50">
                  <c:v>147.36390940000001</c:v>
                </c:pt>
                <c:pt idx="51">
                  <c:v>128.78243071999998</c:v>
                </c:pt>
                <c:pt idx="52">
                  <c:v>163.53623112000005</c:v>
                </c:pt>
                <c:pt idx="53">
                  <c:v>148.25040408999999</c:v>
                </c:pt>
                <c:pt idx="54">
                  <c:v>125.02114421000002</c:v>
                </c:pt>
                <c:pt idx="55">
                  <c:v>139.92791047999995</c:v>
                </c:pt>
                <c:pt idx="56">
                  <c:v>135.29834093999997</c:v>
                </c:pt>
                <c:pt idx="57">
                  <c:v>139.17335758999999</c:v>
                </c:pt>
                <c:pt idx="58">
                  <c:v>160.14013521000007</c:v>
                </c:pt>
                <c:pt idx="59">
                  <c:v>161.52879238</c:v>
                </c:pt>
                <c:pt idx="60">
                  <c:v>154.96483391999999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9-44D7-A685-EB7817EB5FBD}"/>
            </c:ext>
          </c:extLst>
        </c:ser>
        <c:ser>
          <c:idx val="2"/>
          <c:order val="1"/>
          <c:tx>
            <c:strRef>
              <c:f>沿近海漁業別漁獲量!$H$2</c:f>
              <c:strCache>
                <c:ptCount val="1"/>
                <c:pt idx="0">
                  <c:v>沿岸漁業產量合計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沿近海漁業別漁獲量!$A$4:$A$64</c:f>
              <c:numCache>
                <c:formatCode>General</c:formatCode>
                <c:ptCount val="61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</c:numCache>
            </c:numRef>
          </c:cat>
          <c:val>
            <c:numRef>
              <c:f>沿近海漁業別漁獲量!$H$4:$H$64</c:f>
              <c:numCache>
                <c:formatCode>#,##0.00_ </c:formatCode>
                <c:ptCount val="61"/>
                <c:pt idx="0">
                  <c:v>33.573</c:v>
                </c:pt>
                <c:pt idx="1">
                  <c:v>31.76</c:v>
                </c:pt>
                <c:pt idx="2">
                  <c:v>37.85</c:v>
                </c:pt>
                <c:pt idx="3">
                  <c:v>38.113</c:v>
                </c:pt>
                <c:pt idx="4">
                  <c:v>43.012999999999998</c:v>
                </c:pt>
                <c:pt idx="5">
                  <c:v>38.273000000000003</c:v>
                </c:pt>
                <c:pt idx="6">
                  <c:v>36.308999999999997</c:v>
                </c:pt>
                <c:pt idx="7">
                  <c:v>30.773</c:v>
                </c:pt>
                <c:pt idx="8">
                  <c:v>32.264000000000003</c:v>
                </c:pt>
                <c:pt idx="9">
                  <c:v>30.774000000000001</c:v>
                </c:pt>
                <c:pt idx="10">
                  <c:v>32.323</c:v>
                </c:pt>
                <c:pt idx="11">
                  <c:v>32.572000000000003</c:v>
                </c:pt>
                <c:pt idx="12">
                  <c:v>32.417000000000002</c:v>
                </c:pt>
                <c:pt idx="13">
                  <c:v>28.311</c:v>
                </c:pt>
                <c:pt idx="14">
                  <c:v>26.978999999999999</c:v>
                </c:pt>
                <c:pt idx="15">
                  <c:v>21.748000000000001</c:v>
                </c:pt>
                <c:pt idx="16">
                  <c:v>30.062000000000001</c:v>
                </c:pt>
                <c:pt idx="17">
                  <c:v>33.322000000000003</c:v>
                </c:pt>
                <c:pt idx="18">
                  <c:v>33.838999999999999</c:v>
                </c:pt>
                <c:pt idx="19">
                  <c:v>32.677</c:v>
                </c:pt>
                <c:pt idx="20">
                  <c:v>37.283999999999999</c:v>
                </c:pt>
                <c:pt idx="21">
                  <c:v>38.072000000000003</c:v>
                </c:pt>
                <c:pt idx="22">
                  <c:v>39.890999999999998</c:v>
                </c:pt>
                <c:pt idx="23">
                  <c:v>41.482999999999997</c:v>
                </c:pt>
                <c:pt idx="24">
                  <c:v>47.77</c:v>
                </c:pt>
                <c:pt idx="25">
                  <c:v>52.036999999999999</c:v>
                </c:pt>
                <c:pt idx="26">
                  <c:v>55.506</c:v>
                </c:pt>
                <c:pt idx="27">
                  <c:v>57.078000000000003</c:v>
                </c:pt>
                <c:pt idx="28">
                  <c:v>54.405000000000001</c:v>
                </c:pt>
                <c:pt idx="29">
                  <c:v>49.543999999999997</c:v>
                </c:pt>
                <c:pt idx="30">
                  <c:v>50.283999999999999</c:v>
                </c:pt>
                <c:pt idx="31">
                  <c:v>48.845999999999997</c:v>
                </c:pt>
                <c:pt idx="32">
                  <c:v>41.610999999999997</c:v>
                </c:pt>
                <c:pt idx="33">
                  <c:v>45.723999999999997</c:v>
                </c:pt>
                <c:pt idx="34">
                  <c:v>43.973999999999997</c:v>
                </c:pt>
                <c:pt idx="35">
                  <c:v>40.375</c:v>
                </c:pt>
                <c:pt idx="36">
                  <c:v>43.685000000000002</c:v>
                </c:pt>
                <c:pt idx="37">
                  <c:v>41.435000000000002</c:v>
                </c:pt>
                <c:pt idx="38">
                  <c:v>41.845509</c:v>
                </c:pt>
                <c:pt idx="39">
                  <c:v>44.14542500000001</c:v>
                </c:pt>
                <c:pt idx="40">
                  <c:v>40.514778190000001</c:v>
                </c:pt>
                <c:pt idx="41">
                  <c:v>44.10102100000001</c:v>
                </c:pt>
                <c:pt idx="42">
                  <c:v>49.654488000000001</c:v>
                </c:pt>
                <c:pt idx="43">
                  <c:v>49.962032999999991</c:v>
                </c:pt>
                <c:pt idx="44">
                  <c:v>64.061660900000007</c:v>
                </c:pt>
                <c:pt idx="45">
                  <c:v>57.346663430000007</c:v>
                </c:pt>
                <c:pt idx="46">
                  <c:v>53.461371699999994</c:v>
                </c:pt>
                <c:pt idx="47">
                  <c:v>54.514173069999998</c:v>
                </c:pt>
                <c:pt idx="48">
                  <c:v>54.30339425999999</c:v>
                </c:pt>
                <c:pt idx="49">
                  <c:v>47.593149259999997</c:v>
                </c:pt>
                <c:pt idx="50">
                  <c:v>40.553321940000004</c:v>
                </c:pt>
                <c:pt idx="51">
                  <c:v>34.764031929999994</c:v>
                </c:pt>
                <c:pt idx="52">
                  <c:v>28.132972109999994</c:v>
                </c:pt>
                <c:pt idx="53">
                  <c:v>33.056224919999991</c:v>
                </c:pt>
                <c:pt idx="54">
                  <c:v>27.565581380000005</c:v>
                </c:pt>
                <c:pt idx="55">
                  <c:v>29.407356490000002</c:v>
                </c:pt>
                <c:pt idx="56">
                  <c:v>25.263874380000001</c:v>
                </c:pt>
                <c:pt idx="57">
                  <c:v>26.579829430000004</c:v>
                </c:pt>
                <c:pt idx="58">
                  <c:v>27.494712249999996</c:v>
                </c:pt>
                <c:pt idx="59">
                  <c:v>26.393114010000001</c:v>
                </c:pt>
                <c:pt idx="60">
                  <c:v>31.01172566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9-44D7-A685-EB7817EB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99964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產量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千噸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79999999999998"/>
          <c:y val="0.91246597222222237"/>
          <c:w val="0.6604000000000001"/>
          <c:h val="7.8714583333333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指標名稱：沿近海漁業別漁獲量</a:t>
            </a:r>
            <a:r>
              <a:rPr lang="en-US" altLang="zh-TW" sz="1200"/>
              <a:t>-</a:t>
            </a:r>
            <a:r>
              <a:rPr lang="zh-TW" altLang="en-US" sz="1200"/>
              <a:t>產值合計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7730074074074073"/>
          <c:y val="0.19928645833333333"/>
          <c:w val="0.78316425925925925"/>
          <c:h val="0.59466041666666669"/>
        </c:manualLayout>
      </c:layout>
      <c:lineChart>
        <c:grouping val="standard"/>
        <c:varyColors val="0"/>
        <c:ser>
          <c:idx val="1"/>
          <c:order val="0"/>
          <c:tx>
            <c:strRef>
              <c:f>沿近海漁業別漁獲量!$E$2</c:f>
              <c:strCache>
                <c:ptCount val="1"/>
                <c:pt idx="0">
                  <c:v>近海漁業產值合計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沿近海漁業別漁獲量!$A$4:$A$64</c:f>
              <c:numCache>
                <c:formatCode>General</c:formatCode>
                <c:ptCount val="61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</c:numCache>
            </c:numRef>
          </c:cat>
          <c:val>
            <c:numRef>
              <c:f>沿近海漁業別漁獲量!$E$4:$E$64</c:f>
              <c:numCache>
                <c:formatCode>#,##0_);[Red]\(#,##0\)</c:formatCode>
                <c:ptCount val="61"/>
                <c:pt idx="0">
                  <c:v>695763</c:v>
                </c:pt>
                <c:pt idx="1">
                  <c:v>845897</c:v>
                </c:pt>
                <c:pt idx="2">
                  <c:v>775458</c:v>
                </c:pt>
                <c:pt idx="3">
                  <c:v>818653</c:v>
                </c:pt>
                <c:pt idx="4">
                  <c:v>957815</c:v>
                </c:pt>
                <c:pt idx="5">
                  <c:v>1093050</c:v>
                </c:pt>
                <c:pt idx="6">
                  <c:v>1251773</c:v>
                </c:pt>
                <c:pt idx="7">
                  <c:v>1456437</c:v>
                </c:pt>
                <c:pt idx="8">
                  <c:v>1573738</c:v>
                </c:pt>
                <c:pt idx="9">
                  <c:v>1876255</c:v>
                </c:pt>
                <c:pt idx="10">
                  <c:v>2127437</c:v>
                </c:pt>
                <c:pt idx="11">
                  <c:v>2222830</c:v>
                </c:pt>
                <c:pt idx="12">
                  <c:v>2615204</c:v>
                </c:pt>
                <c:pt idx="13">
                  <c:v>2748083</c:v>
                </c:pt>
                <c:pt idx="14">
                  <c:v>3889897</c:v>
                </c:pt>
                <c:pt idx="15">
                  <c:v>4250328</c:v>
                </c:pt>
                <c:pt idx="16">
                  <c:v>5097867</c:v>
                </c:pt>
                <c:pt idx="17">
                  <c:v>6477668</c:v>
                </c:pt>
                <c:pt idx="18">
                  <c:v>8633235</c:v>
                </c:pt>
                <c:pt idx="19">
                  <c:v>9139847</c:v>
                </c:pt>
                <c:pt idx="20">
                  <c:v>12163828</c:v>
                </c:pt>
                <c:pt idx="21">
                  <c:v>16148672</c:v>
                </c:pt>
                <c:pt idx="22">
                  <c:v>16568885</c:v>
                </c:pt>
                <c:pt idx="23">
                  <c:v>17074339</c:v>
                </c:pt>
                <c:pt idx="24">
                  <c:v>17958194</c:v>
                </c:pt>
                <c:pt idx="25">
                  <c:v>17686483</c:v>
                </c:pt>
                <c:pt idx="26">
                  <c:v>17075421</c:v>
                </c:pt>
                <c:pt idx="27">
                  <c:v>17398151</c:v>
                </c:pt>
                <c:pt idx="28">
                  <c:v>18812265</c:v>
                </c:pt>
                <c:pt idx="29">
                  <c:v>18782933</c:v>
                </c:pt>
                <c:pt idx="30">
                  <c:v>24649440</c:v>
                </c:pt>
                <c:pt idx="31">
                  <c:v>18227005</c:v>
                </c:pt>
                <c:pt idx="32">
                  <c:v>17450200</c:v>
                </c:pt>
                <c:pt idx="33">
                  <c:v>16383344</c:v>
                </c:pt>
                <c:pt idx="34">
                  <c:v>17244358</c:v>
                </c:pt>
                <c:pt idx="35">
                  <c:v>15994467</c:v>
                </c:pt>
                <c:pt idx="36">
                  <c:v>16923759</c:v>
                </c:pt>
                <c:pt idx="37">
                  <c:v>16539404</c:v>
                </c:pt>
                <c:pt idx="38">
                  <c:v>16400747.168099999</c:v>
                </c:pt>
                <c:pt idx="39">
                  <c:v>13042851.541759999</c:v>
                </c:pt>
                <c:pt idx="40">
                  <c:v>12704269.721420001</c:v>
                </c:pt>
                <c:pt idx="41">
                  <c:v>13008293.335579999</c:v>
                </c:pt>
                <c:pt idx="42">
                  <c:v>12338120.62132</c:v>
                </c:pt>
                <c:pt idx="43">
                  <c:v>12533755.108589998</c:v>
                </c:pt>
                <c:pt idx="44">
                  <c:v>12753167.159160001</c:v>
                </c:pt>
                <c:pt idx="45">
                  <c:v>13385936.21321</c:v>
                </c:pt>
                <c:pt idx="46">
                  <c:v>12765689.029589998</c:v>
                </c:pt>
                <c:pt idx="47">
                  <c:v>9799885.4905700013</c:v>
                </c:pt>
                <c:pt idx="48">
                  <c:v>8733355.4603600018</c:v>
                </c:pt>
                <c:pt idx="49">
                  <c:v>9504085.0955799986</c:v>
                </c:pt>
                <c:pt idx="50">
                  <c:v>10817463.979910001</c:v>
                </c:pt>
                <c:pt idx="51">
                  <c:v>8939202.7293000016</c:v>
                </c:pt>
                <c:pt idx="52">
                  <c:v>12724308.564410001</c:v>
                </c:pt>
                <c:pt idx="53">
                  <c:v>13729111.106639998</c:v>
                </c:pt>
                <c:pt idx="54">
                  <c:v>12530669.573250001</c:v>
                </c:pt>
                <c:pt idx="55">
                  <c:v>14273949.95819</c:v>
                </c:pt>
                <c:pt idx="56">
                  <c:v>9997718.9588599987</c:v>
                </c:pt>
                <c:pt idx="57">
                  <c:v>10762338.149350001</c:v>
                </c:pt>
                <c:pt idx="58">
                  <c:v>13366717.307329999</c:v>
                </c:pt>
                <c:pt idx="59">
                  <c:v>13210103.964159997</c:v>
                </c:pt>
                <c:pt idx="60">
                  <c:v>13499708.849890001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0A6-8A33-967D1A9C64A0}"/>
            </c:ext>
          </c:extLst>
        </c:ser>
        <c:ser>
          <c:idx val="2"/>
          <c:order val="1"/>
          <c:tx>
            <c:strRef>
              <c:f>沿近海漁業別漁獲量!$I$2</c:f>
              <c:strCache>
                <c:ptCount val="1"/>
                <c:pt idx="0">
                  <c:v>沿岸漁業產值合計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沿近海漁業別漁獲量!$A$4:$A$64</c:f>
              <c:numCache>
                <c:formatCode>General</c:formatCode>
                <c:ptCount val="61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</c:numCache>
            </c:numRef>
          </c:cat>
          <c:val>
            <c:numRef>
              <c:f>沿近海漁業別漁獲量!$I$4:$I$64</c:f>
              <c:numCache>
                <c:formatCode>#,##0_);[Red]\(#,##0\)</c:formatCode>
                <c:ptCount val="61"/>
                <c:pt idx="0">
                  <c:v>277163</c:v>
                </c:pt>
                <c:pt idx="1">
                  <c:v>285700</c:v>
                </c:pt>
                <c:pt idx="2">
                  <c:v>290970</c:v>
                </c:pt>
                <c:pt idx="3">
                  <c:v>266272</c:v>
                </c:pt>
                <c:pt idx="4">
                  <c:v>288633</c:v>
                </c:pt>
                <c:pt idx="5">
                  <c:v>268701</c:v>
                </c:pt>
                <c:pt idx="6">
                  <c:v>288004</c:v>
                </c:pt>
                <c:pt idx="7">
                  <c:v>267540</c:v>
                </c:pt>
                <c:pt idx="8">
                  <c:v>266584</c:v>
                </c:pt>
                <c:pt idx="9">
                  <c:v>291029</c:v>
                </c:pt>
                <c:pt idx="10">
                  <c:v>321107</c:v>
                </c:pt>
                <c:pt idx="11">
                  <c:v>358362</c:v>
                </c:pt>
                <c:pt idx="12">
                  <c:v>393566</c:v>
                </c:pt>
                <c:pt idx="13">
                  <c:v>396191</c:v>
                </c:pt>
                <c:pt idx="14">
                  <c:v>462762</c:v>
                </c:pt>
                <c:pt idx="15">
                  <c:v>573975</c:v>
                </c:pt>
                <c:pt idx="16">
                  <c:v>639784</c:v>
                </c:pt>
                <c:pt idx="17">
                  <c:v>892401</c:v>
                </c:pt>
                <c:pt idx="18">
                  <c:v>997794</c:v>
                </c:pt>
                <c:pt idx="19">
                  <c:v>1124442</c:v>
                </c:pt>
                <c:pt idx="20">
                  <c:v>1304409</c:v>
                </c:pt>
                <c:pt idx="21">
                  <c:v>1364595</c:v>
                </c:pt>
                <c:pt idx="22">
                  <c:v>1938414</c:v>
                </c:pt>
                <c:pt idx="23">
                  <c:v>2176966</c:v>
                </c:pt>
                <c:pt idx="24">
                  <c:v>2603846</c:v>
                </c:pt>
                <c:pt idx="25">
                  <c:v>2820816</c:v>
                </c:pt>
                <c:pt idx="26">
                  <c:v>2875745</c:v>
                </c:pt>
                <c:pt idx="27">
                  <c:v>3325970</c:v>
                </c:pt>
                <c:pt idx="28">
                  <c:v>3255802</c:v>
                </c:pt>
                <c:pt idx="29">
                  <c:v>2705579</c:v>
                </c:pt>
                <c:pt idx="30">
                  <c:v>4231395</c:v>
                </c:pt>
                <c:pt idx="31">
                  <c:v>3967636</c:v>
                </c:pt>
                <c:pt idx="32">
                  <c:v>3523993</c:v>
                </c:pt>
                <c:pt idx="33">
                  <c:v>3337254</c:v>
                </c:pt>
                <c:pt idx="34">
                  <c:v>3311757</c:v>
                </c:pt>
                <c:pt idx="35">
                  <c:v>3519247</c:v>
                </c:pt>
                <c:pt idx="36">
                  <c:v>3984949</c:v>
                </c:pt>
                <c:pt idx="37">
                  <c:v>4302480</c:v>
                </c:pt>
                <c:pt idx="38">
                  <c:v>4801500.89542</c:v>
                </c:pt>
                <c:pt idx="39">
                  <c:v>4460009.5434300005</c:v>
                </c:pt>
                <c:pt idx="40">
                  <c:v>4194921.3787400005</c:v>
                </c:pt>
                <c:pt idx="41">
                  <c:v>4560673.5585000003</c:v>
                </c:pt>
                <c:pt idx="42">
                  <c:v>4404356.8958599996</c:v>
                </c:pt>
                <c:pt idx="43">
                  <c:v>4623174.2240800019</c:v>
                </c:pt>
                <c:pt idx="44">
                  <c:v>5996256.2550399993</c:v>
                </c:pt>
                <c:pt idx="45">
                  <c:v>6975248.01602</c:v>
                </c:pt>
                <c:pt idx="46">
                  <c:v>5430881.0406900011</c:v>
                </c:pt>
                <c:pt idx="47">
                  <c:v>5984166.7907599993</c:v>
                </c:pt>
                <c:pt idx="48">
                  <c:v>5510185.8539299993</c:v>
                </c:pt>
                <c:pt idx="49">
                  <c:v>5114713.8136599995</c:v>
                </c:pt>
                <c:pt idx="50">
                  <c:v>4190545.9580699997</c:v>
                </c:pt>
                <c:pt idx="51">
                  <c:v>3597773.7617299999</c:v>
                </c:pt>
                <c:pt idx="52">
                  <c:v>3591402.4714000002</c:v>
                </c:pt>
                <c:pt idx="53">
                  <c:v>4396474.3151400005</c:v>
                </c:pt>
                <c:pt idx="54">
                  <c:v>4045555.3755999999</c:v>
                </c:pt>
                <c:pt idx="55">
                  <c:v>4077160.3719199994</c:v>
                </c:pt>
                <c:pt idx="56">
                  <c:v>3589559.3287499999</c:v>
                </c:pt>
                <c:pt idx="57">
                  <c:v>4184985.6288200002</c:v>
                </c:pt>
                <c:pt idx="58">
                  <c:v>4131163.0472300006</c:v>
                </c:pt>
                <c:pt idx="59">
                  <c:v>3605904.5594300004</c:v>
                </c:pt>
                <c:pt idx="60">
                  <c:v>4401869.4548800001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0A6-8A33-967D1A9C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999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產值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千元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  <c:minorUnit val="50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18888888888889E-2"/>
          <c:y val="0.91246597222222237"/>
          <c:w val="0.87441851851851848"/>
          <c:h val="7.8714583333333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指標名稱：增加有利於生物多樣性的正面補貼措施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用油休漁補貼!$E$2</c:f>
              <c:strCache>
                <c:ptCount val="1"/>
                <c:pt idx="0">
                  <c:v>休漁補貼-決算書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用油休漁補貼!$A$3:$A$14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用油休漁補貼!$E$3:$E$14</c:f>
              <c:numCache>
                <c:formatCode>General</c:formatCode>
                <c:ptCount val="12"/>
                <c:pt idx="0">
                  <c:v>223050</c:v>
                </c:pt>
                <c:pt idx="1">
                  <c:v>159150</c:v>
                </c:pt>
                <c:pt idx="2">
                  <c:v>165690</c:v>
                </c:pt>
                <c:pt idx="3">
                  <c:v>171840</c:v>
                </c:pt>
                <c:pt idx="4">
                  <c:v>172920</c:v>
                </c:pt>
                <c:pt idx="5">
                  <c:v>179840</c:v>
                </c:pt>
                <c:pt idx="6">
                  <c:v>181790</c:v>
                </c:pt>
                <c:pt idx="7">
                  <c:v>185100</c:v>
                </c:pt>
                <c:pt idx="8">
                  <c:v>180961</c:v>
                </c:pt>
                <c:pt idx="9">
                  <c:v>173754</c:v>
                </c:pt>
                <c:pt idx="10">
                  <c:v>158017</c:v>
                </c:pt>
                <c:pt idx="11">
                  <c:v>360470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0-4463-B8D8-DCF152C0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noMultiLvlLbl val="0"/>
      </c:catAx>
      <c:valAx>
        <c:axId val="1099964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補貼金額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千元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>
            <c:manualLayout>
              <c:xMode val="edge"/>
              <c:yMode val="edge"/>
              <c:x val="1.6462962962962964E-2"/>
              <c:y val="0.27979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指標名稱：減低不利於生物多樣性負面影響的補貼措施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用油休漁補貼!$C$2</c:f>
              <c:strCache>
                <c:ptCount val="1"/>
                <c:pt idx="0">
                  <c:v>用油補貼-法定預算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用油休漁補貼!$A$3:$A$14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用油休漁補貼!$C$3:$C$14</c:f>
              <c:numCache>
                <c:formatCode>General</c:formatCode>
                <c:ptCount val="12"/>
                <c:pt idx="0">
                  <c:v>1752830</c:v>
                </c:pt>
                <c:pt idx="1">
                  <c:v>1342830</c:v>
                </c:pt>
                <c:pt idx="2">
                  <c:v>1342830</c:v>
                </c:pt>
                <c:pt idx="3">
                  <c:v>1800000</c:v>
                </c:pt>
                <c:pt idx="4">
                  <c:v>1836000</c:v>
                </c:pt>
                <c:pt idx="5">
                  <c:v>2026000</c:v>
                </c:pt>
                <c:pt idx="6">
                  <c:v>2417700</c:v>
                </c:pt>
                <c:pt idx="7">
                  <c:v>2259230</c:v>
                </c:pt>
                <c:pt idx="8">
                  <c:v>2512501</c:v>
                </c:pt>
                <c:pt idx="9">
                  <c:v>1357954</c:v>
                </c:pt>
                <c:pt idx="10">
                  <c:v>1159950</c:v>
                </c:pt>
                <c:pt idx="11">
                  <c:v>1320134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7-455F-B60D-2CEC519B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noMultiLvlLbl val="0"/>
      </c:catAx>
      <c:valAx>
        <c:axId val="1099964943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補貼金額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千元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>
            <c:manualLayout>
              <c:xMode val="edge"/>
              <c:yMode val="edge"/>
              <c:x val="1.6462962962962964E-2"/>
              <c:y val="0.27979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  <c:majorUnit val="500000"/>
        <c:minorUnit val="2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/>
              <a:t>指標名稱：減低不利於生物多樣性負面影響的補貼措施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用油休漁補貼!$H$2</c:f>
              <c:strCache>
                <c:ptCount val="1"/>
                <c:pt idx="0">
                  <c:v>發油量(公秉)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用油休漁補貼!$A$3:$A$14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用油休漁補貼!$H$3:$H$14</c:f>
              <c:numCache>
                <c:formatCode>General</c:formatCode>
                <c:ptCount val="12"/>
                <c:pt idx="2">
                  <c:v>6240000</c:v>
                </c:pt>
                <c:pt idx="3">
                  <c:v>6320000</c:v>
                </c:pt>
                <c:pt idx="4">
                  <c:v>6859999.9999999991</c:v>
                </c:pt>
                <c:pt idx="5">
                  <c:v>6040000</c:v>
                </c:pt>
                <c:pt idx="6">
                  <c:v>5940000</c:v>
                </c:pt>
                <c:pt idx="7">
                  <c:v>6280000</c:v>
                </c:pt>
                <c:pt idx="8">
                  <c:v>6200000</c:v>
                </c:pt>
                <c:pt idx="9">
                  <c:v>5730000</c:v>
                </c:pt>
                <c:pt idx="10">
                  <c:v>5470000</c:v>
                </c:pt>
                <c:pt idx="11">
                  <c:v>5430000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9AC-83AB-02B681CF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64527"/>
        <c:axId val="1099964943"/>
      </c:lineChart>
      <c:catAx>
        <c:axId val="10999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943"/>
        <c:crosses val="autoZero"/>
        <c:auto val="1"/>
        <c:lblAlgn val="ctr"/>
        <c:lblOffset val="100"/>
        <c:noMultiLvlLbl val="0"/>
      </c:catAx>
      <c:valAx>
        <c:axId val="1099964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200" b="1"/>
                  <a:t>發油量</a:t>
                </a:r>
                <a:r>
                  <a:rPr lang="en-US" altLang="zh-TW" sz="1200" b="1"/>
                  <a:t> (</a:t>
                </a:r>
                <a:r>
                  <a:rPr lang="zh-TW" altLang="en-US" sz="1200" b="1"/>
                  <a:t>公秉</a:t>
                </a:r>
                <a:r>
                  <a:rPr lang="en-US" altLang="zh-TW" sz="1200" b="1"/>
                  <a:t>)</a:t>
                </a:r>
                <a:endParaRPr lang="zh-TW" altLang="en-US" sz="1200" b="1"/>
              </a:p>
            </c:rich>
          </c:tx>
          <c:layout>
            <c:manualLayout>
              <c:xMode val="edge"/>
              <c:yMode val="edge"/>
              <c:x val="1.6462962962962964E-2"/>
              <c:y val="0.27979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out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099964527"/>
        <c:crosses val="autoZero"/>
        <c:crossBetween val="between"/>
        <c:majorUnit val="2000000"/>
        <c:min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18</xdr:col>
      <xdr:colOff>523200</xdr:colOff>
      <xdr:row>17</xdr:row>
      <xdr:rowOff>79650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18</xdr:col>
      <xdr:colOff>523200</xdr:colOff>
      <xdr:row>32</xdr:row>
      <xdr:rowOff>79650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523200</xdr:colOff>
      <xdr:row>47</xdr:row>
      <xdr:rowOff>79650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523200</xdr:colOff>
      <xdr:row>62</xdr:row>
      <xdr:rowOff>79650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0</xdr:rowOff>
    </xdr:from>
    <xdr:to>
      <xdr:col>18</xdr:col>
      <xdr:colOff>532725</xdr:colOff>
      <xdr:row>17</xdr:row>
      <xdr:rowOff>79650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18</xdr:row>
      <xdr:rowOff>9525</xdr:rowOff>
    </xdr:from>
    <xdr:to>
      <xdr:col>18</xdr:col>
      <xdr:colOff>532725</xdr:colOff>
      <xdr:row>32</xdr:row>
      <xdr:rowOff>89175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523200</xdr:colOff>
      <xdr:row>12</xdr:row>
      <xdr:rowOff>193950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17</xdr:col>
      <xdr:colOff>523200</xdr:colOff>
      <xdr:row>28</xdr:row>
      <xdr:rowOff>79650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17</xdr:col>
      <xdr:colOff>523200</xdr:colOff>
      <xdr:row>43</xdr:row>
      <xdr:rowOff>79650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0.75142</cdr:x>
      <cdr:y>0.10583</cdr:y>
    </cdr:from>
    <cdr:to>
      <cdr:x>0.88195</cdr:x>
      <cdr:y>0.20505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4057665" y="304804"/>
          <a:ext cx="704862" cy="285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latin typeface="微軟正黑體" panose="020B0604030504040204" pitchFamily="34" charset="-120"/>
              <a:ea typeface="微軟正黑體" panose="020B0604030504040204" pitchFamily="34" charset="-120"/>
            </a:rPr>
            <a:t>2,512,501</a:t>
          </a:r>
          <a:endParaRPr lang="zh-TW" altLang="en-US" sz="900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ySplit="3" topLeftCell="A31" activePane="bottomLeft" state="frozen"/>
      <selection pane="bottomLeft" activeCell="AA48" sqref="AA48"/>
    </sheetView>
  </sheetViews>
  <sheetFormatPr defaultRowHeight="15.75" x14ac:dyDescent="0.25"/>
  <cols>
    <col min="1" max="1" width="9.28515625" style="1" bestFit="1" customWidth="1"/>
    <col min="2" max="2" width="13.85546875" style="2" bestFit="1" customWidth="1"/>
    <col min="3" max="5" width="13.85546875" style="2" customWidth="1"/>
    <col min="6" max="6" width="3.7109375" style="2" customWidth="1"/>
    <col min="7" max="7" width="13.42578125" style="3" customWidth="1"/>
    <col min="8" max="9" width="9.140625" style="1"/>
  </cols>
  <sheetData>
    <row r="1" spans="1:9" x14ac:dyDescent="0.25">
      <c r="A1" s="40" t="s">
        <v>3</v>
      </c>
      <c r="B1" s="40"/>
      <c r="C1" s="40"/>
      <c r="D1" s="40"/>
      <c r="E1" s="40"/>
      <c r="F1" s="40"/>
      <c r="G1" s="40"/>
      <c r="H1" s="9"/>
      <c r="I1" s="9"/>
    </row>
    <row r="2" spans="1:9" ht="30" x14ac:dyDescent="0.25">
      <c r="A2" s="4"/>
      <c r="B2" s="5" t="s">
        <v>5</v>
      </c>
      <c r="C2" s="5" t="s">
        <v>23</v>
      </c>
      <c r="D2" s="5" t="s">
        <v>22</v>
      </c>
      <c r="E2" s="5" t="s">
        <v>24</v>
      </c>
      <c r="F2" s="5"/>
      <c r="G2" s="5" t="s">
        <v>4</v>
      </c>
      <c r="H2" s="10" t="s">
        <v>6</v>
      </c>
      <c r="I2" s="10" t="s">
        <v>7</v>
      </c>
    </row>
    <row r="3" spans="1:9" x14ac:dyDescent="0.25">
      <c r="A3" s="6" t="s">
        <v>1</v>
      </c>
      <c r="B3" s="7" t="s">
        <v>0</v>
      </c>
      <c r="C3" s="7" t="s">
        <v>0</v>
      </c>
      <c r="D3" s="7"/>
      <c r="E3" s="7"/>
      <c r="F3" s="7"/>
      <c r="G3" s="8" t="s">
        <v>2</v>
      </c>
      <c r="H3" s="6"/>
      <c r="I3" s="6"/>
    </row>
    <row r="4" spans="1:9" x14ac:dyDescent="0.25">
      <c r="A4" s="9">
        <v>1967</v>
      </c>
      <c r="B4" s="2">
        <v>175143</v>
      </c>
      <c r="C4" s="2">
        <f>B4/1000</f>
        <v>175.143</v>
      </c>
      <c r="G4" s="3">
        <v>9657</v>
      </c>
      <c r="H4" s="1">
        <f>G4/100</f>
        <v>96.57</v>
      </c>
    </row>
    <row r="5" spans="1:9" x14ac:dyDescent="0.25">
      <c r="A5" s="9">
        <v>1968</v>
      </c>
      <c r="B5" s="2">
        <v>204491</v>
      </c>
      <c r="C5" s="2">
        <f t="shared" ref="C5:C56" si="0">B5/1000</f>
        <v>204.49100000000001</v>
      </c>
      <c r="D5" s="37">
        <f>B5-B4</f>
        <v>29348</v>
      </c>
      <c r="E5" s="37">
        <f>D5/1000</f>
        <v>29.347999999999999</v>
      </c>
      <c r="G5" s="3">
        <v>10068</v>
      </c>
      <c r="H5" s="1">
        <f t="shared" ref="H5:H56" si="1">G5/100</f>
        <v>100.68</v>
      </c>
      <c r="I5" s="1">
        <f>H5-H4</f>
        <v>4.1100000000000136</v>
      </c>
    </row>
    <row r="6" spans="1:9" x14ac:dyDescent="0.25">
      <c r="A6" s="9">
        <v>1969</v>
      </c>
      <c r="B6" s="2">
        <v>230562.72</v>
      </c>
      <c r="C6" s="2">
        <f t="shared" si="0"/>
        <v>230.56272000000001</v>
      </c>
      <c r="D6" s="37">
        <f t="shared" ref="D6:D56" si="2">B6-B5</f>
        <v>26071.72</v>
      </c>
      <c r="E6" s="37">
        <f t="shared" ref="E6:E56" si="3">D6/1000</f>
        <v>26.071720000000003</v>
      </c>
      <c r="G6" s="3">
        <v>10469</v>
      </c>
      <c r="H6" s="1">
        <f t="shared" si="1"/>
        <v>104.69</v>
      </c>
      <c r="I6" s="1">
        <f t="shared" ref="I6:I56" si="4">H6-H5</f>
        <v>4.0099999999999909</v>
      </c>
    </row>
    <row r="7" spans="1:9" x14ac:dyDescent="0.25">
      <c r="A7" s="9">
        <v>1970</v>
      </c>
      <c r="B7" s="2">
        <v>249443.66</v>
      </c>
      <c r="C7" s="2">
        <f t="shared" si="0"/>
        <v>249.44365999999999</v>
      </c>
      <c r="D7" s="37">
        <f t="shared" si="2"/>
        <v>18880.940000000002</v>
      </c>
      <c r="E7" s="37">
        <f t="shared" si="3"/>
        <v>18.880940000000002</v>
      </c>
      <c r="G7" s="3">
        <v>10515</v>
      </c>
      <c r="H7" s="1">
        <f t="shared" si="1"/>
        <v>105.15</v>
      </c>
      <c r="I7" s="1">
        <f t="shared" si="4"/>
        <v>0.46000000000000796</v>
      </c>
    </row>
    <row r="8" spans="1:9" x14ac:dyDescent="0.25">
      <c r="A8" s="9">
        <v>1971</v>
      </c>
      <c r="B8" s="2">
        <v>263016.05</v>
      </c>
      <c r="C8" s="2">
        <f t="shared" si="0"/>
        <v>263.01605000000001</v>
      </c>
      <c r="D8" s="37">
        <f t="shared" si="2"/>
        <v>13572.389999999985</v>
      </c>
      <c r="E8" s="37">
        <f t="shared" si="3"/>
        <v>13.572389999999984</v>
      </c>
      <c r="G8" s="3">
        <v>10247</v>
      </c>
      <c r="H8" s="1">
        <f t="shared" si="1"/>
        <v>102.47</v>
      </c>
      <c r="I8" s="1">
        <f t="shared" si="4"/>
        <v>-2.6800000000000068</v>
      </c>
    </row>
    <row r="9" spans="1:9" x14ac:dyDescent="0.25">
      <c r="A9" s="9">
        <v>1972</v>
      </c>
      <c r="B9" s="2">
        <v>295937.51</v>
      </c>
      <c r="C9" s="2">
        <f t="shared" si="0"/>
        <v>295.93751000000003</v>
      </c>
      <c r="D9" s="37">
        <f t="shared" si="2"/>
        <v>32921.460000000021</v>
      </c>
      <c r="E9" s="37">
        <f t="shared" si="3"/>
        <v>32.921460000000017</v>
      </c>
      <c r="G9" s="3">
        <v>10592</v>
      </c>
      <c r="H9" s="1">
        <f t="shared" si="1"/>
        <v>105.92</v>
      </c>
      <c r="I9" s="1">
        <f t="shared" si="4"/>
        <v>3.4500000000000028</v>
      </c>
    </row>
    <row r="10" spans="1:9" x14ac:dyDescent="0.25">
      <c r="A10" s="9">
        <v>1973</v>
      </c>
      <c r="B10" s="2">
        <v>357590.99</v>
      </c>
      <c r="C10" s="2">
        <f t="shared" si="0"/>
        <v>357.59098999999998</v>
      </c>
      <c r="D10" s="37">
        <f t="shared" si="2"/>
        <v>61653.479999999981</v>
      </c>
      <c r="E10" s="37">
        <f t="shared" si="3"/>
        <v>61.653479999999981</v>
      </c>
      <c r="G10" s="3">
        <v>11365</v>
      </c>
      <c r="H10" s="1">
        <f t="shared" si="1"/>
        <v>113.65</v>
      </c>
      <c r="I10" s="1">
        <f t="shared" si="4"/>
        <v>7.730000000000004</v>
      </c>
    </row>
    <row r="11" spans="1:9" x14ac:dyDescent="0.25">
      <c r="A11" s="9">
        <v>1974</v>
      </c>
      <c r="B11" s="2">
        <v>434115.72</v>
      </c>
      <c r="C11" s="2">
        <f t="shared" si="0"/>
        <v>434.11571999999995</v>
      </c>
      <c r="D11" s="37">
        <f t="shared" si="2"/>
        <v>76524.729999999981</v>
      </c>
      <c r="E11" s="37">
        <f t="shared" si="3"/>
        <v>76.524729999999977</v>
      </c>
      <c r="G11" s="3">
        <v>11977</v>
      </c>
      <c r="H11" s="1">
        <f t="shared" si="1"/>
        <v>119.77</v>
      </c>
      <c r="I11" s="1">
        <f t="shared" si="4"/>
        <v>6.1199999999999903</v>
      </c>
    </row>
    <row r="12" spans="1:9" x14ac:dyDescent="0.25">
      <c r="A12" s="9">
        <v>1975</v>
      </c>
      <c r="B12" s="2">
        <v>431230.88</v>
      </c>
      <c r="C12" s="2">
        <f t="shared" si="0"/>
        <v>431.23088000000001</v>
      </c>
      <c r="D12" s="37">
        <f t="shared" si="2"/>
        <v>-2884.8399999999674</v>
      </c>
      <c r="E12" s="37">
        <f t="shared" si="3"/>
        <v>-2.8848399999999672</v>
      </c>
      <c r="G12" s="3">
        <v>12002</v>
      </c>
      <c r="H12" s="1">
        <f t="shared" si="1"/>
        <v>120.02</v>
      </c>
      <c r="I12" s="1">
        <f t="shared" si="4"/>
        <v>0.25</v>
      </c>
    </row>
    <row r="13" spans="1:9" x14ac:dyDescent="0.25">
      <c r="A13" s="9">
        <v>1976</v>
      </c>
      <c r="B13" s="2">
        <v>407514.01</v>
      </c>
      <c r="C13" s="2">
        <f t="shared" si="0"/>
        <v>407.51400999999998</v>
      </c>
      <c r="D13" s="37">
        <f t="shared" si="2"/>
        <v>-23716.869999999995</v>
      </c>
      <c r="E13" s="37">
        <f t="shared" si="3"/>
        <v>-23.716869999999997</v>
      </c>
      <c r="G13" s="3">
        <v>11849</v>
      </c>
      <c r="H13" s="1">
        <f t="shared" si="1"/>
        <v>118.49</v>
      </c>
      <c r="I13" s="1">
        <f t="shared" si="4"/>
        <v>-1.5300000000000011</v>
      </c>
    </row>
    <row r="14" spans="1:9" x14ac:dyDescent="0.25">
      <c r="A14" s="9">
        <v>1977</v>
      </c>
      <c r="B14" s="2">
        <v>450908.76</v>
      </c>
      <c r="C14" s="2">
        <f t="shared" si="0"/>
        <v>450.90876000000003</v>
      </c>
      <c r="D14" s="37">
        <f t="shared" si="2"/>
        <v>43394.75</v>
      </c>
      <c r="E14" s="37">
        <f t="shared" si="3"/>
        <v>43.394750000000002</v>
      </c>
      <c r="G14" s="3">
        <v>12031</v>
      </c>
      <c r="H14" s="1">
        <f t="shared" si="1"/>
        <v>120.31</v>
      </c>
      <c r="I14" s="1">
        <f t="shared" si="4"/>
        <v>1.8200000000000074</v>
      </c>
    </row>
    <row r="15" spans="1:9" x14ac:dyDescent="0.25">
      <c r="A15" s="9">
        <v>1978</v>
      </c>
      <c r="B15" s="2">
        <v>418774.61</v>
      </c>
      <c r="C15" s="2">
        <f t="shared" si="0"/>
        <v>418.77461</v>
      </c>
      <c r="D15" s="37">
        <f t="shared" si="2"/>
        <v>-32134.150000000023</v>
      </c>
      <c r="E15" s="37">
        <f t="shared" si="3"/>
        <v>-32.134150000000027</v>
      </c>
      <c r="G15" s="3">
        <v>12682</v>
      </c>
      <c r="H15" s="1">
        <f t="shared" si="1"/>
        <v>126.82</v>
      </c>
      <c r="I15" s="1">
        <f t="shared" si="4"/>
        <v>6.5099999999999909</v>
      </c>
    </row>
    <row r="16" spans="1:9" x14ac:dyDescent="0.25">
      <c r="A16" s="9">
        <v>1979</v>
      </c>
      <c r="B16" s="2">
        <v>455453.52</v>
      </c>
      <c r="C16" s="2">
        <f t="shared" si="0"/>
        <v>455.45352000000003</v>
      </c>
      <c r="D16" s="37">
        <f t="shared" si="2"/>
        <v>36678.910000000033</v>
      </c>
      <c r="E16" s="37">
        <f t="shared" si="3"/>
        <v>36.67891000000003</v>
      </c>
      <c r="G16" s="3">
        <v>13457</v>
      </c>
      <c r="H16" s="1">
        <f t="shared" si="1"/>
        <v>134.57</v>
      </c>
      <c r="I16" s="1">
        <f t="shared" si="4"/>
        <v>7.75</v>
      </c>
    </row>
    <row r="17" spans="1:9" x14ac:dyDescent="0.25">
      <c r="A17" s="9">
        <v>1980</v>
      </c>
      <c r="B17" s="2">
        <v>476479.79</v>
      </c>
      <c r="C17" s="2">
        <f t="shared" si="0"/>
        <v>476.47978999999998</v>
      </c>
      <c r="D17" s="37">
        <f t="shared" si="2"/>
        <v>21026.26999999996</v>
      </c>
      <c r="E17" s="37">
        <f t="shared" si="3"/>
        <v>21.026269999999961</v>
      </c>
      <c r="G17" s="3">
        <v>13901</v>
      </c>
      <c r="H17" s="1">
        <f t="shared" si="1"/>
        <v>139.01</v>
      </c>
      <c r="I17" s="1">
        <f t="shared" si="4"/>
        <v>4.4399999999999977</v>
      </c>
    </row>
    <row r="18" spans="1:9" x14ac:dyDescent="0.25">
      <c r="A18" s="9">
        <v>1981</v>
      </c>
      <c r="B18" s="2">
        <v>487470.32</v>
      </c>
      <c r="C18" s="2">
        <f t="shared" si="0"/>
        <v>487.47032000000002</v>
      </c>
      <c r="D18" s="37">
        <f t="shared" si="2"/>
        <v>10990.530000000028</v>
      </c>
      <c r="E18" s="37">
        <f t="shared" si="3"/>
        <v>10.990530000000028</v>
      </c>
      <c r="G18" s="3">
        <v>13938</v>
      </c>
      <c r="H18" s="1">
        <f t="shared" si="1"/>
        <v>139.38</v>
      </c>
      <c r="I18" s="1">
        <f t="shared" si="4"/>
        <v>0.37000000000000455</v>
      </c>
    </row>
    <row r="19" spans="1:9" x14ac:dyDescent="0.25">
      <c r="A19" s="9">
        <v>1982</v>
      </c>
      <c r="B19" s="2">
        <v>488848.35</v>
      </c>
      <c r="C19" s="2">
        <f t="shared" si="0"/>
        <v>488.84834999999998</v>
      </c>
      <c r="D19" s="37">
        <f t="shared" si="2"/>
        <v>1378.0299999999697</v>
      </c>
      <c r="E19" s="37">
        <f t="shared" si="3"/>
        <v>1.3780299999999697</v>
      </c>
      <c r="G19" s="3">
        <v>14018</v>
      </c>
      <c r="H19" s="1">
        <f t="shared" si="1"/>
        <v>140.18</v>
      </c>
      <c r="I19" s="1">
        <f t="shared" si="4"/>
        <v>0.80000000000001137</v>
      </c>
    </row>
    <row r="20" spans="1:9" x14ac:dyDescent="0.25">
      <c r="A20" s="9">
        <v>1983</v>
      </c>
      <c r="B20" s="2">
        <v>501728.57</v>
      </c>
      <c r="C20" s="2">
        <f t="shared" si="0"/>
        <v>501.72856999999999</v>
      </c>
      <c r="D20" s="37">
        <f t="shared" si="2"/>
        <v>12880.22000000003</v>
      </c>
      <c r="E20" s="37">
        <f t="shared" si="3"/>
        <v>12.88022000000003</v>
      </c>
      <c r="G20" s="3">
        <v>14246</v>
      </c>
      <c r="H20" s="1">
        <f t="shared" si="1"/>
        <v>142.46</v>
      </c>
      <c r="I20" s="1">
        <f t="shared" si="4"/>
        <v>2.2800000000000011</v>
      </c>
    </row>
    <row r="21" spans="1:9" x14ac:dyDescent="0.25">
      <c r="A21" s="9">
        <v>1984</v>
      </c>
      <c r="B21" s="2">
        <v>552408.07999999996</v>
      </c>
      <c r="C21" s="2">
        <f t="shared" si="0"/>
        <v>552.40807999999993</v>
      </c>
      <c r="D21" s="37">
        <f t="shared" si="2"/>
        <v>50679.509999999951</v>
      </c>
      <c r="E21" s="37">
        <f t="shared" si="3"/>
        <v>50.679509999999951</v>
      </c>
      <c r="G21" s="3">
        <v>14537</v>
      </c>
      <c r="H21" s="1">
        <f t="shared" si="1"/>
        <v>145.37</v>
      </c>
      <c r="I21" s="1">
        <f t="shared" si="4"/>
        <v>2.9099999999999966</v>
      </c>
    </row>
    <row r="22" spans="1:9" x14ac:dyDescent="0.25">
      <c r="A22" s="9">
        <v>1985</v>
      </c>
      <c r="B22" s="2">
        <v>584414.99</v>
      </c>
      <c r="C22" s="2">
        <f t="shared" si="0"/>
        <v>584.41498999999999</v>
      </c>
      <c r="D22" s="37">
        <f t="shared" si="2"/>
        <v>32006.910000000033</v>
      </c>
      <c r="E22" s="37">
        <f t="shared" si="3"/>
        <v>32.006910000000033</v>
      </c>
      <c r="G22" s="3">
        <v>14310</v>
      </c>
      <c r="H22" s="1">
        <f t="shared" si="1"/>
        <v>143.1</v>
      </c>
      <c r="I22" s="1">
        <f t="shared" si="4"/>
        <v>-2.2700000000000102</v>
      </c>
    </row>
    <row r="23" spans="1:9" x14ac:dyDescent="0.25">
      <c r="A23" s="9">
        <v>1986</v>
      </c>
      <c r="B23" s="2">
        <v>622268.5</v>
      </c>
      <c r="C23" s="2">
        <f t="shared" si="0"/>
        <v>622.26850000000002</v>
      </c>
      <c r="D23" s="37">
        <f t="shared" si="2"/>
        <v>37853.510000000009</v>
      </c>
      <c r="E23" s="37">
        <f t="shared" si="3"/>
        <v>37.853510000000007</v>
      </c>
      <c r="G23" s="3">
        <v>14614</v>
      </c>
      <c r="H23" s="1">
        <f t="shared" si="1"/>
        <v>146.13999999999999</v>
      </c>
      <c r="I23" s="1">
        <f t="shared" si="4"/>
        <v>3.039999999999992</v>
      </c>
    </row>
    <row r="24" spans="1:9" x14ac:dyDescent="0.25">
      <c r="A24" s="9">
        <v>1987</v>
      </c>
      <c r="B24" s="2">
        <v>707945.09</v>
      </c>
      <c r="C24" s="2">
        <f t="shared" si="0"/>
        <v>707.94508999999994</v>
      </c>
      <c r="D24" s="37">
        <f t="shared" si="2"/>
        <v>85676.589999999967</v>
      </c>
      <c r="E24" s="37">
        <f t="shared" si="3"/>
        <v>85.676589999999962</v>
      </c>
      <c r="G24" s="3">
        <v>14863</v>
      </c>
      <c r="H24" s="1">
        <f t="shared" si="1"/>
        <v>148.63</v>
      </c>
      <c r="I24" s="1">
        <f t="shared" si="4"/>
        <v>2.4900000000000091</v>
      </c>
    </row>
    <row r="25" spans="1:9" x14ac:dyDescent="0.25">
      <c r="A25" s="9">
        <v>1988</v>
      </c>
      <c r="B25" s="2">
        <v>801171.74</v>
      </c>
      <c r="C25" s="2">
        <f t="shared" si="0"/>
        <v>801.17174</v>
      </c>
      <c r="D25" s="37">
        <f t="shared" si="2"/>
        <v>93226.650000000023</v>
      </c>
      <c r="E25" s="37">
        <f t="shared" si="3"/>
        <v>93.226650000000021</v>
      </c>
      <c r="G25" s="3">
        <v>15250</v>
      </c>
      <c r="H25" s="1">
        <f t="shared" si="1"/>
        <v>152.5</v>
      </c>
      <c r="I25" s="1">
        <f t="shared" si="4"/>
        <v>3.8700000000000045</v>
      </c>
    </row>
    <row r="26" spans="1:9" x14ac:dyDescent="0.25">
      <c r="A26" s="9">
        <v>1989</v>
      </c>
      <c r="B26" s="2">
        <v>917958.48</v>
      </c>
      <c r="C26" s="2">
        <f t="shared" si="0"/>
        <v>917.95848000000001</v>
      </c>
      <c r="D26" s="37">
        <f t="shared" si="2"/>
        <v>116786.73999999999</v>
      </c>
      <c r="E26" s="37">
        <f t="shared" si="3"/>
        <v>116.78673999999999</v>
      </c>
      <c r="G26" s="3">
        <v>15895</v>
      </c>
      <c r="H26" s="1">
        <f t="shared" si="1"/>
        <v>158.94999999999999</v>
      </c>
      <c r="I26" s="1">
        <f t="shared" si="4"/>
        <v>6.4499999999999886</v>
      </c>
    </row>
    <row r="27" spans="1:9" x14ac:dyDescent="0.25">
      <c r="A27" s="9">
        <v>1990</v>
      </c>
      <c r="B27" s="2">
        <v>968472.93</v>
      </c>
      <c r="C27" s="2">
        <f t="shared" si="0"/>
        <v>968.47293000000002</v>
      </c>
      <c r="D27" s="37">
        <f t="shared" si="2"/>
        <v>50514.45000000007</v>
      </c>
      <c r="E27" s="37">
        <f t="shared" si="3"/>
        <v>50.514450000000068</v>
      </c>
      <c r="G27" s="3">
        <v>15706</v>
      </c>
      <c r="H27" s="1">
        <f t="shared" si="1"/>
        <v>157.06</v>
      </c>
      <c r="I27" s="1">
        <f t="shared" si="4"/>
        <v>-1.8899999999999864</v>
      </c>
    </row>
    <row r="28" spans="1:9" x14ac:dyDescent="0.25">
      <c r="A28" s="9">
        <v>1991</v>
      </c>
      <c r="B28" s="2">
        <v>942007.83</v>
      </c>
      <c r="C28" s="2">
        <f t="shared" si="0"/>
        <v>942.00783000000001</v>
      </c>
      <c r="D28" s="37">
        <f t="shared" si="2"/>
        <v>-26465.100000000093</v>
      </c>
      <c r="E28" s="37">
        <f t="shared" si="3"/>
        <v>-26.465100000000092</v>
      </c>
      <c r="G28" s="3">
        <v>14747</v>
      </c>
      <c r="H28" s="1">
        <f t="shared" si="1"/>
        <v>147.47</v>
      </c>
      <c r="I28" s="1">
        <f t="shared" si="4"/>
        <v>-9.5900000000000034</v>
      </c>
    </row>
    <row r="29" spans="1:9" x14ac:dyDescent="0.25">
      <c r="A29" s="9">
        <v>1992</v>
      </c>
      <c r="B29" s="2">
        <v>926702.6</v>
      </c>
      <c r="C29" s="2">
        <f t="shared" si="0"/>
        <v>926.70259999999996</v>
      </c>
      <c r="D29" s="37">
        <f t="shared" si="2"/>
        <v>-15305.229999999981</v>
      </c>
      <c r="E29" s="37">
        <f t="shared" si="3"/>
        <v>-15.305229999999982</v>
      </c>
      <c r="G29" s="3">
        <v>14275</v>
      </c>
      <c r="H29" s="1">
        <f t="shared" si="1"/>
        <v>142.75</v>
      </c>
      <c r="I29" s="1">
        <f t="shared" si="4"/>
        <v>-4.7199999999999989</v>
      </c>
    </row>
    <row r="30" spans="1:9" x14ac:dyDescent="0.25">
      <c r="A30" s="9">
        <v>1993</v>
      </c>
      <c r="B30" s="2">
        <v>908986.24</v>
      </c>
      <c r="C30" s="2">
        <f t="shared" si="0"/>
        <v>908.98623999999995</v>
      </c>
      <c r="D30" s="37">
        <f t="shared" si="2"/>
        <v>-17716.359999999986</v>
      </c>
      <c r="E30" s="37">
        <f t="shared" si="3"/>
        <v>-17.716359999999987</v>
      </c>
      <c r="G30" s="3">
        <v>13298</v>
      </c>
      <c r="H30" s="1">
        <f t="shared" si="1"/>
        <v>132.97999999999999</v>
      </c>
      <c r="I30" s="1">
        <f t="shared" si="4"/>
        <v>-9.7700000000000102</v>
      </c>
    </row>
    <row r="31" spans="1:9" x14ac:dyDescent="0.25">
      <c r="A31" s="9">
        <v>1994</v>
      </c>
      <c r="B31" s="2">
        <v>911578.16</v>
      </c>
      <c r="C31" s="2">
        <f t="shared" si="0"/>
        <v>911.57816000000003</v>
      </c>
      <c r="D31" s="37">
        <f t="shared" si="2"/>
        <v>2591.9200000000419</v>
      </c>
      <c r="E31" s="37">
        <f t="shared" si="3"/>
        <v>2.5919200000000417</v>
      </c>
      <c r="G31" s="3">
        <v>13268</v>
      </c>
      <c r="H31" s="1">
        <f t="shared" si="1"/>
        <v>132.68</v>
      </c>
      <c r="I31" s="1">
        <f t="shared" si="4"/>
        <v>-0.29999999999998295</v>
      </c>
    </row>
    <row r="32" spans="1:9" x14ac:dyDescent="0.25">
      <c r="A32" s="9">
        <v>1995</v>
      </c>
      <c r="B32" s="2">
        <v>898419.46</v>
      </c>
      <c r="C32" s="2">
        <f t="shared" si="0"/>
        <v>898.41945999999996</v>
      </c>
      <c r="D32" s="37">
        <f t="shared" si="2"/>
        <v>-13158.70000000007</v>
      </c>
      <c r="E32" s="37">
        <f t="shared" si="3"/>
        <v>-13.158700000000071</v>
      </c>
      <c r="G32" s="3">
        <v>13865</v>
      </c>
      <c r="H32" s="1">
        <f t="shared" si="1"/>
        <v>138.65</v>
      </c>
      <c r="I32" s="1">
        <f t="shared" si="4"/>
        <v>5.9699999999999989</v>
      </c>
    </row>
    <row r="33" spans="1:9" x14ac:dyDescent="0.25">
      <c r="A33" s="9">
        <v>1996</v>
      </c>
      <c r="B33" s="2">
        <v>885606.14</v>
      </c>
      <c r="C33" s="2">
        <f t="shared" si="0"/>
        <v>885.60613999999998</v>
      </c>
      <c r="D33" s="37">
        <f t="shared" si="2"/>
        <v>-12813.319999999949</v>
      </c>
      <c r="E33" s="37">
        <f t="shared" si="3"/>
        <v>-12.813319999999949</v>
      </c>
      <c r="G33" s="3">
        <v>13018</v>
      </c>
      <c r="H33" s="1">
        <f t="shared" si="1"/>
        <v>130.18</v>
      </c>
      <c r="I33" s="1">
        <f t="shared" si="4"/>
        <v>-8.4699999999999989</v>
      </c>
    </row>
    <row r="34" spans="1:9" x14ac:dyDescent="0.25">
      <c r="A34" s="9">
        <v>1997</v>
      </c>
      <c r="B34" s="2">
        <v>894783.04</v>
      </c>
      <c r="C34" s="2">
        <f t="shared" si="0"/>
        <v>894.78304000000003</v>
      </c>
      <c r="D34" s="37">
        <f t="shared" si="2"/>
        <v>9176.9000000000233</v>
      </c>
      <c r="E34" s="37">
        <f t="shared" si="3"/>
        <v>9.1769000000000229</v>
      </c>
      <c r="G34" s="3">
        <v>13192</v>
      </c>
      <c r="H34" s="1">
        <f t="shared" si="1"/>
        <v>131.91999999999999</v>
      </c>
      <c r="I34" s="1">
        <f t="shared" si="4"/>
        <v>1.7399999999999807</v>
      </c>
    </row>
    <row r="35" spans="1:9" x14ac:dyDescent="0.25">
      <c r="A35" s="9">
        <v>1998</v>
      </c>
      <c r="B35" s="2">
        <v>815074.18</v>
      </c>
      <c r="C35" s="2">
        <f t="shared" si="0"/>
        <v>815.07418000000007</v>
      </c>
      <c r="D35" s="37">
        <f t="shared" si="2"/>
        <v>-79708.859999999986</v>
      </c>
      <c r="E35" s="37">
        <f t="shared" si="3"/>
        <v>-79.708859999999987</v>
      </c>
      <c r="G35" s="3">
        <v>12571</v>
      </c>
      <c r="H35" s="1">
        <f t="shared" si="1"/>
        <v>125.71</v>
      </c>
      <c r="I35" s="1">
        <f t="shared" si="4"/>
        <v>-6.2099999999999937</v>
      </c>
    </row>
    <row r="36" spans="1:9" x14ac:dyDescent="0.25">
      <c r="A36" s="9">
        <v>1999</v>
      </c>
      <c r="B36" s="2">
        <v>817077.67</v>
      </c>
      <c r="C36" s="2">
        <f t="shared" si="0"/>
        <v>817.07767000000001</v>
      </c>
      <c r="D36" s="37">
        <f t="shared" si="2"/>
        <v>2003.4899999999907</v>
      </c>
      <c r="E36" s="37">
        <f t="shared" si="3"/>
        <v>2.0034899999999909</v>
      </c>
      <c r="G36" s="3">
        <v>12669</v>
      </c>
      <c r="H36" s="1">
        <f t="shared" si="1"/>
        <v>126.69</v>
      </c>
      <c r="I36" s="1">
        <f t="shared" si="4"/>
        <v>0.98000000000000398</v>
      </c>
    </row>
    <row r="37" spans="1:9" x14ac:dyDescent="0.25">
      <c r="A37" s="9">
        <v>2000</v>
      </c>
      <c r="B37" s="2">
        <v>810105.6</v>
      </c>
      <c r="C37" s="2">
        <f t="shared" si="0"/>
        <v>810.10559999999998</v>
      </c>
      <c r="D37" s="37">
        <f t="shared" si="2"/>
        <v>-6972.0700000000652</v>
      </c>
      <c r="E37" s="37">
        <f t="shared" si="3"/>
        <v>-6.9720700000000653</v>
      </c>
      <c r="G37" s="3">
        <v>12333</v>
      </c>
      <c r="H37" s="1">
        <f t="shared" si="1"/>
        <v>123.33</v>
      </c>
      <c r="I37" s="1">
        <f t="shared" si="4"/>
        <v>-3.3599999999999994</v>
      </c>
    </row>
    <row r="38" spans="1:9" x14ac:dyDescent="0.25">
      <c r="A38" s="9">
        <v>2001</v>
      </c>
      <c r="B38" s="2">
        <v>818229.72</v>
      </c>
      <c r="C38" s="2">
        <f t="shared" si="0"/>
        <v>818.22971999999993</v>
      </c>
      <c r="D38" s="37">
        <f t="shared" si="2"/>
        <v>8124.1199999999953</v>
      </c>
      <c r="E38" s="37">
        <f t="shared" si="3"/>
        <v>8.124119999999996</v>
      </c>
      <c r="G38" s="3">
        <v>13286</v>
      </c>
      <c r="H38" s="1">
        <f t="shared" si="1"/>
        <v>132.86000000000001</v>
      </c>
      <c r="I38" s="1">
        <f t="shared" si="4"/>
        <v>9.5300000000000153</v>
      </c>
    </row>
    <row r="39" spans="1:9" x14ac:dyDescent="0.25">
      <c r="A39" s="9">
        <v>2002</v>
      </c>
      <c r="B39" s="2">
        <v>821720.27</v>
      </c>
      <c r="C39" s="2">
        <f t="shared" si="0"/>
        <v>821.72027000000003</v>
      </c>
      <c r="D39" s="37">
        <f t="shared" si="2"/>
        <v>3490.5500000000466</v>
      </c>
      <c r="E39" s="37">
        <f t="shared" si="3"/>
        <v>3.4905500000000464</v>
      </c>
      <c r="G39" s="3">
        <v>13337</v>
      </c>
      <c r="H39" s="1">
        <f t="shared" si="1"/>
        <v>133.37</v>
      </c>
      <c r="I39" s="1">
        <f t="shared" si="4"/>
        <v>0.50999999999999091</v>
      </c>
    </row>
    <row r="40" spans="1:9" x14ac:dyDescent="0.25">
      <c r="A40" s="9">
        <v>2003</v>
      </c>
      <c r="B40" s="2">
        <v>825614.94</v>
      </c>
      <c r="C40" s="2">
        <f t="shared" si="0"/>
        <v>825.61493999999993</v>
      </c>
      <c r="D40" s="37">
        <f t="shared" si="2"/>
        <v>3894.6699999999255</v>
      </c>
      <c r="E40" s="37">
        <f t="shared" si="3"/>
        <v>3.8946699999999255</v>
      </c>
      <c r="G40" s="3">
        <v>13399</v>
      </c>
      <c r="H40" s="1">
        <f t="shared" si="1"/>
        <v>133.99</v>
      </c>
      <c r="I40" s="1">
        <f t="shared" si="4"/>
        <v>0.62000000000000455</v>
      </c>
    </row>
    <row r="41" spans="1:9" x14ac:dyDescent="0.25">
      <c r="A41" s="9">
        <v>2004</v>
      </c>
      <c r="B41" s="2">
        <v>826913.15</v>
      </c>
      <c r="C41" s="2">
        <f t="shared" si="0"/>
        <v>826.91314999999997</v>
      </c>
      <c r="D41" s="37">
        <f t="shared" si="2"/>
        <v>1298.2100000000792</v>
      </c>
      <c r="E41" s="37">
        <f t="shared" si="3"/>
        <v>1.2982100000000791</v>
      </c>
      <c r="G41" s="3">
        <v>13519</v>
      </c>
      <c r="H41" s="1">
        <f t="shared" si="1"/>
        <v>135.19</v>
      </c>
      <c r="I41" s="1">
        <f t="shared" si="4"/>
        <v>1.1999999999999886</v>
      </c>
    </row>
    <row r="42" spans="1:9" x14ac:dyDescent="0.25">
      <c r="A42" s="9">
        <v>2005</v>
      </c>
      <c r="B42" s="2">
        <v>807245.65</v>
      </c>
      <c r="C42" s="2">
        <f t="shared" si="0"/>
        <v>807.24565000000007</v>
      </c>
      <c r="D42" s="37">
        <f t="shared" si="2"/>
        <v>-19667.5</v>
      </c>
      <c r="E42" s="37">
        <f t="shared" si="3"/>
        <v>-19.6675</v>
      </c>
      <c r="G42" s="3">
        <v>13463</v>
      </c>
      <c r="H42" s="1">
        <f t="shared" si="1"/>
        <v>134.63</v>
      </c>
      <c r="I42" s="1">
        <f t="shared" si="4"/>
        <v>-0.56000000000000227</v>
      </c>
    </row>
    <row r="43" spans="1:9" x14ac:dyDescent="0.25">
      <c r="A43" s="9">
        <v>2006</v>
      </c>
      <c r="B43" s="2">
        <v>743736.48</v>
      </c>
      <c r="C43" s="2">
        <f t="shared" si="0"/>
        <v>743.73648000000003</v>
      </c>
      <c r="D43" s="37">
        <f t="shared" si="2"/>
        <v>-63509.170000000042</v>
      </c>
      <c r="E43" s="37">
        <f t="shared" si="3"/>
        <v>-63.50917000000004</v>
      </c>
      <c r="G43" s="3">
        <v>13382</v>
      </c>
      <c r="H43" s="1">
        <f t="shared" si="1"/>
        <v>133.82</v>
      </c>
      <c r="I43" s="1">
        <f t="shared" si="4"/>
        <v>-0.81000000000000227</v>
      </c>
    </row>
    <row r="44" spans="1:9" x14ac:dyDescent="0.25">
      <c r="A44" s="9">
        <v>2007</v>
      </c>
      <c r="B44" s="2">
        <v>727210.97</v>
      </c>
      <c r="C44" s="2">
        <f t="shared" si="0"/>
        <v>727.21096999999997</v>
      </c>
      <c r="D44" s="37">
        <f t="shared" si="2"/>
        <v>-16525.510000000009</v>
      </c>
      <c r="E44" s="37">
        <f t="shared" si="3"/>
        <v>-16.525510000000008</v>
      </c>
      <c r="G44" s="3">
        <v>13022</v>
      </c>
      <c r="H44" s="1">
        <f>G44/100</f>
        <v>130.22</v>
      </c>
      <c r="I44" s="1">
        <f t="shared" si="4"/>
        <v>-3.5999999999999943</v>
      </c>
    </row>
    <row r="45" spans="1:9" x14ac:dyDescent="0.25">
      <c r="A45" s="9">
        <v>2008</v>
      </c>
      <c r="B45" s="2">
        <v>694666.38</v>
      </c>
      <c r="C45" s="2">
        <f t="shared" si="0"/>
        <v>694.66638</v>
      </c>
      <c r="D45" s="37">
        <f t="shared" si="2"/>
        <v>-32544.589999999967</v>
      </c>
      <c r="E45" s="37">
        <f t="shared" si="3"/>
        <v>-32.544589999999964</v>
      </c>
      <c r="G45" s="3">
        <v>12956</v>
      </c>
      <c r="H45" s="1">
        <f t="shared" si="1"/>
        <v>129.56</v>
      </c>
      <c r="I45" s="1">
        <f t="shared" si="4"/>
        <v>-0.65999999999999659</v>
      </c>
    </row>
    <row r="46" spans="1:9" x14ac:dyDescent="0.25">
      <c r="A46" s="9">
        <v>2009</v>
      </c>
      <c r="B46" s="2">
        <v>665123.56000000006</v>
      </c>
      <c r="C46" s="2">
        <f t="shared" si="0"/>
        <v>665.12356000000011</v>
      </c>
      <c r="D46" s="37">
        <f t="shared" si="2"/>
        <v>-29542.819999999949</v>
      </c>
      <c r="E46" s="37">
        <f t="shared" si="3"/>
        <v>-29.542819999999949</v>
      </c>
      <c r="G46" s="3">
        <v>12685</v>
      </c>
      <c r="H46" s="1">
        <f t="shared" si="1"/>
        <v>126.85</v>
      </c>
      <c r="I46" s="1">
        <f t="shared" si="4"/>
        <v>-2.710000000000008</v>
      </c>
    </row>
    <row r="47" spans="1:9" x14ac:dyDescent="0.25">
      <c r="A47" s="9">
        <v>2010</v>
      </c>
      <c r="B47" s="2">
        <v>674950.74</v>
      </c>
      <c r="C47" s="2">
        <f t="shared" si="0"/>
        <v>674.95074</v>
      </c>
      <c r="D47" s="37">
        <f t="shared" si="2"/>
        <v>9827.1799999999348</v>
      </c>
      <c r="E47" s="37">
        <f t="shared" si="3"/>
        <v>9.8271799999999345</v>
      </c>
      <c r="G47" s="3">
        <v>12779</v>
      </c>
      <c r="H47" s="1">
        <f t="shared" si="1"/>
        <v>127.79</v>
      </c>
      <c r="I47" s="1">
        <f t="shared" si="4"/>
        <v>0.94000000000001194</v>
      </c>
    </row>
    <row r="48" spans="1:9" x14ac:dyDescent="0.25">
      <c r="A48" s="9">
        <v>2011</v>
      </c>
      <c r="B48" s="2">
        <v>621524.30000000005</v>
      </c>
      <c r="C48" s="2">
        <f t="shared" si="0"/>
        <v>621.52430000000004</v>
      </c>
      <c r="D48" s="37">
        <f t="shared" si="2"/>
        <v>-53426.439999999944</v>
      </c>
      <c r="E48" s="37">
        <f t="shared" si="3"/>
        <v>-53.426439999999943</v>
      </c>
      <c r="G48" s="3">
        <v>12295</v>
      </c>
      <c r="H48" s="1">
        <f t="shared" si="1"/>
        <v>122.95</v>
      </c>
      <c r="I48" s="1">
        <f t="shared" si="4"/>
        <v>-4.8400000000000034</v>
      </c>
    </row>
    <row r="49" spans="1:9" x14ac:dyDescent="0.25">
      <c r="A49" s="9">
        <v>2012</v>
      </c>
      <c r="B49" s="2">
        <v>619419.48</v>
      </c>
      <c r="C49" s="2">
        <f t="shared" si="0"/>
        <v>619.41948000000002</v>
      </c>
      <c r="D49" s="37">
        <f t="shared" si="2"/>
        <v>-2104.8200000000652</v>
      </c>
      <c r="E49" s="37">
        <f t="shared" si="3"/>
        <v>-2.104820000000065</v>
      </c>
      <c r="G49" s="3">
        <v>12276</v>
      </c>
      <c r="H49" s="1">
        <f t="shared" si="1"/>
        <v>122.76</v>
      </c>
      <c r="I49" s="1">
        <f t="shared" si="4"/>
        <v>-0.18999999999999773</v>
      </c>
    </row>
    <row r="50" spans="1:9" x14ac:dyDescent="0.25">
      <c r="A50" s="9">
        <v>2013</v>
      </c>
      <c r="B50" s="2">
        <v>604676.51</v>
      </c>
      <c r="C50" s="2">
        <f t="shared" si="0"/>
        <v>604.67651000000001</v>
      </c>
      <c r="D50" s="37">
        <f t="shared" si="2"/>
        <v>-14742.969999999972</v>
      </c>
      <c r="E50" s="37">
        <f t="shared" si="3"/>
        <v>-14.742969999999971</v>
      </c>
      <c r="G50" s="3">
        <v>12159</v>
      </c>
      <c r="H50" s="1">
        <f t="shared" si="1"/>
        <v>121.59</v>
      </c>
      <c r="I50" s="1">
        <f t="shared" si="4"/>
        <v>-1.1700000000000017</v>
      </c>
    </row>
    <row r="51" spans="1:9" x14ac:dyDescent="0.25">
      <c r="A51" s="9">
        <v>2014</v>
      </c>
      <c r="B51" s="2">
        <v>590603.56999999995</v>
      </c>
      <c r="C51" s="2">
        <f t="shared" si="0"/>
        <v>590.60356999999999</v>
      </c>
      <c r="D51" s="37">
        <f t="shared" si="2"/>
        <v>-14072.940000000061</v>
      </c>
      <c r="E51" s="37">
        <f t="shared" si="3"/>
        <v>-14.072940000000061</v>
      </c>
      <c r="G51" s="3">
        <v>12174</v>
      </c>
      <c r="H51" s="1">
        <f t="shared" si="1"/>
        <v>121.74</v>
      </c>
      <c r="I51" s="1">
        <f t="shared" si="4"/>
        <v>0.14999999999999147</v>
      </c>
    </row>
    <row r="52" spans="1:9" x14ac:dyDescent="0.25">
      <c r="A52" s="9">
        <v>2015</v>
      </c>
      <c r="B52" s="2">
        <v>596658.22</v>
      </c>
      <c r="C52" s="2">
        <f t="shared" si="0"/>
        <v>596.65822000000003</v>
      </c>
      <c r="D52" s="37">
        <f t="shared" si="2"/>
        <v>6054.6500000000233</v>
      </c>
      <c r="E52" s="37">
        <f t="shared" si="3"/>
        <v>6.0546500000000236</v>
      </c>
      <c r="G52" s="3">
        <v>12260</v>
      </c>
      <c r="H52" s="1">
        <f t="shared" si="1"/>
        <v>122.6</v>
      </c>
      <c r="I52" s="1">
        <f t="shared" si="4"/>
        <v>0.85999999999999943</v>
      </c>
    </row>
    <row r="53" spans="1:9" x14ac:dyDescent="0.25">
      <c r="A53" s="9">
        <v>2016</v>
      </c>
      <c r="B53" s="2">
        <v>592445.09</v>
      </c>
      <c r="C53" s="2">
        <f t="shared" si="0"/>
        <v>592.44508999999994</v>
      </c>
      <c r="D53" s="37">
        <f t="shared" si="2"/>
        <v>-4213.1300000000047</v>
      </c>
      <c r="E53" s="37">
        <f t="shared" si="3"/>
        <v>-4.2131300000000049</v>
      </c>
      <c r="G53" s="3">
        <v>12318</v>
      </c>
      <c r="H53" s="1">
        <f t="shared" si="1"/>
        <v>123.18</v>
      </c>
      <c r="I53" s="1">
        <f t="shared" si="4"/>
        <v>0.58000000000001251</v>
      </c>
    </row>
    <row r="54" spans="1:9" x14ac:dyDescent="0.25">
      <c r="A54" s="9">
        <v>2017</v>
      </c>
      <c r="B54" s="2">
        <v>580554.68999999994</v>
      </c>
      <c r="C54" s="2">
        <f t="shared" si="0"/>
        <v>580.55468999999994</v>
      </c>
      <c r="D54" s="37">
        <f t="shared" si="2"/>
        <v>-11890.400000000023</v>
      </c>
      <c r="E54" s="37">
        <f t="shared" si="3"/>
        <v>-11.890400000000023</v>
      </c>
      <c r="G54" s="3">
        <v>12353</v>
      </c>
      <c r="H54" s="1">
        <f t="shared" si="1"/>
        <v>123.53</v>
      </c>
      <c r="I54" s="1">
        <f t="shared" si="4"/>
        <v>0.34999999999999432</v>
      </c>
    </row>
    <row r="55" spans="1:9" x14ac:dyDescent="0.25">
      <c r="A55" s="9">
        <v>2018</v>
      </c>
      <c r="B55" s="2">
        <v>571040.56999999995</v>
      </c>
      <c r="C55" s="2">
        <f t="shared" si="0"/>
        <v>571.04057</v>
      </c>
      <c r="D55" s="37">
        <f t="shared" si="2"/>
        <v>-9514.1199999999953</v>
      </c>
      <c r="E55" s="37">
        <f t="shared" si="3"/>
        <v>-9.5141199999999948</v>
      </c>
      <c r="G55" s="3">
        <v>12173</v>
      </c>
      <c r="H55" s="1">
        <f t="shared" si="1"/>
        <v>121.73</v>
      </c>
      <c r="I55" s="1">
        <f t="shared" si="4"/>
        <v>-1.7999999999999972</v>
      </c>
    </row>
    <row r="56" spans="1:9" x14ac:dyDescent="0.25">
      <c r="A56" s="9">
        <v>2019</v>
      </c>
      <c r="B56" s="2">
        <v>554040.55000000005</v>
      </c>
      <c r="C56" s="2">
        <f t="shared" si="0"/>
        <v>554.04055000000005</v>
      </c>
      <c r="D56" s="37">
        <f t="shared" si="2"/>
        <v>-17000.019999999902</v>
      </c>
      <c r="E56" s="37">
        <f t="shared" si="3"/>
        <v>-17.000019999999903</v>
      </c>
      <c r="G56" s="3">
        <v>12101</v>
      </c>
      <c r="H56" s="1">
        <f t="shared" si="1"/>
        <v>121.01</v>
      </c>
      <c r="I56" s="1">
        <f t="shared" si="4"/>
        <v>-0.71999999999999886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3" topLeftCell="A34" activePane="bottomLeft" state="frozen"/>
      <selection pane="bottomLeft" activeCell="O66" sqref="O66"/>
    </sheetView>
  </sheetViews>
  <sheetFormatPr defaultRowHeight="15.75" x14ac:dyDescent="0.25"/>
  <cols>
    <col min="1" max="1" width="9.28515625" style="1" bestFit="1" customWidth="1"/>
    <col min="2" max="2" width="5.7109375" style="16" customWidth="1"/>
    <col min="3" max="3" width="12.7109375" style="14" customWidth="1"/>
    <col min="4" max="4" width="12.7109375" style="24" customWidth="1"/>
    <col min="5" max="5" width="12.7109375" style="16" customWidth="1"/>
    <col min="6" max="6" width="5.7109375" style="16" customWidth="1"/>
    <col min="7" max="7" width="12.7109375" style="14" customWidth="1"/>
    <col min="8" max="8" width="12.7109375" style="24" customWidth="1"/>
    <col min="9" max="9" width="12.7109375" style="16" customWidth="1"/>
    <col min="10" max="15" width="9.140625" style="1"/>
  </cols>
  <sheetData>
    <row r="1" spans="1:9" ht="15.75" customHeight="1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</row>
    <row r="2" spans="1:9" ht="30" x14ac:dyDescent="0.25">
      <c r="A2" s="4"/>
      <c r="B2" s="18"/>
      <c r="C2" s="12" t="s">
        <v>11</v>
      </c>
      <c r="D2" s="12" t="s">
        <v>11</v>
      </c>
      <c r="E2" s="11" t="s">
        <v>12</v>
      </c>
      <c r="F2" s="18"/>
      <c r="G2" s="12" t="s">
        <v>13</v>
      </c>
      <c r="H2" s="12" t="s">
        <v>13</v>
      </c>
      <c r="I2" s="11" t="s">
        <v>14</v>
      </c>
    </row>
    <row r="3" spans="1:9" x14ac:dyDescent="0.25">
      <c r="A3" s="6" t="s">
        <v>1</v>
      </c>
      <c r="B3" s="21"/>
      <c r="C3" s="20" t="s">
        <v>10</v>
      </c>
      <c r="D3" s="22" t="s">
        <v>15</v>
      </c>
      <c r="E3" s="19" t="s">
        <v>8</v>
      </c>
      <c r="F3" s="21"/>
      <c r="G3" s="20" t="s">
        <v>10</v>
      </c>
      <c r="H3" s="22" t="s">
        <v>15</v>
      </c>
      <c r="I3" s="19" t="s">
        <v>8</v>
      </c>
    </row>
    <row r="4" spans="1:9" x14ac:dyDescent="0.25">
      <c r="A4" s="4">
        <v>1959</v>
      </c>
      <c r="B4" s="15"/>
      <c r="C4" s="13">
        <v>88168</v>
      </c>
      <c r="D4" s="23">
        <f>C4/1000</f>
        <v>88.168000000000006</v>
      </c>
      <c r="E4" s="17">
        <v>695763</v>
      </c>
      <c r="F4" s="17"/>
      <c r="G4" s="14">
        <v>33573</v>
      </c>
      <c r="H4" s="24">
        <f>G4/1000</f>
        <v>33.573</v>
      </c>
      <c r="I4" s="16">
        <v>277163</v>
      </c>
    </row>
    <row r="5" spans="1:9" x14ac:dyDescent="0.25">
      <c r="A5" s="4">
        <v>1960</v>
      </c>
      <c r="B5" s="15"/>
      <c r="C5" s="13">
        <v>91169</v>
      </c>
      <c r="D5" s="23">
        <f t="shared" ref="D5:D64" si="0">C5/1000</f>
        <v>91.168999999999997</v>
      </c>
      <c r="E5" s="17">
        <v>845897</v>
      </c>
      <c r="F5" s="17"/>
      <c r="G5" s="14">
        <v>31760</v>
      </c>
      <c r="H5" s="24">
        <f t="shared" ref="H5:H64" si="1">G5/1000</f>
        <v>31.76</v>
      </c>
      <c r="I5" s="16">
        <v>285700</v>
      </c>
    </row>
    <row r="6" spans="1:9" x14ac:dyDescent="0.25">
      <c r="A6" s="4">
        <v>1961</v>
      </c>
      <c r="B6" s="15"/>
      <c r="C6" s="13">
        <v>109598</v>
      </c>
      <c r="D6" s="23">
        <f t="shared" si="0"/>
        <v>109.598</v>
      </c>
      <c r="E6" s="17">
        <v>775458</v>
      </c>
      <c r="F6" s="17"/>
      <c r="G6" s="14">
        <v>37850</v>
      </c>
      <c r="H6" s="24">
        <f t="shared" si="1"/>
        <v>37.85</v>
      </c>
      <c r="I6" s="16">
        <v>290970</v>
      </c>
    </row>
    <row r="7" spans="1:9" x14ac:dyDescent="0.25">
      <c r="A7" s="4">
        <v>1962</v>
      </c>
      <c r="B7" s="15"/>
      <c r="C7" s="13">
        <v>125279</v>
      </c>
      <c r="D7" s="23">
        <f t="shared" si="0"/>
        <v>125.279</v>
      </c>
      <c r="E7" s="17">
        <v>818653</v>
      </c>
      <c r="F7" s="17"/>
      <c r="G7" s="14">
        <v>38113</v>
      </c>
      <c r="H7" s="24">
        <f t="shared" si="1"/>
        <v>38.113</v>
      </c>
      <c r="I7" s="16">
        <v>266272</v>
      </c>
    </row>
    <row r="8" spans="1:9" x14ac:dyDescent="0.25">
      <c r="A8" s="4">
        <v>1963</v>
      </c>
      <c r="B8" s="15"/>
      <c r="C8" s="13">
        <v>136559</v>
      </c>
      <c r="D8" s="23">
        <f t="shared" si="0"/>
        <v>136.559</v>
      </c>
      <c r="E8" s="17">
        <v>957815</v>
      </c>
      <c r="F8" s="17"/>
      <c r="G8" s="14">
        <v>43013</v>
      </c>
      <c r="H8" s="24">
        <f t="shared" si="1"/>
        <v>43.012999999999998</v>
      </c>
      <c r="I8" s="16">
        <v>288633</v>
      </c>
    </row>
    <row r="9" spans="1:9" x14ac:dyDescent="0.25">
      <c r="A9" s="4">
        <v>1964</v>
      </c>
      <c r="B9" s="15"/>
      <c r="C9" s="13">
        <v>153744</v>
      </c>
      <c r="D9" s="23">
        <f t="shared" si="0"/>
        <v>153.744</v>
      </c>
      <c r="E9" s="17">
        <v>1093050</v>
      </c>
      <c r="F9" s="17"/>
      <c r="G9" s="14">
        <v>38273</v>
      </c>
      <c r="H9" s="24">
        <f t="shared" si="1"/>
        <v>38.273000000000003</v>
      </c>
      <c r="I9" s="16">
        <v>268701</v>
      </c>
    </row>
    <row r="10" spans="1:9" x14ac:dyDescent="0.25">
      <c r="A10" s="4">
        <v>1965</v>
      </c>
      <c r="B10" s="15"/>
      <c r="C10" s="13">
        <v>153944</v>
      </c>
      <c r="D10" s="23">
        <f t="shared" si="0"/>
        <v>153.94399999999999</v>
      </c>
      <c r="E10" s="17">
        <v>1251773</v>
      </c>
      <c r="F10" s="17"/>
      <c r="G10" s="14">
        <v>36309</v>
      </c>
      <c r="H10" s="24">
        <f t="shared" si="1"/>
        <v>36.308999999999997</v>
      </c>
      <c r="I10" s="16">
        <v>288004</v>
      </c>
    </row>
    <row r="11" spans="1:9" x14ac:dyDescent="0.25">
      <c r="A11" s="4">
        <v>1966</v>
      </c>
      <c r="B11" s="15"/>
      <c r="C11" s="13">
        <v>165560</v>
      </c>
      <c r="D11" s="23">
        <f t="shared" si="0"/>
        <v>165.56</v>
      </c>
      <c r="E11" s="17">
        <v>1456437</v>
      </c>
      <c r="F11" s="17"/>
      <c r="G11" s="14">
        <v>30773</v>
      </c>
      <c r="H11" s="24">
        <f t="shared" si="1"/>
        <v>30.773</v>
      </c>
      <c r="I11" s="16">
        <v>267540</v>
      </c>
    </row>
    <row r="12" spans="1:9" x14ac:dyDescent="0.25">
      <c r="A12" s="9">
        <v>1967</v>
      </c>
      <c r="C12" s="14">
        <v>179522</v>
      </c>
      <c r="D12" s="23">
        <f t="shared" si="0"/>
        <v>179.52199999999999</v>
      </c>
      <c r="E12" s="16">
        <v>1573738</v>
      </c>
      <c r="G12" s="14">
        <v>32264</v>
      </c>
      <c r="H12" s="24">
        <f t="shared" si="1"/>
        <v>32.264000000000003</v>
      </c>
      <c r="I12" s="16">
        <v>266584</v>
      </c>
    </row>
    <row r="13" spans="1:9" x14ac:dyDescent="0.25">
      <c r="A13" s="9">
        <v>1968</v>
      </c>
      <c r="C13" s="14">
        <v>201275</v>
      </c>
      <c r="D13" s="23">
        <f t="shared" si="0"/>
        <v>201.27500000000001</v>
      </c>
      <c r="E13" s="16">
        <v>1876255</v>
      </c>
      <c r="G13" s="14">
        <v>30774</v>
      </c>
      <c r="H13" s="24">
        <f t="shared" si="1"/>
        <v>30.774000000000001</v>
      </c>
      <c r="I13" s="16">
        <v>291029</v>
      </c>
    </row>
    <row r="14" spans="1:9" x14ac:dyDescent="0.25">
      <c r="A14" s="9">
        <v>1969</v>
      </c>
      <c r="C14" s="14">
        <v>215140</v>
      </c>
      <c r="D14" s="23">
        <f t="shared" si="0"/>
        <v>215.14</v>
      </c>
      <c r="E14" s="16">
        <v>2127437</v>
      </c>
      <c r="G14" s="14">
        <v>32323</v>
      </c>
      <c r="H14" s="24">
        <f t="shared" si="1"/>
        <v>32.323</v>
      </c>
      <c r="I14" s="16">
        <v>321107</v>
      </c>
    </row>
    <row r="15" spans="1:9" x14ac:dyDescent="0.25">
      <c r="A15" s="9">
        <v>1970</v>
      </c>
      <c r="C15" s="14">
        <v>230306</v>
      </c>
      <c r="D15" s="23">
        <f t="shared" si="0"/>
        <v>230.30600000000001</v>
      </c>
      <c r="E15" s="16">
        <v>2222830</v>
      </c>
      <c r="G15" s="14">
        <v>32572</v>
      </c>
      <c r="H15" s="24">
        <f t="shared" si="1"/>
        <v>32.572000000000003</v>
      </c>
      <c r="I15" s="16">
        <v>358362</v>
      </c>
    </row>
    <row r="16" spans="1:9" x14ac:dyDescent="0.25">
      <c r="A16" s="9">
        <v>1971</v>
      </c>
      <c r="C16" s="14">
        <v>245507</v>
      </c>
      <c r="D16" s="23">
        <f t="shared" si="0"/>
        <v>245.50700000000001</v>
      </c>
      <c r="E16" s="16">
        <v>2615204</v>
      </c>
      <c r="G16" s="14">
        <v>32417</v>
      </c>
      <c r="H16" s="24">
        <f t="shared" si="1"/>
        <v>32.417000000000002</v>
      </c>
      <c r="I16" s="16">
        <v>393566</v>
      </c>
    </row>
    <row r="17" spans="1:9" x14ac:dyDescent="0.25">
      <c r="A17" s="9">
        <v>1972</v>
      </c>
      <c r="C17" s="14">
        <v>237905</v>
      </c>
      <c r="D17" s="23">
        <f t="shared" si="0"/>
        <v>237.905</v>
      </c>
      <c r="E17" s="16">
        <v>2748083</v>
      </c>
      <c r="G17" s="14">
        <v>28311</v>
      </c>
      <c r="H17" s="24">
        <f t="shared" si="1"/>
        <v>28.311</v>
      </c>
      <c r="I17" s="16">
        <v>396191</v>
      </c>
    </row>
    <row r="18" spans="1:9" x14ac:dyDescent="0.25">
      <c r="A18" s="9">
        <v>1973</v>
      </c>
      <c r="C18" s="14">
        <v>259450</v>
      </c>
      <c r="D18" s="23">
        <f t="shared" si="0"/>
        <v>259.45</v>
      </c>
      <c r="E18" s="16">
        <v>3889897</v>
      </c>
      <c r="G18" s="14">
        <v>26979</v>
      </c>
      <c r="H18" s="24">
        <f t="shared" si="1"/>
        <v>26.978999999999999</v>
      </c>
      <c r="I18" s="16">
        <v>462762</v>
      </c>
    </row>
    <row r="19" spans="1:9" x14ac:dyDescent="0.25">
      <c r="A19" s="9">
        <v>1974</v>
      </c>
      <c r="C19" s="14">
        <v>238015</v>
      </c>
      <c r="D19" s="23">
        <f t="shared" si="0"/>
        <v>238.01499999999999</v>
      </c>
      <c r="E19" s="16">
        <v>4250328</v>
      </c>
      <c r="G19" s="14">
        <v>21748</v>
      </c>
      <c r="H19" s="24">
        <f t="shared" si="1"/>
        <v>21.748000000000001</v>
      </c>
      <c r="I19" s="16">
        <v>573975</v>
      </c>
    </row>
    <row r="20" spans="1:9" x14ac:dyDescent="0.25">
      <c r="A20" s="9">
        <v>1975</v>
      </c>
      <c r="C20" s="14">
        <v>292739</v>
      </c>
      <c r="D20" s="23">
        <f t="shared" si="0"/>
        <v>292.73899999999998</v>
      </c>
      <c r="E20" s="16">
        <v>5097867</v>
      </c>
      <c r="G20" s="14">
        <v>30062</v>
      </c>
      <c r="H20" s="24">
        <f t="shared" si="1"/>
        <v>30.062000000000001</v>
      </c>
      <c r="I20" s="16">
        <v>639784</v>
      </c>
    </row>
    <row r="21" spans="1:9" x14ac:dyDescent="0.25">
      <c r="A21" s="9">
        <v>1976</v>
      </c>
      <c r="C21" s="14">
        <v>313864</v>
      </c>
      <c r="D21" s="23">
        <f t="shared" si="0"/>
        <v>313.86399999999998</v>
      </c>
      <c r="E21" s="16">
        <v>6477668</v>
      </c>
      <c r="G21" s="14">
        <v>33322</v>
      </c>
      <c r="H21" s="24">
        <f t="shared" si="1"/>
        <v>33.322000000000003</v>
      </c>
      <c r="I21" s="16">
        <v>892401</v>
      </c>
    </row>
    <row r="22" spans="1:9" x14ac:dyDescent="0.25">
      <c r="A22" s="9">
        <v>1977</v>
      </c>
      <c r="C22" s="14">
        <v>341620</v>
      </c>
      <c r="D22" s="23">
        <f t="shared" si="0"/>
        <v>341.62</v>
      </c>
      <c r="E22" s="16">
        <v>8633235</v>
      </c>
      <c r="G22" s="14">
        <v>33839</v>
      </c>
      <c r="H22" s="24">
        <f t="shared" si="1"/>
        <v>33.838999999999999</v>
      </c>
      <c r="I22" s="16">
        <v>997794</v>
      </c>
    </row>
    <row r="23" spans="1:9" x14ac:dyDescent="0.25">
      <c r="A23" s="9">
        <v>1978</v>
      </c>
      <c r="C23" s="14">
        <v>354440</v>
      </c>
      <c r="D23" s="23">
        <f t="shared" si="0"/>
        <v>354.44</v>
      </c>
      <c r="E23" s="16">
        <v>9139847</v>
      </c>
      <c r="G23" s="14">
        <v>32677</v>
      </c>
      <c r="H23" s="24">
        <f t="shared" si="1"/>
        <v>32.677</v>
      </c>
      <c r="I23" s="16">
        <v>1124442</v>
      </c>
    </row>
    <row r="24" spans="1:9" x14ac:dyDescent="0.25">
      <c r="A24" s="9">
        <v>1979</v>
      </c>
      <c r="C24" s="14">
        <v>363805</v>
      </c>
      <c r="D24" s="23">
        <f t="shared" si="0"/>
        <v>363.80500000000001</v>
      </c>
      <c r="E24" s="16">
        <v>12163828</v>
      </c>
      <c r="G24" s="14">
        <v>37284</v>
      </c>
      <c r="H24" s="24">
        <f t="shared" si="1"/>
        <v>37.283999999999999</v>
      </c>
      <c r="I24" s="16">
        <v>1304409</v>
      </c>
    </row>
    <row r="25" spans="1:9" x14ac:dyDescent="0.25">
      <c r="A25" s="9">
        <v>1980</v>
      </c>
      <c r="C25" s="14">
        <v>370129</v>
      </c>
      <c r="D25" s="23">
        <f t="shared" si="0"/>
        <v>370.12900000000002</v>
      </c>
      <c r="E25" s="16">
        <v>16148672</v>
      </c>
      <c r="G25" s="14">
        <v>38072</v>
      </c>
      <c r="H25" s="24">
        <f t="shared" si="1"/>
        <v>38.072000000000003</v>
      </c>
      <c r="I25" s="16">
        <v>1364595</v>
      </c>
    </row>
    <row r="26" spans="1:9" x14ac:dyDescent="0.25">
      <c r="A26" s="9">
        <v>1981</v>
      </c>
      <c r="C26" s="14">
        <v>345580</v>
      </c>
      <c r="D26" s="23">
        <f t="shared" si="0"/>
        <v>345.58</v>
      </c>
      <c r="E26" s="16">
        <v>16568885</v>
      </c>
      <c r="G26" s="14">
        <v>39891</v>
      </c>
      <c r="H26" s="24">
        <f t="shared" si="1"/>
        <v>39.890999999999998</v>
      </c>
      <c r="I26" s="16">
        <v>1938414</v>
      </c>
    </row>
    <row r="27" spans="1:9" x14ac:dyDescent="0.25">
      <c r="A27" s="9">
        <v>1982</v>
      </c>
      <c r="C27" s="14">
        <v>345083</v>
      </c>
      <c r="D27" s="23">
        <f t="shared" si="0"/>
        <v>345.08300000000003</v>
      </c>
      <c r="E27" s="16">
        <v>17074339</v>
      </c>
      <c r="G27" s="14">
        <v>41483</v>
      </c>
      <c r="H27" s="24">
        <f t="shared" si="1"/>
        <v>41.482999999999997</v>
      </c>
      <c r="I27" s="16">
        <v>2176966</v>
      </c>
    </row>
    <row r="28" spans="1:9" x14ac:dyDescent="0.25">
      <c r="A28" s="9">
        <v>1983</v>
      </c>
      <c r="C28" s="14">
        <v>319634</v>
      </c>
      <c r="D28" s="23">
        <f t="shared" si="0"/>
        <v>319.63400000000001</v>
      </c>
      <c r="E28" s="16">
        <v>17958194</v>
      </c>
      <c r="G28" s="14">
        <v>47770</v>
      </c>
      <c r="H28" s="24">
        <f t="shared" si="1"/>
        <v>47.77</v>
      </c>
      <c r="I28" s="16">
        <v>2603846</v>
      </c>
    </row>
    <row r="29" spans="1:9" x14ac:dyDescent="0.25">
      <c r="A29" s="9">
        <v>1984</v>
      </c>
      <c r="C29" s="14">
        <v>333392</v>
      </c>
      <c r="D29" s="23">
        <f t="shared" si="0"/>
        <v>333.392</v>
      </c>
      <c r="E29" s="16">
        <v>17686483</v>
      </c>
      <c r="G29" s="14">
        <v>52037</v>
      </c>
      <c r="H29" s="24">
        <f t="shared" si="1"/>
        <v>52.036999999999999</v>
      </c>
      <c r="I29" s="16">
        <v>2820816</v>
      </c>
    </row>
    <row r="30" spans="1:9" x14ac:dyDescent="0.25">
      <c r="A30" s="9">
        <v>1985</v>
      </c>
      <c r="C30" s="14">
        <v>315379</v>
      </c>
      <c r="D30" s="23">
        <f t="shared" si="0"/>
        <v>315.37900000000002</v>
      </c>
      <c r="E30" s="16">
        <v>17075421</v>
      </c>
      <c r="G30" s="14">
        <v>55506</v>
      </c>
      <c r="H30" s="24">
        <f t="shared" si="1"/>
        <v>55.506</v>
      </c>
      <c r="I30" s="16">
        <v>2875745</v>
      </c>
    </row>
    <row r="31" spans="1:9" x14ac:dyDescent="0.25">
      <c r="A31" s="9">
        <v>1986</v>
      </c>
      <c r="C31" s="14">
        <v>305839</v>
      </c>
      <c r="D31" s="23">
        <f t="shared" si="0"/>
        <v>305.839</v>
      </c>
      <c r="E31" s="16">
        <v>17398151</v>
      </c>
      <c r="G31" s="14">
        <v>57078</v>
      </c>
      <c r="H31" s="24">
        <f t="shared" si="1"/>
        <v>57.078000000000003</v>
      </c>
      <c r="I31" s="16">
        <v>3325970</v>
      </c>
    </row>
    <row r="32" spans="1:9" x14ac:dyDescent="0.25">
      <c r="A32" s="9">
        <v>1987</v>
      </c>
      <c r="C32" s="14">
        <v>300150</v>
      </c>
      <c r="D32" s="23">
        <f t="shared" si="0"/>
        <v>300.14999999999998</v>
      </c>
      <c r="E32" s="16">
        <v>18812265</v>
      </c>
      <c r="G32" s="14">
        <v>54405</v>
      </c>
      <c r="H32" s="24">
        <f t="shared" si="1"/>
        <v>54.405000000000001</v>
      </c>
      <c r="I32" s="16">
        <v>3255802</v>
      </c>
    </row>
    <row r="33" spans="1:9" x14ac:dyDescent="0.25">
      <c r="A33" s="9">
        <v>1988</v>
      </c>
      <c r="C33" s="14">
        <v>307660</v>
      </c>
      <c r="D33" s="23">
        <f t="shared" si="0"/>
        <v>307.66000000000003</v>
      </c>
      <c r="E33" s="16">
        <v>18782933</v>
      </c>
      <c r="G33" s="14">
        <v>49544</v>
      </c>
      <c r="H33" s="24">
        <f t="shared" si="1"/>
        <v>49.543999999999997</v>
      </c>
      <c r="I33" s="16">
        <v>2705579</v>
      </c>
    </row>
    <row r="34" spans="1:9" x14ac:dyDescent="0.25">
      <c r="A34" s="9">
        <v>1989</v>
      </c>
      <c r="C34" s="14">
        <v>333309</v>
      </c>
      <c r="D34" s="23">
        <f t="shared" si="0"/>
        <v>333.30900000000003</v>
      </c>
      <c r="E34" s="16">
        <v>24649440</v>
      </c>
      <c r="G34" s="14">
        <v>50284</v>
      </c>
      <c r="H34" s="24">
        <f t="shared" si="1"/>
        <v>50.283999999999999</v>
      </c>
      <c r="I34" s="16">
        <v>4231395</v>
      </c>
    </row>
    <row r="35" spans="1:9" x14ac:dyDescent="0.25">
      <c r="A35" s="9">
        <v>1990</v>
      </c>
      <c r="C35" s="14">
        <v>291910</v>
      </c>
      <c r="D35" s="23">
        <f t="shared" si="0"/>
        <v>291.91000000000003</v>
      </c>
      <c r="E35" s="16">
        <v>18227005</v>
      </c>
      <c r="G35" s="14">
        <v>48846</v>
      </c>
      <c r="H35" s="24">
        <f t="shared" si="1"/>
        <v>48.845999999999997</v>
      </c>
      <c r="I35" s="16">
        <v>3967636</v>
      </c>
    </row>
    <row r="36" spans="1:9" x14ac:dyDescent="0.25">
      <c r="A36" s="9">
        <v>1991</v>
      </c>
      <c r="C36" s="14">
        <v>266566</v>
      </c>
      <c r="D36" s="23">
        <f t="shared" si="0"/>
        <v>266.56599999999997</v>
      </c>
      <c r="E36" s="16">
        <v>17450200</v>
      </c>
      <c r="G36" s="14">
        <v>41611</v>
      </c>
      <c r="H36" s="24">
        <f t="shared" si="1"/>
        <v>41.610999999999997</v>
      </c>
      <c r="I36" s="16">
        <v>3523993</v>
      </c>
    </row>
    <row r="37" spans="1:9" x14ac:dyDescent="0.25">
      <c r="A37" s="9">
        <v>1992</v>
      </c>
      <c r="C37" s="14">
        <v>280188</v>
      </c>
      <c r="D37" s="23">
        <f t="shared" si="0"/>
        <v>280.18799999999999</v>
      </c>
      <c r="E37" s="16">
        <v>16383344</v>
      </c>
      <c r="G37" s="14">
        <v>45724</v>
      </c>
      <c r="H37" s="24">
        <f t="shared" si="1"/>
        <v>45.723999999999997</v>
      </c>
      <c r="I37" s="16">
        <v>3337254</v>
      </c>
    </row>
    <row r="38" spans="1:9" x14ac:dyDescent="0.25">
      <c r="A38" s="9">
        <v>1993</v>
      </c>
      <c r="C38" s="14">
        <v>258071</v>
      </c>
      <c r="D38" s="23">
        <f t="shared" si="0"/>
        <v>258.07100000000003</v>
      </c>
      <c r="E38" s="16">
        <v>17244358</v>
      </c>
      <c r="G38" s="14">
        <v>43974</v>
      </c>
      <c r="H38" s="24">
        <f t="shared" si="1"/>
        <v>43.973999999999997</v>
      </c>
      <c r="I38" s="16">
        <v>3311757</v>
      </c>
    </row>
    <row r="39" spans="1:9" x14ac:dyDescent="0.25">
      <c r="A39" s="9">
        <v>1994</v>
      </c>
      <c r="C39" s="14">
        <v>241698</v>
      </c>
      <c r="D39" s="23">
        <f t="shared" si="0"/>
        <v>241.69800000000001</v>
      </c>
      <c r="E39" s="16">
        <v>15994467</v>
      </c>
      <c r="G39" s="14">
        <v>40375</v>
      </c>
      <c r="H39" s="24">
        <f t="shared" si="1"/>
        <v>40.375</v>
      </c>
      <c r="I39" s="16">
        <v>3519247</v>
      </c>
    </row>
    <row r="40" spans="1:9" x14ac:dyDescent="0.25">
      <c r="A40" s="9">
        <v>1995</v>
      </c>
      <c r="C40" s="14">
        <v>255816</v>
      </c>
      <c r="D40" s="23">
        <f t="shared" si="0"/>
        <v>255.816</v>
      </c>
      <c r="E40" s="16">
        <v>16923759</v>
      </c>
      <c r="G40" s="14">
        <v>43685</v>
      </c>
      <c r="H40" s="24">
        <f t="shared" si="1"/>
        <v>43.685000000000002</v>
      </c>
      <c r="I40" s="16">
        <v>3984949</v>
      </c>
    </row>
    <row r="41" spans="1:9" x14ac:dyDescent="0.25">
      <c r="A41" s="9">
        <v>1996</v>
      </c>
      <c r="C41" s="14">
        <v>256252</v>
      </c>
      <c r="D41" s="23">
        <f t="shared" si="0"/>
        <v>256.25200000000001</v>
      </c>
      <c r="E41" s="16">
        <v>16539404</v>
      </c>
      <c r="G41" s="14">
        <v>41435</v>
      </c>
      <c r="H41" s="24">
        <f t="shared" si="1"/>
        <v>41.435000000000002</v>
      </c>
      <c r="I41" s="16">
        <v>4302480</v>
      </c>
    </row>
    <row r="42" spans="1:9" x14ac:dyDescent="0.25">
      <c r="A42" s="9">
        <v>1997</v>
      </c>
      <c r="C42" s="14">
        <v>246305.36300000001</v>
      </c>
      <c r="D42" s="23">
        <f t="shared" si="0"/>
        <v>246.305363</v>
      </c>
      <c r="E42" s="16">
        <v>16400747.168099999</v>
      </c>
      <c r="G42" s="14">
        <v>41845.508999999998</v>
      </c>
      <c r="H42" s="24">
        <f t="shared" si="1"/>
        <v>41.845509</v>
      </c>
      <c r="I42" s="16">
        <v>4801500.89542</v>
      </c>
    </row>
    <row r="43" spans="1:9" x14ac:dyDescent="0.25">
      <c r="A43" s="9">
        <v>1998</v>
      </c>
      <c r="C43" s="14">
        <v>208872.53301000004</v>
      </c>
      <c r="D43" s="23">
        <f t="shared" si="0"/>
        <v>208.87253301000004</v>
      </c>
      <c r="E43" s="16">
        <v>13042851.541759999</v>
      </c>
      <c r="G43" s="14">
        <v>44145.42500000001</v>
      </c>
      <c r="H43" s="24">
        <f t="shared" si="1"/>
        <v>44.14542500000001</v>
      </c>
      <c r="I43" s="16">
        <v>4460009.5434300005</v>
      </c>
    </row>
    <row r="44" spans="1:9" x14ac:dyDescent="0.25">
      <c r="A44" s="9">
        <v>1999</v>
      </c>
      <c r="C44" s="14">
        <v>206220.0202</v>
      </c>
      <c r="D44" s="23">
        <f t="shared" si="0"/>
        <v>206.22002019999999</v>
      </c>
      <c r="E44" s="16">
        <v>12704269.721420001</v>
      </c>
      <c r="G44" s="14">
        <v>40514.778190000005</v>
      </c>
      <c r="H44" s="24">
        <f t="shared" si="1"/>
        <v>40.514778190000001</v>
      </c>
      <c r="I44" s="16">
        <v>4194921.3787400005</v>
      </c>
    </row>
    <row r="45" spans="1:9" x14ac:dyDescent="0.25">
      <c r="A45" s="9">
        <v>2000</v>
      </c>
      <c r="C45" s="14">
        <v>169007.65565999999</v>
      </c>
      <c r="D45" s="23">
        <f t="shared" si="0"/>
        <v>169.00765565999998</v>
      </c>
      <c r="E45" s="16">
        <v>13008293.335579999</v>
      </c>
      <c r="G45" s="14">
        <v>44101.021000000008</v>
      </c>
      <c r="H45" s="24">
        <f t="shared" si="1"/>
        <v>44.10102100000001</v>
      </c>
      <c r="I45" s="16">
        <v>4560673.5585000003</v>
      </c>
    </row>
    <row r="46" spans="1:9" x14ac:dyDescent="0.25">
      <c r="A46" s="9">
        <v>2001</v>
      </c>
      <c r="C46" s="14">
        <v>159799.53700000004</v>
      </c>
      <c r="D46" s="23">
        <f t="shared" si="0"/>
        <v>159.79953700000004</v>
      </c>
      <c r="E46" s="16">
        <v>12338120.62132</v>
      </c>
      <c r="G46" s="14">
        <v>49654.487999999998</v>
      </c>
      <c r="H46" s="24">
        <f t="shared" si="1"/>
        <v>49.654488000000001</v>
      </c>
      <c r="I46" s="16">
        <v>4404356.8958599996</v>
      </c>
    </row>
    <row r="47" spans="1:9" x14ac:dyDescent="0.25">
      <c r="A47" s="9">
        <v>2002</v>
      </c>
      <c r="C47" s="14">
        <v>185655.23880000005</v>
      </c>
      <c r="D47" s="23">
        <f t="shared" si="0"/>
        <v>185.65523880000006</v>
      </c>
      <c r="E47" s="16">
        <v>12533755.108589998</v>
      </c>
      <c r="G47" s="14">
        <v>49962.032999999989</v>
      </c>
      <c r="H47" s="24">
        <f t="shared" si="1"/>
        <v>49.962032999999991</v>
      </c>
      <c r="I47" s="16">
        <v>4623174.2240800019</v>
      </c>
    </row>
    <row r="48" spans="1:9" x14ac:dyDescent="0.25">
      <c r="A48" s="9">
        <v>2003</v>
      </c>
      <c r="C48" s="14">
        <v>193159.42888000002</v>
      </c>
      <c r="D48" s="23">
        <f t="shared" si="0"/>
        <v>193.15942888000001</v>
      </c>
      <c r="E48" s="16">
        <v>12753167.159160001</v>
      </c>
      <c r="G48" s="14">
        <v>64061.66090000001</v>
      </c>
      <c r="H48" s="24">
        <f t="shared" si="1"/>
        <v>64.061660900000007</v>
      </c>
      <c r="I48" s="16">
        <v>5996256.2550399993</v>
      </c>
    </row>
    <row r="49" spans="1:9" x14ac:dyDescent="0.25">
      <c r="A49" s="9">
        <v>2004</v>
      </c>
      <c r="C49" s="14">
        <v>196673.95339999994</v>
      </c>
      <c r="D49" s="23">
        <f t="shared" si="0"/>
        <v>196.67395339999993</v>
      </c>
      <c r="E49" s="16">
        <v>13385936.21321</v>
      </c>
      <c r="G49" s="14">
        <v>57346.663430000008</v>
      </c>
      <c r="H49" s="24">
        <f t="shared" si="1"/>
        <v>57.346663430000007</v>
      </c>
      <c r="I49" s="16">
        <v>6975248.01602</v>
      </c>
    </row>
    <row r="50" spans="1:9" x14ac:dyDescent="0.25">
      <c r="A50" s="9">
        <v>2005</v>
      </c>
      <c r="C50" s="14">
        <v>201162.23700000005</v>
      </c>
      <c r="D50" s="23">
        <f t="shared" si="0"/>
        <v>201.16223700000006</v>
      </c>
      <c r="E50" s="16">
        <v>12765689.029589998</v>
      </c>
      <c r="G50" s="14">
        <v>53461.371699999996</v>
      </c>
      <c r="H50" s="24">
        <f t="shared" si="1"/>
        <v>53.461371699999994</v>
      </c>
      <c r="I50" s="16">
        <v>5430881.0406900011</v>
      </c>
    </row>
    <row r="51" spans="1:9" x14ac:dyDescent="0.25">
      <c r="A51" s="9">
        <v>2006</v>
      </c>
      <c r="C51" s="14">
        <v>154740.13728999998</v>
      </c>
      <c r="D51" s="23">
        <f t="shared" si="0"/>
        <v>154.74013728999998</v>
      </c>
      <c r="E51" s="16">
        <v>9799885.4905700013</v>
      </c>
      <c r="G51" s="14">
        <v>54514.173069999997</v>
      </c>
      <c r="H51" s="24">
        <f t="shared" si="1"/>
        <v>54.514173069999998</v>
      </c>
      <c r="I51" s="16">
        <v>5984166.7907599993</v>
      </c>
    </row>
    <row r="52" spans="1:9" x14ac:dyDescent="0.25">
      <c r="A52" s="9">
        <v>2007</v>
      </c>
      <c r="C52" s="14">
        <v>135416.87450999999</v>
      </c>
      <c r="D52" s="23">
        <f t="shared" si="0"/>
        <v>135.41687450999999</v>
      </c>
      <c r="E52" s="16">
        <v>8733355.4603600018</v>
      </c>
      <c r="G52" s="14">
        <v>54303.394259999994</v>
      </c>
      <c r="H52" s="24">
        <f t="shared" si="1"/>
        <v>54.30339425999999</v>
      </c>
      <c r="I52" s="16">
        <v>5510185.8539299993</v>
      </c>
    </row>
    <row r="53" spans="1:9" x14ac:dyDescent="0.25">
      <c r="A53" s="9">
        <v>2008</v>
      </c>
      <c r="C53" s="14">
        <v>133322.66362000001</v>
      </c>
      <c r="D53" s="23">
        <f t="shared" si="0"/>
        <v>133.32266362000001</v>
      </c>
      <c r="E53" s="16">
        <v>9504085.0955799986</v>
      </c>
      <c r="G53" s="14">
        <v>47593.149259999998</v>
      </c>
      <c r="H53" s="24">
        <f t="shared" si="1"/>
        <v>47.593149259999997</v>
      </c>
      <c r="I53" s="16">
        <v>5114713.8136599995</v>
      </c>
    </row>
    <row r="54" spans="1:9" x14ac:dyDescent="0.25">
      <c r="A54" s="9">
        <v>2009</v>
      </c>
      <c r="C54" s="14">
        <v>147363.9094</v>
      </c>
      <c r="D54" s="23">
        <f t="shared" si="0"/>
        <v>147.36390940000001</v>
      </c>
      <c r="E54" s="16">
        <v>10817463.979910001</v>
      </c>
      <c r="G54" s="14">
        <v>40553.321940000002</v>
      </c>
      <c r="H54" s="24">
        <f t="shared" si="1"/>
        <v>40.553321940000004</v>
      </c>
      <c r="I54" s="16">
        <v>4190545.9580699997</v>
      </c>
    </row>
    <row r="55" spans="1:9" x14ac:dyDescent="0.25">
      <c r="A55" s="9">
        <v>2010</v>
      </c>
      <c r="C55" s="14">
        <v>128782.43071999999</v>
      </c>
      <c r="D55" s="23">
        <f t="shared" si="0"/>
        <v>128.78243071999998</v>
      </c>
      <c r="E55" s="16">
        <v>8939202.7293000016</v>
      </c>
      <c r="G55" s="14">
        <v>34764.031929999997</v>
      </c>
      <c r="H55" s="24">
        <f t="shared" si="1"/>
        <v>34.764031929999994</v>
      </c>
      <c r="I55" s="16">
        <v>3597773.7617299999</v>
      </c>
    </row>
    <row r="56" spans="1:9" x14ac:dyDescent="0.25">
      <c r="A56" s="9">
        <v>2011</v>
      </c>
      <c r="C56" s="14">
        <v>163536.23112000004</v>
      </c>
      <c r="D56" s="23">
        <f t="shared" si="0"/>
        <v>163.53623112000005</v>
      </c>
      <c r="E56" s="16">
        <v>12724308.564410001</v>
      </c>
      <c r="G56" s="14">
        <v>28132.972109999995</v>
      </c>
      <c r="H56" s="24">
        <f t="shared" si="1"/>
        <v>28.132972109999994</v>
      </c>
      <c r="I56" s="16">
        <v>3591402.4714000002</v>
      </c>
    </row>
    <row r="57" spans="1:9" x14ac:dyDescent="0.25">
      <c r="A57" s="9">
        <v>2012</v>
      </c>
      <c r="C57" s="14">
        <v>148250.40409</v>
      </c>
      <c r="D57" s="23">
        <f t="shared" si="0"/>
        <v>148.25040408999999</v>
      </c>
      <c r="E57" s="16">
        <v>13729111.106639998</v>
      </c>
      <c r="G57" s="14">
        <v>33056.224919999993</v>
      </c>
      <c r="H57" s="24">
        <f t="shared" si="1"/>
        <v>33.056224919999991</v>
      </c>
      <c r="I57" s="16">
        <v>4396474.3151400005</v>
      </c>
    </row>
    <row r="58" spans="1:9" x14ac:dyDescent="0.25">
      <c r="A58" s="9">
        <v>2013</v>
      </c>
      <c r="C58" s="14">
        <v>125021.14421000001</v>
      </c>
      <c r="D58" s="23">
        <f t="shared" si="0"/>
        <v>125.02114421000002</v>
      </c>
      <c r="E58" s="16">
        <v>12530669.573250001</v>
      </c>
      <c r="G58" s="14">
        <v>27565.581380000003</v>
      </c>
      <c r="H58" s="24">
        <f t="shared" si="1"/>
        <v>27.565581380000005</v>
      </c>
      <c r="I58" s="16">
        <v>4045555.3755999999</v>
      </c>
    </row>
    <row r="59" spans="1:9" x14ac:dyDescent="0.25">
      <c r="A59" s="9">
        <v>2014</v>
      </c>
      <c r="C59" s="14">
        <v>139927.91047999996</v>
      </c>
      <c r="D59" s="23">
        <f t="shared" si="0"/>
        <v>139.92791047999995</v>
      </c>
      <c r="E59" s="16">
        <v>14273949.95819</v>
      </c>
      <c r="G59" s="14">
        <v>29407.356490000002</v>
      </c>
      <c r="H59" s="24">
        <f t="shared" si="1"/>
        <v>29.407356490000002</v>
      </c>
      <c r="I59" s="16">
        <v>4077160.3719199994</v>
      </c>
    </row>
    <row r="60" spans="1:9" x14ac:dyDescent="0.25">
      <c r="A60" s="9">
        <v>2015</v>
      </c>
      <c r="C60" s="14">
        <v>135298.34093999997</v>
      </c>
      <c r="D60" s="23">
        <f t="shared" si="0"/>
        <v>135.29834093999997</v>
      </c>
      <c r="E60" s="16">
        <v>9997718.9588599987</v>
      </c>
      <c r="G60" s="14">
        <v>25263.874380000001</v>
      </c>
      <c r="H60" s="24">
        <f t="shared" si="1"/>
        <v>25.263874380000001</v>
      </c>
      <c r="I60" s="16">
        <v>3589559.3287499999</v>
      </c>
    </row>
    <row r="61" spans="1:9" x14ac:dyDescent="0.25">
      <c r="A61" s="9">
        <v>2016</v>
      </c>
      <c r="C61" s="33">
        <v>139173.35759</v>
      </c>
      <c r="D61" s="34">
        <f t="shared" si="0"/>
        <v>139.17335758999999</v>
      </c>
      <c r="E61" s="35">
        <v>10762338.149350001</v>
      </c>
      <c r="G61" s="33">
        <v>26579.829430000005</v>
      </c>
      <c r="H61" s="36">
        <f t="shared" si="1"/>
        <v>26.579829430000004</v>
      </c>
      <c r="I61" s="35">
        <v>4184985.6288200002</v>
      </c>
    </row>
    <row r="62" spans="1:9" x14ac:dyDescent="0.25">
      <c r="A62" s="9">
        <v>2017</v>
      </c>
      <c r="C62" s="33">
        <v>160140.13521000007</v>
      </c>
      <c r="D62" s="34">
        <f t="shared" si="0"/>
        <v>160.14013521000007</v>
      </c>
      <c r="E62" s="35">
        <v>13366717.307329999</v>
      </c>
      <c r="G62" s="33">
        <v>27494.712249999997</v>
      </c>
      <c r="H62" s="36">
        <f t="shared" si="1"/>
        <v>27.494712249999996</v>
      </c>
      <c r="I62" s="35">
        <v>4131163.0472300006</v>
      </c>
    </row>
    <row r="63" spans="1:9" x14ac:dyDescent="0.25">
      <c r="A63" s="9">
        <v>2018</v>
      </c>
      <c r="C63" s="14">
        <v>161528.79238</v>
      </c>
      <c r="D63" s="23">
        <f t="shared" si="0"/>
        <v>161.52879238</v>
      </c>
      <c r="E63" s="16">
        <v>13210103.964159997</v>
      </c>
      <c r="G63" s="14">
        <v>26393.114010000001</v>
      </c>
      <c r="H63" s="24">
        <f t="shared" si="1"/>
        <v>26.393114010000001</v>
      </c>
      <c r="I63" s="16">
        <v>3605904.5594300004</v>
      </c>
    </row>
    <row r="64" spans="1:9" x14ac:dyDescent="0.25">
      <c r="A64" s="9">
        <v>2019</v>
      </c>
      <c r="C64" s="14">
        <v>154964.83391999998</v>
      </c>
      <c r="D64" s="42">
        <f t="shared" si="0"/>
        <v>154.96483391999999</v>
      </c>
      <c r="E64" s="16">
        <v>13499708.849890001</v>
      </c>
      <c r="G64" s="14">
        <v>31011.72566</v>
      </c>
      <c r="H64" s="24">
        <f t="shared" si="1"/>
        <v>31.01172566</v>
      </c>
      <c r="I64" s="16">
        <v>4401869.4548800001</v>
      </c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X13" sqref="X13:X14"/>
    </sheetView>
  </sheetViews>
  <sheetFormatPr defaultRowHeight="15.75" x14ac:dyDescent="0.25"/>
  <cols>
    <col min="1" max="1" width="9.42578125" style="27" bestFit="1" customWidth="1"/>
    <col min="2" max="2" width="9.42578125" style="27" customWidth="1"/>
    <col min="3" max="5" width="16.7109375" style="25" customWidth="1"/>
    <col min="8" max="8" width="11" bestFit="1" customWidth="1"/>
  </cols>
  <sheetData>
    <row r="1" spans="1:8" ht="27" x14ac:dyDescent="0.25">
      <c r="A1" s="30" t="s">
        <v>16</v>
      </c>
      <c r="B1" s="30" t="s">
        <v>16</v>
      </c>
      <c r="C1" s="31" t="s">
        <v>18</v>
      </c>
      <c r="D1" s="31" t="s">
        <v>17</v>
      </c>
      <c r="E1" s="31" t="s">
        <v>19</v>
      </c>
      <c r="G1" s="38" t="s">
        <v>25</v>
      </c>
    </row>
    <row r="2" spans="1:8" s="32" customFormat="1" ht="27" x14ac:dyDescent="0.25">
      <c r="A2" s="30"/>
      <c r="B2" s="30"/>
      <c r="C2" s="31" t="s">
        <v>20</v>
      </c>
      <c r="D2" s="31" t="s">
        <v>17</v>
      </c>
      <c r="E2" s="31" t="s">
        <v>21</v>
      </c>
      <c r="G2" s="31" t="s">
        <v>26</v>
      </c>
      <c r="H2" s="31" t="s">
        <v>27</v>
      </c>
    </row>
    <row r="3" spans="1:8" x14ac:dyDescent="0.25">
      <c r="A3" s="26">
        <v>2008</v>
      </c>
      <c r="B3" s="26">
        <v>97</v>
      </c>
      <c r="C3" s="29">
        <v>1752830</v>
      </c>
      <c r="D3" s="29">
        <v>214404</v>
      </c>
      <c r="E3" s="29">
        <v>223050</v>
      </c>
    </row>
    <row r="4" spans="1:8" x14ac:dyDescent="0.25">
      <c r="A4" s="26">
        <v>2009</v>
      </c>
      <c r="B4" s="26">
        <f>B3+1</f>
        <v>98</v>
      </c>
      <c r="C4" s="29">
        <v>1342830</v>
      </c>
      <c r="D4" s="29">
        <v>140000</v>
      </c>
      <c r="E4" s="29">
        <v>159150</v>
      </c>
    </row>
    <row r="5" spans="1:8" x14ac:dyDescent="0.25">
      <c r="A5" s="26">
        <v>2010</v>
      </c>
      <c r="B5" s="26">
        <f t="shared" ref="B5:B13" si="0">B4+1</f>
        <v>99</v>
      </c>
      <c r="C5" s="29">
        <v>1342830</v>
      </c>
      <c r="D5" s="29">
        <v>170000</v>
      </c>
      <c r="E5" s="29">
        <v>165690</v>
      </c>
      <c r="G5" s="29">
        <v>62.4</v>
      </c>
      <c r="H5" s="39">
        <f>G5*100000</f>
        <v>6240000</v>
      </c>
    </row>
    <row r="6" spans="1:8" x14ac:dyDescent="0.25">
      <c r="A6" s="26">
        <v>2011</v>
      </c>
      <c r="B6" s="26">
        <f t="shared" si="0"/>
        <v>100</v>
      </c>
      <c r="C6" s="29">
        <v>1800000</v>
      </c>
      <c r="D6" s="29">
        <v>170000</v>
      </c>
      <c r="E6" s="29">
        <v>171840</v>
      </c>
      <c r="G6" s="29">
        <v>63.2</v>
      </c>
      <c r="H6" s="39">
        <f t="shared" ref="H6:H14" si="1">G6*100000</f>
        <v>6320000</v>
      </c>
    </row>
    <row r="7" spans="1:8" x14ac:dyDescent="0.25">
      <c r="A7" s="26">
        <v>2012</v>
      </c>
      <c r="B7" s="26">
        <f t="shared" si="0"/>
        <v>101</v>
      </c>
      <c r="C7" s="29">
        <v>1836000</v>
      </c>
      <c r="D7" s="29">
        <v>170000</v>
      </c>
      <c r="E7" s="29">
        <v>172920</v>
      </c>
      <c r="G7" s="29">
        <v>68.599999999999994</v>
      </c>
      <c r="H7" s="39">
        <f t="shared" si="1"/>
        <v>6859999.9999999991</v>
      </c>
    </row>
    <row r="8" spans="1:8" x14ac:dyDescent="0.25">
      <c r="A8" s="26">
        <v>2013</v>
      </c>
      <c r="B8" s="26">
        <f t="shared" si="0"/>
        <v>102</v>
      </c>
      <c r="C8" s="29">
        <v>2026000</v>
      </c>
      <c r="D8" s="29">
        <v>170000</v>
      </c>
      <c r="E8" s="29">
        <v>179840</v>
      </c>
      <c r="G8" s="29">
        <v>60.4</v>
      </c>
      <c r="H8" s="39">
        <f t="shared" si="1"/>
        <v>6040000</v>
      </c>
    </row>
    <row r="9" spans="1:8" x14ac:dyDescent="0.25">
      <c r="A9" s="26">
        <v>2014</v>
      </c>
      <c r="B9" s="26">
        <f t="shared" si="0"/>
        <v>103</v>
      </c>
      <c r="C9" s="29">
        <v>2417700</v>
      </c>
      <c r="D9" s="29">
        <v>173300</v>
      </c>
      <c r="E9" s="29">
        <v>181790</v>
      </c>
      <c r="G9" s="29">
        <v>59.4</v>
      </c>
      <c r="H9" s="39">
        <f t="shared" si="1"/>
        <v>5940000</v>
      </c>
    </row>
    <row r="10" spans="1:8" x14ac:dyDescent="0.25">
      <c r="A10" s="26">
        <v>2015</v>
      </c>
      <c r="B10" s="26">
        <f t="shared" si="0"/>
        <v>104</v>
      </c>
      <c r="C10" s="29">
        <v>2259230</v>
      </c>
      <c r="D10" s="29">
        <v>180000</v>
      </c>
      <c r="E10" s="29">
        <v>185100</v>
      </c>
      <c r="G10" s="29">
        <v>62.8</v>
      </c>
      <c r="H10" s="39">
        <f t="shared" si="1"/>
        <v>6280000</v>
      </c>
    </row>
    <row r="11" spans="1:8" x14ac:dyDescent="0.25">
      <c r="A11" s="26">
        <v>2016</v>
      </c>
      <c r="B11" s="26">
        <f t="shared" si="0"/>
        <v>105</v>
      </c>
      <c r="C11" s="29">
        <v>2512501</v>
      </c>
      <c r="D11" s="29">
        <v>180000</v>
      </c>
      <c r="E11" s="29">
        <v>180961</v>
      </c>
      <c r="F11" s="28"/>
      <c r="G11" s="29">
        <v>62</v>
      </c>
      <c r="H11" s="39">
        <f t="shared" si="1"/>
        <v>6200000</v>
      </c>
    </row>
    <row r="12" spans="1:8" x14ac:dyDescent="0.25">
      <c r="A12" s="26">
        <v>2017</v>
      </c>
      <c r="B12" s="26">
        <f t="shared" si="0"/>
        <v>106</v>
      </c>
      <c r="C12" s="25">
        <v>1357954</v>
      </c>
      <c r="D12" s="25">
        <v>183000</v>
      </c>
      <c r="E12" s="25">
        <v>173754</v>
      </c>
      <c r="G12" s="29">
        <v>57.3</v>
      </c>
      <c r="H12" s="39">
        <f t="shared" si="1"/>
        <v>5730000</v>
      </c>
    </row>
    <row r="13" spans="1:8" x14ac:dyDescent="0.25">
      <c r="A13" s="27">
        <v>2018</v>
      </c>
      <c r="B13" s="26">
        <f t="shared" si="0"/>
        <v>107</v>
      </c>
      <c r="C13" s="25">
        <v>1159950</v>
      </c>
      <c r="D13" s="25">
        <v>183000</v>
      </c>
      <c r="E13" s="25">
        <v>158017</v>
      </c>
      <c r="G13" s="29">
        <v>54.7</v>
      </c>
      <c r="H13" s="39">
        <f t="shared" si="1"/>
        <v>5470000</v>
      </c>
    </row>
    <row r="14" spans="1:8" x14ac:dyDescent="0.25">
      <c r="A14" s="27">
        <v>2019</v>
      </c>
      <c r="B14" s="27">
        <v>108</v>
      </c>
      <c r="C14" s="25">
        <v>1320134</v>
      </c>
      <c r="D14" s="25">
        <v>183000</v>
      </c>
      <c r="E14" s="25">
        <v>360470</v>
      </c>
      <c r="G14" s="25">
        <v>54.3</v>
      </c>
      <c r="H14" s="39">
        <f t="shared" si="1"/>
        <v>5430000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漁船總噸數及每年降低的噸數</vt:lpstr>
      <vt:lpstr>沿近海漁業別漁獲量</vt:lpstr>
      <vt:lpstr>用油休漁補貼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2020-12-18T02:19:07Z</dcterms:modified>
</cp:coreProperties>
</file>