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kazu/ビジネス関連/アップデート合同会社/"/>
    </mc:Choice>
  </mc:AlternateContent>
  <xr:revisionPtr revIDLastSave="0" documentId="13_ncr:1_{40A8CC66-3E0C-9245-8CB2-834378FFAE6C}" xr6:coauthVersionLast="47" xr6:coauthVersionMax="47" xr10:uidLastSave="{00000000-0000-0000-0000-000000000000}"/>
  <bookViews>
    <workbookView xWindow="0" yWindow="740" windowWidth="28800" windowHeight="17540" xr2:uid="{00000000-000D-0000-FFFF-FFFF00000000}"/>
  </bookViews>
  <sheets>
    <sheet name="基本設定と使い方" sheetId="3" r:id="rId1"/>
    <sheet name="出勤簿" sheetId="2" r:id="rId2"/>
  </sheets>
  <definedNames>
    <definedName name="月">基本設定と使い方!$B$4</definedName>
    <definedName name="祝1">基本設定と使い方!$C$5</definedName>
    <definedName name="祝2">基本設定と使い方!$C$6</definedName>
    <definedName name="祝3">基本設定と使い方!$C$7</definedName>
    <definedName name="祝4">基本設定と使い方!$C$8</definedName>
    <definedName name="祝5">基本設定と使い方!$C$9</definedName>
    <definedName name="年">基本設定と使い方!$B$3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2" l="1"/>
  <c r="E2" i="2"/>
  <c r="B2" i="2"/>
  <c r="B37" i="2"/>
  <c r="C37" i="2" s="1"/>
  <c r="B36" i="2"/>
  <c r="C36" i="2" s="1"/>
  <c r="B35" i="2"/>
  <c r="C35" i="2" s="1"/>
  <c r="C7" i="2"/>
  <c r="G37" i="2" l="1"/>
  <c r="G27" i="2"/>
  <c r="G26" i="2"/>
  <c r="G36" i="2"/>
  <c r="G35" i="2"/>
  <c r="G34" i="2"/>
  <c r="G33" i="2"/>
  <c r="G32" i="2"/>
  <c r="G31" i="2"/>
  <c r="G30" i="2"/>
  <c r="G29" i="2"/>
  <c r="G28" i="2"/>
  <c r="G25" i="2"/>
  <c r="G24" i="2"/>
  <c r="G23" i="2"/>
  <c r="G22" i="2"/>
  <c r="G21" i="2"/>
  <c r="G20" i="2"/>
  <c r="G19" i="2"/>
  <c r="G18" i="2"/>
  <c r="G17" i="2"/>
  <c r="G16" i="2"/>
  <c r="G14" i="2"/>
  <c r="G13" i="2"/>
  <c r="G12" i="2"/>
  <c r="G11" i="2"/>
  <c r="G9" i="2"/>
  <c r="G8" i="2"/>
  <c r="G7" i="2"/>
  <c r="T40" i="2"/>
  <c r="S40" i="2"/>
  <c r="R40" i="2"/>
  <c r="Q40" i="2"/>
  <c r="G40" i="2" l="1"/>
  <c r="B8" i="2" l="1"/>
  <c r="C8" i="2" s="1"/>
  <c r="B9" i="2" l="1"/>
  <c r="C9" i="2" s="1"/>
  <c r="B10" i="2"/>
  <c r="C10" i="2" l="1"/>
  <c r="B11" i="2"/>
  <c r="C11" i="2" l="1"/>
  <c r="B12" i="2"/>
  <c r="C12" i="2" l="1"/>
  <c r="B13" i="2"/>
  <c r="C13" i="2" l="1"/>
  <c r="B14" i="2"/>
  <c r="B15" i="2" l="1"/>
  <c r="C14" i="2"/>
  <c r="C15" i="2" l="1"/>
  <c r="B16" i="2"/>
  <c r="B17" i="2" l="1"/>
  <c r="C16" i="2"/>
  <c r="B18" i="2" l="1"/>
  <c r="C17" i="2"/>
  <c r="C18" i="2" l="1"/>
  <c r="B19" i="2"/>
  <c r="C19" i="2" l="1"/>
  <c r="B20" i="2"/>
  <c r="C20" i="2" l="1"/>
  <c r="B21" i="2"/>
  <c r="C21" i="2" l="1"/>
  <c r="B22" i="2"/>
  <c r="B23" i="2" l="1"/>
  <c r="C22" i="2"/>
  <c r="C23" i="2" l="1"/>
  <c r="B24" i="2"/>
  <c r="C24" i="2" l="1"/>
  <c r="B25" i="2"/>
  <c r="B26" i="2" l="1"/>
  <c r="C25" i="2"/>
  <c r="B27" i="2" l="1"/>
  <c r="C26" i="2"/>
  <c r="C27" i="2" l="1"/>
  <c r="B28" i="2"/>
  <c r="C28" i="2" l="1"/>
  <c r="B29" i="2"/>
  <c r="C29" i="2" l="1"/>
  <c r="B30" i="2"/>
  <c r="B31" i="2" l="1"/>
  <c r="C30" i="2"/>
  <c r="C31" i="2" l="1"/>
  <c r="B32" i="2"/>
  <c r="B33" i="2" l="1"/>
  <c r="C32" i="2"/>
  <c r="B34" i="2" l="1"/>
  <c r="C33" i="2"/>
  <c r="C34" i="2" l="1"/>
  <c r="B40" i="2" l="1"/>
  <c r="E40" i="2" s="1"/>
</calcChain>
</file>

<file path=xl/sharedStrings.xml><?xml version="1.0" encoding="utf-8"?>
<sst xmlns="http://schemas.openxmlformats.org/spreadsheetml/2006/main" count="131" uniqueCount="34">
  <si>
    <t>年</t>
    <rPh sb="0" eb="1">
      <t>ネン</t>
    </rPh>
    <phoneticPr fontId="1"/>
  </si>
  <si>
    <t>月</t>
    <rPh sb="0" eb="1">
      <t>ガツ</t>
    </rPh>
    <phoneticPr fontId="1"/>
  </si>
  <si>
    <t>始業
時間</t>
    <rPh sb="0" eb="2">
      <t>シギョウ</t>
    </rPh>
    <rPh sb="3" eb="5">
      <t>ジカン</t>
    </rPh>
    <phoneticPr fontId="1"/>
  </si>
  <si>
    <t>終業
時間</t>
    <rPh sb="0" eb="2">
      <t>シュウギョウ</t>
    </rPh>
    <rPh sb="3" eb="5">
      <t>ジカン</t>
    </rPh>
    <phoneticPr fontId="1"/>
  </si>
  <si>
    <t>欠勤</t>
    <rPh sb="0" eb="2">
      <t>ケッキン</t>
    </rPh>
    <phoneticPr fontId="1"/>
  </si>
  <si>
    <t>遅刻</t>
    <rPh sb="0" eb="2">
      <t>チコク</t>
    </rPh>
    <phoneticPr fontId="1"/>
  </si>
  <si>
    <t>早退</t>
    <rPh sb="0" eb="2">
      <t>ソウタイ</t>
    </rPh>
    <phoneticPr fontId="1"/>
  </si>
  <si>
    <t>記入例</t>
    <rPh sb="0" eb="2">
      <t>キニュウ</t>
    </rPh>
    <rPh sb="2" eb="3">
      <t>レイ</t>
    </rPh>
    <phoneticPr fontId="1"/>
  </si>
  <si>
    <t>休憩
時間</t>
    <rPh sb="0" eb="2">
      <t>キュウケイ</t>
    </rPh>
    <rPh sb="3" eb="5">
      <t>ジカン</t>
    </rPh>
    <phoneticPr fontId="1"/>
  </si>
  <si>
    <t>基本設定</t>
    <rPh sb="0" eb="2">
      <t>キホン</t>
    </rPh>
    <rPh sb="2" eb="4">
      <t>セッテイ</t>
    </rPh>
    <phoneticPr fontId="1"/>
  </si>
  <si>
    <t>日</t>
    <rPh sb="0" eb="1">
      <t>ヒ</t>
    </rPh>
    <phoneticPr fontId="1"/>
  </si>
  <si>
    <t>祝日</t>
    <rPh sb="0" eb="2">
      <t>シュクジツ</t>
    </rPh>
    <phoneticPr fontId="1"/>
  </si>
  <si>
    <t>①　年・月・当月の祝日を入力する。　→　出勤簿に黄色の網掛けがされる。</t>
    <rPh sb="2" eb="3">
      <t>ネン</t>
    </rPh>
    <rPh sb="4" eb="5">
      <t>ツキ</t>
    </rPh>
    <rPh sb="6" eb="8">
      <t>トウゲツ</t>
    </rPh>
    <rPh sb="9" eb="11">
      <t>シュクジツ</t>
    </rPh>
    <rPh sb="12" eb="14">
      <t>ニュウリョク</t>
    </rPh>
    <rPh sb="20" eb="22">
      <t>シュッキン</t>
    </rPh>
    <rPh sb="22" eb="23">
      <t>ボ</t>
    </rPh>
    <rPh sb="24" eb="26">
      <t>キイロ</t>
    </rPh>
    <rPh sb="27" eb="29">
      <t>アミカ</t>
    </rPh>
    <phoneticPr fontId="1"/>
  </si>
  <si>
    <t>②　「出勤簿」シートを従業員数分、印刷して各自に配布する。</t>
    <rPh sb="3" eb="5">
      <t>シュッキン</t>
    </rPh>
    <rPh sb="5" eb="6">
      <t>ボ</t>
    </rPh>
    <rPh sb="11" eb="14">
      <t>ジュウギョウイン</t>
    </rPh>
    <rPh sb="14" eb="15">
      <t>スウ</t>
    </rPh>
    <rPh sb="15" eb="16">
      <t>ブン</t>
    </rPh>
    <rPh sb="17" eb="19">
      <t>インサツ</t>
    </rPh>
    <rPh sb="21" eb="23">
      <t>カクジ</t>
    </rPh>
    <rPh sb="24" eb="26">
      <t>ハイフ</t>
    </rPh>
    <phoneticPr fontId="1"/>
  </si>
  <si>
    <t>欠勤数</t>
    <rPh sb="0" eb="3">
      <t>ケッキンスウ</t>
    </rPh>
    <phoneticPr fontId="1"/>
  </si>
  <si>
    <t>遅刻数</t>
    <rPh sb="0" eb="3">
      <t>チコクスウ</t>
    </rPh>
    <phoneticPr fontId="1"/>
  </si>
  <si>
    <t>早退数</t>
    <rPh sb="0" eb="3">
      <t>ソウタイスウ</t>
    </rPh>
    <phoneticPr fontId="1"/>
  </si>
  <si>
    <t>:</t>
    <phoneticPr fontId="1"/>
  </si>
  <si>
    <t>休暇</t>
    <rPh sb="0" eb="2">
      <t xml:space="preserve">キュウカ </t>
    </rPh>
    <phoneticPr fontId="1"/>
  </si>
  <si>
    <t>　例 ： 「請求書業務」、「緊急作業の為」等。</t>
    <rPh sb="1" eb="2">
      <t>レイ</t>
    </rPh>
    <rPh sb="6" eb="11">
      <t xml:space="preserve">セイキュウショギョウム </t>
    </rPh>
    <rPh sb="14" eb="16">
      <t>キンキュウ</t>
    </rPh>
    <rPh sb="16" eb="18">
      <t>サギョウ</t>
    </rPh>
    <rPh sb="19" eb="20">
      <t>タメ</t>
    </rPh>
    <rPh sb="21" eb="22">
      <t xml:space="preserve">トウ </t>
    </rPh>
    <phoneticPr fontId="1"/>
  </si>
  <si>
    <t>休暇数</t>
    <rPh sb="0" eb="3">
      <t xml:space="preserve">キュウカスウ </t>
    </rPh>
    <phoneticPr fontId="1"/>
  </si>
  <si>
    <t>確認者</t>
    <rPh sb="0" eb="3">
      <t xml:space="preserve">カクニンシャ </t>
    </rPh>
    <phoneticPr fontId="1"/>
  </si>
  <si>
    <t>規定稼働時間</t>
    <rPh sb="0" eb="2">
      <t xml:space="preserve">キテイ </t>
    </rPh>
    <rPh sb="2" eb="4">
      <t xml:space="preserve">カドウ </t>
    </rPh>
    <rPh sb="4" eb="6">
      <t>ショテイロウドウジカン</t>
    </rPh>
    <phoneticPr fontId="1"/>
  </si>
  <si>
    <t>当月基準稼働時間</t>
    <rPh sb="0" eb="2">
      <t>トウゲツ</t>
    </rPh>
    <rPh sb="2" eb="4">
      <t xml:space="preserve">キジュン </t>
    </rPh>
    <rPh sb="4" eb="6">
      <t xml:space="preserve">カドウ </t>
    </rPh>
    <rPh sb="6" eb="8">
      <t>ショテイロウドウジカン</t>
    </rPh>
    <phoneticPr fontId="1"/>
  </si>
  <si>
    <t>営業日数</t>
    <rPh sb="0" eb="2">
      <t xml:space="preserve">エイギョウ </t>
    </rPh>
    <rPh sb="2" eb="4">
      <t>ニッスウ</t>
    </rPh>
    <phoneticPr fontId="1"/>
  </si>
  <si>
    <t>稼働時間計</t>
    <rPh sb="0" eb="2">
      <t xml:space="preserve">カドウ </t>
    </rPh>
    <rPh sb="2" eb="4">
      <t>ロウドウジカンケイ</t>
    </rPh>
    <rPh sb="4" eb="5">
      <t>ケイ</t>
    </rPh>
    <phoneticPr fontId="1"/>
  </si>
  <si>
    <t>年</t>
    <rPh sb="0" eb="1">
      <t xml:space="preserve">ネン </t>
    </rPh>
    <phoneticPr fontId="1"/>
  </si>
  <si>
    <t>月</t>
    <rPh sb="0" eb="1">
      <t xml:space="preserve">ツキ </t>
    </rPh>
    <phoneticPr fontId="1"/>
  </si>
  <si>
    <r>
      <rPr>
        <sz val="9"/>
        <color theme="1"/>
        <rFont val="Yu Gothic"/>
        <family val="2"/>
        <charset val="128"/>
        <scheme val="minor"/>
      </rPr>
      <t>記録者</t>
    </r>
    <rPh sb="0" eb="3">
      <t xml:space="preserve">キロクシャ </t>
    </rPh>
    <phoneticPr fontId="1"/>
  </si>
  <si>
    <t>稼　　働　　・　　作　　業　　報　　告　　書</t>
    <rPh sb="0" eb="4">
      <t xml:space="preserve">カドウ </t>
    </rPh>
    <rPh sb="9" eb="22">
      <t xml:space="preserve">サギョウホウコクショ </t>
    </rPh>
    <phoneticPr fontId="1"/>
  </si>
  <si>
    <t>◎</t>
    <phoneticPr fontId="1"/>
  </si>
  <si>
    <t>◎を記入する。</t>
    <rPh sb="2" eb="4">
      <t>キニュウ</t>
    </rPh>
    <phoneticPr fontId="1"/>
  </si>
  <si>
    <t>勤務内容・所定外勤務・遅刻・早退の理由、その他特記事項を記載</t>
    <rPh sb="0" eb="4">
      <t xml:space="preserve">キンムナイヨウ </t>
    </rPh>
    <rPh sb="5" eb="7">
      <t>ショテイ</t>
    </rPh>
    <rPh sb="7" eb="8">
      <t>ガイ</t>
    </rPh>
    <rPh sb="8" eb="10">
      <t>キンム</t>
    </rPh>
    <rPh sb="11" eb="13">
      <t>チコク</t>
    </rPh>
    <rPh sb="14" eb="16">
      <t>ソウタイ</t>
    </rPh>
    <rPh sb="17" eb="19">
      <t>リユウ</t>
    </rPh>
    <rPh sb="22" eb="23">
      <t>タ</t>
    </rPh>
    <rPh sb="23" eb="25">
      <t>トッキ</t>
    </rPh>
    <rPh sb="25" eb="27">
      <t>ジコウ</t>
    </rPh>
    <rPh sb="28" eb="30">
      <t xml:space="preserve">キサイ </t>
    </rPh>
    <phoneticPr fontId="1"/>
  </si>
  <si>
    <t>稼働
時間</t>
    <rPh sb="0" eb="2">
      <t xml:space="preserve">カドウ </t>
    </rPh>
    <rPh sb="3" eb="5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</si>
</sst>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aaa"/>
    <numFmt numFmtId="177" formatCode="00"/>
    <numFmt numFmtId="178" formatCode="00&quot;：&quot;00"/>
    <numFmt numFmtId="179" formatCode="0&quot;日&quot;"/>
    <numFmt numFmtId="180" formatCode="[h]:mm"/>
    <numFmt numFmtId="181" formatCode="[h]:mm;#;#"/>
    <numFmt numFmtId="187" formatCode="d"/>
  </numFmts>
  <fonts count="18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0"/>
      <color rgb="FFFF0000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8"/>
      <color theme="1"/>
      <name val="Yu Gothic"/>
      <family val="2"/>
      <charset val="128"/>
      <scheme val="minor"/>
    </font>
    <font>
      <sz val="18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8"/>
      <color rgb="FFFF0000"/>
      <name val="Yu Gothic"/>
      <family val="2"/>
      <charset val="128"/>
      <scheme val="minor"/>
    </font>
    <font>
      <sz val="18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b/>
      <sz val="18"/>
      <color theme="1"/>
      <name val="Yu Gothic"/>
      <family val="3"/>
      <charset val="128"/>
      <scheme val="minor"/>
    </font>
    <font>
      <b/>
      <sz val="18"/>
      <color theme="1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b/>
      <sz val="18"/>
      <name val="Yu Gothic"/>
      <family val="3"/>
      <charset val="128"/>
      <scheme val="minor"/>
    </font>
    <font>
      <sz val="10"/>
      <color theme="0"/>
      <name val="Yu Gothic"/>
      <family val="3"/>
      <charset val="128"/>
      <scheme val="minor"/>
    </font>
    <font>
      <b/>
      <sz val="20"/>
      <color theme="1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double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double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hair">
        <color indexed="64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178" fontId="3" fillId="0" borderId="9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178" fontId="3" fillId="0" borderId="11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78" fontId="3" fillId="0" borderId="14" xfId="0" applyNumberFormat="1" applyFont="1" applyBorder="1" applyAlignment="1">
      <alignment horizontal="center" vertical="center" wrapText="1"/>
    </xf>
    <xf numFmtId="177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5" fillId="0" borderId="33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36" xfId="0" applyFont="1" applyBorder="1">
      <alignment vertical="center"/>
    </xf>
    <xf numFmtId="0" fontId="5" fillId="0" borderId="38" xfId="0" applyFont="1" applyBorder="1">
      <alignment vertical="center"/>
    </xf>
    <xf numFmtId="181" fontId="3" fillId="0" borderId="2" xfId="0" applyNumberFormat="1" applyFont="1" applyBorder="1" applyAlignment="1" applyProtection="1">
      <alignment horizontal="center" vertical="center"/>
      <protection locked="0"/>
    </xf>
    <xf numFmtId="181" fontId="3" fillId="0" borderId="12" xfId="0" applyNumberFormat="1" applyFont="1" applyBorder="1" applyAlignment="1" applyProtection="1">
      <alignment horizontal="center" vertical="center"/>
      <protection locked="0"/>
    </xf>
    <xf numFmtId="181" fontId="3" fillId="0" borderId="15" xfId="0" applyNumberFormat="1" applyFont="1" applyBorder="1" applyAlignment="1" applyProtection="1">
      <alignment horizontal="center" vertical="center"/>
      <protection locked="0"/>
    </xf>
    <xf numFmtId="181" fontId="3" fillId="0" borderId="24" xfId="0" applyNumberFormat="1" applyFont="1" applyBorder="1" applyAlignment="1" applyProtection="1">
      <alignment horizontal="center" vertical="center"/>
      <protection locked="0"/>
    </xf>
    <xf numFmtId="181" fontId="3" fillId="0" borderId="25" xfId="0" applyNumberFormat="1" applyFont="1" applyBorder="1" applyAlignment="1" applyProtection="1">
      <alignment horizontal="center" vertical="center"/>
      <protection locked="0"/>
    </xf>
    <xf numFmtId="181" fontId="3" fillId="0" borderId="26" xfId="0" applyNumberFormat="1" applyFont="1" applyBorder="1" applyAlignment="1" applyProtection="1">
      <alignment horizontal="center" vertical="center"/>
      <protection locked="0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3" fillId="0" borderId="42" xfId="0" applyFont="1" applyBorder="1" applyProtection="1">
      <alignment vertical="center"/>
      <protection locked="0"/>
    </xf>
    <xf numFmtId="0" fontId="3" fillId="0" borderId="43" xfId="0" applyFont="1" applyBorder="1" applyProtection="1">
      <alignment vertical="center"/>
      <protection locked="0"/>
    </xf>
    <xf numFmtId="0" fontId="3" fillId="0" borderId="44" xfId="0" applyFont="1" applyBorder="1" applyProtection="1">
      <alignment vertical="center"/>
      <protection locked="0"/>
    </xf>
    <xf numFmtId="0" fontId="3" fillId="0" borderId="45" xfId="0" applyFont="1" applyBorder="1" applyProtection="1">
      <alignment vertical="center"/>
      <protection locked="0"/>
    </xf>
    <xf numFmtId="0" fontId="3" fillId="0" borderId="46" xfId="0" applyFont="1" applyBorder="1" applyProtection="1">
      <alignment vertical="center"/>
      <protection locked="0"/>
    </xf>
    <xf numFmtId="0" fontId="3" fillId="0" borderId="47" xfId="0" applyFont="1" applyBorder="1" applyProtection="1">
      <alignment vertical="center"/>
      <protection locked="0"/>
    </xf>
    <xf numFmtId="0" fontId="3" fillId="0" borderId="48" xfId="0" applyFont="1" applyBorder="1" applyProtection="1">
      <alignment vertical="center"/>
      <protection locked="0"/>
    </xf>
    <xf numFmtId="0" fontId="3" fillId="0" borderId="49" xfId="0" applyFont="1" applyBorder="1" applyProtection="1">
      <alignment vertical="center"/>
      <protection locked="0"/>
    </xf>
    <xf numFmtId="0" fontId="3" fillId="0" borderId="50" xfId="0" applyFont="1" applyBorder="1" applyProtection="1">
      <alignment vertical="center"/>
      <protection locked="0"/>
    </xf>
    <xf numFmtId="187" fontId="6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179" fontId="0" fillId="0" borderId="52" xfId="0" applyNumberFormat="1" applyBorder="1" applyAlignment="1">
      <alignment horizontal="center" vertical="center"/>
    </xf>
    <xf numFmtId="179" fontId="0" fillId="0" borderId="53" xfId="0" applyNumberFormat="1" applyBorder="1" applyAlignment="1">
      <alignment horizontal="center" vertical="center"/>
    </xf>
    <xf numFmtId="180" fontId="0" fillId="0" borderId="53" xfId="0" applyNumberFormat="1" applyBorder="1" applyAlignment="1">
      <alignment horizontal="center" vertical="center"/>
    </xf>
    <xf numFmtId="180" fontId="0" fillId="0" borderId="53" xfId="0" applyNumberFormat="1" applyBorder="1" applyAlignment="1">
      <alignment horizontal="center" vertical="center"/>
    </xf>
    <xf numFmtId="181" fontId="6" fillId="0" borderId="54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6" fillId="0" borderId="5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4" borderId="55" xfId="0" applyFont="1" applyFill="1" applyBorder="1" applyAlignment="1">
      <alignment horizontal="center" vertical="center" shrinkToFit="1"/>
    </xf>
    <xf numFmtId="0" fontId="3" fillId="4" borderId="56" xfId="0" applyFont="1" applyFill="1" applyBorder="1" applyAlignment="1">
      <alignment horizontal="center" vertical="center" shrinkToFit="1"/>
    </xf>
    <xf numFmtId="178" fontId="3" fillId="4" borderId="56" xfId="0" applyNumberFormat="1" applyFont="1" applyFill="1" applyBorder="1" applyAlignment="1" applyProtection="1">
      <alignment vertical="center" shrinkToFit="1"/>
      <protection locked="0"/>
    </xf>
    <xf numFmtId="178" fontId="3" fillId="4" borderId="56" xfId="0" applyNumberFormat="1" applyFont="1" applyFill="1" applyBorder="1" applyAlignment="1" applyProtection="1">
      <alignment horizontal="center" vertical="center" shrinkToFit="1"/>
      <protection locked="0"/>
    </xf>
    <xf numFmtId="178" fontId="3" fillId="4" borderId="57" xfId="0" applyNumberFormat="1" applyFont="1" applyFill="1" applyBorder="1" applyAlignment="1">
      <alignment horizontal="center" vertical="center" shrinkToFit="1"/>
    </xf>
    <xf numFmtId="0" fontId="3" fillId="4" borderId="55" xfId="0" applyFont="1" applyFill="1" applyBorder="1" applyAlignment="1">
      <alignment horizontal="center" vertical="center" shrinkToFit="1"/>
    </xf>
    <xf numFmtId="0" fontId="3" fillId="4" borderId="56" xfId="0" applyFont="1" applyFill="1" applyBorder="1" applyAlignment="1">
      <alignment horizontal="center" vertical="center" shrinkToFit="1"/>
    </xf>
    <xf numFmtId="0" fontId="3" fillId="4" borderId="57" xfId="0" applyFont="1" applyFill="1" applyBorder="1" applyAlignment="1">
      <alignment horizontal="center" vertical="center" shrinkToFit="1"/>
    </xf>
    <xf numFmtId="0" fontId="14" fillId="4" borderId="55" xfId="0" applyFont="1" applyFill="1" applyBorder="1" applyAlignment="1">
      <alignment horizontal="center" vertical="center"/>
    </xf>
    <xf numFmtId="0" fontId="14" fillId="4" borderId="56" xfId="0" applyFont="1" applyFill="1" applyBorder="1" applyAlignment="1">
      <alignment horizontal="center" vertical="center"/>
    </xf>
    <xf numFmtId="0" fontId="14" fillId="4" borderId="57" xfId="0" applyFont="1" applyFill="1" applyBorder="1" applyAlignment="1">
      <alignment horizontal="center" vertical="center"/>
    </xf>
    <xf numFmtId="181" fontId="3" fillId="0" borderId="2" xfId="0" applyNumberFormat="1" applyFont="1" applyBorder="1" applyAlignment="1" applyProtection="1">
      <alignment horizontal="center" vertical="center"/>
    </xf>
    <xf numFmtId="181" fontId="3" fillId="0" borderId="24" xfId="0" applyNumberFormat="1" applyFont="1" applyBorder="1" applyAlignment="1" applyProtection="1">
      <alignment horizontal="center" vertical="center"/>
    </xf>
    <xf numFmtId="0" fontId="0" fillId="0" borderId="61" xfId="0" applyFont="1" applyFill="1" applyBorder="1" applyAlignment="1" applyProtection="1">
      <alignment horizontal="center" vertical="center"/>
      <protection locked="0"/>
    </xf>
    <xf numFmtId="0" fontId="6" fillId="0" borderId="62" xfId="0" applyFont="1" applyFill="1" applyBorder="1" applyAlignment="1" applyProtection="1">
      <alignment horizontal="center" vertical="center"/>
      <protection locked="0"/>
    </xf>
    <xf numFmtId="0" fontId="14" fillId="0" borderId="62" xfId="0" applyFont="1" applyFill="1" applyBorder="1" applyAlignment="1" applyProtection="1">
      <alignment horizontal="center" vertical="center"/>
      <protection locked="0"/>
    </xf>
    <xf numFmtId="0" fontId="14" fillId="0" borderId="63" xfId="0" applyFont="1" applyFill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178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59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178" fontId="3" fillId="0" borderId="24" xfId="0" applyNumberFormat="1" applyFont="1" applyBorder="1" applyAlignment="1" applyProtection="1">
      <alignment horizontal="center" vertical="center"/>
      <protection locked="0"/>
    </xf>
    <xf numFmtId="0" fontId="3" fillId="0" borderId="60" xfId="0" applyFont="1" applyBorder="1" applyAlignment="1" applyProtection="1">
      <alignment horizontal="center" vertical="center"/>
      <protection locked="0"/>
    </xf>
    <xf numFmtId="0" fontId="7" fillId="2" borderId="32" xfId="0" applyFont="1" applyFill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8" fillId="2" borderId="34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177" fontId="15" fillId="3" borderId="0" xfId="0" applyNumberFormat="1" applyFont="1" applyFill="1" applyBorder="1" applyAlignment="1">
      <alignment horizontal="right" vertical="center"/>
    </xf>
    <xf numFmtId="0" fontId="12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177" fontId="2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51" xfId="0" applyFill="1" applyBorder="1" applyAlignment="1">
      <alignment horizontal="right" vertical="center"/>
    </xf>
    <xf numFmtId="0" fontId="16" fillId="3" borderId="0" xfId="0" applyFont="1" applyFill="1" applyAlignment="1">
      <alignment horizontal="center" vertical="center" shrinkToFit="1"/>
    </xf>
    <xf numFmtId="0" fontId="3" fillId="3" borderId="0" xfId="0" applyFont="1" applyFill="1" applyAlignment="1">
      <alignment vertical="center" shrinkToFit="1"/>
    </xf>
    <xf numFmtId="178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"/>
  <sheetViews>
    <sheetView tabSelected="1" workbookViewId="0">
      <selection activeCell="F10" sqref="F10"/>
    </sheetView>
  </sheetViews>
  <sheetFormatPr baseColWidth="10" defaultColWidth="8.83203125" defaultRowHeight="25" customHeight="1" x14ac:dyDescent="0.25"/>
  <sheetData>
    <row r="1" spans="2:4" ht="25" customHeight="1" thickBot="1" x14ac:dyDescent="0.3"/>
    <row r="2" spans="2:4" ht="25" customHeight="1" thickTop="1" thickBot="1" x14ac:dyDescent="0.3">
      <c r="B2" s="23" t="s">
        <v>9</v>
      </c>
      <c r="C2" s="24"/>
      <c r="D2" s="25"/>
    </row>
    <row r="3" spans="2:4" ht="25" customHeight="1" thickTop="1" x14ac:dyDescent="0.25">
      <c r="B3" s="80">
        <v>2024</v>
      </c>
      <c r="C3" s="81"/>
      <c r="D3" s="11" t="s">
        <v>0</v>
      </c>
    </row>
    <row r="4" spans="2:4" ht="25" customHeight="1" x14ac:dyDescent="0.25">
      <c r="B4" s="80">
        <v>2</v>
      </c>
      <c r="C4" s="81"/>
      <c r="D4" s="11" t="s">
        <v>1</v>
      </c>
    </row>
    <row r="5" spans="2:4" ht="25" customHeight="1" x14ac:dyDescent="0.25">
      <c r="B5" s="21" t="s">
        <v>11</v>
      </c>
      <c r="C5" s="82">
        <v>12</v>
      </c>
      <c r="D5" s="12" t="s">
        <v>10</v>
      </c>
    </row>
    <row r="6" spans="2:4" ht="25" customHeight="1" x14ac:dyDescent="0.25">
      <c r="B6" s="21"/>
      <c r="C6" s="83">
        <v>23</v>
      </c>
      <c r="D6" s="13" t="s">
        <v>10</v>
      </c>
    </row>
    <row r="7" spans="2:4" ht="25" customHeight="1" x14ac:dyDescent="0.25">
      <c r="B7" s="21"/>
      <c r="C7" s="83"/>
      <c r="D7" s="13" t="s">
        <v>10</v>
      </c>
    </row>
    <row r="8" spans="2:4" ht="25" customHeight="1" x14ac:dyDescent="0.25">
      <c r="B8" s="21"/>
      <c r="C8" s="83"/>
      <c r="D8" s="13" t="s">
        <v>10</v>
      </c>
    </row>
    <row r="9" spans="2:4" ht="25" customHeight="1" thickBot="1" x14ac:dyDescent="0.3">
      <c r="B9" s="22"/>
      <c r="C9" s="84"/>
      <c r="D9" s="14" t="s">
        <v>10</v>
      </c>
    </row>
    <row r="10" spans="2:4" ht="25" customHeight="1" thickTop="1" x14ac:dyDescent="0.25"/>
    <row r="12" spans="2:4" ht="25" customHeight="1" x14ac:dyDescent="0.25">
      <c r="B12" t="s">
        <v>12</v>
      </c>
    </row>
    <row r="13" spans="2:4" ht="25" customHeight="1" x14ac:dyDescent="0.25">
      <c r="B13" t="s">
        <v>13</v>
      </c>
    </row>
  </sheetData>
  <sheetProtection algorithmName="SHA-512" hashValue="zIRFdtVivIpvWxGs49W3VFoeLr/Wj38bPjKryJYbjcgY0exYUlvT9m238cpf7lC4/nSCV5XLWiQwHVh7jpCc2w==" saltValue="LzycTrbRJejiAohSyrLuYg==" spinCount="100000" sheet="1" objects="1" scenarios="1"/>
  <mergeCells count="4">
    <mergeCell ref="B5:B9"/>
    <mergeCell ref="B3:C3"/>
    <mergeCell ref="B4:C4"/>
    <mergeCell ref="B2:D2"/>
  </mergeCells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XEY41"/>
  <sheetViews>
    <sheetView zoomScale="90" zoomScaleNormal="90" workbookViewId="0">
      <selection activeCell="H16" sqref="H16:P16"/>
    </sheetView>
  </sheetViews>
  <sheetFormatPr baseColWidth="10" defaultColWidth="0" defaultRowHeight="17" zeroHeight="1" x14ac:dyDescent="0.25"/>
  <cols>
    <col min="1" max="1" width="0.5" customWidth="1"/>
    <col min="2" max="3" width="8.33203125" customWidth="1"/>
    <col min="4" max="7" width="8.83203125" customWidth="1"/>
    <col min="8" max="16" width="9.1640625" customWidth="1"/>
    <col min="17" max="20" width="8.6640625" customWidth="1"/>
    <col min="21" max="21" width="0.5" customWidth="1"/>
    <col min="22" max="16378" width="8.83203125" hidden="1"/>
    <col min="16379" max="16379" width="8" hidden="1"/>
    <col min="16380" max="16384" width="8.83203125" hidden="1"/>
  </cols>
  <sheetData>
    <row r="1" spans="2:20" ht="3" customHeight="1" thickBot="1" x14ac:dyDescent="0.3"/>
    <row r="2" spans="2:20" s="46" customFormat="1" ht="20" customHeight="1" x14ac:dyDescent="0.25">
      <c r="B2" s="85">
        <f>基本設定と使い方!B3</f>
        <v>2024</v>
      </c>
      <c r="C2" s="85"/>
      <c r="D2" s="86" t="s">
        <v>26</v>
      </c>
      <c r="E2" s="87">
        <f>基本設定と使い方!B4</f>
        <v>2</v>
      </c>
      <c r="F2" s="86" t="s">
        <v>27</v>
      </c>
      <c r="G2" s="88" t="s">
        <v>29</v>
      </c>
      <c r="H2" s="88"/>
      <c r="I2" s="88"/>
      <c r="J2" s="88"/>
      <c r="K2" s="88"/>
      <c r="L2" s="88"/>
      <c r="M2" s="88"/>
      <c r="N2" s="88"/>
      <c r="O2" s="88"/>
      <c r="P2" s="89"/>
      <c r="Q2" s="65" t="s">
        <v>28</v>
      </c>
      <c r="R2" s="66"/>
      <c r="S2" s="66" t="s">
        <v>21</v>
      </c>
      <c r="T2" s="67"/>
    </row>
    <row r="3" spans="2:20" s="46" customFormat="1" ht="25" customHeight="1" thickBot="1" x14ac:dyDescent="0.3">
      <c r="B3" s="85"/>
      <c r="C3" s="85"/>
      <c r="D3" s="87"/>
      <c r="E3" s="87"/>
      <c r="F3" s="87"/>
      <c r="G3" s="88"/>
      <c r="H3" s="88"/>
      <c r="I3" s="88"/>
      <c r="J3" s="88"/>
      <c r="K3" s="88"/>
      <c r="L3" s="88"/>
      <c r="M3" s="88"/>
      <c r="N3" s="88"/>
      <c r="O3" s="88"/>
      <c r="P3" s="89"/>
      <c r="Q3" s="70"/>
      <c r="R3" s="71"/>
      <c r="S3" s="72"/>
      <c r="T3" s="73"/>
    </row>
    <row r="4" spans="2:20" ht="9" customHeight="1" thickBot="1" x14ac:dyDescent="0.3">
      <c r="B4" s="90"/>
      <c r="C4" s="91"/>
      <c r="D4" s="92"/>
      <c r="E4" s="92"/>
      <c r="F4" s="93"/>
      <c r="G4" s="93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</row>
    <row r="5" spans="2:20" ht="40" customHeight="1" x14ac:dyDescent="0.25">
      <c r="B5" s="26"/>
      <c r="C5" s="27"/>
      <c r="D5" s="2" t="s">
        <v>2</v>
      </c>
      <c r="E5" s="5" t="s">
        <v>3</v>
      </c>
      <c r="F5" s="7" t="s">
        <v>8</v>
      </c>
      <c r="G5" s="2" t="s">
        <v>33</v>
      </c>
      <c r="H5" s="33" t="s">
        <v>32</v>
      </c>
      <c r="I5" s="34"/>
      <c r="J5" s="34"/>
      <c r="K5" s="34"/>
      <c r="L5" s="34"/>
      <c r="M5" s="34"/>
      <c r="N5" s="34"/>
      <c r="O5" s="34"/>
      <c r="P5" s="35"/>
      <c r="Q5" s="7" t="s">
        <v>4</v>
      </c>
      <c r="R5" s="2" t="s">
        <v>5</v>
      </c>
      <c r="S5" s="2" t="s">
        <v>6</v>
      </c>
      <c r="T5" s="55" t="s">
        <v>18</v>
      </c>
    </row>
    <row r="6" spans="2:20" ht="16.5" customHeight="1" thickBot="1" x14ac:dyDescent="0.3">
      <c r="B6" s="28" t="s">
        <v>7</v>
      </c>
      <c r="C6" s="29"/>
      <c r="D6" s="1">
        <v>900</v>
      </c>
      <c r="E6" s="6">
        <v>1900</v>
      </c>
      <c r="F6" s="8">
        <v>100</v>
      </c>
      <c r="G6" s="1">
        <v>800</v>
      </c>
      <c r="H6" s="30" t="s">
        <v>19</v>
      </c>
      <c r="I6" s="31"/>
      <c r="J6" s="31"/>
      <c r="K6" s="31"/>
      <c r="L6" s="31"/>
      <c r="M6" s="31"/>
      <c r="N6" s="31"/>
      <c r="O6" s="31"/>
      <c r="P6" s="32"/>
      <c r="Q6" s="30" t="s">
        <v>31</v>
      </c>
      <c r="R6" s="31"/>
      <c r="S6" s="31"/>
      <c r="T6" s="56"/>
    </row>
    <row r="7" spans="2:20" ht="18" customHeight="1" thickTop="1" x14ac:dyDescent="0.25">
      <c r="B7" s="45">
        <v>1</v>
      </c>
      <c r="C7" s="4">
        <f>IF(OR(B7=祝1,B7=祝2,B7=祝3,B7=祝4,B7=祝5),"祝",WEEKDAY(DATE(年,月,B7),1))</f>
        <v>5</v>
      </c>
      <c r="D7" s="15" t="s">
        <v>17</v>
      </c>
      <c r="E7" s="16" t="s">
        <v>17</v>
      </c>
      <c r="F7" s="17" t="s">
        <v>17</v>
      </c>
      <c r="G7" s="68" t="str">
        <f t="shared" ref="G7:G14" si="0">IF(D7=":",":",IF(E7=":",":",IF(F7=":",E7-D7,E7-D7-F7)))</f>
        <v>:</v>
      </c>
      <c r="H7" s="36"/>
      <c r="I7" s="37"/>
      <c r="J7" s="37"/>
      <c r="K7" s="37"/>
      <c r="L7" s="37"/>
      <c r="M7" s="37"/>
      <c r="N7" s="37"/>
      <c r="O7" s="37"/>
      <c r="P7" s="38"/>
      <c r="Q7" s="74"/>
      <c r="R7" s="75"/>
      <c r="S7" s="75"/>
      <c r="T7" s="76"/>
    </row>
    <row r="8" spans="2:20" ht="18" customHeight="1" x14ac:dyDescent="0.25">
      <c r="B8" s="45">
        <f>B7+1</f>
        <v>2</v>
      </c>
      <c r="C8" s="4">
        <f t="shared" ref="C8:C34" si="1">IF(OR(B8=祝1,B8=祝2,B8=祝3,B8=祝4,B8=祝5),"祝",WEEKDAY(DATE(年,月,B8),1))</f>
        <v>6</v>
      </c>
      <c r="D8" s="15" t="s">
        <v>17</v>
      </c>
      <c r="E8" s="16" t="s">
        <v>17</v>
      </c>
      <c r="F8" s="17" t="s">
        <v>17</v>
      </c>
      <c r="G8" s="68" t="str">
        <f t="shared" si="0"/>
        <v>:</v>
      </c>
      <c r="H8" s="39"/>
      <c r="I8" s="40"/>
      <c r="J8" s="40"/>
      <c r="K8" s="40"/>
      <c r="L8" s="40"/>
      <c r="M8" s="40"/>
      <c r="N8" s="40"/>
      <c r="O8" s="40"/>
      <c r="P8" s="41"/>
      <c r="Q8" s="74"/>
      <c r="R8" s="75"/>
      <c r="S8" s="75"/>
      <c r="T8" s="76"/>
    </row>
    <row r="9" spans="2:20" ht="18" customHeight="1" x14ac:dyDescent="0.25">
      <c r="B9" s="45">
        <f>B8+1</f>
        <v>3</v>
      </c>
      <c r="C9" s="4">
        <f t="shared" si="1"/>
        <v>7</v>
      </c>
      <c r="D9" s="15" t="s">
        <v>17</v>
      </c>
      <c r="E9" s="16" t="s">
        <v>17</v>
      </c>
      <c r="F9" s="17" t="s">
        <v>17</v>
      </c>
      <c r="G9" s="68" t="str">
        <f t="shared" si="0"/>
        <v>:</v>
      </c>
      <c r="H9" s="39"/>
      <c r="I9" s="40"/>
      <c r="J9" s="40"/>
      <c r="K9" s="40"/>
      <c r="L9" s="40"/>
      <c r="M9" s="40"/>
      <c r="N9" s="40"/>
      <c r="O9" s="40"/>
      <c r="P9" s="41"/>
      <c r="Q9" s="74"/>
      <c r="R9" s="75"/>
      <c r="S9" s="75"/>
      <c r="T9" s="76"/>
    </row>
    <row r="10" spans="2:20" ht="18" customHeight="1" x14ac:dyDescent="0.25">
      <c r="B10" s="45">
        <f>B9+1</f>
        <v>4</v>
      </c>
      <c r="C10" s="4">
        <f t="shared" si="1"/>
        <v>1</v>
      </c>
      <c r="D10" s="15" t="s">
        <v>17</v>
      </c>
      <c r="E10" s="16" t="s">
        <v>17</v>
      </c>
      <c r="F10" s="17" t="s">
        <v>17</v>
      </c>
      <c r="G10" s="68" t="str">
        <f t="shared" si="0"/>
        <v>:</v>
      </c>
      <c r="H10" s="39"/>
      <c r="I10" s="40"/>
      <c r="J10" s="40"/>
      <c r="K10" s="40"/>
      <c r="L10" s="40"/>
      <c r="M10" s="40"/>
      <c r="N10" s="40"/>
      <c r="O10" s="40"/>
      <c r="P10" s="41"/>
      <c r="Q10" s="74"/>
      <c r="R10" s="75"/>
      <c r="S10" s="75"/>
      <c r="T10" s="76"/>
    </row>
    <row r="11" spans="2:20" ht="18" customHeight="1" x14ac:dyDescent="0.25">
      <c r="B11" s="45">
        <f>B10+1</f>
        <v>5</v>
      </c>
      <c r="C11" s="4">
        <f t="shared" si="1"/>
        <v>2</v>
      </c>
      <c r="D11" s="15" t="s">
        <v>17</v>
      </c>
      <c r="E11" s="16" t="s">
        <v>17</v>
      </c>
      <c r="F11" s="17" t="s">
        <v>17</v>
      </c>
      <c r="G11" s="68" t="str">
        <f t="shared" si="0"/>
        <v>:</v>
      </c>
      <c r="H11" s="39"/>
      <c r="I11" s="40"/>
      <c r="J11" s="40"/>
      <c r="K11" s="40"/>
      <c r="L11" s="40"/>
      <c r="M11" s="40"/>
      <c r="N11" s="40"/>
      <c r="O11" s="40"/>
      <c r="P11" s="41"/>
      <c r="Q11" s="74"/>
      <c r="R11" s="75"/>
      <c r="S11" s="75"/>
      <c r="T11" s="76"/>
    </row>
    <row r="12" spans="2:20" ht="18" customHeight="1" x14ac:dyDescent="0.25">
      <c r="B12" s="45">
        <f>B11+1</f>
        <v>6</v>
      </c>
      <c r="C12" s="4">
        <f t="shared" si="1"/>
        <v>3</v>
      </c>
      <c r="D12" s="15" t="s">
        <v>17</v>
      </c>
      <c r="E12" s="16" t="s">
        <v>17</v>
      </c>
      <c r="F12" s="17" t="s">
        <v>17</v>
      </c>
      <c r="G12" s="68" t="str">
        <f t="shared" si="0"/>
        <v>:</v>
      </c>
      <c r="H12" s="39"/>
      <c r="I12" s="40"/>
      <c r="J12" s="40"/>
      <c r="K12" s="40"/>
      <c r="L12" s="40"/>
      <c r="M12" s="40"/>
      <c r="N12" s="40"/>
      <c r="O12" s="40"/>
      <c r="P12" s="41"/>
      <c r="Q12" s="74"/>
      <c r="R12" s="75"/>
      <c r="S12" s="75"/>
      <c r="T12" s="76"/>
    </row>
    <row r="13" spans="2:20" ht="18" customHeight="1" x14ac:dyDescent="0.25">
      <c r="B13" s="45">
        <f>B12+1</f>
        <v>7</v>
      </c>
      <c r="C13" s="4">
        <f t="shared" si="1"/>
        <v>4</v>
      </c>
      <c r="D13" s="15" t="s">
        <v>17</v>
      </c>
      <c r="E13" s="16" t="s">
        <v>17</v>
      </c>
      <c r="F13" s="17" t="s">
        <v>17</v>
      </c>
      <c r="G13" s="68" t="str">
        <f t="shared" si="0"/>
        <v>:</v>
      </c>
      <c r="H13" s="39"/>
      <c r="I13" s="40"/>
      <c r="J13" s="40"/>
      <c r="K13" s="40"/>
      <c r="L13" s="40"/>
      <c r="M13" s="40"/>
      <c r="N13" s="40"/>
      <c r="O13" s="40"/>
      <c r="P13" s="41"/>
      <c r="Q13" s="74"/>
      <c r="R13" s="75"/>
      <c r="S13" s="75"/>
      <c r="T13" s="76"/>
    </row>
    <row r="14" spans="2:20" ht="18" customHeight="1" x14ac:dyDescent="0.25">
      <c r="B14" s="45">
        <f>B13+1</f>
        <v>8</v>
      </c>
      <c r="C14" s="4">
        <f t="shared" si="1"/>
        <v>5</v>
      </c>
      <c r="D14" s="15" t="s">
        <v>17</v>
      </c>
      <c r="E14" s="16" t="s">
        <v>17</v>
      </c>
      <c r="F14" s="17" t="s">
        <v>17</v>
      </c>
      <c r="G14" s="68" t="str">
        <f t="shared" si="0"/>
        <v>:</v>
      </c>
      <c r="H14" s="39"/>
      <c r="I14" s="40"/>
      <c r="J14" s="40"/>
      <c r="K14" s="40"/>
      <c r="L14" s="40"/>
      <c r="M14" s="40"/>
      <c r="N14" s="40"/>
      <c r="O14" s="40"/>
      <c r="P14" s="41"/>
      <c r="Q14" s="74"/>
      <c r="R14" s="75"/>
      <c r="S14" s="75"/>
      <c r="T14" s="76"/>
    </row>
    <row r="15" spans="2:20" ht="18" customHeight="1" x14ac:dyDescent="0.25">
      <c r="B15" s="45">
        <f>B14+1</f>
        <v>9</v>
      </c>
      <c r="C15" s="4">
        <f t="shared" si="1"/>
        <v>6</v>
      </c>
      <c r="D15" s="15" t="s">
        <v>17</v>
      </c>
      <c r="E15" s="16" t="s">
        <v>17</v>
      </c>
      <c r="F15" s="17" t="s">
        <v>17</v>
      </c>
      <c r="G15" s="68" t="s">
        <v>17</v>
      </c>
      <c r="H15" s="39"/>
      <c r="I15" s="40"/>
      <c r="J15" s="40"/>
      <c r="K15" s="40"/>
      <c r="L15" s="40"/>
      <c r="M15" s="40"/>
      <c r="N15" s="40"/>
      <c r="O15" s="40"/>
      <c r="P15" s="41"/>
      <c r="Q15" s="74"/>
      <c r="R15" s="75"/>
      <c r="S15" s="75"/>
      <c r="T15" s="76"/>
    </row>
    <row r="16" spans="2:20" ht="18" customHeight="1" x14ac:dyDescent="0.25">
      <c r="B16" s="45">
        <f>B15+1</f>
        <v>10</v>
      </c>
      <c r="C16" s="4">
        <f t="shared" si="1"/>
        <v>7</v>
      </c>
      <c r="D16" s="15" t="s">
        <v>17</v>
      </c>
      <c r="E16" s="16" t="s">
        <v>17</v>
      </c>
      <c r="F16" s="17" t="s">
        <v>17</v>
      </c>
      <c r="G16" s="68" t="str">
        <f t="shared" ref="G16:G36" si="2">IF(D16=":",":",IF(E16=":",":",IF(F16=":",E16-D16,E16-D16-F16)))</f>
        <v>:</v>
      </c>
      <c r="H16" s="39"/>
      <c r="I16" s="40"/>
      <c r="J16" s="40"/>
      <c r="K16" s="40"/>
      <c r="L16" s="40"/>
      <c r="M16" s="40"/>
      <c r="N16" s="40"/>
      <c r="O16" s="40"/>
      <c r="P16" s="41"/>
      <c r="Q16" s="74"/>
      <c r="R16" s="75"/>
      <c r="S16" s="75"/>
      <c r="T16" s="76"/>
    </row>
    <row r="17" spans="2:20" ht="18" customHeight="1" x14ac:dyDescent="0.25">
      <c r="B17" s="45">
        <f>B16+1</f>
        <v>11</v>
      </c>
      <c r="C17" s="4">
        <f t="shared" si="1"/>
        <v>1</v>
      </c>
      <c r="D17" s="15" t="s">
        <v>17</v>
      </c>
      <c r="E17" s="16" t="s">
        <v>17</v>
      </c>
      <c r="F17" s="17" t="s">
        <v>17</v>
      </c>
      <c r="G17" s="68" t="str">
        <f t="shared" si="2"/>
        <v>:</v>
      </c>
      <c r="H17" s="39"/>
      <c r="I17" s="40"/>
      <c r="J17" s="40"/>
      <c r="K17" s="40"/>
      <c r="L17" s="40"/>
      <c r="M17" s="40"/>
      <c r="N17" s="40"/>
      <c r="O17" s="40"/>
      <c r="P17" s="41"/>
      <c r="Q17" s="74"/>
      <c r="R17" s="75"/>
      <c r="S17" s="75"/>
      <c r="T17" s="76"/>
    </row>
    <row r="18" spans="2:20" ht="18" customHeight="1" x14ac:dyDescent="0.25">
      <c r="B18" s="45">
        <f>B17+1</f>
        <v>12</v>
      </c>
      <c r="C18" s="4" t="str">
        <f t="shared" si="1"/>
        <v>祝</v>
      </c>
      <c r="D18" s="15" t="s">
        <v>17</v>
      </c>
      <c r="E18" s="16" t="s">
        <v>17</v>
      </c>
      <c r="F18" s="17" t="s">
        <v>17</v>
      </c>
      <c r="G18" s="68" t="str">
        <f t="shared" si="2"/>
        <v>:</v>
      </c>
      <c r="H18" s="39"/>
      <c r="I18" s="40"/>
      <c r="J18" s="40"/>
      <c r="K18" s="40"/>
      <c r="L18" s="40"/>
      <c r="M18" s="40"/>
      <c r="N18" s="40"/>
      <c r="O18" s="40"/>
      <c r="P18" s="41"/>
      <c r="Q18" s="74"/>
      <c r="R18" s="75"/>
      <c r="S18" s="75"/>
      <c r="T18" s="76"/>
    </row>
    <row r="19" spans="2:20" ht="18" customHeight="1" x14ac:dyDescent="0.25">
      <c r="B19" s="45">
        <f t="shared" ref="B19:B34" si="3">B18+1</f>
        <v>13</v>
      </c>
      <c r="C19" s="4">
        <f t="shared" si="1"/>
        <v>3</v>
      </c>
      <c r="D19" s="15" t="s">
        <v>17</v>
      </c>
      <c r="E19" s="16" t="s">
        <v>17</v>
      </c>
      <c r="F19" s="17" t="s">
        <v>17</v>
      </c>
      <c r="G19" s="68" t="str">
        <f t="shared" si="2"/>
        <v>:</v>
      </c>
      <c r="H19" s="39"/>
      <c r="I19" s="40"/>
      <c r="J19" s="40"/>
      <c r="K19" s="40"/>
      <c r="L19" s="40"/>
      <c r="M19" s="40"/>
      <c r="N19" s="40"/>
      <c r="O19" s="40"/>
      <c r="P19" s="41"/>
      <c r="Q19" s="74"/>
      <c r="R19" s="75"/>
      <c r="S19" s="75"/>
      <c r="T19" s="76"/>
    </row>
    <row r="20" spans="2:20" ht="18" customHeight="1" x14ac:dyDescent="0.25">
      <c r="B20" s="45">
        <f t="shared" si="3"/>
        <v>14</v>
      </c>
      <c r="C20" s="4">
        <f t="shared" si="1"/>
        <v>4</v>
      </c>
      <c r="D20" s="15" t="s">
        <v>17</v>
      </c>
      <c r="E20" s="16" t="s">
        <v>17</v>
      </c>
      <c r="F20" s="17" t="s">
        <v>17</v>
      </c>
      <c r="G20" s="68" t="str">
        <f t="shared" si="2"/>
        <v>:</v>
      </c>
      <c r="H20" s="39"/>
      <c r="I20" s="40"/>
      <c r="J20" s="40"/>
      <c r="K20" s="40"/>
      <c r="L20" s="40"/>
      <c r="M20" s="40"/>
      <c r="N20" s="40"/>
      <c r="O20" s="40"/>
      <c r="P20" s="41"/>
      <c r="Q20" s="74"/>
      <c r="R20" s="75"/>
      <c r="S20" s="75"/>
      <c r="T20" s="76"/>
    </row>
    <row r="21" spans="2:20" ht="18" customHeight="1" x14ac:dyDescent="0.25">
      <c r="B21" s="45">
        <f t="shared" si="3"/>
        <v>15</v>
      </c>
      <c r="C21" s="4">
        <f t="shared" si="1"/>
        <v>5</v>
      </c>
      <c r="D21" s="15" t="s">
        <v>17</v>
      </c>
      <c r="E21" s="16" t="s">
        <v>17</v>
      </c>
      <c r="F21" s="17" t="s">
        <v>17</v>
      </c>
      <c r="G21" s="68" t="str">
        <f t="shared" si="2"/>
        <v>:</v>
      </c>
      <c r="H21" s="39"/>
      <c r="I21" s="40"/>
      <c r="J21" s="40"/>
      <c r="K21" s="40"/>
      <c r="L21" s="40"/>
      <c r="M21" s="40"/>
      <c r="N21" s="40"/>
      <c r="O21" s="40"/>
      <c r="P21" s="41"/>
      <c r="Q21" s="74"/>
      <c r="R21" s="75"/>
      <c r="S21" s="75"/>
      <c r="T21" s="76"/>
    </row>
    <row r="22" spans="2:20" ht="18" customHeight="1" x14ac:dyDescent="0.25">
      <c r="B22" s="45">
        <f t="shared" si="3"/>
        <v>16</v>
      </c>
      <c r="C22" s="4">
        <f t="shared" si="1"/>
        <v>6</v>
      </c>
      <c r="D22" s="15" t="s">
        <v>17</v>
      </c>
      <c r="E22" s="16" t="s">
        <v>17</v>
      </c>
      <c r="F22" s="17" t="s">
        <v>17</v>
      </c>
      <c r="G22" s="68" t="str">
        <f t="shared" si="2"/>
        <v>:</v>
      </c>
      <c r="H22" s="39"/>
      <c r="I22" s="40"/>
      <c r="J22" s="40"/>
      <c r="K22" s="40"/>
      <c r="L22" s="40"/>
      <c r="M22" s="40"/>
      <c r="N22" s="40"/>
      <c r="O22" s="40"/>
      <c r="P22" s="41"/>
      <c r="Q22" s="74"/>
      <c r="R22" s="75"/>
      <c r="S22" s="75"/>
      <c r="T22" s="76"/>
    </row>
    <row r="23" spans="2:20" ht="18" customHeight="1" x14ac:dyDescent="0.25">
      <c r="B23" s="45">
        <f t="shared" si="3"/>
        <v>17</v>
      </c>
      <c r="C23" s="4">
        <f t="shared" si="1"/>
        <v>7</v>
      </c>
      <c r="D23" s="15" t="s">
        <v>17</v>
      </c>
      <c r="E23" s="16" t="s">
        <v>17</v>
      </c>
      <c r="F23" s="17" t="s">
        <v>17</v>
      </c>
      <c r="G23" s="68" t="str">
        <f t="shared" si="2"/>
        <v>:</v>
      </c>
      <c r="H23" s="39"/>
      <c r="I23" s="40"/>
      <c r="J23" s="40"/>
      <c r="K23" s="40"/>
      <c r="L23" s="40"/>
      <c r="M23" s="40"/>
      <c r="N23" s="40"/>
      <c r="O23" s="40"/>
      <c r="P23" s="41"/>
      <c r="Q23" s="74"/>
      <c r="R23" s="75"/>
      <c r="S23" s="75"/>
      <c r="T23" s="76"/>
    </row>
    <row r="24" spans="2:20" ht="18" customHeight="1" x14ac:dyDescent="0.25">
      <c r="B24" s="45">
        <f t="shared" si="3"/>
        <v>18</v>
      </c>
      <c r="C24" s="4">
        <f t="shared" si="1"/>
        <v>1</v>
      </c>
      <c r="D24" s="15" t="s">
        <v>17</v>
      </c>
      <c r="E24" s="16" t="s">
        <v>17</v>
      </c>
      <c r="F24" s="17" t="s">
        <v>17</v>
      </c>
      <c r="G24" s="68" t="str">
        <f t="shared" si="2"/>
        <v>:</v>
      </c>
      <c r="H24" s="39"/>
      <c r="I24" s="40"/>
      <c r="J24" s="40"/>
      <c r="K24" s="40"/>
      <c r="L24" s="40"/>
      <c r="M24" s="40"/>
      <c r="N24" s="40"/>
      <c r="O24" s="40"/>
      <c r="P24" s="41"/>
      <c r="Q24" s="74"/>
      <c r="R24" s="75"/>
      <c r="S24" s="75"/>
      <c r="T24" s="76"/>
    </row>
    <row r="25" spans="2:20" ht="18" customHeight="1" x14ac:dyDescent="0.25">
      <c r="B25" s="45">
        <f t="shared" si="3"/>
        <v>19</v>
      </c>
      <c r="C25" s="4">
        <f t="shared" si="1"/>
        <v>2</v>
      </c>
      <c r="D25" s="15" t="s">
        <v>17</v>
      </c>
      <c r="E25" s="16" t="s">
        <v>17</v>
      </c>
      <c r="F25" s="17" t="s">
        <v>17</v>
      </c>
      <c r="G25" s="68" t="str">
        <f t="shared" si="2"/>
        <v>:</v>
      </c>
      <c r="H25" s="39"/>
      <c r="I25" s="40"/>
      <c r="J25" s="40"/>
      <c r="K25" s="40"/>
      <c r="L25" s="40"/>
      <c r="M25" s="40"/>
      <c r="N25" s="40"/>
      <c r="O25" s="40"/>
      <c r="P25" s="41"/>
      <c r="Q25" s="74"/>
      <c r="R25" s="75"/>
      <c r="S25" s="75"/>
      <c r="T25" s="76"/>
    </row>
    <row r="26" spans="2:20" ht="18" customHeight="1" x14ac:dyDescent="0.25">
      <c r="B26" s="45">
        <f t="shared" si="3"/>
        <v>20</v>
      </c>
      <c r="C26" s="4">
        <f t="shared" si="1"/>
        <v>3</v>
      </c>
      <c r="D26" s="15" t="s">
        <v>17</v>
      </c>
      <c r="E26" s="16" t="s">
        <v>17</v>
      </c>
      <c r="F26" s="17" t="s">
        <v>17</v>
      </c>
      <c r="G26" s="68" t="str">
        <f>IF(D26=":",":",IF(E26=":",":",IF(F26=":",E26-D26,E26-D26-F26)))</f>
        <v>:</v>
      </c>
      <c r="H26" s="39"/>
      <c r="I26" s="40"/>
      <c r="J26" s="40"/>
      <c r="K26" s="40"/>
      <c r="L26" s="40"/>
      <c r="M26" s="40"/>
      <c r="N26" s="40"/>
      <c r="O26" s="40"/>
      <c r="P26" s="41"/>
      <c r="Q26" s="74"/>
      <c r="R26" s="75"/>
      <c r="S26" s="75"/>
      <c r="T26" s="76"/>
    </row>
    <row r="27" spans="2:20" ht="18" customHeight="1" x14ac:dyDescent="0.25">
      <c r="B27" s="45">
        <f t="shared" si="3"/>
        <v>21</v>
      </c>
      <c r="C27" s="4">
        <f t="shared" si="1"/>
        <v>4</v>
      </c>
      <c r="D27" s="15" t="s">
        <v>17</v>
      </c>
      <c r="E27" s="16" t="s">
        <v>17</v>
      </c>
      <c r="F27" s="17" t="s">
        <v>17</v>
      </c>
      <c r="G27" s="68" t="str">
        <f t="shared" si="2"/>
        <v>:</v>
      </c>
      <c r="H27" s="39"/>
      <c r="I27" s="40"/>
      <c r="J27" s="40"/>
      <c r="K27" s="40"/>
      <c r="L27" s="40"/>
      <c r="M27" s="40"/>
      <c r="N27" s="40"/>
      <c r="O27" s="40"/>
      <c r="P27" s="41"/>
      <c r="Q27" s="74"/>
      <c r="R27" s="75"/>
      <c r="S27" s="75"/>
      <c r="T27" s="76"/>
    </row>
    <row r="28" spans="2:20" ht="18" customHeight="1" x14ac:dyDescent="0.25">
      <c r="B28" s="45">
        <f t="shared" si="3"/>
        <v>22</v>
      </c>
      <c r="C28" s="4">
        <f t="shared" si="1"/>
        <v>5</v>
      </c>
      <c r="D28" s="15" t="s">
        <v>17</v>
      </c>
      <c r="E28" s="16" t="s">
        <v>17</v>
      </c>
      <c r="F28" s="17" t="s">
        <v>17</v>
      </c>
      <c r="G28" s="68" t="str">
        <f t="shared" si="2"/>
        <v>:</v>
      </c>
      <c r="H28" s="39"/>
      <c r="I28" s="40"/>
      <c r="J28" s="40"/>
      <c r="K28" s="40"/>
      <c r="L28" s="40"/>
      <c r="M28" s="40"/>
      <c r="N28" s="40"/>
      <c r="O28" s="40"/>
      <c r="P28" s="41"/>
      <c r="Q28" s="74"/>
      <c r="R28" s="75"/>
      <c r="S28" s="75"/>
      <c r="T28" s="76"/>
    </row>
    <row r="29" spans="2:20" ht="18" customHeight="1" x14ac:dyDescent="0.25">
      <c r="B29" s="45">
        <f t="shared" si="3"/>
        <v>23</v>
      </c>
      <c r="C29" s="4" t="str">
        <f t="shared" si="1"/>
        <v>祝</v>
      </c>
      <c r="D29" s="15" t="s">
        <v>17</v>
      </c>
      <c r="E29" s="16" t="s">
        <v>17</v>
      </c>
      <c r="F29" s="17" t="s">
        <v>17</v>
      </c>
      <c r="G29" s="68" t="str">
        <f t="shared" si="2"/>
        <v>:</v>
      </c>
      <c r="H29" s="39"/>
      <c r="I29" s="40"/>
      <c r="J29" s="40"/>
      <c r="K29" s="40"/>
      <c r="L29" s="40"/>
      <c r="M29" s="40"/>
      <c r="N29" s="40"/>
      <c r="O29" s="40"/>
      <c r="P29" s="41"/>
      <c r="Q29" s="74"/>
      <c r="R29" s="75"/>
      <c r="S29" s="75"/>
      <c r="T29" s="76"/>
    </row>
    <row r="30" spans="2:20" ht="18" customHeight="1" x14ac:dyDescent="0.25">
      <c r="B30" s="45">
        <f t="shared" si="3"/>
        <v>24</v>
      </c>
      <c r="C30" s="4">
        <f t="shared" si="1"/>
        <v>7</v>
      </c>
      <c r="D30" s="15" t="s">
        <v>17</v>
      </c>
      <c r="E30" s="16" t="s">
        <v>17</v>
      </c>
      <c r="F30" s="17" t="s">
        <v>17</v>
      </c>
      <c r="G30" s="68" t="str">
        <f t="shared" si="2"/>
        <v>:</v>
      </c>
      <c r="H30" s="39"/>
      <c r="I30" s="40"/>
      <c r="J30" s="40"/>
      <c r="K30" s="40"/>
      <c r="L30" s="40"/>
      <c r="M30" s="40"/>
      <c r="N30" s="40"/>
      <c r="O30" s="40"/>
      <c r="P30" s="41"/>
      <c r="Q30" s="74"/>
      <c r="R30" s="75"/>
      <c r="S30" s="75"/>
      <c r="T30" s="76"/>
    </row>
    <row r="31" spans="2:20" ht="18" customHeight="1" x14ac:dyDescent="0.25">
      <c r="B31" s="45">
        <f t="shared" si="3"/>
        <v>25</v>
      </c>
      <c r="C31" s="4">
        <f t="shared" si="1"/>
        <v>1</v>
      </c>
      <c r="D31" s="15" t="s">
        <v>17</v>
      </c>
      <c r="E31" s="16" t="s">
        <v>17</v>
      </c>
      <c r="F31" s="17" t="s">
        <v>17</v>
      </c>
      <c r="G31" s="68" t="str">
        <f t="shared" si="2"/>
        <v>:</v>
      </c>
      <c r="H31" s="39"/>
      <c r="I31" s="40"/>
      <c r="J31" s="40"/>
      <c r="K31" s="40"/>
      <c r="L31" s="40"/>
      <c r="M31" s="40"/>
      <c r="N31" s="40"/>
      <c r="O31" s="40"/>
      <c r="P31" s="41"/>
      <c r="Q31" s="74"/>
      <c r="R31" s="75"/>
      <c r="S31" s="75"/>
      <c r="T31" s="76"/>
    </row>
    <row r="32" spans="2:20" ht="18" customHeight="1" x14ac:dyDescent="0.25">
      <c r="B32" s="45">
        <f t="shared" si="3"/>
        <v>26</v>
      </c>
      <c r="C32" s="4">
        <f t="shared" si="1"/>
        <v>2</v>
      </c>
      <c r="D32" s="15" t="s">
        <v>17</v>
      </c>
      <c r="E32" s="16" t="s">
        <v>17</v>
      </c>
      <c r="F32" s="17" t="s">
        <v>17</v>
      </c>
      <c r="G32" s="68" t="str">
        <f t="shared" si="2"/>
        <v>:</v>
      </c>
      <c r="H32" s="39"/>
      <c r="I32" s="40"/>
      <c r="J32" s="40"/>
      <c r="K32" s="40"/>
      <c r="L32" s="40"/>
      <c r="M32" s="40"/>
      <c r="N32" s="40"/>
      <c r="O32" s="40"/>
      <c r="P32" s="41"/>
      <c r="Q32" s="74"/>
      <c r="R32" s="75"/>
      <c r="S32" s="75"/>
      <c r="T32" s="76"/>
    </row>
    <row r="33" spans="2:20" ht="18" customHeight="1" x14ac:dyDescent="0.25">
      <c r="B33" s="45">
        <f t="shared" si="3"/>
        <v>27</v>
      </c>
      <c r="C33" s="4">
        <f t="shared" si="1"/>
        <v>3</v>
      </c>
      <c r="D33" s="15" t="s">
        <v>17</v>
      </c>
      <c r="E33" s="16" t="s">
        <v>17</v>
      </c>
      <c r="F33" s="17" t="s">
        <v>17</v>
      </c>
      <c r="G33" s="68" t="str">
        <f t="shared" si="2"/>
        <v>:</v>
      </c>
      <c r="H33" s="39"/>
      <c r="I33" s="40"/>
      <c r="J33" s="40"/>
      <c r="K33" s="40"/>
      <c r="L33" s="40"/>
      <c r="M33" s="40"/>
      <c r="N33" s="40"/>
      <c r="O33" s="40"/>
      <c r="P33" s="41"/>
      <c r="Q33" s="74"/>
      <c r="R33" s="75"/>
      <c r="S33" s="75"/>
      <c r="T33" s="76"/>
    </row>
    <row r="34" spans="2:20" ht="18" customHeight="1" x14ac:dyDescent="0.25">
      <c r="B34" s="45">
        <f t="shared" si="3"/>
        <v>28</v>
      </c>
      <c r="C34" s="4">
        <f t="shared" si="1"/>
        <v>4</v>
      </c>
      <c r="D34" s="15" t="s">
        <v>17</v>
      </c>
      <c r="E34" s="16" t="s">
        <v>17</v>
      </c>
      <c r="F34" s="17" t="s">
        <v>17</v>
      </c>
      <c r="G34" s="68" t="str">
        <f t="shared" si="2"/>
        <v>:</v>
      </c>
      <c r="H34" s="39"/>
      <c r="I34" s="40"/>
      <c r="J34" s="40"/>
      <c r="K34" s="40"/>
      <c r="L34" s="40"/>
      <c r="M34" s="40"/>
      <c r="N34" s="40"/>
      <c r="O34" s="40"/>
      <c r="P34" s="41"/>
      <c r="Q34" s="74"/>
      <c r="R34" s="75"/>
      <c r="S34" s="75"/>
      <c r="T34" s="76"/>
    </row>
    <row r="35" spans="2:20" ht="18" customHeight="1" x14ac:dyDescent="0.25">
      <c r="B35" s="3">
        <f>IF(月=2,IF(MOD(年,4)=0,29,"---"),29)</f>
        <v>29</v>
      </c>
      <c r="C35" s="4">
        <f>IF(B35="---","---",IF(OR(B35=祝1,B35=祝2,B35=祝3,B35=祝4,B35=祝5),"祝",WEEKDAY(DATE(年,月,B35),1)))</f>
        <v>5</v>
      </c>
      <c r="D35" s="15" t="s">
        <v>17</v>
      </c>
      <c r="E35" s="16" t="s">
        <v>17</v>
      </c>
      <c r="F35" s="17" t="s">
        <v>17</v>
      </c>
      <c r="G35" s="68" t="str">
        <f t="shared" si="2"/>
        <v>:</v>
      </c>
      <c r="H35" s="39"/>
      <c r="I35" s="40"/>
      <c r="J35" s="40"/>
      <c r="K35" s="40"/>
      <c r="L35" s="40"/>
      <c r="M35" s="40"/>
      <c r="N35" s="40"/>
      <c r="O35" s="40"/>
      <c r="P35" s="41"/>
      <c r="Q35" s="74"/>
      <c r="R35" s="75"/>
      <c r="S35" s="75"/>
      <c r="T35" s="76"/>
    </row>
    <row r="36" spans="2:20" ht="18" customHeight="1" x14ac:dyDescent="0.25">
      <c r="B36" s="3" t="str">
        <f>IF(月=2,"---",30)</f>
        <v>---</v>
      </c>
      <c r="C36" s="4" t="str">
        <f>IF(B36="---","---",IF(OR(B36=祝1,B36=祝2,B36=祝3,B36=祝4,B36=祝5),"祝",WEEKDAY(DATE(年,月,B36),1)))</f>
        <v>---</v>
      </c>
      <c r="D36" s="15" t="s">
        <v>17</v>
      </c>
      <c r="E36" s="16" t="s">
        <v>17</v>
      </c>
      <c r="F36" s="17" t="s">
        <v>17</v>
      </c>
      <c r="G36" s="68" t="str">
        <f t="shared" si="2"/>
        <v>:</v>
      </c>
      <c r="H36" s="39"/>
      <c r="I36" s="40"/>
      <c r="J36" s="40"/>
      <c r="K36" s="40"/>
      <c r="L36" s="40"/>
      <c r="M36" s="40"/>
      <c r="N36" s="40"/>
      <c r="O36" s="40"/>
      <c r="P36" s="41"/>
      <c r="Q36" s="74"/>
      <c r="R36" s="75"/>
      <c r="S36" s="75"/>
      <c r="T36" s="76"/>
    </row>
    <row r="37" spans="2:20" ht="18" customHeight="1" thickBot="1" x14ac:dyDescent="0.3">
      <c r="B37" s="9" t="str">
        <f>IF(OR(月=2,月=4,月=6,月=9,月=11),"---",31)</f>
        <v>---</v>
      </c>
      <c r="C37" s="10" t="str">
        <f>IF(B37="---","---",IF(OR(B37=祝1,B37=祝2,B37=祝3,B37=祝4,B37=祝5),"祝",WEEKDAY(DATE(年,月,B37),1)))</f>
        <v>---</v>
      </c>
      <c r="D37" s="18" t="s">
        <v>17</v>
      </c>
      <c r="E37" s="19" t="s">
        <v>17</v>
      </c>
      <c r="F37" s="20" t="s">
        <v>17</v>
      </c>
      <c r="G37" s="69" t="str">
        <f>IF(D37=":",":",IF(E37=":",":",IF(F37=":",E37-D37,E37-D37-F37)))</f>
        <v>:</v>
      </c>
      <c r="H37" s="42"/>
      <c r="I37" s="43"/>
      <c r="J37" s="43"/>
      <c r="K37" s="43"/>
      <c r="L37" s="43"/>
      <c r="M37" s="43"/>
      <c r="N37" s="43"/>
      <c r="O37" s="43"/>
      <c r="P37" s="44"/>
      <c r="Q37" s="77"/>
      <c r="R37" s="78"/>
      <c r="S37" s="78"/>
      <c r="T37" s="79"/>
    </row>
    <row r="38" spans="2:20" ht="9.5" customHeight="1" thickBot="1" x14ac:dyDescent="0.3">
      <c r="I38" s="92"/>
      <c r="J38" s="92"/>
    </row>
    <row r="39" spans="2:20" ht="20" customHeight="1" x14ac:dyDescent="0.25">
      <c r="B39" s="57" t="s">
        <v>24</v>
      </c>
      <c r="C39" s="58"/>
      <c r="D39" s="59" t="s">
        <v>22</v>
      </c>
      <c r="E39" s="60" t="s">
        <v>23</v>
      </c>
      <c r="F39" s="60"/>
      <c r="G39" s="61" t="s">
        <v>25</v>
      </c>
      <c r="H39" s="94" t="s">
        <v>30</v>
      </c>
      <c r="I39" s="95"/>
      <c r="J39" s="95"/>
      <c r="K39" s="95"/>
      <c r="L39" s="95"/>
      <c r="M39" s="95"/>
      <c r="N39" s="95"/>
      <c r="O39" s="95"/>
      <c r="P39" s="95"/>
      <c r="Q39" s="62" t="s">
        <v>14</v>
      </c>
      <c r="R39" s="63" t="s">
        <v>15</v>
      </c>
      <c r="S39" s="63" t="s">
        <v>16</v>
      </c>
      <c r="T39" s="64" t="s">
        <v>20</v>
      </c>
    </row>
    <row r="40" spans="2:20" ht="20" customHeight="1" thickBot="1" x14ac:dyDescent="0.3">
      <c r="B40" s="47">
        <f>COUNTA($C$7:$C$37)-COUNTIF($C$7:$C$37,7)-COUNTIF($C$7:$C$37,1)-COUNTIF($C$7:$C$37,"祝")-COUNTIF($C$7:$C$37,"---")</f>
        <v>19</v>
      </c>
      <c r="C40" s="48"/>
      <c r="D40" s="49">
        <v>0.33333333333333331</v>
      </c>
      <c r="E40" s="50">
        <f>IF(B40="","",B40*D40)</f>
        <v>6.333333333333333</v>
      </c>
      <c r="F40" s="50"/>
      <c r="G40" s="51" t="str">
        <f>IF(SUM(G7:G37)=0,":",SUM(G7:G37))</f>
        <v>:</v>
      </c>
      <c r="H40" s="96"/>
      <c r="I40" s="97"/>
      <c r="J40" s="97"/>
      <c r="K40" s="97"/>
      <c r="L40" s="97"/>
      <c r="M40" s="97"/>
      <c r="N40" s="97"/>
      <c r="O40" s="97"/>
      <c r="P40" s="97"/>
      <c r="Q40" s="52">
        <f>COUNTA(Q7:Q37)</f>
        <v>0</v>
      </c>
      <c r="R40" s="53">
        <f>COUNTA(R7:R37)</f>
        <v>0</v>
      </c>
      <c r="S40" s="53">
        <f>COUNTA(S7:S37)</f>
        <v>0</v>
      </c>
      <c r="T40" s="54">
        <f>COUNTA(T7:T37)</f>
        <v>0</v>
      </c>
    </row>
    <row r="41" spans="2:20" ht="3" customHeight="1" x14ac:dyDescent="0.25">
      <c r="H41" s="92"/>
      <c r="I41" s="92"/>
      <c r="J41" s="92"/>
      <c r="K41" s="92"/>
      <c r="L41" s="92"/>
      <c r="M41" s="92"/>
      <c r="N41" s="92"/>
      <c r="O41" s="92"/>
      <c r="P41" s="92"/>
    </row>
  </sheetData>
  <sheetProtection algorithmName="SHA-512" hashValue="WhIfvk6242CzQMJlSnri4OxzVDg0hTecPHHhjerm1hDvGxzVWzCoJsVdg2mq7VUMrhTlS+h59aWGxhbPxROAzg==" saltValue="4mVaS3HMcM/rwUM+B1jwhA==" spinCount="100000" sheet="1" objects="1" scenarios="1"/>
  <mergeCells count="50">
    <mergeCell ref="Q2:R2"/>
    <mergeCell ref="S2:T2"/>
    <mergeCell ref="Q3:R3"/>
    <mergeCell ref="S3:T3"/>
    <mergeCell ref="G2:O3"/>
    <mergeCell ref="B2:C3"/>
    <mergeCell ref="D2:D3"/>
    <mergeCell ref="F2:F3"/>
    <mergeCell ref="E2:E3"/>
    <mergeCell ref="H37:P37"/>
    <mergeCell ref="H32:P32"/>
    <mergeCell ref="H33:P33"/>
    <mergeCell ref="H34:P34"/>
    <mergeCell ref="H35:P35"/>
    <mergeCell ref="H36:P36"/>
    <mergeCell ref="H27:P27"/>
    <mergeCell ref="H28:P28"/>
    <mergeCell ref="H29:P29"/>
    <mergeCell ref="H30:P30"/>
    <mergeCell ref="H31:P31"/>
    <mergeCell ref="H22:P22"/>
    <mergeCell ref="H23:P23"/>
    <mergeCell ref="H24:P24"/>
    <mergeCell ref="H25:P25"/>
    <mergeCell ref="H26:P26"/>
    <mergeCell ref="H17:P17"/>
    <mergeCell ref="H18:P18"/>
    <mergeCell ref="H19:P19"/>
    <mergeCell ref="H20:P20"/>
    <mergeCell ref="H21:P21"/>
    <mergeCell ref="H12:P12"/>
    <mergeCell ref="H13:P13"/>
    <mergeCell ref="H14:P14"/>
    <mergeCell ref="H15:P15"/>
    <mergeCell ref="H16:P16"/>
    <mergeCell ref="H7:P7"/>
    <mergeCell ref="H8:P8"/>
    <mergeCell ref="H9:P9"/>
    <mergeCell ref="H10:P10"/>
    <mergeCell ref="H11:P11"/>
    <mergeCell ref="B5:C5"/>
    <mergeCell ref="B6:C6"/>
    <mergeCell ref="Q6:T6"/>
    <mergeCell ref="F4:G4"/>
    <mergeCell ref="H5:P5"/>
    <mergeCell ref="H6:P6"/>
    <mergeCell ref="E39:F39"/>
    <mergeCell ref="E40:F40"/>
    <mergeCell ref="B39:C39"/>
    <mergeCell ref="B40:C40"/>
  </mergeCells>
  <phoneticPr fontId="1"/>
  <conditionalFormatting sqref="Q7:T37 E39 B7:H34 D35:H37">
    <cfRule type="expression" dxfId="5" priority="7">
      <formula>OR($C7=1,$C7=7,$C7="祝")</formula>
    </cfRule>
  </conditionalFormatting>
  <conditionalFormatting sqref="F16:F17">
    <cfRule type="uniqueValues" dxfId="4" priority="5"/>
  </conditionalFormatting>
  <conditionalFormatting sqref="F23:F24">
    <cfRule type="uniqueValues" dxfId="3" priority="4"/>
  </conditionalFormatting>
  <conditionalFormatting sqref="F30:F31">
    <cfRule type="uniqueValues" dxfId="2" priority="3"/>
  </conditionalFormatting>
  <conditionalFormatting sqref="D39">
    <cfRule type="expression" dxfId="1" priority="2">
      <formula>OR($C39=1,$C39=7,$C39="祝")</formula>
    </cfRule>
  </conditionalFormatting>
  <conditionalFormatting sqref="B35:C37">
    <cfRule type="expression" dxfId="0" priority="1">
      <formula>OR($C35=1,$C35=7,$C35="祝")</formula>
    </cfRule>
  </conditionalFormatting>
  <dataValidations count="1">
    <dataValidation type="list" allowBlank="1" showInputMessage="1" showErrorMessage="1" sqref="Q7:T37" xr:uid="{67BF980C-9CAC-F043-A810-686611F738D6}">
      <formula1>$H$39:$H$40</formula1>
    </dataValidation>
  </dataValidations>
  <printOptions horizontalCentered="1"/>
  <pageMargins left="0.23622047244094499" right="0.23622047244094499" top="0.35433070866141703" bottom="0.35433070866141703" header="0.31496062992126" footer="0.31496062992126"/>
  <pageSetup paperSize="9" scale="7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基本設定と使い方</vt:lpstr>
      <vt:lpstr>出勤簿</vt:lpstr>
      <vt:lpstr>月</vt:lpstr>
      <vt:lpstr>祝1</vt:lpstr>
      <vt:lpstr>祝2</vt:lpstr>
      <vt:lpstr>祝3</vt:lpstr>
      <vt:lpstr>祝4</vt:lpstr>
      <vt:lpstr>祝5</vt:lpstr>
      <vt:lpstr>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2024-02-23T08:57:23Z</cp:lastPrinted>
  <dcterms:created xsi:type="dcterms:W3CDTF">2016-07-25T08:40:23Z</dcterms:created>
  <dcterms:modified xsi:type="dcterms:W3CDTF">2024-02-23T09:03:23Z</dcterms:modified>
</cp:coreProperties>
</file>