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slay\Google ドライブ\52prj\end\Excel\"/>
    </mc:Choice>
  </mc:AlternateContent>
  <bookViews>
    <workbookView xWindow="0" yWindow="0" windowWidth="17304" windowHeight="7380"/>
  </bookViews>
  <sheets>
    <sheet name="目次" sheetId="11" r:id="rId1"/>
    <sheet name="テンプレと補足" sheetId="13" r:id="rId2"/>
    <sheet name="ヒュー" sheetId="1" r:id="rId3"/>
    <sheet name="ジェーコブ" sheetId="2" r:id="rId4"/>
    <sheet name="アイン" sheetId="3" r:id="rId5"/>
    <sheet name="キース" sheetId="4" r:id="rId6"/>
    <sheet name="ケン" sheetId="5" r:id="rId7"/>
    <sheet name="ゲイリー" sheetId="6" r:id="rId8"/>
    <sheet name="イゴール" sheetId="15" r:id="rId9"/>
    <sheet name="サイモン" sheetId="18" r:id="rId10"/>
    <sheet name="ジャイロ" sheetId="17" r:id="rId11"/>
    <sheet name="ヴィック" sheetId="19" r:id="rId12"/>
    <sheet name="フィーナ" sheetId="14" r:id="rId13"/>
    <sheet name="レア" sheetId="20" r:id="rId14"/>
    <sheet name="Sheet1" sheetId="12" r:id="rId1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6" i="20" l="1"/>
  <c r="J15" i="20"/>
  <c r="I15" i="20"/>
  <c r="H15" i="20"/>
  <c r="G15" i="20"/>
  <c r="F15" i="20"/>
  <c r="E15" i="20"/>
  <c r="D15" i="20"/>
  <c r="C15" i="20"/>
  <c r="K14" i="20"/>
  <c r="K13" i="20"/>
  <c r="K18" i="19"/>
  <c r="J16" i="19"/>
  <c r="J17" i="19" s="1"/>
  <c r="I16" i="19"/>
  <c r="I17" i="19" s="1"/>
  <c r="H16" i="19"/>
  <c r="H17" i="19" s="1"/>
  <c r="G16" i="19"/>
  <c r="G17" i="19" s="1"/>
  <c r="F16" i="19"/>
  <c r="F17" i="19" s="1"/>
  <c r="E16" i="19"/>
  <c r="E17" i="19" s="1"/>
  <c r="D16" i="19"/>
  <c r="D17" i="19" s="1"/>
  <c r="C16" i="19"/>
  <c r="K15" i="19"/>
  <c r="K14" i="19"/>
  <c r="K13" i="19"/>
  <c r="D16" i="14"/>
  <c r="K15" i="20" l="1"/>
  <c r="K16" i="19"/>
  <c r="C17" i="19"/>
  <c r="K17" i="19" s="1"/>
  <c r="K18" i="14"/>
  <c r="D17" i="14"/>
  <c r="J16" i="14"/>
  <c r="J17" i="14" s="1"/>
  <c r="I16" i="14"/>
  <c r="I17" i="14" s="1"/>
  <c r="H16" i="14"/>
  <c r="H17" i="14" s="1"/>
  <c r="G16" i="14"/>
  <c r="G17" i="14" s="1"/>
  <c r="F16" i="14"/>
  <c r="F17" i="14" s="1"/>
  <c r="E16" i="14"/>
  <c r="E17" i="14" s="1"/>
  <c r="C16" i="14"/>
  <c r="C17" i="14" s="1"/>
  <c r="K15" i="14"/>
  <c r="K14" i="14"/>
  <c r="K13" i="14"/>
  <c r="K17" i="14" l="1"/>
  <c r="K16" i="14"/>
  <c r="E17" i="17"/>
  <c r="G17" i="17"/>
  <c r="I17" i="17"/>
  <c r="J17" i="17"/>
  <c r="K18" i="17"/>
  <c r="J16" i="17"/>
  <c r="I16" i="17"/>
  <c r="H16" i="17"/>
  <c r="H17" i="17" s="1"/>
  <c r="G16" i="17"/>
  <c r="F16" i="17"/>
  <c r="F17" i="17" s="1"/>
  <c r="E16" i="17"/>
  <c r="D16" i="17"/>
  <c r="D17" i="17" s="1"/>
  <c r="C16" i="17"/>
  <c r="K15" i="17"/>
  <c r="K14" i="17"/>
  <c r="K13" i="17"/>
  <c r="K18" i="18"/>
  <c r="J16" i="18"/>
  <c r="J17" i="18" s="1"/>
  <c r="I16" i="18"/>
  <c r="I17" i="18" s="1"/>
  <c r="H16" i="18"/>
  <c r="H17" i="18" s="1"/>
  <c r="G16" i="18"/>
  <c r="G17" i="18" s="1"/>
  <c r="F16" i="18"/>
  <c r="F17" i="18" s="1"/>
  <c r="E16" i="18"/>
  <c r="E17" i="18" s="1"/>
  <c r="D16" i="18"/>
  <c r="D17" i="18" s="1"/>
  <c r="C16" i="18"/>
  <c r="K15" i="18"/>
  <c r="K14" i="18"/>
  <c r="K13" i="18"/>
  <c r="K16" i="17" l="1"/>
  <c r="C17" i="17"/>
  <c r="K17" i="17" s="1"/>
  <c r="K16" i="18"/>
  <c r="C17" i="18"/>
  <c r="K17" i="18" s="1"/>
  <c r="K18" i="15"/>
  <c r="J16" i="15"/>
  <c r="J17" i="15" s="1"/>
  <c r="I16" i="15"/>
  <c r="I17" i="15" s="1"/>
  <c r="H16" i="15"/>
  <c r="H17" i="15" s="1"/>
  <c r="G16" i="15"/>
  <c r="G17" i="15" s="1"/>
  <c r="F16" i="15"/>
  <c r="F17" i="15" s="1"/>
  <c r="E16" i="15"/>
  <c r="E17" i="15" s="1"/>
  <c r="D16" i="15"/>
  <c r="D17" i="15" s="1"/>
  <c r="C16" i="15"/>
  <c r="C17" i="15" s="1"/>
  <c r="K15" i="15"/>
  <c r="K14" i="15"/>
  <c r="K13" i="15"/>
  <c r="K17" i="15" l="1"/>
  <c r="K16" i="15"/>
  <c r="K18" i="12"/>
  <c r="J17" i="12"/>
  <c r="I17" i="12"/>
  <c r="H17" i="12"/>
  <c r="G17" i="12"/>
  <c r="F17" i="12"/>
  <c r="E17" i="12"/>
  <c r="D17" i="12"/>
  <c r="C17" i="12"/>
  <c r="K16" i="12"/>
  <c r="K15" i="12"/>
  <c r="K17" i="12" l="1"/>
  <c r="D16" i="6"/>
  <c r="D16" i="5"/>
  <c r="D17" i="5" s="1"/>
  <c r="E16" i="5"/>
  <c r="E17" i="5" s="1"/>
  <c r="F16" i="5"/>
  <c r="G16" i="5"/>
  <c r="H16" i="5"/>
  <c r="H17" i="5" s="1"/>
  <c r="I16" i="5"/>
  <c r="I17" i="5" s="1"/>
  <c r="J16" i="5"/>
  <c r="C16" i="5"/>
  <c r="C17" i="5" s="1"/>
  <c r="K18" i="5"/>
  <c r="J17" i="5"/>
  <c r="G17" i="5"/>
  <c r="F17" i="5"/>
  <c r="K15" i="5"/>
  <c r="K14" i="5"/>
  <c r="K13" i="5"/>
  <c r="K17" i="5" l="1"/>
  <c r="K16" i="5"/>
  <c r="J9" i="12" l="1"/>
  <c r="J11" i="12" s="1"/>
  <c r="I9" i="12"/>
  <c r="I11" i="12" s="1"/>
  <c r="H9" i="12"/>
  <c r="H11" i="12" s="1"/>
  <c r="G9" i="12"/>
  <c r="G11" i="12" s="1"/>
  <c r="F9" i="12"/>
  <c r="F11" i="12" s="1"/>
  <c r="E9" i="12"/>
  <c r="E11" i="12" s="1"/>
  <c r="D9" i="12"/>
  <c r="D11" i="12" s="1"/>
  <c r="C9" i="12"/>
  <c r="C11" i="12" s="1"/>
  <c r="K8" i="12"/>
  <c r="K7" i="12"/>
  <c r="J4" i="12"/>
  <c r="I4" i="12"/>
  <c r="H4" i="12"/>
  <c r="G4" i="12"/>
  <c r="F4" i="12"/>
  <c r="E4" i="12"/>
  <c r="D4" i="12"/>
  <c r="C4" i="12"/>
  <c r="K3" i="12"/>
  <c r="K2" i="12"/>
  <c r="K4" i="12" l="1"/>
  <c r="K11" i="12"/>
  <c r="K9" i="12"/>
  <c r="K13" i="6" l="1"/>
  <c r="K14" i="6"/>
  <c r="K15" i="6"/>
  <c r="C16" i="6"/>
  <c r="D17" i="6"/>
  <c r="E16" i="6"/>
  <c r="E17" i="6" s="1"/>
  <c r="F16" i="6"/>
  <c r="F17" i="6" s="1"/>
  <c r="G16" i="6"/>
  <c r="G17" i="6" s="1"/>
  <c r="H16" i="6"/>
  <c r="H17" i="6" s="1"/>
  <c r="I16" i="6"/>
  <c r="I17" i="6" s="1"/>
  <c r="J16" i="6"/>
  <c r="J17" i="6" s="1"/>
  <c r="K18" i="6"/>
  <c r="K13" i="4"/>
  <c r="K14" i="4"/>
  <c r="K15" i="4"/>
  <c r="C16" i="4"/>
  <c r="D16" i="4"/>
  <c r="D17" i="4" s="1"/>
  <c r="E16" i="4"/>
  <c r="E17" i="4" s="1"/>
  <c r="F16" i="4"/>
  <c r="F17" i="4" s="1"/>
  <c r="G16" i="4"/>
  <c r="G17" i="4" s="1"/>
  <c r="H16" i="4"/>
  <c r="H17" i="4" s="1"/>
  <c r="I16" i="4"/>
  <c r="I17" i="4" s="1"/>
  <c r="J16" i="4"/>
  <c r="J17" i="4" s="1"/>
  <c r="K18" i="4"/>
  <c r="K13" i="3"/>
  <c r="K14" i="3"/>
  <c r="K15" i="3"/>
  <c r="C16" i="3"/>
  <c r="D17" i="3"/>
  <c r="E16" i="3"/>
  <c r="E17" i="3" s="1"/>
  <c r="F16" i="3"/>
  <c r="F17" i="3" s="1"/>
  <c r="G16" i="3"/>
  <c r="G17" i="3" s="1"/>
  <c r="H16" i="3"/>
  <c r="H17" i="3" s="1"/>
  <c r="I16" i="3"/>
  <c r="I17" i="3" s="1"/>
  <c r="J16" i="3"/>
  <c r="J17" i="3" s="1"/>
  <c r="K18" i="3"/>
  <c r="K13" i="2"/>
  <c r="K14" i="2"/>
  <c r="C15" i="2"/>
  <c r="D15" i="2"/>
  <c r="E15" i="2"/>
  <c r="F15" i="2"/>
  <c r="G15" i="2"/>
  <c r="H15" i="2"/>
  <c r="I15" i="2"/>
  <c r="J15" i="2"/>
  <c r="K16" i="2"/>
  <c r="K13" i="1"/>
  <c r="K14" i="1"/>
  <c r="K15" i="1"/>
  <c r="C16" i="1"/>
  <c r="C17" i="1" s="1"/>
  <c r="D16" i="1"/>
  <c r="D17" i="1" s="1"/>
  <c r="E16" i="1"/>
  <c r="E17" i="1" s="1"/>
  <c r="F16" i="1"/>
  <c r="F17" i="1" s="1"/>
  <c r="G16" i="1"/>
  <c r="G17" i="1" s="1"/>
  <c r="H16" i="1"/>
  <c r="H17" i="1" s="1"/>
  <c r="I16" i="1"/>
  <c r="I17" i="1" s="1"/>
  <c r="J16" i="1"/>
  <c r="J17" i="1" s="1"/>
  <c r="K18" i="1"/>
  <c r="K16" i="6" l="1"/>
  <c r="K16" i="3"/>
  <c r="K15" i="2"/>
  <c r="K16" i="1"/>
  <c r="K16" i="4"/>
  <c r="K17" i="1"/>
  <c r="C17" i="3"/>
  <c r="K17" i="3" s="1"/>
  <c r="C17" i="4"/>
  <c r="K17" i="4" s="1"/>
  <c r="C17" i="6"/>
  <c r="K17" i="6" s="1"/>
</calcChain>
</file>

<file path=xl/sharedStrings.xml><?xml version="1.0" encoding="utf-8"?>
<sst xmlns="http://schemas.openxmlformats.org/spreadsheetml/2006/main" count="596" uniqueCount="312">
  <si>
    <t>上限値</t>
    <rPh sb="0" eb="3">
      <t>ジョウゲンチ</t>
    </rPh>
    <phoneticPr fontId="2"/>
  </si>
  <si>
    <t>期待値2</t>
    <rPh sb="0" eb="3">
      <t>キタイチ</t>
    </rPh>
    <phoneticPr fontId="2"/>
  </si>
  <si>
    <t>期待値1</t>
    <rPh sb="0" eb="3">
      <t>キタイチ</t>
    </rPh>
    <phoneticPr fontId="2"/>
  </si>
  <si>
    <t>CC補正</t>
    <rPh sb="2" eb="4">
      <t>ホセイ</t>
    </rPh>
    <phoneticPr fontId="2"/>
  </si>
  <si>
    <t>成長率</t>
    <rPh sb="0" eb="3">
      <t>セイチョウリツ</t>
    </rPh>
    <phoneticPr fontId="2"/>
  </si>
  <si>
    <t>初期値</t>
    <rPh sb="0" eb="3">
      <t>ショキチ</t>
    </rPh>
    <phoneticPr fontId="2"/>
  </si>
  <si>
    <t>HP</t>
    <phoneticPr fontId="2"/>
  </si>
  <si>
    <t>イングランド系</t>
  </si>
  <si>
    <t>短銃</t>
    <rPh sb="0" eb="2">
      <t>タンジュウ</t>
    </rPh>
    <phoneticPr fontId="2"/>
  </si>
  <si>
    <t>ガンナー lv.1</t>
    <phoneticPr fontId="2"/>
  </si>
  <si>
    <t>最適CC先スナイパーの場合</t>
    <rPh sb="0" eb="2">
      <t>サイテキ</t>
    </rPh>
    <rPh sb="4" eb="5">
      <t>サキ</t>
    </rPh>
    <rPh sb="11" eb="13">
      <t>バアイ</t>
    </rPh>
    <phoneticPr fontId="2"/>
  </si>
  <si>
    <t>拳</t>
    <rPh sb="0" eb="1">
      <t>コブシ</t>
    </rPh>
    <phoneticPr fontId="2"/>
  </si>
  <si>
    <t>中国+イングランド系</t>
  </si>
  <si>
    <t>マーシャル lv.3</t>
    <phoneticPr fontId="2"/>
  </si>
  <si>
    <t>ファイター lv.1</t>
    <phoneticPr fontId="2"/>
  </si>
  <si>
    <t>期待値</t>
    <rPh sb="0" eb="3">
      <t>キタイチ</t>
    </rPh>
    <phoneticPr fontId="2"/>
  </si>
  <si>
    <t>ヴァルキリー　lv1</t>
    <phoneticPr fontId="2"/>
  </si>
  <si>
    <t>剣　回復呪文</t>
    <rPh sb="0" eb="1">
      <t>ケン</t>
    </rPh>
    <rPh sb="2" eb="4">
      <t>カイフク</t>
    </rPh>
    <rPh sb="4" eb="6">
      <t>ジュモン</t>
    </rPh>
    <phoneticPr fontId="2"/>
  </si>
  <si>
    <t>組織長レナードの実子だが、彼と過ごした記憶はほぼない。</t>
  </si>
  <si>
    <t>その正体は父がハイランドと魔界を繋ぐカギとして作った、改造人間「X07」。複数の失敗作を経て、7番目にできた人造人間。</t>
  </si>
  <si>
    <t>ジェーコブは祖父にあたるが、ヒューはこのことに気づいていない。</t>
  </si>
  <si>
    <t>ラッキーストライク</t>
    <phoneticPr fontId="2"/>
  </si>
  <si>
    <t>モデル：Ozzy osbourne、Gary Thain</t>
  </si>
  <si>
    <t>首に「X07」と読める謎の紋章があり、自分の危機の時にこれが光り驚異的な力を発揮する。仲間たちはこれを「銃紋」と名付け、この世を統べる覇者の紋章として扱っている。</t>
  </si>
  <si>
    <t>だがこれは人造人間としての製造番号であり、改造されて得た自強化の力を使う時に光る。</t>
  </si>
  <si>
    <t>フルネーム</t>
    <phoneticPr fontId="2"/>
  </si>
  <si>
    <t>ヒュー</t>
    <phoneticPr fontId="2"/>
  </si>
  <si>
    <t>年齢</t>
    <rPh sb="0" eb="2">
      <t>ネンレイ</t>
    </rPh>
    <phoneticPr fontId="2"/>
  </si>
  <si>
    <t>人種</t>
    <rPh sb="0" eb="2">
      <t>ジンシュ</t>
    </rPh>
    <phoneticPr fontId="2"/>
  </si>
  <si>
    <t>吸うもの</t>
    <rPh sb="0" eb="1">
      <t>ス</t>
    </rPh>
    <phoneticPr fontId="2"/>
  </si>
  <si>
    <t>外見の特徴</t>
    <rPh sb="0" eb="2">
      <t>ガイケン</t>
    </rPh>
    <rPh sb="3" eb="5">
      <t>トクチョウ</t>
    </rPh>
    <phoneticPr fontId="2"/>
  </si>
  <si>
    <t>モデル</t>
    <phoneticPr fontId="2"/>
  </si>
  <si>
    <t>イメージは相当やさぐれたFE蒼炎のアイクだが、基本的にローマニアの人間は全員そんな感じ</t>
  </si>
  <si>
    <t>性格</t>
    <rPh sb="0" eb="2">
      <t>セイカク</t>
    </rPh>
    <phoneticPr fontId="2"/>
  </si>
  <si>
    <t>CCボーナス</t>
    <phoneticPr fontId="2"/>
  </si>
  <si>
    <t>ジェーコブ</t>
  </si>
  <si>
    <t>その正体はJPZ先代組織長であり、現組織長レナードの実父＝ヒューの祖父。</t>
  </si>
  <si>
    <t>暗殺稼業に一身を捧げ家族を顧みなかった結果、一代で強大な暗殺組織を手に入れた代わりに妻を失う。それを見た息子は、組織内に別の勢力を築き上げ父を追放。母を取り戻すために魔界と繋がるようになった</t>
  </si>
  <si>
    <t>失意のうちに何も知らない実の孫を見つけ、彼を救うために協力する。</t>
  </si>
  <si>
    <t>このゲームの影の主人公といっても差し支えない。</t>
  </si>
  <si>
    <t>メビウス系</t>
  </si>
  <si>
    <t>ゲームで表示するショートテキスト</t>
    <rPh sb="4" eb="6">
      <t>ヒョウジ</t>
    </rPh>
    <phoneticPr fontId="2"/>
  </si>
  <si>
    <t>モデル：</t>
  </si>
  <si>
    <t>白髪の老人だが腰は曲がっていない、鋭い眼光</t>
  </si>
  <si>
    <t>あまり健康的ではなく細長いイメージ</t>
  </si>
  <si>
    <t>厳しい上官</t>
  </si>
  <si>
    <t>若者の成長を見るのが生きがい、特にヒューに対して特別な勘定がある</t>
  </si>
  <si>
    <t>扱うのが難しい長銃系を使いこなし、他ユニットの2倍ほどの初期値を持つ。</t>
  </si>
  <si>
    <t>本名　ロドニー・エヴァンス　Rodney Evans</t>
    <phoneticPr fontId="2"/>
  </si>
  <si>
    <t>アイン</t>
  </si>
  <si>
    <t>彼はハイランド出身かつ、ドイツ系の名門組織の長子で将来を期待されて育てられたが、父とそりが合わず家を出て地下へ向かった。</t>
  </si>
  <si>
    <t>そこでの人々の悲惨な暮らしを見て、それを是正するために戦う</t>
  </si>
  <si>
    <t>メンソール</t>
  </si>
  <si>
    <t>本名　スヴェン・フォン・ラークブルク　Swen von Larkburg</t>
    <phoneticPr fontId="2"/>
  </si>
  <si>
    <t>モデル；</t>
  </si>
  <si>
    <t>赤を基調にしたデザイン</t>
  </si>
  <si>
    <t>正義感の強い熱血漢</t>
  </si>
  <si>
    <t>体力や防御、力に優れるガンナー</t>
  </si>
  <si>
    <t>育ちが良いので運にも恵まれている　全体的に兵種っぽくない成長をする</t>
  </si>
  <si>
    <t>キース</t>
  </si>
  <si>
    <t>イングランド系　</t>
  </si>
  <si>
    <t>ローマリアの中でも特に治安の悪い街出身</t>
  </si>
  <si>
    <t>故郷に母と弟妹たちを残し、割のいい仕事として暗殺業に手を染めた</t>
  </si>
  <si>
    <t>彼が持つ銃は、同じく暗殺者だった父親が消息を絶つ前に遺したもの</t>
  </si>
  <si>
    <t>やっすいタバコ</t>
    <phoneticPr fontId="2"/>
  </si>
  <si>
    <t>モデル：若き日のグレン・ティプトン</t>
  </si>
  <si>
    <t>緑を基調にしたデザイン</t>
  </si>
  <si>
    <t>多くを語らない冷めた性格</t>
  </si>
  <si>
    <t>だが、年下の兄妹が多い影響で少し家庭的なところもある</t>
  </si>
  <si>
    <t>技や速さがガンガン伸びるガンナー</t>
  </si>
  <si>
    <t>ドイツ系</t>
    <phoneticPr fontId="2"/>
  </si>
  <si>
    <t>ケン</t>
  </si>
  <si>
    <t>スタントマン→こそ泥→暗殺者と転身したが、結果鳴かず飛ばずのC級やられ役になってしまった拳法家</t>
  </si>
  <si>
    <t>中国に伝わる暗殺拳【崋山風林拳】の伝承者の一人、林兄妹の次兄</t>
  </si>
  <si>
    <t>歴史の裏へ埋もれようとしている拳法の復権をかけて様々なことをやってはいるが、実力が追いついてこない</t>
  </si>
  <si>
    <t>リーダーシップを持つ兄と、才能に溢れた妹に挟まれた悲しい次男</t>
  </si>
  <si>
    <t>吸わない</t>
    <rPh sb="0" eb="1">
      <t>ス</t>
    </rPh>
    <phoneticPr fontId="2"/>
  </si>
  <si>
    <t>強そうな男全てをライバル視する</t>
  </si>
  <si>
    <t>己の拳だけで戦うファイター</t>
  </si>
  <si>
    <t>力と速さがとても伸びる、体力守備も優秀　他は低い</t>
  </si>
  <si>
    <t>兄妹3人で敵を囲むと強い技が出せる</t>
  </si>
  <si>
    <t>ゲイリー</t>
  </si>
  <si>
    <t>アメリカ系</t>
  </si>
  <si>
    <t>キツめのタバコを吸う</t>
  </si>
  <si>
    <t>体格が良く、他のユニットと並ぶと一回り大きい</t>
  </si>
  <si>
    <t>兵士の生命の安さを儚んでおり、相当ネガティブな性格だが貰ったぶんの仕事は必ずこなす</t>
  </si>
  <si>
    <t>槍などを使うソルジャー</t>
  </si>
  <si>
    <t>体力と守備に優れる兵士で力や技も高い、部隊の壁役を務める</t>
  </si>
  <si>
    <t>力</t>
    <rPh sb="0" eb="1">
      <t>チカラ</t>
    </rPh>
    <phoneticPr fontId="2"/>
  </si>
  <si>
    <t>技</t>
    <rPh sb="0" eb="1">
      <t>ワザ</t>
    </rPh>
    <phoneticPr fontId="2"/>
  </si>
  <si>
    <t>速さ</t>
    <rPh sb="0" eb="1">
      <t>ハヤ</t>
    </rPh>
    <phoneticPr fontId="2"/>
  </si>
  <si>
    <t>幸運</t>
    <rPh sb="0" eb="2">
      <t>コウウン</t>
    </rPh>
    <phoneticPr fontId="2"/>
  </si>
  <si>
    <t>守備</t>
    <rPh sb="0" eb="2">
      <t>シュビ</t>
    </rPh>
    <phoneticPr fontId="2"/>
  </si>
  <si>
    <t>呪力</t>
    <rPh sb="0" eb="2">
      <t>ジュリョク</t>
    </rPh>
    <phoneticPr fontId="2"/>
  </si>
  <si>
    <t>合計</t>
    <rPh sb="0" eb="2">
      <t>ゴウケイ</t>
    </rPh>
    <phoneticPr fontId="2"/>
  </si>
  <si>
    <t>銃・短剣</t>
    <rPh sb="0" eb="1">
      <t>ジュウ</t>
    </rPh>
    <rPh sb="2" eb="4">
      <t>タンケン</t>
    </rPh>
    <phoneticPr fontId="2"/>
  </si>
  <si>
    <t>移動</t>
    <rPh sb="0" eb="2">
      <t>イドウ</t>
    </rPh>
    <phoneticPr fontId="2"/>
  </si>
  <si>
    <t>JPZ所属のガンナー　ヒューの親友</t>
    <rPh sb="3" eb="5">
      <t>ショゾク</t>
    </rPh>
    <rPh sb="15" eb="17">
      <t>シンユウ</t>
    </rPh>
    <phoneticPr fontId="2"/>
  </si>
  <si>
    <t>JPZ所属のガンナー　通称"凄腕"</t>
    <rPh sb="3" eb="5">
      <t>ショゾク</t>
    </rPh>
    <rPh sb="11" eb="13">
      <t>ツウショウ</t>
    </rPh>
    <rPh sb="14" eb="16">
      <t>スゴウデ</t>
    </rPh>
    <phoneticPr fontId="2"/>
  </si>
  <si>
    <t>ヒューたちに協力する謎の老人スナイパー</t>
    <phoneticPr fontId="2"/>
  </si>
  <si>
    <t>JPZ所属の青年。落ちこぼれ部隊のリーダー。</t>
    <rPh sb="3" eb="5">
      <t>ショゾク</t>
    </rPh>
    <rPh sb="6" eb="8">
      <t>セイネン</t>
    </rPh>
    <rPh sb="9" eb="10">
      <t>オ</t>
    </rPh>
    <phoneticPr fontId="2"/>
  </si>
  <si>
    <t>JPZ所属の拳士。崋山風林拳なる拳法の伝承者</t>
    <rPh sb="3" eb="5">
      <t>ショゾク</t>
    </rPh>
    <rPh sb="6" eb="8">
      <t>ケンシ</t>
    </rPh>
    <rPh sb="9" eb="11">
      <t>カザン</t>
    </rPh>
    <rPh sb="11" eb="13">
      <t>フウリン</t>
    </rPh>
    <rPh sb="13" eb="14">
      <t>ケン</t>
    </rPh>
    <rPh sb="16" eb="18">
      <t>ケンポウ</t>
    </rPh>
    <rPh sb="19" eb="22">
      <t>デンショウシャ</t>
    </rPh>
    <phoneticPr fontId="2"/>
  </si>
  <si>
    <t>組織に雇われた兵士</t>
    <phoneticPr fontId="2"/>
  </si>
  <si>
    <t>ゲーム内表示ネーム(ウィンドウとかで表示するショートネーム)</t>
    <rPh sb="3" eb="4">
      <t>ナイ</t>
    </rPh>
    <rPh sb="4" eb="6">
      <t>ヒョウジ</t>
    </rPh>
    <rPh sb="18" eb="20">
      <t>ヒョウジ</t>
    </rPh>
    <phoneticPr fontId="2"/>
  </si>
  <si>
    <t>下級lv20期待値</t>
    <rPh sb="0" eb="2">
      <t>カキュウ</t>
    </rPh>
    <rPh sb="6" eb="9">
      <t>キタイチ</t>
    </rPh>
    <phoneticPr fontId="2"/>
  </si>
  <si>
    <t>上級lv20期待値</t>
    <rPh sb="0" eb="2">
      <t>ジョウキュウ</t>
    </rPh>
    <rPh sb="6" eb="9">
      <t>キタイチ</t>
    </rPh>
    <phoneticPr fontId="2"/>
  </si>
  <si>
    <t>設定資料</t>
    <rPh sb="0" eb="2">
      <t>セッテイ</t>
    </rPh>
    <rPh sb="2" eb="4">
      <t>シリョウ</t>
    </rPh>
    <phoneticPr fontId="2"/>
  </si>
  <si>
    <t>↓こっからはゲーム的にそこまで重要じゃないので軽く見る程度で↓</t>
    <rPh sb="9" eb="10">
      <t>テキ</t>
    </rPh>
    <rPh sb="15" eb="17">
      <t>ジュウヨウ</t>
    </rPh>
    <rPh sb="23" eb="24">
      <t>カル</t>
    </rPh>
    <rPh sb="25" eb="26">
      <t>ミ</t>
    </rPh>
    <rPh sb="27" eb="29">
      <t>テイド</t>
    </rPh>
    <phoneticPr fontId="2"/>
  </si>
  <si>
    <t>レベルデザイン意図など</t>
    <rPh sb="7" eb="9">
      <t>イト</t>
    </rPh>
    <phoneticPr fontId="2"/>
  </si>
  <si>
    <t>装備武器</t>
    <rPh sb="0" eb="2">
      <t>ソウビ</t>
    </rPh>
    <rPh sb="2" eb="4">
      <t>ブキ</t>
    </rPh>
    <phoneticPr fontId="2"/>
  </si>
  <si>
    <t>ここには％</t>
    <phoneticPr fontId="2"/>
  </si>
  <si>
    <t>数値</t>
    <rPh sb="0" eb="2">
      <t>スウチ</t>
    </rPh>
    <phoneticPr fontId="2"/>
  </si>
  <si>
    <t>＋数値</t>
    <phoneticPr fontId="2"/>
  </si>
  <si>
    <t>数値(unit_dataのコピペ)</t>
    <rPh sb="0" eb="2">
      <t>スウチ</t>
    </rPh>
    <phoneticPr fontId="2"/>
  </si>
  <si>
    <t>職業、初期レベル</t>
    <rPh sb="0" eb="2">
      <t>ショクギョウ</t>
    </rPh>
    <rPh sb="3" eb="5">
      <t>ショキ</t>
    </rPh>
    <phoneticPr fontId="2"/>
  </si>
  <si>
    <t>初期レベル</t>
  </si>
  <si>
    <t>ゲーム内能力</t>
    <rPh sb="3" eb="4">
      <t>ナイ</t>
    </rPh>
    <rPh sb="4" eb="6">
      <t>ノウリョク</t>
    </rPh>
    <phoneticPr fontId="2"/>
  </si>
  <si>
    <t>スキルリスト</t>
    <phoneticPr fontId="2"/>
  </si>
  <si>
    <t>名前</t>
    <rPh sb="0" eb="2">
      <t>ナマエ</t>
    </rPh>
    <phoneticPr fontId="2"/>
  </si>
  <si>
    <t>習得lv</t>
    <rPh sb="0" eb="2">
      <t>シュウトク</t>
    </rPh>
    <phoneticPr fontId="2"/>
  </si>
  <si>
    <t>効果</t>
    <rPh sb="0" eb="2">
      <t>コウカ</t>
    </rPh>
    <phoneticPr fontId="2"/>
  </si>
  <si>
    <t>短剣と銃と自強化が可能</t>
    <rPh sb="5" eb="6">
      <t>ジ</t>
    </rPh>
    <rPh sb="6" eb="8">
      <t>キョウカ</t>
    </rPh>
    <rPh sb="9" eb="11">
      <t>カノウ</t>
    </rPh>
    <phoneticPr fontId="2"/>
  </si>
  <si>
    <t>成長率、CCボーナスともに高い　クラスチェンジは中盤</t>
    <rPh sb="0" eb="3">
      <t>セイチョウリツ</t>
    </rPh>
    <rPh sb="13" eb="14">
      <t>タカ</t>
    </rPh>
    <rPh sb="24" eb="26">
      <t>チュウバン</t>
    </rPh>
    <phoneticPr fontId="2"/>
  </si>
  <si>
    <t>名前</t>
    <rPh sb="0" eb="2">
      <t>ナマエ</t>
    </rPh>
    <phoneticPr fontId="2"/>
  </si>
  <si>
    <t>lv</t>
    <phoneticPr fontId="2"/>
  </si>
  <si>
    <t>効果</t>
    <rPh sb="0" eb="2">
      <t>コウカ</t>
    </rPh>
    <phoneticPr fontId="2"/>
  </si>
  <si>
    <t>組織長Jr.</t>
    <rPh sb="0" eb="2">
      <t>ソシキ</t>
    </rPh>
    <rPh sb="2" eb="3">
      <t>チョウ</t>
    </rPh>
    <phoneticPr fontId="2"/>
  </si>
  <si>
    <t>選択型：HP－10して5ターン間　命中と回避と必殺＋(10＋lv)％</t>
    <rPh sb="0" eb="2">
      <t>センタク</t>
    </rPh>
    <rPh sb="2" eb="3">
      <t>ガタ</t>
    </rPh>
    <rPh sb="15" eb="16">
      <t>カン</t>
    </rPh>
    <rPh sb="17" eb="19">
      <t>メイチュウ</t>
    </rPh>
    <rPh sb="20" eb="22">
      <t>カイヒ</t>
    </rPh>
    <rPh sb="23" eb="25">
      <t>ヒッサツ</t>
    </rPh>
    <phoneticPr fontId="2"/>
  </si>
  <si>
    <t>選択型：HP－10して攻撃力を半分にして5回連続攻撃</t>
    <rPh sb="11" eb="14">
      <t>コウゲキリョク</t>
    </rPh>
    <rPh sb="15" eb="17">
      <t>ハンブン</t>
    </rPh>
    <rPh sb="21" eb="22">
      <t>カイ</t>
    </rPh>
    <rPh sb="22" eb="26">
      <t>レンゾクコウゲキ</t>
    </rPh>
    <phoneticPr fontId="2"/>
  </si>
  <si>
    <t>選択型：HP－5して3ターン間　攻撃力に呪力をプラスする</t>
    <rPh sb="0" eb="2">
      <t>センタク</t>
    </rPh>
    <rPh sb="2" eb="3">
      <t>ガタ</t>
    </rPh>
    <rPh sb="14" eb="15">
      <t>カン</t>
    </rPh>
    <rPh sb="16" eb="19">
      <t>コウゲキリョク</t>
    </rPh>
    <rPh sb="20" eb="22">
      <t>ジュリョク</t>
    </rPh>
    <phoneticPr fontId="2"/>
  </si>
  <si>
    <t>隣の味方の必殺＋10％</t>
    <rPh sb="0" eb="1">
      <t>トナリ</t>
    </rPh>
    <rPh sb="2" eb="4">
      <t>ミカタ</t>
    </rPh>
    <rPh sb="5" eb="7">
      <t>ヒッサツ</t>
    </rPh>
    <phoneticPr fontId="2"/>
  </si>
  <si>
    <t>スナイパー lv1</t>
    <phoneticPr fontId="2"/>
  </si>
  <si>
    <t>レンジャー lv1</t>
    <phoneticPr fontId="2"/>
  </si>
  <si>
    <t>銃S</t>
    <rPh sb="0" eb="1">
      <t>ジュウ</t>
    </rPh>
    <phoneticPr fontId="2"/>
  </si>
  <si>
    <t>老人なので成長率は低いが専用スキルを強くしたい。</t>
    <rPh sb="18" eb="19">
      <t>ツヨ</t>
    </rPh>
    <phoneticPr fontId="2"/>
  </si>
  <si>
    <t>命中+10％</t>
    <rPh sb="0" eb="2">
      <t>メイチュウ</t>
    </rPh>
    <phoneticPr fontId="2"/>
  </si>
  <si>
    <t>キャンセル</t>
    <phoneticPr fontId="2"/>
  </si>
  <si>
    <t>Dバレット</t>
    <phoneticPr fontId="2"/>
  </si>
  <si>
    <t>S＆D</t>
    <phoneticPr fontId="2"/>
  </si>
  <si>
    <t>専用：周囲3マスの味方の命中と回避+5%</t>
    <rPh sb="0" eb="2">
      <t>センヨウ</t>
    </rPh>
    <rPh sb="3" eb="5">
      <t>シュウイ</t>
    </rPh>
    <rPh sb="9" eb="11">
      <t>ミカタ</t>
    </rPh>
    <rPh sb="12" eb="14">
      <t>メイチュウ</t>
    </rPh>
    <rPh sb="15" eb="17">
      <t>カイヒ</t>
    </rPh>
    <phoneticPr fontId="2"/>
  </si>
  <si>
    <t>技％で与えたダメージの半分回復</t>
    <rPh sb="0" eb="1">
      <t>ワザ</t>
    </rPh>
    <rPh sb="3" eb="4">
      <t>アタ</t>
    </rPh>
    <rPh sb="11" eb="13">
      <t>ハンブン</t>
    </rPh>
    <rPh sb="13" eb="15">
      <t>カイフク</t>
    </rPh>
    <phoneticPr fontId="2"/>
  </si>
  <si>
    <t>技％で敵の反撃を無効化</t>
    <rPh sb="0" eb="1">
      <t>ワザ</t>
    </rPh>
    <rPh sb="3" eb="4">
      <t>テキ</t>
    </rPh>
    <rPh sb="5" eb="7">
      <t>ハンゲキ</t>
    </rPh>
    <rPh sb="8" eb="11">
      <t>ムコウカ</t>
    </rPh>
    <phoneticPr fontId="2"/>
  </si>
  <si>
    <t>Lv％で敵の防御を無視して攻撃</t>
    <rPh sb="4" eb="5">
      <t>テキ</t>
    </rPh>
    <rPh sb="6" eb="8">
      <t>ボウギョ</t>
    </rPh>
    <rPh sb="9" eb="11">
      <t>ムシ</t>
    </rPh>
    <rPh sb="13" eb="15">
      <t>コウゲキ</t>
    </rPh>
    <phoneticPr fontId="2"/>
  </si>
  <si>
    <t>専用：回復薬の効果二倍(味方に使うときも)</t>
    <rPh sb="3" eb="6">
      <t>カイフクヤク</t>
    </rPh>
    <rPh sb="7" eb="9">
      <t>コウカ</t>
    </rPh>
    <rPh sb="9" eb="11">
      <t>ニバイ</t>
    </rPh>
    <rPh sb="12" eb="14">
      <t>ミカタ</t>
    </rPh>
    <rPh sb="15" eb="16">
      <t>ツカ</t>
    </rPh>
    <phoneticPr fontId="2"/>
  </si>
  <si>
    <t>流星</t>
    <rPh sb="0" eb="2">
      <t>リュウセイ</t>
    </rPh>
    <phoneticPr fontId="2"/>
  </si>
  <si>
    <t>銃紋覚醒</t>
    <rPh sb="0" eb="1">
      <t>ジュウ</t>
    </rPh>
    <rPh sb="1" eb="2">
      <t>モン</t>
    </rPh>
    <rPh sb="2" eb="4">
      <t>カクセイ</t>
    </rPh>
    <phoneticPr fontId="2"/>
  </si>
  <si>
    <t>銃紋開放</t>
    <rPh sb="2" eb="4">
      <t>カイホウ</t>
    </rPh>
    <phoneticPr fontId="2"/>
  </si>
  <si>
    <t>カリスマ</t>
    <phoneticPr fontId="2"/>
  </si>
  <si>
    <t>だと思ってたら、意外と常識人枠になりました</t>
    <rPh sb="2" eb="3">
      <t>オモ</t>
    </rPh>
    <rPh sb="8" eb="10">
      <t>イガイ</t>
    </rPh>
    <rPh sb="11" eb="14">
      <t>ジョウシキジン</t>
    </rPh>
    <rPh sb="14" eb="15">
      <t>ワク</t>
    </rPh>
    <phoneticPr fontId="2"/>
  </si>
  <si>
    <t>※最適CC先アサシンの場合</t>
    <rPh sb="1" eb="3">
      <t>サイテキ</t>
    </rPh>
    <rPh sb="5" eb="6">
      <t>サキ</t>
    </rPh>
    <rPh sb="11" eb="13">
      <t>バアイ</t>
    </rPh>
    <phoneticPr fontId="2"/>
  </si>
  <si>
    <t>期待値が上限を超えたら赤字にしてます</t>
    <rPh sb="0" eb="3">
      <t>キタイチ</t>
    </rPh>
    <rPh sb="4" eb="6">
      <t>ジョウゲン</t>
    </rPh>
    <rPh sb="7" eb="8">
      <t>コ</t>
    </rPh>
    <rPh sb="11" eb="13">
      <t>アカジ</t>
    </rPh>
    <phoneticPr fontId="2"/>
  </si>
  <si>
    <t>老兵の知恵</t>
    <rPh sb="0" eb="2">
      <t>ロウヘイ</t>
    </rPh>
    <rPh sb="3" eb="5">
      <t>チエ</t>
    </rPh>
    <phoneticPr fontId="2"/>
  </si>
  <si>
    <t>エリート</t>
    <phoneticPr fontId="2"/>
  </si>
  <si>
    <t>専用：取得経験値1.5倍</t>
    <rPh sb="3" eb="5">
      <t>シュトク</t>
    </rPh>
    <rPh sb="5" eb="8">
      <t>ケイケンチ</t>
    </rPh>
    <rPh sb="11" eb="12">
      <t>バイ</t>
    </rPh>
    <phoneticPr fontId="2"/>
  </si>
  <si>
    <t>撃殺</t>
    <rPh sb="0" eb="2">
      <t>ゲキサツ</t>
    </rPh>
    <phoneticPr fontId="2"/>
  </si>
  <si>
    <t>力％で攻撃力に力の値をプラスする</t>
    <rPh sb="0" eb="1">
      <t>チカラ</t>
    </rPh>
    <rPh sb="3" eb="6">
      <t>コウゲキリョク</t>
    </rPh>
    <rPh sb="7" eb="8">
      <t>チカラ</t>
    </rPh>
    <rPh sb="9" eb="10">
      <t>アタイ</t>
    </rPh>
    <phoneticPr fontId="2"/>
  </si>
  <si>
    <t>滅殺</t>
    <rPh sb="0" eb="2">
      <t>メッサツ</t>
    </rPh>
    <phoneticPr fontId="2"/>
  </si>
  <si>
    <t>必殺の一撃を出した時、1/2の確率で敵を一撃で倒す</t>
    <rPh sb="0" eb="2">
      <t>ヒッサツ</t>
    </rPh>
    <rPh sb="3" eb="5">
      <t>イチゲキ</t>
    </rPh>
    <rPh sb="6" eb="7">
      <t>ダ</t>
    </rPh>
    <rPh sb="9" eb="10">
      <t>トキ</t>
    </rPh>
    <rPh sb="15" eb="17">
      <t>カクリツ</t>
    </rPh>
    <rPh sb="18" eb="19">
      <t>テキ</t>
    </rPh>
    <rPh sb="20" eb="22">
      <t>イチゲキ</t>
    </rPh>
    <rPh sb="23" eb="24">
      <t>タオ</t>
    </rPh>
    <phoneticPr fontId="2"/>
  </si>
  <si>
    <t>凄腕</t>
    <rPh sb="0" eb="2">
      <t>スゴウデ</t>
    </rPh>
    <phoneticPr fontId="2"/>
  </si>
  <si>
    <t>専用：銃装備時射程＋1(2～3になる)</t>
    <rPh sb="3" eb="4">
      <t>ジュウ</t>
    </rPh>
    <rPh sb="4" eb="7">
      <t>ソウビジ</t>
    </rPh>
    <rPh sb="7" eb="9">
      <t>シャテイ</t>
    </rPh>
    <phoneticPr fontId="2"/>
  </si>
  <si>
    <t xml:space="preserve">Lv </t>
    <phoneticPr fontId="2"/>
  </si>
  <si>
    <t>見切り</t>
    <rPh sb="0" eb="2">
      <t>ミキ</t>
    </rPh>
    <phoneticPr fontId="2"/>
  </si>
  <si>
    <t>遠距離攻撃を受けた時、回避＋15％</t>
    <rPh sb="0" eb="3">
      <t>エンキョリ</t>
    </rPh>
    <rPh sb="3" eb="5">
      <t>コウゲキ</t>
    </rPh>
    <rPh sb="6" eb="7">
      <t>ウ</t>
    </rPh>
    <rPh sb="9" eb="10">
      <t>トキ</t>
    </rPh>
    <rPh sb="11" eb="13">
      <t>カイヒ</t>
    </rPh>
    <phoneticPr fontId="2"/>
  </si>
  <si>
    <t>力％で敵の装備をぶち壊す</t>
    <rPh sb="0" eb="1">
      <t>チカラ</t>
    </rPh>
    <rPh sb="3" eb="4">
      <t>テキ</t>
    </rPh>
    <rPh sb="5" eb="7">
      <t>ソウビ</t>
    </rPh>
    <rPh sb="10" eb="11">
      <t>コワ</t>
    </rPh>
    <phoneticPr fontId="2"/>
  </si>
  <si>
    <t xml:space="preserve">Lv </t>
    <phoneticPr fontId="2"/>
  </si>
  <si>
    <t>Dアグレッサー</t>
    <phoneticPr fontId="2"/>
  </si>
  <si>
    <t>ソルジャー　lv.3</t>
    <phoneticPr fontId="2"/>
  </si>
  <si>
    <t>守備＋2</t>
    <rPh sb="0" eb="2">
      <t>シュビ</t>
    </rPh>
    <phoneticPr fontId="2"/>
  </si>
  <si>
    <t>安定</t>
    <rPh sb="0" eb="2">
      <t>アンテイ</t>
    </rPh>
    <phoneticPr fontId="2"/>
  </si>
  <si>
    <t>お互い追撃がでなくなる</t>
    <rPh sb="1" eb="2">
      <t>タガ</t>
    </rPh>
    <rPh sb="3" eb="5">
      <t>ツイゲキ</t>
    </rPh>
    <phoneticPr fontId="2"/>
  </si>
  <si>
    <t>Lv％で敵の攻撃を無効化する</t>
    <rPh sb="4" eb="5">
      <t>テキ</t>
    </rPh>
    <rPh sb="6" eb="8">
      <t>コウゲキ</t>
    </rPh>
    <rPh sb="9" eb="12">
      <t>ムコウカ</t>
    </rPh>
    <phoneticPr fontId="2"/>
  </si>
  <si>
    <t>ジェノサイド</t>
    <phoneticPr fontId="2"/>
  </si>
  <si>
    <t>力/2％で持っている全ての武器で攻撃</t>
    <rPh sb="0" eb="1">
      <t>チカラ</t>
    </rPh>
    <rPh sb="5" eb="6">
      <t>モ</t>
    </rPh>
    <rPh sb="10" eb="11">
      <t>スベ</t>
    </rPh>
    <rPh sb="13" eb="15">
      <t>ブキ</t>
    </rPh>
    <rPh sb="16" eb="18">
      <t>コウゲキ</t>
    </rPh>
    <phoneticPr fontId="2"/>
  </si>
  <si>
    <t>フォートレス</t>
    <phoneticPr fontId="2"/>
  </si>
  <si>
    <t>カウンター</t>
    <phoneticPr fontId="2"/>
  </si>
  <si>
    <t>速さ％で、敵から攻撃された時先制攻撃する</t>
    <rPh sb="0" eb="1">
      <t>ハヤ</t>
    </rPh>
    <rPh sb="5" eb="6">
      <t>テキ</t>
    </rPh>
    <rPh sb="8" eb="10">
      <t>コウゲキ</t>
    </rPh>
    <rPh sb="13" eb="14">
      <t>トキ</t>
    </rPh>
    <rPh sb="14" eb="16">
      <t>センセイ</t>
    </rPh>
    <rPh sb="16" eb="18">
      <t>コウゲキ</t>
    </rPh>
    <phoneticPr fontId="2"/>
  </si>
  <si>
    <t>リベンジ</t>
    <phoneticPr fontId="2"/>
  </si>
  <si>
    <t>反撃の時、必殺率+20%</t>
    <rPh sb="0" eb="2">
      <t>ハンゲキ</t>
    </rPh>
    <rPh sb="3" eb="4">
      <t>トキ</t>
    </rPh>
    <rPh sb="5" eb="8">
      <t>ヒッサツリツ</t>
    </rPh>
    <phoneticPr fontId="2"/>
  </si>
  <si>
    <t>崋山風林拳</t>
    <rPh sb="0" eb="2">
      <t>カザン</t>
    </rPh>
    <rPh sb="2" eb="4">
      <t>フウリン</t>
    </rPh>
    <rPh sb="4" eb="5">
      <t>ケン</t>
    </rPh>
    <phoneticPr fontId="2"/>
  </si>
  <si>
    <t>名前</t>
    <rPh sb="0" eb="2">
      <t>ナマエ</t>
    </rPh>
    <phoneticPr fontId="2"/>
  </si>
  <si>
    <t>ヒュー</t>
    <phoneticPr fontId="2"/>
  </si>
  <si>
    <t>役割・元ネタ</t>
    <rPh sb="0" eb="2">
      <t>ヤクワリ</t>
    </rPh>
    <rPh sb="3" eb="4">
      <t>モト</t>
    </rPh>
    <phoneticPr fontId="2"/>
  </si>
  <si>
    <t>ジェーコブ</t>
    <phoneticPr fontId="2"/>
  </si>
  <si>
    <t>アイン</t>
    <phoneticPr fontId="2"/>
  </si>
  <si>
    <t>キース</t>
    <phoneticPr fontId="2"/>
  </si>
  <si>
    <t>ケン</t>
    <phoneticPr fontId="2"/>
  </si>
  <si>
    <t>ゲイリー</t>
    <phoneticPr fontId="2"/>
  </si>
  <si>
    <t>ヒロイン枠</t>
    <rPh sb="4" eb="5">
      <t>ワク</t>
    </rPh>
    <phoneticPr fontId="2"/>
  </si>
  <si>
    <t>技×2％で武器の耐久が減らない</t>
    <rPh sb="0" eb="1">
      <t>ワザ</t>
    </rPh>
    <rPh sb="5" eb="7">
      <t>ブキ</t>
    </rPh>
    <rPh sb="8" eb="10">
      <t>タイキュウ</t>
    </rPh>
    <rPh sb="11" eb="12">
      <t>ヘ</t>
    </rPh>
    <phoneticPr fontId="2"/>
  </si>
  <si>
    <t>節約主義</t>
    <rPh sb="0" eb="2">
      <t>セツヤク</t>
    </rPh>
    <rPh sb="2" eb="4">
      <t>シュギ</t>
    </rPh>
    <phoneticPr fontId="2"/>
  </si>
  <si>
    <t>兄：ザン</t>
    <rPh sb="0" eb="1">
      <t>アニ</t>
    </rPh>
    <phoneticPr fontId="2"/>
  </si>
  <si>
    <t>妹：アン</t>
    <rPh sb="0" eb="1">
      <t>イモウト</t>
    </rPh>
    <phoneticPr fontId="2"/>
  </si>
  <si>
    <t>ヒロイン</t>
    <phoneticPr fontId="2"/>
  </si>
  <si>
    <t>アサシン</t>
    <phoneticPr fontId="2"/>
  </si>
  <si>
    <t>敵ヴァル</t>
    <rPh sb="0" eb="1">
      <t>テキ</t>
    </rPh>
    <phoneticPr fontId="2"/>
  </si>
  <si>
    <t>敵パラディン</t>
    <rPh sb="0" eb="1">
      <t>テキ</t>
    </rPh>
    <phoneticPr fontId="2"/>
  </si>
  <si>
    <t>敵アサシン</t>
    <rPh sb="0" eb="1">
      <t>テキ</t>
    </rPh>
    <phoneticPr fontId="2"/>
  </si>
  <si>
    <t>敵スナイパー</t>
    <rPh sb="0" eb="1">
      <t>テキ</t>
    </rPh>
    <phoneticPr fontId="2"/>
  </si>
  <si>
    <t>兄</t>
    <rPh sb="0" eb="1">
      <t>アニ</t>
    </rPh>
    <phoneticPr fontId="2"/>
  </si>
  <si>
    <t>妹</t>
    <rPh sb="0" eb="1">
      <t>イモウト</t>
    </rPh>
    <phoneticPr fontId="2"/>
  </si>
  <si>
    <t>剣豪</t>
    <rPh sb="0" eb="2">
      <t>ケンゴウ</t>
    </rPh>
    <phoneticPr fontId="2"/>
  </si>
  <si>
    <t>弓兵</t>
    <rPh sb="0" eb="2">
      <t>ユミヘイ</t>
    </rPh>
    <phoneticPr fontId="2"/>
  </si>
  <si>
    <t>女剣士</t>
    <rPh sb="0" eb="1">
      <t>オンナ</t>
    </rPh>
    <rPh sb="1" eb="3">
      <t>ケンシ</t>
    </rPh>
    <phoneticPr fontId="2"/>
  </si>
  <si>
    <t>data_chara</t>
    <phoneticPr fontId="2"/>
  </si>
  <si>
    <t>キャラクター毎の成長率等が書いてあります</t>
    <rPh sb="6" eb="7">
      <t>ゴト</t>
    </rPh>
    <rPh sb="8" eb="11">
      <t>セイチョウリツ</t>
    </rPh>
    <rPh sb="11" eb="12">
      <t>ナド</t>
    </rPh>
    <rPh sb="13" eb="14">
      <t>カ</t>
    </rPh>
    <phoneticPr fontId="2"/>
  </si>
  <si>
    <r>
      <t>ゲイリー・スコルニック　</t>
    </r>
    <r>
      <rPr>
        <sz val="11"/>
        <color theme="1"/>
        <rFont val="ＭＳ ゴシック"/>
        <family val="3"/>
        <charset val="128"/>
      </rPr>
      <t>Gary Skolnick</t>
    </r>
    <phoneticPr fontId="2"/>
  </si>
  <si>
    <r>
      <t>ケン・リン・ダウニング　</t>
    </r>
    <r>
      <rPr>
        <sz val="11"/>
        <color theme="1"/>
        <rFont val="ＭＳ ゴシック"/>
        <family val="3"/>
        <charset val="128"/>
      </rPr>
      <t>Ken Lin Downing</t>
    </r>
    <phoneticPr fontId="2"/>
  </si>
  <si>
    <r>
      <t>キース・ティプトン　</t>
    </r>
    <r>
      <rPr>
        <sz val="11"/>
        <color theme="1"/>
        <rFont val="ＭＳ ゴシック"/>
        <family val="3"/>
        <charset val="128"/>
      </rPr>
      <t>Keath Tipton</t>
    </r>
    <phoneticPr fontId="2"/>
  </si>
  <si>
    <r>
      <t>アイン　</t>
    </r>
    <r>
      <rPr>
        <sz val="11"/>
        <color theme="1"/>
        <rFont val="ＭＳ ゴシック"/>
        <family val="3"/>
        <charset val="128"/>
      </rPr>
      <t>Ein</t>
    </r>
    <phoneticPr fontId="2"/>
  </si>
  <si>
    <r>
      <t>ジェーコブ　</t>
    </r>
    <r>
      <rPr>
        <sz val="11"/>
        <color theme="1"/>
        <rFont val="ＭＳ ゴシック"/>
        <family val="3"/>
        <charset val="128"/>
      </rPr>
      <t>Jacob</t>
    </r>
    <phoneticPr fontId="2"/>
  </si>
  <si>
    <r>
      <t>ヒュー・エヴァンス　</t>
    </r>
    <r>
      <rPr>
        <sz val="11"/>
        <color theme="1"/>
        <rFont val="ＭＳ ゴシック"/>
        <family val="3"/>
        <charset val="128"/>
      </rPr>
      <t>Hugh Evans</t>
    </r>
    <phoneticPr fontId="2"/>
  </si>
  <si>
    <t>槍</t>
    <phoneticPr fontId="2"/>
  </si>
  <si>
    <t>ファイター　lv.1</t>
    <phoneticPr fontId="2"/>
  </si>
  <si>
    <t>イングランド系</t>
    <rPh sb="6" eb="7">
      <t>ケイ</t>
    </rPh>
    <phoneticPr fontId="2"/>
  </si>
  <si>
    <t>吹き溜まりの街出身の少女　キースの知り合い</t>
    <rPh sb="0" eb="1">
      <t>フ</t>
    </rPh>
    <rPh sb="2" eb="3">
      <t>ダ</t>
    </rPh>
    <rPh sb="6" eb="7">
      <t>マチ</t>
    </rPh>
    <rPh sb="7" eb="9">
      <t>シュッシン</t>
    </rPh>
    <rPh sb="10" eb="12">
      <t>ショウジョ</t>
    </rPh>
    <rPh sb="17" eb="18">
      <t>シ</t>
    </rPh>
    <rPh sb="19" eb="20">
      <t>ア</t>
    </rPh>
    <phoneticPr fontId="2"/>
  </si>
  <si>
    <t>20(部隊内で一番年下)</t>
    <phoneticPr fontId="2"/>
  </si>
  <si>
    <t>20代前半</t>
    <rPh sb="2" eb="3">
      <t>ダイ</t>
    </rPh>
    <rPh sb="3" eb="5">
      <t>ゼンハン</t>
    </rPh>
    <phoneticPr fontId="2"/>
  </si>
  <si>
    <t>60代</t>
    <rPh sb="2" eb="3">
      <t>ダイ</t>
    </rPh>
    <phoneticPr fontId="2"/>
  </si>
  <si>
    <t>30歳</t>
    <rPh sb="2" eb="3">
      <t>サイ</t>
    </rPh>
    <phoneticPr fontId="2"/>
  </si>
  <si>
    <t>16～18</t>
    <phoneticPr fontId="2"/>
  </si>
  <si>
    <t>槍/斧</t>
    <rPh sb="0" eb="1">
      <t>ヤリ</t>
    </rPh>
    <rPh sb="2" eb="3">
      <t>オノ</t>
    </rPh>
    <phoneticPr fontId="2"/>
  </si>
  <si>
    <t>イゴール</t>
    <phoneticPr fontId="2"/>
  </si>
  <si>
    <t>ライダー　lv.4</t>
    <phoneticPr fontId="2"/>
  </si>
  <si>
    <t>ライダー　lv.7</t>
    <phoneticPr fontId="2"/>
  </si>
  <si>
    <t>スキルリスト</t>
    <phoneticPr fontId="2"/>
  </si>
  <si>
    <t>再移動</t>
    <rPh sb="0" eb="3">
      <t>サイイドウ</t>
    </rPh>
    <phoneticPr fontId="2"/>
  </si>
  <si>
    <t>行動後、残った移動力分移動ができる</t>
    <rPh sb="0" eb="2">
      <t>コウドウ</t>
    </rPh>
    <rPh sb="2" eb="3">
      <t>ゴ</t>
    </rPh>
    <rPh sb="4" eb="5">
      <t>ノコ</t>
    </rPh>
    <rPh sb="7" eb="10">
      <t>イドウリョク</t>
    </rPh>
    <rPh sb="10" eb="11">
      <t>ブン</t>
    </rPh>
    <rPh sb="11" eb="13">
      <t>イドウ</t>
    </rPh>
    <phoneticPr fontId="2"/>
  </si>
  <si>
    <t>ランニングW</t>
    <phoneticPr fontId="2"/>
  </si>
  <si>
    <t>そのターン移動した分×2を攻撃力に加算する</t>
    <rPh sb="5" eb="7">
      <t>イドウ</t>
    </rPh>
    <rPh sb="9" eb="10">
      <t>ブン</t>
    </rPh>
    <rPh sb="13" eb="16">
      <t>コウゲキリョク</t>
    </rPh>
    <rPh sb="17" eb="19">
      <t>カサン</t>
    </rPh>
    <phoneticPr fontId="2"/>
  </si>
  <si>
    <t>移動力＋1</t>
    <rPh sb="0" eb="3">
      <t>イドウリョク</t>
    </rPh>
    <phoneticPr fontId="2"/>
  </si>
  <si>
    <t>未来予知</t>
    <rPh sb="0" eb="4">
      <t>ミライヨチ</t>
    </rPh>
    <phoneticPr fontId="2"/>
  </si>
  <si>
    <t>呪力%で3ターン間全攻撃を回避</t>
    <rPh sb="0" eb="2">
      <t>ジュリョク</t>
    </rPh>
    <phoneticPr fontId="2"/>
  </si>
  <si>
    <r>
      <t>イゴール・ベリンスキー　</t>
    </r>
    <r>
      <rPr>
        <sz val="11"/>
        <color theme="1"/>
        <rFont val="ＭＳ ゴシック"/>
        <family val="3"/>
        <charset val="128"/>
      </rPr>
      <t>Igor Belinsky</t>
    </r>
    <phoneticPr fontId="2"/>
  </si>
  <si>
    <t>ロシア系</t>
    <rPh sb="3" eb="4">
      <t>ケイ</t>
    </rPh>
    <phoneticPr fontId="2"/>
  </si>
  <si>
    <t>疾風</t>
    <rPh sb="0" eb="2">
      <t>シップウ</t>
    </rPh>
    <phoneticPr fontId="2"/>
  </si>
  <si>
    <t>北のバイク集団の一人「疾風」</t>
    <rPh sb="0" eb="1">
      <t>キタ</t>
    </rPh>
    <rPh sb="5" eb="7">
      <t>シュウダン</t>
    </rPh>
    <rPh sb="8" eb="10">
      <t>ヒトリ</t>
    </rPh>
    <rPh sb="11" eb="13">
      <t>シップウ</t>
    </rPh>
    <phoneticPr fontId="2"/>
  </si>
  <si>
    <t>北のバイク集団の一人「The Esper」</t>
    <rPh sb="0" eb="1">
      <t>キタ</t>
    </rPh>
    <rPh sb="5" eb="7">
      <t>シュウダン</t>
    </rPh>
    <rPh sb="8" eb="10">
      <t>ヒトリ</t>
    </rPh>
    <phoneticPr fontId="2"/>
  </si>
  <si>
    <r>
      <rPr>
        <sz val="14"/>
        <color theme="1"/>
        <rFont val="ＭＳ ゴシック"/>
        <family val="3"/>
        <charset val="128"/>
      </rPr>
      <t>サイモン・キーロフ</t>
    </r>
    <r>
      <rPr>
        <sz val="11"/>
        <color theme="1"/>
        <rFont val="ＭＳ ゴシック"/>
        <family val="2"/>
        <charset val="128"/>
      </rPr>
      <t>　Simon Kirov</t>
    </r>
    <phoneticPr fontId="2"/>
  </si>
  <si>
    <t>サイモン</t>
    <phoneticPr fontId="2"/>
  </si>
  <si>
    <t>槍と斧を使うライダー</t>
    <rPh sb="0" eb="1">
      <t>ヤリ</t>
    </rPh>
    <rPh sb="2" eb="3">
      <t>オノ</t>
    </rPh>
    <rPh sb="4" eb="5">
      <t>ツカ</t>
    </rPh>
    <phoneticPr fontId="2"/>
  </si>
  <si>
    <t>疾風の名に恥じない速さの成長率を持つ、もう一人より将来性が高い</t>
    <rPh sb="0" eb="2">
      <t>シップウ</t>
    </rPh>
    <rPh sb="3" eb="4">
      <t>ナ</t>
    </rPh>
    <rPh sb="5" eb="6">
      <t>ハ</t>
    </rPh>
    <rPh sb="9" eb="10">
      <t>ハヤ</t>
    </rPh>
    <rPh sb="12" eb="15">
      <t>セイチョウリツ</t>
    </rPh>
    <rPh sb="16" eb="17">
      <t>モ</t>
    </rPh>
    <rPh sb="21" eb="23">
      <t>ヒトリ</t>
    </rPh>
    <rPh sb="25" eb="28">
      <t>ショウライセイ</t>
    </rPh>
    <rPh sb="29" eb="30">
      <t>タカ</t>
    </rPh>
    <phoneticPr fontId="2"/>
  </si>
  <si>
    <t>悪いところに成長率が偏っている</t>
    <rPh sb="0" eb="1">
      <t>ワル</t>
    </rPh>
    <rPh sb="6" eb="9">
      <t>セイチョウリツ</t>
    </rPh>
    <rPh sb="10" eb="11">
      <t>カタヨ</t>
    </rPh>
    <phoneticPr fontId="2"/>
  </si>
  <si>
    <t>サイモン</t>
    <phoneticPr fontId="2"/>
  </si>
  <si>
    <t>パイロット　lv.10</t>
    <phoneticPr fontId="2"/>
  </si>
  <si>
    <t>槍/銃</t>
    <rPh sb="0" eb="1">
      <t>ヤリ</t>
    </rPh>
    <rPh sb="2" eb="3">
      <t>ジュウ</t>
    </rPh>
    <phoneticPr fontId="2"/>
  </si>
  <si>
    <t>ジャイロ</t>
    <phoneticPr fontId="2"/>
  </si>
  <si>
    <r>
      <rPr>
        <sz val="14"/>
        <color theme="1"/>
        <rFont val="ＭＳ ゴシック"/>
        <family val="3"/>
        <charset val="128"/>
      </rPr>
      <t>ステファン・"ジャイロ"・シャバリン</t>
    </r>
    <r>
      <rPr>
        <sz val="11"/>
        <color theme="1"/>
        <rFont val="ＭＳ ゴシック"/>
        <family val="2"/>
        <charset val="128"/>
      </rPr>
      <t>　Stefan "Jayro" Shabalin</t>
    </r>
    <phoneticPr fontId="2"/>
  </si>
  <si>
    <t>南のヘリコプター集団の一人</t>
    <rPh sb="0" eb="1">
      <t>ミナミ</t>
    </rPh>
    <rPh sb="8" eb="10">
      <t>シュウダン</t>
    </rPh>
    <rPh sb="11" eb="13">
      <t>ヒトリ</t>
    </rPh>
    <phoneticPr fontId="2"/>
  </si>
  <si>
    <t>力％で二回攻撃を行う</t>
    <rPh sb="0" eb="1">
      <t>チカラ</t>
    </rPh>
    <rPh sb="3" eb="5">
      <t>ニカイ</t>
    </rPh>
    <rPh sb="5" eb="7">
      <t>コウゲキ</t>
    </rPh>
    <rPh sb="8" eb="9">
      <t>オコナ</t>
    </rPh>
    <phoneticPr fontId="2"/>
  </si>
  <si>
    <t>行動後、能力を半分にして再行動できる</t>
  </si>
  <si>
    <t>急襲</t>
    <rPh sb="0" eb="2">
      <t>キュウシュウ</t>
    </rPh>
    <phoneticPr fontId="2"/>
  </si>
  <si>
    <t>撃墜王</t>
    <rPh sb="0" eb="3">
      <t>ゲキツイオウ</t>
    </rPh>
    <phoneticPr fontId="2"/>
  </si>
  <si>
    <t>ジャイロ</t>
    <phoneticPr fontId="2"/>
  </si>
  <si>
    <t>大陸一</t>
    <rPh sb="0" eb="3">
      <t>タイリクイチ</t>
    </rPh>
    <phoneticPr fontId="2"/>
  </si>
  <si>
    <t>お助けジェイガン</t>
    <rPh sb="1" eb="2">
      <t>タス</t>
    </rPh>
    <phoneticPr fontId="2"/>
  </si>
  <si>
    <t>赤毛＋親友枠</t>
    <rPh sb="0" eb="1">
      <t>アカ</t>
    </rPh>
    <rPh sb="1" eb="2">
      <t>ゲ</t>
    </rPh>
    <rPh sb="3" eb="5">
      <t>シンユウ</t>
    </rPh>
    <rPh sb="5" eb="6">
      <t>ワク</t>
    </rPh>
    <phoneticPr fontId="2"/>
  </si>
  <si>
    <t>若い主人公</t>
    <rPh sb="0" eb="1">
      <t>ワカ</t>
    </rPh>
    <rPh sb="2" eb="5">
      <t>シュジンコウ</t>
    </rPh>
    <phoneticPr fontId="2"/>
  </si>
  <si>
    <t>緑枠</t>
    <rPh sb="0" eb="1">
      <t>ミドリ</t>
    </rPh>
    <rPh sb="1" eb="2">
      <t>ワク</t>
    </rPh>
    <phoneticPr fontId="2"/>
  </si>
  <si>
    <t>射程違うキャラ</t>
    <rPh sb="0" eb="2">
      <t>シャテイ</t>
    </rPh>
    <rPh sb="2" eb="3">
      <t>チガ</t>
    </rPh>
    <phoneticPr fontId="2"/>
  </si>
  <si>
    <t>壁</t>
    <rPh sb="0" eb="1">
      <t>カベ</t>
    </rPh>
    <phoneticPr fontId="2"/>
  </si>
  <si>
    <t>バイク1</t>
    <phoneticPr fontId="2"/>
  </si>
  <si>
    <t>バイク2</t>
    <phoneticPr fontId="2"/>
  </si>
  <si>
    <t>ヘリコプター　唯一の飛行ユニット</t>
    <rPh sb="7" eb="9">
      <t>ユイイツ</t>
    </rPh>
    <rPh sb="10" eb="12">
      <t>ヒコウ</t>
    </rPh>
    <phoneticPr fontId="2"/>
  </si>
  <si>
    <t>頼りになる斧兵</t>
    <rPh sb="0" eb="1">
      <t>タヨ</t>
    </rPh>
    <rPh sb="5" eb="7">
      <t>オノヘイ</t>
    </rPh>
    <phoneticPr fontId="2"/>
  </si>
  <si>
    <t>明らかに成長しそう</t>
    <rPh sb="0" eb="1">
      <t>アキ</t>
    </rPh>
    <rPh sb="4" eb="6">
      <t>セイチョウ</t>
    </rPh>
    <phoneticPr fontId="2"/>
  </si>
  <si>
    <t>兵種通りの成長をする優等生</t>
    <rPh sb="0" eb="2">
      <t>ヘイシュ</t>
    </rPh>
    <rPh sb="2" eb="3">
      <t>ドオ</t>
    </rPh>
    <rPh sb="5" eb="7">
      <t>セイチョウ</t>
    </rPh>
    <rPh sb="10" eb="13">
      <t>ユウトウセイ</t>
    </rPh>
    <phoneticPr fontId="2"/>
  </si>
  <si>
    <t>力＋2　3兄妹で敵を囲んで攻撃すると必ず必殺の一撃が出る</t>
    <rPh sb="0" eb="1">
      <t>チカラ</t>
    </rPh>
    <rPh sb="5" eb="7">
      <t>キョウダイ</t>
    </rPh>
    <rPh sb="8" eb="9">
      <t>テキ</t>
    </rPh>
    <rPh sb="10" eb="11">
      <t>カコ</t>
    </rPh>
    <rPh sb="13" eb="15">
      <t>コウゲキ</t>
    </rPh>
    <rPh sb="18" eb="19">
      <t>カナラ</t>
    </rPh>
    <rPh sb="20" eb="22">
      <t>ヒッサツ</t>
    </rPh>
    <rPh sb="23" eb="25">
      <t>イチゲキ</t>
    </rPh>
    <rPh sb="26" eb="27">
      <t>デ</t>
    </rPh>
    <phoneticPr fontId="2"/>
  </si>
  <si>
    <t>唯一の飛行ユニットというだけで価値があるので、成長率は控えめ</t>
    <rPh sb="0" eb="9">
      <t>ユイイツ</t>
    </rPh>
    <rPh sb="15" eb="17">
      <t>カチ</t>
    </rPh>
    <rPh sb="23" eb="26">
      <t>セイチョウリツ</t>
    </rPh>
    <rPh sb="27" eb="28">
      <t>ヒカ</t>
    </rPh>
    <phoneticPr fontId="2"/>
  </si>
  <si>
    <t>※最適CC先ローグの場合</t>
    <rPh sb="1" eb="3">
      <t>サイテキ</t>
    </rPh>
    <rPh sb="5" eb="6">
      <t>サキ</t>
    </rPh>
    <rPh sb="10" eb="12">
      <t>バアイ</t>
    </rPh>
    <phoneticPr fontId="2"/>
  </si>
  <si>
    <t>ボウマージ＋ヒロイン成長</t>
    <rPh sb="10" eb="12">
      <t>セイチョウ</t>
    </rPh>
    <phoneticPr fontId="2"/>
  </si>
  <si>
    <t>鍵開け</t>
    <rPh sb="0" eb="2">
      <t>カギア</t>
    </rPh>
    <phoneticPr fontId="2"/>
  </si>
  <si>
    <t>鍵を開けることができる</t>
    <rPh sb="0" eb="1">
      <t>カギ</t>
    </rPh>
    <rPh sb="2" eb="3">
      <t>ア</t>
    </rPh>
    <phoneticPr fontId="2"/>
  </si>
  <si>
    <t>すり抜け</t>
    <rPh sb="2" eb="3">
      <t>ヌ</t>
    </rPh>
    <phoneticPr fontId="2"/>
  </si>
  <si>
    <t>敵のいるマスを無視して移動できる</t>
    <rPh sb="0" eb="1">
      <t>テキ</t>
    </rPh>
    <rPh sb="7" eb="9">
      <t>ムシ</t>
    </rPh>
    <rPh sb="11" eb="13">
      <t>イドウ</t>
    </rPh>
    <phoneticPr fontId="2"/>
  </si>
  <si>
    <t>運×2％　HPが0になる攻撃を受けた時、1だけ残る</t>
    <rPh sb="0" eb="1">
      <t>ウン</t>
    </rPh>
    <rPh sb="12" eb="14">
      <t>コウゲキ</t>
    </rPh>
    <rPh sb="15" eb="16">
      <t>ウ</t>
    </rPh>
    <rPh sb="18" eb="19">
      <t>トキ</t>
    </rPh>
    <rPh sb="23" eb="24">
      <t>ノコ</t>
    </rPh>
    <phoneticPr fontId="2"/>
  </si>
  <si>
    <t>祈り</t>
    <rPh sb="0" eb="1">
      <t>イノ</t>
    </rPh>
    <phoneticPr fontId="2"/>
  </si>
  <si>
    <t>ぶっ壊し</t>
    <rPh sb="2" eb="3">
      <t>コワ</t>
    </rPh>
    <phoneticPr fontId="2"/>
  </si>
  <si>
    <t>斧で地形を破壊できる</t>
    <rPh sb="0" eb="1">
      <t>オノ</t>
    </rPh>
    <rPh sb="2" eb="4">
      <t>チケイ</t>
    </rPh>
    <rPh sb="5" eb="7">
      <t>ハカイ</t>
    </rPh>
    <phoneticPr fontId="2"/>
  </si>
  <si>
    <t>バーサク</t>
    <phoneticPr fontId="2"/>
  </si>
  <si>
    <t>次の攻撃時、必殺＋15％　命中－15％する</t>
    <rPh sb="0" eb="1">
      <t>ツギ</t>
    </rPh>
    <rPh sb="2" eb="5">
      <t>コウゲキジ</t>
    </rPh>
    <rPh sb="6" eb="8">
      <t>ヒッサツ</t>
    </rPh>
    <phoneticPr fontId="2"/>
  </si>
  <si>
    <t>デストラクション</t>
    <phoneticPr fontId="2"/>
  </si>
  <si>
    <t>次の攻撃時、攻撃力＋10　防御力－10する</t>
    <rPh sb="0" eb="1">
      <t>ツギ</t>
    </rPh>
    <rPh sb="2" eb="5">
      <t>コウゲキジ</t>
    </rPh>
    <rPh sb="6" eb="8">
      <t>コウゲキ</t>
    </rPh>
    <rPh sb="8" eb="9">
      <t>リョク</t>
    </rPh>
    <rPh sb="13" eb="16">
      <t>ボウギョリョク</t>
    </rPh>
    <phoneticPr fontId="2"/>
  </si>
  <si>
    <t>lv％で敵の装備を壊す</t>
    <rPh sb="4" eb="5">
      <t>テキ</t>
    </rPh>
    <rPh sb="6" eb="8">
      <t>ソウビ</t>
    </rPh>
    <rPh sb="9" eb="10">
      <t>コワ</t>
    </rPh>
    <phoneticPr fontId="2"/>
  </si>
  <si>
    <t>R.I.D.</t>
    <phoneticPr fontId="2"/>
  </si>
  <si>
    <t>マーセナリー　lv.7</t>
    <phoneticPr fontId="2"/>
  </si>
  <si>
    <t>斧</t>
    <rPh sb="0" eb="1">
      <t>オノ</t>
    </rPh>
    <phoneticPr fontId="2"/>
  </si>
  <si>
    <t>なんか強すぎる気がする</t>
    <rPh sb="3" eb="4">
      <t>ツヨ</t>
    </rPh>
    <rPh sb="7" eb="8">
      <t>キ</t>
    </rPh>
    <phoneticPr fontId="2"/>
  </si>
  <si>
    <t>ヴィック</t>
    <phoneticPr fontId="2"/>
  </si>
  <si>
    <t>20代後半</t>
    <rPh sb="2" eb="3">
      <t>ダイ</t>
    </rPh>
    <rPh sb="3" eb="5">
      <t>コウハン</t>
    </rPh>
    <phoneticPr fontId="2"/>
  </si>
  <si>
    <t>20代半ば</t>
    <rPh sb="2" eb="3">
      <t>ダイ</t>
    </rPh>
    <rPh sb="3" eb="4">
      <t>ナカ</t>
    </rPh>
    <phoneticPr fontId="2"/>
  </si>
  <si>
    <t>30代半ば</t>
    <rPh sb="2" eb="3">
      <t>ダイ</t>
    </rPh>
    <rPh sb="3" eb="4">
      <t>ナカ</t>
    </rPh>
    <phoneticPr fontId="2"/>
  </si>
  <si>
    <t>20代半ば</t>
    <rPh sb="2" eb="3">
      <t>ダイ</t>
    </rPh>
    <rPh sb="3" eb="4">
      <t>ナカ</t>
    </rPh>
    <phoneticPr fontId="2"/>
  </si>
  <si>
    <t>エコーでも吸っとけ</t>
    <rPh sb="5" eb="6">
      <t>ス</t>
    </rPh>
    <phoneticPr fontId="2"/>
  </si>
  <si>
    <t>吹き溜まりの街の用心棒</t>
    <rPh sb="0" eb="1">
      <t>フ</t>
    </rPh>
    <rPh sb="2" eb="3">
      <t>ダ</t>
    </rPh>
    <rPh sb="6" eb="7">
      <t>マチ</t>
    </rPh>
    <rPh sb="8" eb="11">
      <t>ヨウジンボウ</t>
    </rPh>
    <phoneticPr fontId="2"/>
  </si>
  <si>
    <t>ヴィック</t>
    <phoneticPr fontId="2"/>
  </si>
  <si>
    <r>
      <t>ヴィック・セイン　</t>
    </r>
    <r>
      <rPr>
        <sz val="11"/>
        <color theme="1"/>
        <rFont val="ＭＳ ゴシック"/>
        <family val="3"/>
        <charset val="128"/>
      </rPr>
      <t>Vick Thain</t>
    </r>
    <phoneticPr fontId="2"/>
  </si>
  <si>
    <t>フィーナ</t>
    <phoneticPr fontId="2"/>
  </si>
  <si>
    <t>20台半ば</t>
    <rPh sb="2" eb="3">
      <t>ダイ</t>
    </rPh>
    <rPh sb="3" eb="4">
      <t>ナカ</t>
    </rPh>
    <phoneticPr fontId="2"/>
  </si>
  <si>
    <t>アメリカ系</t>
    <rPh sb="4" eb="5">
      <t>ケイ</t>
    </rPh>
    <phoneticPr fontId="2"/>
  </si>
  <si>
    <t>謎の女スナイパー　通称"大陸一"</t>
    <rPh sb="0" eb="1">
      <t>ナゾ</t>
    </rPh>
    <rPh sb="2" eb="3">
      <t>オンナ</t>
    </rPh>
    <rPh sb="9" eb="11">
      <t>ツウショウ</t>
    </rPh>
    <rPh sb="12" eb="15">
      <t>タイリクイチ</t>
    </rPh>
    <phoneticPr fontId="2"/>
  </si>
  <si>
    <t>金で雇う系でいいかな…</t>
    <rPh sb="0" eb="1">
      <t>カネ</t>
    </rPh>
    <rPh sb="2" eb="3">
      <t>ヤト</t>
    </rPh>
    <rPh sb="4" eb="5">
      <t>ケイ</t>
    </rPh>
    <phoneticPr fontId="2"/>
  </si>
  <si>
    <t>ジェイガンより遥かに強くて成長はそれなり　シリウスみたいなかんじで</t>
    <rPh sb="7" eb="8">
      <t>ハル</t>
    </rPh>
    <rPh sb="10" eb="11">
      <t>ツヨ</t>
    </rPh>
    <rPh sb="13" eb="15">
      <t>セイチョウ</t>
    </rPh>
    <phoneticPr fontId="2"/>
  </si>
  <si>
    <t>攻撃が命中した敵の燃料を半分にする</t>
    <rPh sb="0" eb="2">
      <t>コウゲキ</t>
    </rPh>
    <rPh sb="3" eb="5">
      <t>メイチュウ</t>
    </rPh>
    <rPh sb="7" eb="8">
      <t>テキ</t>
    </rPh>
    <rPh sb="9" eb="11">
      <t>ネンリョウ</t>
    </rPh>
    <rPh sb="12" eb="14">
      <t>ハンブン</t>
    </rPh>
    <phoneticPr fontId="2"/>
  </si>
  <si>
    <t>燃料漏れ</t>
    <rPh sb="0" eb="2">
      <t>ネンリョウ</t>
    </rPh>
    <rPh sb="2" eb="3">
      <t>モ</t>
    </rPh>
    <phoneticPr fontId="2"/>
  </si>
  <si>
    <t>豪腕</t>
    <rPh sb="0" eb="2">
      <t>ゴウワン</t>
    </rPh>
    <phoneticPr fontId="2"/>
  </si>
  <si>
    <t>攻撃速度が落ちない</t>
    <rPh sb="0" eb="4">
      <t>コウゲキソクド</t>
    </rPh>
    <rPh sb="5" eb="6">
      <t>オ</t>
    </rPh>
    <phoneticPr fontId="2"/>
  </si>
  <si>
    <t>地形効果や射程などで命中率が落ちない</t>
    <rPh sb="0" eb="4">
      <t>チケイコウカ</t>
    </rPh>
    <rPh sb="5" eb="7">
      <t>シャテイ</t>
    </rPh>
    <rPh sb="10" eb="13">
      <t>メイチュウリツ</t>
    </rPh>
    <rPh sb="14" eb="15">
      <t>オ</t>
    </rPh>
    <phoneticPr fontId="2"/>
  </si>
  <si>
    <t>レア</t>
    <phoneticPr fontId="2"/>
  </si>
  <si>
    <r>
      <rPr>
        <sz val="14"/>
        <color theme="1"/>
        <rFont val="ＭＳ ゴシック"/>
        <family val="3"/>
        <charset val="128"/>
      </rPr>
      <t>レア・バートン</t>
    </r>
    <r>
      <rPr>
        <sz val="11"/>
        <color theme="1"/>
        <rFont val="ＭＳ ゴシック"/>
        <family val="2"/>
        <charset val="128"/>
      </rPr>
      <t>　Feena Burton</t>
    </r>
    <phoneticPr fontId="2"/>
  </si>
  <si>
    <t>レア</t>
    <phoneticPr fontId="2"/>
  </si>
  <si>
    <t>フィーナ</t>
    <phoneticPr fontId="2"/>
  </si>
  <si>
    <r>
      <rPr>
        <sz val="14"/>
        <color theme="1"/>
        <rFont val="ＭＳ ゴシック"/>
        <family val="3"/>
        <charset val="128"/>
      </rPr>
      <t>フィーナ・ヒューズ</t>
    </r>
    <r>
      <rPr>
        <sz val="11"/>
        <color theme="1"/>
        <rFont val="ＭＳ ゴシック"/>
        <family val="2"/>
        <charset val="128"/>
      </rPr>
      <t>　Sarah Hughes</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</si>
</sst>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
  </numFmts>
  <fonts count="13" x14ac:knownFonts="1">
    <font>
      <sz val="11"/>
      <color theme="1"/>
      <name val="ＭＳ ゴシック"/>
      <family val="2"/>
      <charset val="128"/>
    </font>
    <font>
      <sz val="11"/>
      <color rgb="FFFF0000"/>
      <name val="ＭＳ ゴシック"/>
      <family val="2"/>
      <charset val="128"/>
    </font>
    <font>
      <sz val="6"/>
      <name val="ＭＳ ゴシック"/>
      <family val="2"/>
      <charset val="128"/>
    </font>
    <font>
      <sz val="9"/>
      <color theme="1"/>
      <name val="ＭＳ ゴシック"/>
      <family val="2"/>
      <charset val="128"/>
    </font>
    <font>
      <sz val="9"/>
      <color theme="1"/>
      <name val="ＭＳ ゴシック"/>
      <family val="3"/>
      <charset val="128"/>
    </font>
    <font>
      <sz val="14"/>
      <color theme="1"/>
      <name val="ＭＳ ゴシック"/>
      <family val="2"/>
      <charset val="128"/>
    </font>
    <font>
      <u/>
      <sz val="11"/>
      <color theme="10"/>
      <name val="ＭＳ ゴシック"/>
      <family val="2"/>
      <charset val="128"/>
    </font>
    <font>
      <sz val="11"/>
      <color theme="1"/>
      <name val="ＭＳ ゴシック"/>
      <family val="3"/>
      <charset val="128"/>
    </font>
    <font>
      <sz val="18"/>
      <color theme="1"/>
      <name val="ＭＳ ゴシック"/>
      <family val="2"/>
      <charset val="128"/>
    </font>
    <font>
      <sz val="14"/>
      <color theme="1"/>
      <name val="ＭＳ ゴシック"/>
      <family val="3"/>
      <charset val="128"/>
    </font>
    <font>
      <u/>
      <sz val="9"/>
      <color theme="10"/>
      <name val="ＭＳ ゴシック"/>
      <family val="2"/>
      <charset val="128"/>
    </font>
    <font>
      <u/>
      <sz val="9"/>
      <color theme="10"/>
      <name val="ＭＳ ゴシック"/>
      <family val="3"/>
      <charset val="128"/>
    </font>
    <font>
      <sz val="20"/>
      <color theme="1"/>
      <name val="ＭＳ ゴシック"/>
      <family val="2"/>
      <charset val="128"/>
    </font>
  </fonts>
  <fills count="3">
    <fill>
      <patternFill patternType="none"/>
    </fill>
    <fill>
      <patternFill patternType="gray125"/>
    </fill>
    <fill>
      <patternFill patternType="solid">
        <fgColor rgb="FFFFFF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double">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right style="thin">
        <color indexed="64"/>
      </right>
      <top style="medium">
        <color indexed="64"/>
      </top>
      <bottom style="double">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double">
        <color indexed="64"/>
      </top>
      <bottom style="thin">
        <color indexed="64"/>
      </bottom>
      <diagonal/>
    </border>
    <border>
      <left/>
      <right/>
      <top style="double">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top style="medium">
        <color indexed="64"/>
      </top>
      <bottom style="double">
        <color indexed="64"/>
      </bottom>
      <diagonal/>
    </border>
    <border>
      <left/>
      <right style="medium">
        <color indexed="64"/>
      </right>
      <top style="double">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63">
    <xf numFmtId="0" fontId="0" fillId="0" borderId="0" xfId="0">
      <alignment vertical="center"/>
    </xf>
    <xf numFmtId="0" fontId="3" fillId="0" borderId="0" xfId="0" applyFont="1">
      <alignment vertical="center"/>
    </xf>
    <xf numFmtId="176" fontId="0" fillId="0" borderId="0" xfId="0" applyNumberFormat="1">
      <alignment vertical="center"/>
    </xf>
    <xf numFmtId="176" fontId="0" fillId="0" borderId="0" xfId="0" applyNumberFormat="1" applyFill="1">
      <alignment vertical="center"/>
    </xf>
    <xf numFmtId="176" fontId="1" fillId="0" borderId="0" xfId="0" applyNumberFormat="1" applyFont="1" applyFill="1">
      <alignment vertical="center"/>
    </xf>
    <xf numFmtId="0" fontId="0" fillId="0" borderId="0" xfId="0" applyFont="1">
      <alignment vertical="center"/>
    </xf>
    <xf numFmtId="0" fontId="4" fillId="0" borderId="0" xfId="0" applyFont="1">
      <alignment vertical="center"/>
    </xf>
    <xf numFmtId="176" fontId="0" fillId="0" borderId="0" xfId="0" applyNumberFormat="1" applyFont="1" applyFill="1">
      <alignment vertical="center"/>
    </xf>
    <xf numFmtId="0" fontId="5" fillId="0" borderId="0" xfId="0" applyFont="1">
      <alignment vertical="center"/>
    </xf>
    <xf numFmtId="0" fontId="7" fillId="0" borderId="0" xfId="0" applyFont="1">
      <alignment vertical="center"/>
    </xf>
    <xf numFmtId="0" fontId="3" fillId="0" borderId="0" xfId="0" applyFont="1" applyAlignment="1">
      <alignment vertical="top"/>
    </xf>
    <xf numFmtId="0" fontId="8" fillId="0" borderId="0" xfId="0" applyFont="1">
      <alignment vertical="center"/>
    </xf>
    <xf numFmtId="0" fontId="0" fillId="0" borderId="1"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5"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0" xfId="0" applyBorder="1">
      <alignment vertical="center"/>
    </xf>
    <xf numFmtId="0" fontId="0" fillId="0" borderId="0" xfId="0" applyBorder="1" applyAlignment="1">
      <alignment vertical="center"/>
    </xf>
    <xf numFmtId="0" fontId="0" fillId="0" borderId="6" xfId="0" applyBorder="1">
      <alignment vertical="center"/>
    </xf>
    <xf numFmtId="0" fontId="0" fillId="0" borderId="21" xfId="0" applyBorder="1">
      <alignment vertical="center"/>
    </xf>
    <xf numFmtId="176" fontId="0" fillId="0" borderId="1" xfId="0" applyNumberFormat="1" applyFill="1" applyBorder="1">
      <alignment vertical="center"/>
    </xf>
    <xf numFmtId="176" fontId="1" fillId="0" borderId="1" xfId="0" applyNumberFormat="1" applyFont="1" applyFill="1" applyBorder="1">
      <alignment vertical="center"/>
    </xf>
    <xf numFmtId="0" fontId="0" fillId="0" borderId="2" xfId="0" applyBorder="1">
      <alignment vertical="center"/>
    </xf>
    <xf numFmtId="0" fontId="0" fillId="0" borderId="25" xfId="0" applyBorder="1">
      <alignment vertical="center"/>
    </xf>
    <xf numFmtId="0" fontId="0" fillId="0" borderId="26" xfId="0" applyBorder="1">
      <alignment vertical="center"/>
    </xf>
    <xf numFmtId="176" fontId="0" fillId="0" borderId="26" xfId="0" applyNumberFormat="1" applyFill="1" applyBorder="1">
      <alignment vertical="center"/>
    </xf>
    <xf numFmtId="0" fontId="0" fillId="0" borderId="27" xfId="0" applyBorder="1">
      <alignment vertical="center"/>
    </xf>
    <xf numFmtId="176" fontId="0" fillId="0" borderId="15" xfId="0" applyNumberFormat="1" applyBorder="1">
      <alignment vertical="center"/>
    </xf>
    <xf numFmtId="176" fontId="0" fillId="0" borderId="16" xfId="0" applyNumberFormat="1" applyBorder="1">
      <alignment vertical="center"/>
    </xf>
    <xf numFmtId="0" fontId="0" fillId="0" borderId="11" xfId="0" applyBorder="1">
      <alignment vertical="center"/>
    </xf>
    <xf numFmtId="0" fontId="0" fillId="0" borderId="12" xfId="0" applyBorder="1">
      <alignment vertical="center"/>
    </xf>
    <xf numFmtId="176" fontId="0" fillId="0" borderId="12" xfId="0" applyNumberFormat="1" applyFill="1" applyBorder="1">
      <alignment vertical="center"/>
    </xf>
    <xf numFmtId="0" fontId="0" fillId="0" borderId="13" xfId="0" applyBorder="1">
      <alignment vertical="center"/>
    </xf>
    <xf numFmtId="0" fontId="7" fillId="0" borderId="0" xfId="0" applyFont="1" applyFill="1" applyBorder="1">
      <alignment vertical="center"/>
    </xf>
    <xf numFmtId="0" fontId="3" fillId="0" borderId="0" xfId="0" applyFont="1" applyBorder="1" applyAlignment="1">
      <alignment vertical="center"/>
    </xf>
    <xf numFmtId="176" fontId="0" fillId="0" borderId="1" xfId="0" applyNumberFormat="1" applyFont="1" applyFill="1" applyBorder="1">
      <alignment vertical="center"/>
    </xf>
    <xf numFmtId="0" fontId="9" fillId="0" borderId="0" xfId="0" applyFont="1">
      <alignment vertical="center"/>
    </xf>
    <xf numFmtId="0" fontId="0" fillId="2" borderId="0" xfId="0" applyFill="1">
      <alignment vertical="center"/>
    </xf>
    <xf numFmtId="0" fontId="6" fillId="0" borderId="0" xfId="1">
      <alignment vertical="center"/>
    </xf>
    <xf numFmtId="0" fontId="10" fillId="0" borderId="0" xfId="1" applyFont="1">
      <alignment vertical="center"/>
    </xf>
    <xf numFmtId="0" fontId="11" fillId="0" borderId="0" xfId="1" applyFont="1">
      <alignment vertical="center"/>
    </xf>
    <xf numFmtId="0" fontId="12" fillId="0" borderId="0" xfId="0" applyFont="1">
      <alignment vertical="center"/>
    </xf>
    <xf numFmtId="0" fontId="3" fillId="0" borderId="0" xfId="0" applyFont="1" applyAlignment="1">
      <alignment horizontal="left" vertical="center"/>
    </xf>
    <xf numFmtId="0" fontId="4" fillId="0" borderId="0" xfId="0" applyFont="1" applyAlignment="1">
      <alignment horizontal="left" vertical="center"/>
    </xf>
    <xf numFmtId="176" fontId="1" fillId="0" borderId="12" xfId="0" applyNumberFormat="1" applyFont="1" applyFill="1" applyBorder="1">
      <alignment vertical="center"/>
    </xf>
    <xf numFmtId="0" fontId="7" fillId="2" borderId="0" xfId="0" applyFont="1" applyFill="1">
      <alignment vertical="center"/>
    </xf>
    <xf numFmtId="0" fontId="0" fillId="0" borderId="4" xfId="0" applyBorder="1" applyAlignment="1">
      <alignment horizontal="center" vertical="center"/>
    </xf>
    <xf numFmtId="0" fontId="0" fillId="0" borderId="20" xfId="0" applyBorder="1" applyAlignment="1">
      <alignment horizontal="center" vertical="center"/>
    </xf>
    <xf numFmtId="0" fontId="0" fillId="0" borderId="24"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2" xfId="0" applyBorder="1" applyAlignment="1">
      <alignment horizontal="center" vertical="center"/>
    </xf>
    <xf numFmtId="0" fontId="0" fillId="0" borderId="3" xfId="0" applyBorder="1" applyAlignment="1">
      <alignment horizontal="center" vertical="center"/>
    </xf>
    <xf numFmtId="0" fontId="0" fillId="0" borderId="19" xfId="0" applyBorder="1" applyAlignment="1">
      <alignment horizontal="center" vertical="center"/>
    </xf>
    <xf numFmtId="0" fontId="0" fillId="0" borderId="23" xfId="0" applyBorder="1" applyAlignment="1">
      <alignment horizontal="center" vertical="center"/>
    </xf>
    <xf numFmtId="0" fontId="0" fillId="0" borderId="3" xfId="0" quotePrefix="1" applyBorder="1" applyAlignment="1">
      <alignment horizontal="center" vertical="center"/>
    </xf>
    <xf numFmtId="0" fontId="0" fillId="0" borderId="19" xfId="0" quotePrefix="1" applyBorder="1" applyAlignment="1">
      <alignment horizontal="center" vertical="center"/>
    </xf>
    <xf numFmtId="0" fontId="0" fillId="0" borderId="23" xfId="0" quotePrefix="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heetViews>
  <sheetFormatPr defaultRowHeight="13.2" x14ac:dyDescent="0.2"/>
  <cols>
    <col min="1" max="1" width="14.6640625" customWidth="1"/>
  </cols>
  <sheetData>
    <row r="1" spans="1:2" ht="23.4" x14ac:dyDescent="0.2">
      <c r="A1" s="46" t="s">
        <v>203</v>
      </c>
    </row>
    <row r="2" spans="1:2" x14ac:dyDescent="0.2">
      <c r="A2" t="s">
        <v>204</v>
      </c>
    </row>
    <row r="4" spans="1:2" x14ac:dyDescent="0.2">
      <c r="A4" t="s">
        <v>179</v>
      </c>
      <c r="B4" t="s">
        <v>181</v>
      </c>
    </row>
    <row r="5" spans="1:2" x14ac:dyDescent="0.2">
      <c r="A5" s="43" t="s">
        <v>180</v>
      </c>
      <c r="B5" s="44" t="s">
        <v>256</v>
      </c>
    </row>
    <row r="6" spans="1:2" x14ac:dyDescent="0.2">
      <c r="A6" s="43" t="s">
        <v>182</v>
      </c>
      <c r="B6" s="45" t="s">
        <v>254</v>
      </c>
    </row>
    <row r="7" spans="1:2" x14ac:dyDescent="0.2">
      <c r="A7" s="43" t="s">
        <v>183</v>
      </c>
      <c r="B7" s="45" t="s">
        <v>255</v>
      </c>
    </row>
    <row r="8" spans="1:2" x14ac:dyDescent="0.2">
      <c r="A8" s="43" t="s">
        <v>184</v>
      </c>
      <c r="B8" s="45" t="s">
        <v>257</v>
      </c>
    </row>
    <row r="9" spans="1:2" x14ac:dyDescent="0.2">
      <c r="A9" s="43" t="s">
        <v>185</v>
      </c>
      <c r="B9" s="45" t="s">
        <v>258</v>
      </c>
    </row>
    <row r="10" spans="1:2" x14ac:dyDescent="0.2">
      <c r="A10" s="43" t="s">
        <v>186</v>
      </c>
      <c r="B10" s="45" t="s">
        <v>259</v>
      </c>
    </row>
    <row r="11" spans="1:2" x14ac:dyDescent="0.2">
      <c r="B11" s="6"/>
    </row>
    <row r="12" spans="1:2" x14ac:dyDescent="0.2">
      <c r="A12" s="43" t="s">
        <v>221</v>
      </c>
      <c r="B12" s="44" t="s">
        <v>260</v>
      </c>
    </row>
    <row r="13" spans="1:2" x14ac:dyDescent="0.2">
      <c r="A13" s="43" t="s">
        <v>242</v>
      </c>
      <c r="B13" s="44" t="s">
        <v>261</v>
      </c>
    </row>
    <row r="14" spans="1:2" x14ac:dyDescent="0.2">
      <c r="A14" s="43" t="s">
        <v>252</v>
      </c>
      <c r="B14" s="44" t="s">
        <v>262</v>
      </c>
    </row>
    <row r="15" spans="1:2" x14ac:dyDescent="0.2">
      <c r="A15" s="43" t="s">
        <v>294</v>
      </c>
      <c r="B15" s="44" t="s">
        <v>263</v>
      </c>
    </row>
    <row r="16" spans="1:2" x14ac:dyDescent="0.2">
      <c r="A16" s="43" t="s">
        <v>310</v>
      </c>
      <c r="B16" s="44" t="s">
        <v>264</v>
      </c>
    </row>
    <row r="17" spans="1:2" x14ac:dyDescent="0.2">
      <c r="A17" s="43" t="s">
        <v>307</v>
      </c>
      <c r="B17" s="44" t="s">
        <v>253</v>
      </c>
    </row>
    <row r="19" spans="1:2" x14ac:dyDescent="0.2">
      <c r="A19" t="s">
        <v>192</v>
      </c>
    </row>
    <row r="20" spans="1:2" x14ac:dyDescent="0.2">
      <c r="A20" t="s">
        <v>194</v>
      </c>
    </row>
    <row r="21" spans="1:2" x14ac:dyDescent="0.2">
      <c r="A21" t="s">
        <v>195</v>
      </c>
    </row>
    <row r="22" spans="1:2" x14ac:dyDescent="0.2">
      <c r="A22" t="s">
        <v>193</v>
      </c>
    </row>
    <row r="23" spans="1:2" x14ac:dyDescent="0.2">
      <c r="A23" t="s">
        <v>196</v>
      </c>
    </row>
    <row r="24" spans="1:2" x14ac:dyDescent="0.2">
      <c r="A24" t="s">
        <v>197</v>
      </c>
    </row>
    <row r="25" spans="1:2" x14ac:dyDescent="0.2">
      <c r="A25" t="s">
        <v>198</v>
      </c>
    </row>
    <row r="26" spans="1:2" x14ac:dyDescent="0.2">
      <c r="A26" t="s">
        <v>199</v>
      </c>
    </row>
    <row r="27" spans="1:2" x14ac:dyDescent="0.2">
      <c r="A27" t="s">
        <v>200</v>
      </c>
    </row>
    <row r="28" spans="1:2" x14ac:dyDescent="0.2">
      <c r="A28" t="s">
        <v>201</v>
      </c>
    </row>
    <row r="29" spans="1:2" x14ac:dyDescent="0.2">
      <c r="A29" t="s">
        <v>202</v>
      </c>
    </row>
    <row r="31" spans="1:2" x14ac:dyDescent="0.2">
      <c r="A31" s="1"/>
    </row>
    <row r="32" spans="1:2" x14ac:dyDescent="0.2">
      <c r="A32" s="1"/>
    </row>
  </sheetData>
  <phoneticPr fontId="2"/>
  <hyperlinks>
    <hyperlink ref="A5:B5" location="ヒュー!A1" display="ヒュー"/>
    <hyperlink ref="A6:B6" location="ジェーコブ!A1" display="ジェーコブ"/>
    <hyperlink ref="A7:B7" location="アイン!A1" display="アイン"/>
    <hyperlink ref="A8:B8" location="キース!A1" display="キース"/>
    <hyperlink ref="A9:B9" location="ケン!A1" display="ケン"/>
    <hyperlink ref="A10:B10" location="ゲイリー!A1" display="ゲイリー"/>
    <hyperlink ref="A12:B12" location="イゴール!A1" display="イゴール"/>
    <hyperlink ref="A13:B13" location="サイモン!A1" display="サイモン"/>
    <hyperlink ref="A14:B14" location="ジャイロ!A1" display="ジャイロ"/>
    <hyperlink ref="A16:B16" location="サラ!A1" display="サラ"/>
    <hyperlink ref="A15:B15" location="傭兵!A1" display="マーセナリー"/>
    <hyperlink ref="A17:B17" location="フィーナ!A1" display="フィーナ"/>
  </hyperlink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heetViews>
  <sheetFormatPr defaultRowHeight="13.2" x14ac:dyDescent="0.2"/>
  <cols>
    <col min="1" max="1" width="15.88671875" customWidth="1"/>
    <col min="2" max="2" width="7.21875" customWidth="1"/>
    <col min="3" max="4" width="3.5546875" bestFit="1" customWidth="1"/>
    <col min="5" max="10" width="5.5546875" bestFit="1" customWidth="1"/>
    <col min="11" max="11" width="18.33203125" bestFit="1" customWidth="1"/>
  </cols>
  <sheetData>
    <row r="1" spans="1:12" ht="21" x14ac:dyDescent="0.2">
      <c r="A1" s="11" t="s">
        <v>25</v>
      </c>
    </row>
    <row r="2" spans="1:12" x14ac:dyDescent="0.2">
      <c r="A2" t="s">
        <v>103</v>
      </c>
    </row>
    <row r="3" spans="1:12" x14ac:dyDescent="0.2">
      <c r="A3" s="1" t="s">
        <v>27</v>
      </c>
    </row>
    <row r="5" spans="1:12" x14ac:dyDescent="0.2">
      <c r="A5" s="1" t="s">
        <v>28</v>
      </c>
    </row>
    <row r="6" spans="1:12" x14ac:dyDescent="0.2">
      <c r="A6" s="1" t="s">
        <v>29</v>
      </c>
    </row>
    <row r="7" spans="1:12" x14ac:dyDescent="0.2">
      <c r="A7" t="s">
        <v>41</v>
      </c>
    </row>
    <row r="9" spans="1:12" ht="16.2" x14ac:dyDescent="0.2">
      <c r="A9" s="8" t="s">
        <v>116</v>
      </c>
    </row>
    <row r="10" spans="1:12" x14ac:dyDescent="0.2">
      <c r="A10" t="s">
        <v>114</v>
      </c>
    </row>
    <row r="11" spans="1:12" ht="13.8" thickBot="1" x14ac:dyDescent="0.25">
      <c r="A11" t="s">
        <v>109</v>
      </c>
    </row>
    <row r="12" spans="1:12" ht="13.8" thickBot="1" x14ac:dyDescent="0.25">
      <c r="A12" s="17" t="s">
        <v>115</v>
      </c>
      <c r="B12" s="13" t="s">
        <v>6</v>
      </c>
      <c r="C12" s="14" t="s">
        <v>88</v>
      </c>
      <c r="D12" s="14" t="s">
        <v>89</v>
      </c>
      <c r="E12" s="14" t="s">
        <v>90</v>
      </c>
      <c r="F12" s="14" t="s">
        <v>91</v>
      </c>
      <c r="G12" s="14" t="s">
        <v>92</v>
      </c>
      <c r="H12" s="14" t="s">
        <v>93</v>
      </c>
      <c r="I12" s="14" t="s">
        <v>96</v>
      </c>
      <c r="J12" s="15" t="s">
        <v>94</v>
      </c>
    </row>
    <row r="13" spans="1:12" ht="13.8" thickTop="1" x14ac:dyDescent="0.2">
      <c r="A13" s="18" t="s">
        <v>5</v>
      </c>
      <c r="B13" s="54" t="s">
        <v>111</v>
      </c>
      <c r="C13" s="55"/>
      <c r="D13" s="55"/>
      <c r="E13" s="55"/>
      <c r="F13" s="55"/>
      <c r="G13" s="55"/>
      <c r="H13" s="55"/>
      <c r="I13" s="55"/>
      <c r="J13" s="56"/>
      <c r="K13" s="21"/>
    </row>
    <row r="14" spans="1:12" x14ac:dyDescent="0.2">
      <c r="A14" s="19" t="s">
        <v>4</v>
      </c>
      <c r="B14" s="57" t="s">
        <v>110</v>
      </c>
      <c r="C14" s="58"/>
      <c r="D14" s="58"/>
      <c r="E14" s="58"/>
      <c r="F14" s="58"/>
      <c r="G14" s="58"/>
      <c r="H14" s="58"/>
      <c r="I14" s="58"/>
      <c r="J14" s="59"/>
      <c r="K14" s="22"/>
      <c r="L14" s="21"/>
    </row>
    <row r="15" spans="1:12" x14ac:dyDescent="0.2">
      <c r="A15" s="19" t="s">
        <v>34</v>
      </c>
      <c r="B15" s="60" t="s">
        <v>112</v>
      </c>
      <c r="C15" s="61"/>
      <c r="D15" s="61"/>
      <c r="E15" s="61"/>
      <c r="F15" s="61"/>
      <c r="G15" s="61"/>
      <c r="H15" s="61"/>
      <c r="I15" s="61"/>
      <c r="J15" s="62"/>
      <c r="K15" s="22"/>
      <c r="L15" s="21"/>
    </row>
    <row r="16" spans="1:12" x14ac:dyDescent="0.2">
      <c r="A16" s="19" t="s">
        <v>104</v>
      </c>
      <c r="B16" s="57" t="s">
        <v>111</v>
      </c>
      <c r="C16" s="58"/>
      <c r="D16" s="58"/>
      <c r="E16" s="58"/>
      <c r="F16" s="58"/>
      <c r="G16" s="58"/>
      <c r="H16" s="58"/>
      <c r="I16" s="58"/>
      <c r="J16" s="59"/>
      <c r="K16" s="22"/>
      <c r="L16" s="21"/>
    </row>
    <row r="17" spans="1:12" x14ac:dyDescent="0.2">
      <c r="A17" s="19" t="s">
        <v>105</v>
      </c>
      <c r="B17" s="57" t="s">
        <v>111</v>
      </c>
      <c r="C17" s="58"/>
      <c r="D17" s="58"/>
      <c r="E17" s="58"/>
      <c r="F17" s="58"/>
      <c r="G17" s="58"/>
      <c r="H17" s="58"/>
      <c r="I17" s="58"/>
      <c r="J17" s="59"/>
      <c r="K17" s="22"/>
      <c r="L17" s="21"/>
    </row>
    <row r="18" spans="1:12" ht="13.8" thickBot="1" x14ac:dyDescent="0.25">
      <c r="A18" s="20" t="s">
        <v>0</v>
      </c>
      <c r="B18" s="51" t="s">
        <v>113</v>
      </c>
      <c r="C18" s="52"/>
      <c r="D18" s="52"/>
      <c r="E18" s="52"/>
      <c r="F18" s="52"/>
      <c r="G18" s="52"/>
      <c r="H18" s="52"/>
      <c r="I18" s="52"/>
      <c r="J18" s="53"/>
      <c r="K18" s="39" t="s">
        <v>150</v>
      </c>
    </row>
    <row r="19" spans="1:12" x14ac:dyDescent="0.2">
      <c r="A19" t="s">
        <v>108</v>
      </c>
    </row>
    <row r="21" spans="1:12" ht="16.2" x14ac:dyDescent="0.2">
      <c r="A21" s="8" t="s">
        <v>117</v>
      </c>
    </row>
    <row r="22" spans="1:12" x14ac:dyDescent="0.2">
      <c r="A22" t="s">
        <v>118</v>
      </c>
      <c r="B22" t="s">
        <v>119</v>
      </c>
      <c r="C22" t="s">
        <v>120</v>
      </c>
    </row>
    <row r="26" spans="1:12" x14ac:dyDescent="0.2">
      <c r="A26" t="s">
        <v>107</v>
      </c>
    </row>
    <row r="27" spans="1:12" ht="16.2" x14ac:dyDescent="0.2">
      <c r="A27" s="8" t="s">
        <v>106</v>
      </c>
    </row>
    <row r="28" spans="1:12" x14ac:dyDescent="0.2">
      <c r="A28" s="1" t="s">
        <v>31</v>
      </c>
    </row>
    <row r="29" spans="1:12" x14ac:dyDescent="0.2">
      <c r="A29" s="6" t="s">
        <v>30</v>
      </c>
    </row>
    <row r="30" spans="1:12" x14ac:dyDescent="0.2">
      <c r="A30" s="6" t="s">
        <v>33</v>
      </c>
    </row>
  </sheetData>
  <mergeCells count="6">
    <mergeCell ref="B18:J18"/>
    <mergeCell ref="B13:J13"/>
    <mergeCell ref="B14:J14"/>
    <mergeCell ref="B15:J15"/>
    <mergeCell ref="B16:J16"/>
    <mergeCell ref="B17:J17"/>
  </mergeCells>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42"/>
  <sheetViews>
    <sheetView workbookViewId="0"/>
  </sheetViews>
  <sheetFormatPr defaultRowHeight="13.2" x14ac:dyDescent="0.2"/>
  <cols>
    <col min="1" max="1" width="2.77734375" customWidth="1"/>
    <col min="2" max="2" width="10.5546875" bestFit="1" customWidth="1"/>
    <col min="3" max="10" width="5.5546875" bestFit="1" customWidth="1"/>
    <col min="11" max="12" width="6.5546875" bestFit="1" customWidth="1"/>
  </cols>
  <sheetData>
    <row r="1" spans="1:11" ht="16.2" x14ac:dyDescent="0.2">
      <c r="A1" s="8" t="s">
        <v>210</v>
      </c>
    </row>
    <row r="2" spans="1:11" x14ac:dyDescent="0.2">
      <c r="A2" s="5" t="s">
        <v>26</v>
      </c>
    </row>
    <row r="3" spans="1:11" x14ac:dyDescent="0.2">
      <c r="A3" s="1" t="s">
        <v>215</v>
      </c>
    </row>
    <row r="4" spans="1:11" x14ac:dyDescent="0.2">
      <c r="A4" s="1"/>
    </row>
    <row r="5" spans="1:11" x14ac:dyDescent="0.2">
      <c r="A5" s="1" t="s">
        <v>7</v>
      </c>
    </row>
    <row r="6" spans="1:11" x14ac:dyDescent="0.2">
      <c r="A6" s="1" t="s">
        <v>21</v>
      </c>
    </row>
    <row r="7" spans="1:11" x14ac:dyDescent="0.2">
      <c r="A7" s="1" t="s">
        <v>100</v>
      </c>
    </row>
    <row r="9" spans="1:11" ht="16.2" x14ac:dyDescent="0.2">
      <c r="A9" s="8" t="s">
        <v>116</v>
      </c>
    </row>
    <row r="10" spans="1:11" x14ac:dyDescent="0.2">
      <c r="A10" t="s">
        <v>132</v>
      </c>
    </row>
    <row r="11" spans="1:11" ht="13.8" thickBot="1" x14ac:dyDescent="0.25">
      <c r="A11" t="s">
        <v>95</v>
      </c>
    </row>
    <row r="12" spans="1:11" ht="13.8" thickBot="1" x14ac:dyDescent="0.25">
      <c r="A12" s="1"/>
      <c r="B12" s="17">
        <v>1</v>
      </c>
      <c r="C12" s="16" t="s">
        <v>6</v>
      </c>
      <c r="D12" s="14" t="s">
        <v>88</v>
      </c>
      <c r="E12" s="14" t="s">
        <v>89</v>
      </c>
      <c r="F12" s="14" t="s">
        <v>90</v>
      </c>
      <c r="G12" s="14" t="s">
        <v>91</v>
      </c>
      <c r="H12" s="14" t="s">
        <v>92</v>
      </c>
      <c r="I12" s="14" t="s">
        <v>93</v>
      </c>
      <c r="J12" s="24" t="s">
        <v>96</v>
      </c>
      <c r="K12" s="17" t="s">
        <v>94</v>
      </c>
    </row>
    <row r="13" spans="1:11" ht="13.8" thickTop="1" x14ac:dyDescent="0.2">
      <c r="A13" s="1"/>
      <c r="B13" s="18" t="s">
        <v>5</v>
      </c>
      <c r="C13" s="34">
        <v>17</v>
      </c>
      <c r="D13" s="23">
        <v>3</v>
      </c>
      <c r="E13" s="23">
        <v>7</v>
      </c>
      <c r="F13" s="23">
        <v>7</v>
      </c>
      <c r="G13" s="23">
        <v>4</v>
      </c>
      <c r="H13" s="23">
        <v>3</v>
      </c>
      <c r="I13" s="23">
        <v>1</v>
      </c>
      <c r="J13" s="28">
        <v>5</v>
      </c>
      <c r="K13" s="18">
        <f t="shared" ref="K13:K18" si="0">SUM(C13:J13)</f>
        <v>47</v>
      </c>
    </row>
    <row r="14" spans="1:11" x14ac:dyDescent="0.2">
      <c r="B14" s="19" t="s">
        <v>4</v>
      </c>
      <c r="C14" s="35">
        <v>65</v>
      </c>
      <c r="D14" s="12">
        <v>30</v>
      </c>
      <c r="E14" s="12">
        <v>50</v>
      </c>
      <c r="F14" s="12">
        <v>50</v>
      </c>
      <c r="G14" s="12">
        <v>50</v>
      </c>
      <c r="H14" s="12">
        <v>20</v>
      </c>
      <c r="I14" s="12">
        <v>35</v>
      </c>
      <c r="J14" s="29">
        <v>2</v>
      </c>
      <c r="K14" s="19">
        <f t="shared" si="0"/>
        <v>302</v>
      </c>
    </row>
    <row r="15" spans="1:11" x14ac:dyDescent="0.2">
      <c r="B15" s="19" t="s">
        <v>3</v>
      </c>
      <c r="C15" s="35">
        <v>3</v>
      </c>
      <c r="D15" s="12">
        <v>3</v>
      </c>
      <c r="E15" s="12">
        <v>3</v>
      </c>
      <c r="F15" s="12">
        <v>3</v>
      </c>
      <c r="G15" s="12"/>
      <c r="H15" s="12">
        <v>3</v>
      </c>
      <c r="I15" s="12">
        <v>5</v>
      </c>
      <c r="J15" s="29">
        <v>1</v>
      </c>
      <c r="K15" s="19">
        <f t="shared" si="0"/>
        <v>21</v>
      </c>
    </row>
    <row r="16" spans="1:11" x14ac:dyDescent="0.2">
      <c r="B16" s="19" t="s">
        <v>2</v>
      </c>
      <c r="C16" s="36">
        <f t="shared" ref="C16:J16" si="1" xml:space="preserve"> C13 + C14 / 100 * (20 - $B$12)</f>
        <v>29.35</v>
      </c>
      <c r="D16" s="25">
        <f t="shared" si="1"/>
        <v>8.6999999999999993</v>
      </c>
      <c r="E16" s="25">
        <f t="shared" si="1"/>
        <v>16.5</v>
      </c>
      <c r="F16" s="25">
        <f t="shared" si="1"/>
        <v>16.5</v>
      </c>
      <c r="G16" s="25">
        <f t="shared" si="1"/>
        <v>13.5</v>
      </c>
      <c r="H16" s="25">
        <f t="shared" si="1"/>
        <v>6.8000000000000007</v>
      </c>
      <c r="I16" s="25">
        <f t="shared" si="1"/>
        <v>7.6499999999999995</v>
      </c>
      <c r="J16" s="30">
        <f t="shared" si="1"/>
        <v>5.38</v>
      </c>
      <c r="K16" s="32">
        <f t="shared" si="0"/>
        <v>104.38</v>
      </c>
    </row>
    <row r="17" spans="1:11" x14ac:dyDescent="0.2">
      <c r="B17" s="19" t="s">
        <v>1</v>
      </c>
      <c r="C17" s="36">
        <f t="shared" ref="C17:J17" si="2" xml:space="preserve"> C16 + C14 / 100 * 19 + C15</f>
        <v>44.7</v>
      </c>
      <c r="D17" s="25">
        <f t="shared" si="2"/>
        <v>17.399999999999999</v>
      </c>
      <c r="E17" s="26">
        <f t="shared" si="2"/>
        <v>29</v>
      </c>
      <c r="F17" s="26">
        <f t="shared" si="2"/>
        <v>29</v>
      </c>
      <c r="G17" s="25">
        <f t="shared" si="2"/>
        <v>23</v>
      </c>
      <c r="H17" s="25">
        <f t="shared" si="2"/>
        <v>13.600000000000001</v>
      </c>
      <c r="I17" s="25">
        <f t="shared" si="2"/>
        <v>19.299999999999997</v>
      </c>
      <c r="J17" s="30">
        <f t="shared" si="2"/>
        <v>6.76</v>
      </c>
      <c r="K17" s="32">
        <f t="shared" si="0"/>
        <v>182.76</v>
      </c>
    </row>
    <row r="18" spans="1:11" ht="13.8" thickBot="1" x14ac:dyDescent="0.25">
      <c r="B18" s="20" t="s">
        <v>0</v>
      </c>
      <c r="C18" s="37">
        <v>60</v>
      </c>
      <c r="D18" s="27">
        <v>22</v>
      </c>
      <c r="E18" s="27">
        <v>27</v>
      </c>
      <c r="F18" s="27">
        <v>27</v>
      </c>
      <c r="G18" s="27">
        <v>30</v>
      </c>
      <c r="H18" s="27">
        <v>22</v>
      </c>
      <c r="I18" s="27">
        <v>25</v>
      </c>
      <c r="J18" s="31">
        <v>15</v>
      </c>
      <c r="K18" s="33">
        <f t="shared" si="0"/>
        <v>228</v>
      </c>
    </row>
    <row r="19" spans="1:11" x14ac:dyDescent="0.2">
      <c r="A19" s="1" t="s">
        <v>121</v>
      </c>
    </row>
    <row r="20" spans="1:11" x14ac:dyDescent="0.2">
      <c r="A20" s="6" t="s">
        <v>122</v>
      </c>
    </row>
    <row r="21" spans="1:11" x14ac:dyDescent="0.2">
      <c r="A21" s="6"/>
    </row>
    <row r="22" spans="1:11" ht="16.2" x14ac:dyDescent="0.2">
      <c r="A22" s="8" t="s">
        <v>117</v>
      </c>
    </row>
    <row r="23" spans="1:11" x14ac:dyDescent="0.2">
      <c r="B23" s="38" t="s">
        <v>123</v>
      </c>
      <c r="C23" t="s">
        <v>124</v>
      </c>
      <c r="D23" t="s">
        <v>125</v>
      </c>
    </row>
    <row r="24" spans="1:11" x14ac:dyDescent="0.2">
      <c r="B24" s="42" t="s">
        <v>126</v>
      </c>
      <c r="C24">
        <v>1</v>
      </c>
      <c r="D24" s="6" t="s">
        <v>139</v>
      </c>
    </row>
    <row r="25" spans="1:11" x14ac:dyDescent="0.2">
      <c r="B25" t="s">
        <v>146</v>
      </c>
      <c r="C25">
        <v>5</v>
      </c>
      <c r="D25" s="6" t="s">
        <v>129</v>
      </c>
    </row>
    <row r="26" spans="1:11" x14ac:dyDescent="0.2">
      <c r="B26" t="s">
        <v>147</v>
      </c>
      <c r="C26">
        <v>15</v>
      </c>
      <c r="D26" s="1" t="s">
        <v>130</v>
      </c>
    </row>
    <row r="28" spans="1:11" x14ac:dyDescent="0.2">
      <c r="B28" t="s">
        <v>145</v>
      </c>
      <c r="C28">
        <v>1</v>
      </c>
      <c r="D28" s="6" t="s">
        <v>127</v>
      </c>
    </row>
    <row r="29" spans="1:11" x14ac:dyDescent="0.2">
      <c r="B29" t="s">
        <v>144</v>
      </c>
      <c r="C29">
        <v>10</v>
      </c>
      <c r="D29" s="6" t="s">
        <v>128</v>
      </c>
    </row>
    <row r="35" spans="1:1" x14ac:dyDescent="0.2">
      <c r="A35" s="1" t="s">
        <v>18</v>
      </c>
    </row>
    <row r="36" spans="1:1" x14ac:dyDescent="0.2">
      <c r="A36" s="1" t="s">
        <v>19</v>
      </c>
    </row>
    <row r="37" spans="1:1" x14ac:dyDescent="0.2">
      <c r="A37" s="1" t="s">
        <v>20</v>
      </c>
    </row>
    <row r="39" spans="1:1" x14ac:dyDescent="0.2">
      <c r="A39" s="6" t="s">
        <v>22</v>
      </c>
    </row>
    <row r="40" spans="1:1" x14ac:dyDescent="0.2">
      <c r="A40" s="6" t="s">
        <v>23</v>
      </c>
    </row>
    <row r="41" spans="1:1" x14ac:dyDescent="0.2">
      <c r="A41" s="6" t="s">
        <v>24</v>
      </c>
    </row>
    <row r="42" spans="1:1" x14ac:dyDescent="0.2">
      <c r="A42" s="1" t="s">
        <v>32</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workbookViewId="0"/>
  </sheetViews>
  <sheetFormatPr defaultRowHeight="13.2" x14ac:dyDescent="0.2"/>
  <cols>
    <col min="1" max="1" width="2.77734375" customWidth="1"/>
    <col min="2" max="2" width="11.6640625" bestFit="1" customWidth="1"/>
    <col min="3" max="3" width="5.5546875" bestFit="1" customWidth="1"/>
    <col min="4" max="4" width="4.5546875" bestFit="1" customWidth="1"/>
    <col min="5" max="10" width="5.5546875" bestFit="1" customWidth="1"/>
    <col min="11" max="12" width="6.5546875" bestFit="1" customWidth="1"/>
  </cols>
  <sheetData>
    <row r="1" spans="1:12" ht="16.2" x14ac:dyDescent="0.2">
      <c r="A1" s="8" t="s">
        <v>209</v>
      </c>
    </row>
    <row r="2" spans="1:12" x14ac:dyDescent="0.2">
      <c r="A2" s="5" t="s">
        <v>35</v>
      </c>
    </row>
    <row r="3" spans="1:12" x14ac:dyDescent="0.2">
      <c r="A3" s="47" t="s">
        <v>217</v>
      </c>
    </row>
    <row r="4" spans="1:12" x14ac:dyDescent="0.2">
      <c r="A4" s="6"/>
    </row>
    <row r="5" spans="1:12" x14ac:dyDescent="0.2">
      <c r="A5" s="6" t="s">
        <v>7</v>
      </c>
    </row>
    <row r="6" spans="1:12" x14ac:dyDescent="0.2">
      <c r="A6" s="6" t="s">
        <v>40</v>
      </c>
    </row>
    <row r="7" spans="1:12" x14ac:dyDescent="0.2">
      <c r="A7" s="6" t="s">
        <v>99</v>
      </c>
    </row>
    <row r="8" spans="1:12" x14ac:dyDescent="0.2">
      <c r="A8" s="6"/>
    </row>
    <row r="9" spans="1:12" ht="16.2" x14ac:dyDescent="0.2">
      <c r="A9" s="8" t="s">
        <v>116</v>
      </c>
    </row>
    <row r="10" spans="1:12" x14ac:dyDescent="0.2">
      <c r="A10" s="9" t="s">
        <v>131</v>
      </c>
    </row>
    <row r="11" spans="1:12" ht="13.8" thickBot="1" x14ac:dyDescent="0.25">
      <c r="A11" s="9" t="s">
        <v>133</v>
      </c>
    </row>
    <row r="12" spans="1:12" ht="13.8" thickBot="1" x14ac:dyDescent="0.25">
      <c r="B12" s="17">
        <v>1</v>
      </c>
      <c r="C12" s="16" t="s">
        <v>6</v>
      </c>
      <c r="D12" s="14" t="s">
        <v>88</v>
      </c>
      <c r="E12" s="14" t="s">
        <v>89</v>
      </c>
      <c r="F12" s="14" t="s">
        <v>90</v>
      </c>
      <c r="G12" s="14" t="s">
        <v>91</v>
      </c>
      <c r="H12" s="14" t="s">
        <v>92</v>
      </c>
      <c r="I12" s="14" t="s">
        <v>93</v>
      </c>
      <c r="J12" s="24" t="s">
        <v>96</v>
      </c>
      <c r="K12" s="17" t="s">
        <v>94</v>
      </c>
    </row>
    <row r="13" spans="1:12" ht="13.8" thickTop="1" x14ac:dyDescent="0.2">
      <c r="B13" s="18" t="s">
        <v>5</v>
      </c>
      <c r="C13" s="34">
        <v>26</v>
      </c>
      <c r="D13" s="23">
        <v>5</v>
      </c>
      <c r="E13" s="23">
        <v>12</v>
      </c>
      <c r="F13" s="23">
        <v>10</v>
      </c>
      <c r="G13" s="23">
        <v>1</v>
      </c>
      <c r="H13" s="23">
        <v>5</v>
      </c>
      <c r="I13" s="23">
        <v>5</v>
      </c>
      <c r="J13" s="28">
        <v>5</v>
      </c>
      <c r="K13" s="18">
        <f>SUM(C13:J13)</f>
        <v>69</v>
      </c>
    </row>
    <row r="14" spans="1:12" x14ac:dyDescent="0.2">
      <c r="B14" s="19" t="s">
        <v>4</v>
      </c>
      <c r="C14" s="35">
        <v>10</v>
      </c>
      <c r="D14" s="12">
        <v>0</v>
      </c>
      <c r="E14" s="12">
        <v>30</v>
      </c>
      <c r="F14" s="12">
        <v>10</v>
      </c>
      <c r="G14" s="12">
        <v>0</v>
      </c>
      <c r="H14" s="12">
        <v>0</v>
      </c>
      <c r="I14" s="12">
        <v>40</v>
      </c>
      <c r="J14" s="29">
        <v>0</v>
      </c>
      <c r="K14" s="19">
        <f>SUM(C14:J14)</f>
        <v>90</v>
      </c>
    </row>
    <row r="15" spans="1:12" x14ac:dyDescent="0.2">
      <c r="B15" s="19" t="s">
        <v>2</v>
      </c>
      <c r="C15" s="36">
        <f t="shared" ref="C15:J15" si="0" xml:space="preserve"> C13 + C14 / 100 * (20 - $B$12)</f>
        <v>27.9</v>
      </c>
      <c r="D15" s="25">
        <f t="shared" si="0"/>
        <v>5</v>
      </c>
      <c r="E15" s="25">
        <f t="shared" si="0"/>
        <v>17.7</v>
      </c>
      <c r="F15" s="25">
        <f t="shared" si="0"/>
        <v>11.9</v>
      </c>
      <c r="G15" s="25">
        <f t="shared" si="0"/>
        <v>1</v>
      </c>
      <c r="H15" s="25">
        <f t="shared" si="0"/>
        <v>5</v>
      </c>
      <c r="I15" s="25">
        <f t="shared" si="0"/>
        <v>12.600000000000001</v>
      </c>
      <c r="J15" s="30">
        <f t="shared" si="0"/>
        <v>5</v>
      </c>
      <c r="K15" s="32">
        <f>SUM(C15:J15)</f>
        <v>86.1</v>
      </c>
    </row>
    <row r="16" spans="1:12" ht="13.8" thickBot="1" x14ac:dyDescent="0.25">
      <c r="B16" s="20" t="s">
        <v>0</v>
      </c>
      <c r="C16" s="37">
        <v>60</v>
      </c>
      <c r="D16" s="27">
        <v>20</v>
      </c>
      <c r="E16" s="27">
        <v>30</v>
      </c>
      <c r="F16" s="27">
        <v>25</v>
      </c>
      <c r="G16" s="27">
        <v>30</v>
      </c>
      <c r="H16" s="27">
        <v>20</v>
      </c>
      <c r="I16" s="27">
        <v>20</v>
      </c>
      <c r="J16" s="31">
        <v>15</v>
      </c>
      <c r="K16" s="33">
        <f>SUM(C16:J16)</f>
        <v>220</v>
      </c>
      <c r="L16" s="6"/>
    </row>
    <row r="17" spans="1:4" x14ac:dyDescent="0.2">
      <c r="A17" s="1" t="s">
        <v>47</v>
      </c>
    </row>
    <row r="18" spans="1:4" x14ac:dyDescent="0.2">
      <c r="A18" s="6" t="s">
        <v>134</v>
      </c>
    </row>
    <row r="20" spans="1:4" ht="16.2" x14ac:dyDescent="0.2">
      <c r="A20" s="8" t="s">
        <v>117</v>
      </c>
    </row>
    <row r="21" spans="1:4" x14ac:dyDescent="0.2">
      <c r="B21" s="38" t="s">
        <v>123</v>
      </c>
      <c r="C21" t="s">
        <v>124</v>
      </c>
      <c r="D21" t="s">
        <v>125</v>
      </c>
    </row>
    <row r="22" spans="1:4" x14ac:dyDescent="0.2">
      <c r="B22" s="42" t="s">
        <v>151</v>
      </c>
      <c r="C22">
        <v>1</v>
      </c>
      <c r="D22" s="1" t="s">
        <v>143</v>
      </c>
    </row>
    <row r="23" spans="1:4" x14ac:dyDescent="0.2">
      <c r="B23" t="s">
        <v>135</v>
      </c>
      <c r="C23">
        <v>1</v>
      </c>
    </row>
    <row r="24" spans="1:4" x14ac:dyDescent="0.2">
      <c r="B24" t="s">
        <v>137</v>
      </c>
      <c r="C24">
        <v>1</v>
      </c>
      <c r="D24" s="1" t="s">
        <v>140</v>
      </c>
    </row>
    <row r="25" spans="1:4" x14ac:dyDescent="0.2">
      <c r="B25" t="s">
        <v>136</v>
      </c>
      <c r="C25">
        <v>1</v>
      </c>
      <c r="D25" s="6" t="s">
        <v>141</v>
      </c>
    </row>
    <row r="26" spans="1:4" x14ac:dyDescent="0.2">
      <c r="D26" s="6"/>
    </row>
    <row r="27" spans="1:4" x14ac:dyDescent="0.2">
      <c r="B27" t="s">
        <v>138</v>
      </c>
      <c r="C27">
        <v>10</v>
      </c>
      <c r="D27" s="6" t="s">
        <v>142</v>
      </c>
    </row>
    <row r="35" spans="1:1" x14ac:dyDescent="0.2">
      <c r="A35" s="6" t="s">
        <v>36</v>
      </c>
    </row>
    <row r="36" spans="1:1" x14ac:dyDescent="0.2">
      <c r="A36" s="6" t="s">
        <v>37</v>
      </c>
    </row>
    <row r="37" spans="1:1" x14ac:dyDescent="0.2">
      <c r="A37" s="6" t="s">
        <v>38</v>
      </c>
    </row>
    <row r="38" spans="1:1" x14ac:dyDescent="0.2">
      <c r="A38" s="6" t="s">
        <v>39</v>
      </c>
    </row>
    <row r="39" spans="1:1" x14ac:dyDescent="0.2">
      <c r="A39" s="1" t="s">
        <v>48</v>
      </c>
    </row>
    <row r="40" spans="1:1" x14ac:dyDescent="0.2">
      <c r="A40" s="1"/>
    </row>
    <row r="41" spans="1:1" x14ac:dyDescent="0.2">
      <c r="A41" s="1" t="s">
        <v>42</v>
      </c>
    </row>
    <row r="42" spans="1:1" x14ac:dyDescent="0.2">
      <c r="A42" s="6" t="s">
        <v>43</v>
      </c>
    </row>
    <row r="43" spans="1:1" x14ac:dyDescent="0.2">
      <c r="A43" s="6" t="s">
        <v>44</v>
      </c>
    </row>
    <row r="45" spans="1:1" x14ac:dyDescent="0.2">
      <c r="A45" s="1" t="s">
        <v>45</v>
      </c>
    </row>
    <row r="46" spans="1:1" x14ac:dyDescent="0.2">
      <c r="A46" s="6" t="s">
        <v>46</v>
      </c>
    </row>
  </sheetData>
  <phoneticPr fontId="2"/>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zoomScaleNormal="100" workbookViewId="0"/>
  </sheetViews>
  <sheetFormatPr defaultRowHeight="13.2" x14ac:dyDescent="0.2"/>
  <cols>
    <col min="1" max="1" width="2.77734375" customWidth="1"/>
    <col min="2" max="2" width="10.5546875" bestFit="1" customWidth="1"/>
    <col min="3" max="10" width="5.5546875" bestFit="1" customWidth="1"/>
    <col min="11" max="12" width="6.5546875" bestFit="1" customWidth="1"/>
  </cols>
  <sheetData>
    <row r="1" spans="1:11" ht="16.2" x14ac:dyDescent="0.2">
      <c r="A1" s="8" t="s">
        <v>208</v>
      </c>
    </row>
    <row r="2" spans="1:11" x14ac:dyDescent="0.2">
      <c r="A2" s="9" t="s">
        <v>49</v>
      </c>
    </row>
    <row r="3" spans="1:11" x14ac:dyDescent="0.2">
      <c r="A3" s="47" t="s">
        <v>216</v>
      </c>
    </row>
    <row r="4" spans="1:11" x14ac:dyDescent="0.2">
      <c r="A4" s="1"/>
    </row>
    <row r="5" spans="1:11" x14ac:dyDescent="0.2">
      <c r="A5" s="1" t="s">
        <v>70</v>
      </c>
    </row>
    <row r="6" spans="1:11" x14ac:dyDescent="0.2">
      <c r="A6" s="6" t="s">
        <v>52</v>
      </c>
    </row>
    <row r="7" spans="1:11" x14ac:dyDescent="0.2">
      <c r="A7" s="6" t="s">
        <v>97</v>
      </c>
    </row>
    <row r="8" spans="1:11" x14ac:dyDescent="0.2">
      <c r="A8" s="6"/>
    </row>
    <row r="9" spans="1:11" ht="16.2" x14ac:dyDescent="0.2">
      <c r="A9" s="8" t="s">
        <v>116</v>
      </c>
    </row>
    <row r="10" spans="1:11" x14ac:dyDescent="0.2">
      <c r="A10" t="s">
        <v>9</v>
      </c>
    </row>
    <row r="11" spans="1:11" ht="13.8" thickBot="1" x14ac:dyDescent="0.25">
      <c r="A11" t="s">
        <v>8</v>
      </c>
    </row>
    <row r="12" spans="1:11" ht="13.8" thickBot="1" x14ac:dyDescent="0.25">
      <c r="B12" s="17">
        <v>1</v>
      </c>
      <c r="C12" s="16" t="s">
        <v>6</v>
      </c>
      <c r="D12" s="14" t="s">
        <v>88</v>
      </c>
      <c r="E12" s="14" t="s">
        <v>89</v>
      </c>
      <c r="F12" s="14" t="s">
        <v>90</v>
      </c>
      <c r="G12" s="14" t="s">
        <v>91</v>
      </c>
      <c r="H12" s="14" t="s">
        <v>92</v>
      </c>
      <c r="I12" s="14" t="s">
        <v>93</v>
      </c>
      <c r="J12" s="24" t="s">
        <v>96</v>
      </c>
      <c r="K12" s="17" t="s">
        <v>94</v>
      </c>
    </row>
    <row r="13" spans="1:11" ht="13.8" thickTop="1" x14ac:dyDescent="0.2">
      <c r="B13" s="18" t="s">
        <v>5</v>
      </c>
      <c r="C13" s="34">
        <v>18</v>
      </c>
      <c r="D13" s="23">
        <v>5</v>
      </c>
      <c r="E13" s="23">
        <v>6</v>
      </c>
      <c r="F13" s="23">
        <v>6</v>
      </c>
      <c r="G13" s="23">
        <v>4</v>
      </c>
      <c r="H13" s="23">
        <v>4</v>
      </c>
      <c r="I13" s="23">
        <v>0</v>
      </c>
      <c r="J13" s="28">
        <v>5</v>
      </c>
      <c r="K13" s="18">
        <f t="shared" ref="K13:K18" si="0">SUM(C13:J13)</f>
        <v>48</v>
      </c>
    </row>
    <row r="14" spans="1:11" x14ac:dyDescent="0.2">
      <c r="B14" s="19" t="s">
        <v>4</v>
      </c>
      <c r="C14" s="35">
        <v>75</v>
      </c>
      <c r="D14" s="12">
        <v>30</v>
      </c>
      <c r="E14" s="12">
        <v>45</v>
      </c>
      <c r="F14" s="12">
        <v>45</v>
      </c>
      <c r="G14" s="12">
        <v>60</v>
      </c>
      <c r="H14" s="12">
        <v>30</v>
      </c>
      <c r="I14" s="12">
        <v>5</v>
      </c>
      <c r="J14" s="29">
        <v>1</v>
      </c>
      <c r="K14" s="19">
        <f t="shared" si="0"/>
        <v>291</v>
      </c>
    </row>
    <row r="15" spans="1:11" x14ac:dyDescent="0.2">
      <c r="B15" s="19" t="s">
        <v>3</v>
      </c>
      <c r="C15" s="35">
        <v>4</v>
      </c>
      <c r="D15" s="12">
        <v>5</v>
      </c>
      <c r="E15" s="12">
        <v>2</v>
      </c>
      <c r="F15" s="12">
        <v>2</v>
      </c>
      <c r="G15" s="12"/>
      <c r="H15" s="12">
        <v>2</v>
      </c>
      <c r="I15" s="12">
        <v>2</v>
      </c>
      <c r="J15" s="29">
        <v>1</v>
      </c>
      <c r="K15" s="19">
        <f t="shared" si="0"/>
        <v>18</v>
      </c>
    </row>
    <row r="16" spans="1:11" x14ac:dyDescent="0.2">
      <c r="B16" s="19" t="s">
        <v>2</v>
      </c>
      <c r="C16" s="36">
        <f xml:space="preserve"> C13 + C14 / 100 * (20 - $B$12)</f>
        <v>32.25</v>
      </c>
      <c r="D16" s="26">
        <v>10</v>
      </c>
      <c r="E16" s="25">
        <f t="shared" ref="E16:J16" si="1" xml:space="preserve"> E13 + E14 / 100 * (20 - $B$12)</f>
        <v>14.55</v>
      </c>
      <c r="F16" s="25">
        <f t="shared" si="1"/>
        <v>14.55</v>
      </c>
      <c r="G16" s="25">
        <f t="shared" si="1"/>
        <v>15.4</v>
      </c>
      <c r="H16" s="25">
        <f t="shared" si="1"/>
        <v>9.6999999999999993</v>
      </c>
      <c r="I16" s="25">
        <f t="shared" si="1"/>
        <v>0.95000000000000007</v>
      </c>
      <c r="J16" s="30">
        <f t="shared" si="1"/>
        <v>5.19</v>
      </c>
      <c r="K16" s="32">
        <f t="shared" si="0"/>
        <v>102.59</v>
      </c>
    </row>
    <row r="17" spans="1:12" x14ac:dyDescent="0.2">
      <c r="B17" s="19" t="s">
        <v>1</v>
      </c>
      <c r="C17" s="36">
        <f t="shared" ref="C17:J17" si="2" xml:space="preserve"> C16 + C14 / 100 * 19 + C15</f>
        <v>50.5</v>
      </c>
      <c r="D17" s="26">
        <f t="shared" si="2"/>
        <v>20.7</v>
      </c>
      <c r="E17" s="40">
        <f t="shared" si="2"/>
        <v>25.1</v>
      </c>
      <c r="F17" s="40">
        <f t="shared" si="2"/>
        <v>25.1</v>
      </c>
      <c r="G17" s="25">
        <f t="shared" si="2"/>
        <v>26.8</v>
      </c>
      <c r="H17" s="25">
        <f t="shared" si="2"/>
        <v>17.399999999999999</v>
      </c>
      <c r="I17" s="25">
        <f t="shared" si="2"/>
        <v>3.9000000000000004</v>
      </c>
      <c r="J17" s="30">
        <f t="shared" si="2"/>
        <v>6.3800000000000008</v>
      </c>
      <c r="K17" s="32">
        <f t="shared" si="0"/>
        <v>175.88000000000002</v>
      </c>
      <c r="L17" s="1" t="s">
        <v>149</v>
      </c>
    </row>
    <row r="18" spans="1:12" ht="13.8" thickBot="1" x14ac:dyDescent="0.25">
      <c r="B18" s="20" t="s">
        <v>0</v>
      </c>
      <c r="C18" s="37">
        <v>60</v>
      </c>
      <c r="D18" s="27">
        <v>20</v>
      </c>
      <c r="E18" s="27">
        <v>28</v>
      </c>
      <c r="F18" s="27">
        <v>28</v>
      </c>
      <c r="G18" s="27">
        <v>30</v>
      </c>
      <c r="H18" s="27">
        <v>22</v>
      </c>
      <c r="I18" s="27">
        <v>20</v>
      </c>
      <c r="J18" s="31">
        <v>15</v>
      </c>
      <c r="K18" s="33">
        <f t="shared" si="0"/>
        <v>223</v>
      </c>
    </row>
    <row r="19" spans="1:12" x14ac:dyDescent="0.2">
      <c r="A19" s="1" t="s">
        <v>57</v>
      </c>
    </row>
    <row r="20" spans="1:12" x14ac:dyDescent="0.2">
      <c r="A20" s="6" t="s">
        <v>58</v>
      </c>
    </row>
    <row r="22" spans="1:12" ht="16.2" x14ac:dyDescent="0.2">
      <c r="A22" s="8" t="s">
        <v>117</v>
      </c>
    </row>
    <row r="23" spans="1:12" x14ac:dyDescent="0.2">
      <c r="B23" s="38" t="s">
        <v>123</v>
      </c>
      <c r="C23" t="s">
        <v>124</v>
      </c>
      <c r="D23" t="s">
        <v>125</v>
      </c>
    </row>
    <row r="24" spans="1:12" x14ac:dyDescent="0.2">
      <c r="B24" s="42" t="s">
        <v>152</v>
      </c>
      <c r="C24">
        <v>1</v>
      </c>
      <c r="D24" s="1" t="s">
        <v>153</v>
      </c>
    </row>
    <row r="25" spans="1:12" x14ac:dyDescent="0.2">
      <c r="B25" t="s">
        <v>135</v>
      </c>
      <c r="C25">
        <v>5</v>
      </c>
    </row>
    <row r="26" spans="1:12" x14ac:dyDescent="0.2">
      <c r="B26" t="s">
        <v>137</v>
      </c>
      <c r="C26">
        <v>15</v>
      </c>
      <c r="D26" s="1" t="s">
        <v>140</v>
      </c>
    </row>
    <row r="28" spans="1:12" x14ac:dyDescent="0.2">
      <c r="B28" t="s">
        <v>154</v>
      </c>
      <c r="C28">
        <v>1</v>
      </c>
      <c r="D28" s="1" t="s">
        <v>155</v>
      </c>
    </row>
    <row r="29" spans="1:12" x14ac:dyDescent="0.2">
      <c r="B29" t="s">
        <v>156</v>
      </c>
      <c r="C29">
        <v>10</v>
      </c>
      <c r="D29" s="6" t="s">
        <v>157</v>
      </c>
    </row>
    <row r="35" spans="1:1" x14ac:dyDescent="0.2">
      <c r="A35" s="6" t="s">
        <v>50</v>
      </c>
    </row>
    <row r="36" spans="1:1" x14ac:dyDescent="0.2">
      <c r="A36" s="6" t="s">
        <v>51</v>
      </c>
    </row>
    <row r="37" spans="1:1" x14ac:dyDescent="0.2">
      <c r="A37" s="1" t="s">
        <v>53</v>
      </c>
    </row>
    <row r="39" spans="1:1" x14ac:dyDescent="0.2">
      <c r="A39" s="1" t="s">
        <v>54</v>
      </c>
    </row>
    <row r="40" spans="1:1" x14ac:dyDescent="0.2">
      <c r="A40" s="6" t="s">
        <v>55</v>
      </c>
    </row>
    <row r="42" spans="1:1" x14ac:dyDescent="0.2">
      <c r="A42" s="10" t="s">
        <v>56</v>
      </c>
    </row>
    <row r="43" spans="1:1" x14ac:dyDescent="0.2">
      <c r="A43" s="1" t="s">
        <v>148</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heetViews>
  <sheetFormatPr defaultRowHeight="13.2" x14ac:dyDescent="0.2"/>
  <cols>
    <col min="1" max="1" width="2.77734375" customWidth="1"/>
    <col min="2" max="2" width="11.6640625" bestFit="1" customWidth="1"/>
    <col min="3" max="10" width="5.5546875" bestFit="1" customWidth="1"/>
    <col min="11" max="12" width="6.5546875" bestFit="1" customWidth="1"/>
  </cols>
  <sheetData>
    <row r="1" spans="1:11" ht="16.2" x14ac:dyDescent="0.2">
      <c r="A1" s="8" t="s">
        <v>207</v>
      </c>
    </row>
    <row r="2" spans="1:11" x14ac:dyDescent="0.2">
      <c r="A2" s="5" t="s">
        <v>59</v>
      </c>
    </row>
    <row r="3" spans="1:11" x14ac:dyDescent="0.2">
      <c r="A3" s="47" t="s">
        <v>216</v>
      </c>
    </row>
    <row r="5" spans="1:11" x14ac:dyDescent="0.2">
      <c r="A5" s="6" t="s">
        <v>60</v>
      </c>
    </row>
    <row r="6" spans="1:11" x14ac:dyDescent="0.2">
      <c r="A6" s="6" t="s">
        <v>64</v>
      </c>
    </row>
    <row r="7" spans="1:11" x14ac:dyDescent="0.2">
      <c r="A7" s="6" t="s">
        <v>98</v>
      </c>
    </row>
    <row r="9" spans="1:11" ht="16.2" x14ac:dyDescent="0.2">
      <c r="A9" s="8" t="s">
        <v>116</v>
      </c>
    </row>
    <row r="10" spans="1:11" x14ac:dyDescent="0.2">
      <c r="A10" t="s">
        <v>9</v>
      </c>
    </row>
    <row r="11" spans="1:11" ht="13.8" thickBot="1" x14ac:dyDescent="0.25">
      <c r="A11" t="s">
        <v>8</v>
      </c>
    </row>
    <row r="12" spans="1:11" ht="13.8" thickBot="1" x14ac:dyDescent="0.25">
      <c r="B12" s="17">
        <v>1</v>
      </c>
      <c r="C12" s="16" t="s">
        <v>6</v>
      </c>
      <c r="D12" s="14" t="s">
        <v>88</v>
      </c>
      <c r="E12" s="14" t="s">
        <v>89</v>
      </c>
      <c r="F12" s="14" t="s">
        <v>90</v>
      </c>
      <c r="G12" s="14" t="s">
        <v>91</v>
      </c>
      <c r="H12" s="14" t="s">
        <v>92</v>
      </c>
      <c r="I12" s="14" t="s">
        <v>93</v>
      </c>
      <c r="J12" s="24" t="s">
        <v>96</v>
      </c>
      <c r="K12" s="17" t="s">
        <v>94</v>
      </c>
    </row>
    <row r="13" spans="1:11" ht="13.8" thickTop="1" x14ac:dyDescent="0.2">
      <c r="B13" s="18" t="s">
        <v>5</v>
      </c>
      <c r="C13" s="34">
        <v>18</v>
      </c>
      <c r="D13" s="23">
        <v>3</v>
      </c>
      <c r="E13" s="23">
        <v>8</v>
      </c>
      <c r="F13" s="23">
        <v>8</v>
      </c>
      <c r="G13" s="23">
        <v>1</v>
      </c>
      <c r="H13" s="23">
        <v>3</v>
      </c>
      <c r="I13" s="23">
        <v>0</v>
      </c>
      <c r="J13" s="28">
        <v>5</v>
      </c>
      <c r="K13" s="18">
        <f t="shared" ref="K13:K18" si="0">SUM(C13:J13)</f>
        <v>46</v>
      </c>
    </row>
    <row r="14" spans="1:11" x14ac:dyDescent="0.2">
      <c r="B14" s="19" t="s">
        <v>4</v>
      </c>
      <c r="C14" s="35">
        <v>65</v>
      </c>
      <c r="D14" s="12">
        <v>20</v>
      </c>
      <c r="E14" s="12">
        <v>60</v>
      </c>
      <c r="F14" s="12">
        <v>55</v>
      </c>
      <c r="G14" s="12">
        <v>35</v>
      </c>
      <c r="H14" s="12">
        <v>20</v>
      </c>
      <c r="I14" s="12">
        <v>15</v>
      </c>
      <c r="J14" s="29">
        <v>2</v>
      </c>
      <c r="K14" s="19">
        <f t="shared" si="0"/>
        <v>272</v>
      </c>
    </row>
    <row r="15" spans="1:11" x14ac:dyDescent="0.2">
      <c r="B15" s="19" t="s">
        <v>3</v>
      </c>
      <c r="C15" s="35">
        <v>4</v>
      </c>
      <c r="D15" s="12"/>
      <c r="E15" s="12">
        <v>5</v>
      </c>
      <c r="F15" s="12">
        <v>2</v>
      </c>
      <c r="G15" s="12"/>
      <c r="H15" s="12">
        <v>2</v>
      </c>
      <c r="I15" s="12">
        <v>2</v>
      </c>
      <c r="J15" s="29"/>
      <c r="K15" s="19">
        <f t="shared" si="0"/>
        <v>15</v>
      </c>
    </row>
    <row r="16" spans="1:11" x14ac:dyDescent="0.2">
      <c r="B16" s="19" t="s">
        <v>2</v>
      </c>
      <c r="C16" s="36">
        <f t="shared" ref="C16:J16" si="1" xml:space="preserve"> C13 + C14 / 100 * (20 - $B$12)</f>
        <v>30.35</v>
      </c>
      <c r="D16" s="25">
        <f t="shared" si="1"/>
        <v>6.8000000000000007</v>
      </c>
      <c r="E16" s="25">
        <f t="shared" si="1"/>
        <v>19.399999999999999</v>
      </c>
      <c r="F16" s="25">
        <f t="shared" si="1"/>
        <v>18.450000000000003</v>
      </c>
      <c r="G16" s="25">
        <f t="shared" si="1"/>
        <v>7.6499999999999995</v>
      </c>
      <c r="H16" s="25">
        <f t="shared" si="1"/>
        <v>6.8000000000000007</v>
      </c>
      <c r="I16" s="25">
        <f t="shared" si="1"/>
        <v>2.85</v>
      </c>
      <c r="J16" s="30">
        <f t="shared" si="1"/>
        <v>5.38</v>
      </c>
      <c r="K16" s="32">
        <f t="shared" si="0"/>
        <v>97.679999999999993</v>
      </c>
    </row>
    <row r="17" spans="1:12" x14ac:dyDescent="0.2">
      <c r="B17" s="19" t="s">
        <v>1</v>
      </c>
      <c r="C17" s="36">
        <f t="shared" ref="C17:J17" si="2" xml:space="preserve"> C16 + C14 / 100 * 19 + C15</f>
        <v>46.7</v>
      </c>
      <c r="D17" s="26">
        <f t="shared" si="2"/>
        <v>10.600000000000001</v>
      </c>
      <c r="E17" s="26">
        <f t="shared" si="2"/>
        <v>35.799999999999997</v>
      </c>
      <c r="F17" s="26">
        <f t="shared" si="2"/>
        <v>30.900000000000006</v>
      </c>
      <c r="G17" s="25">
        <f t="shared" si="2"/>
        <v>14.299999999999999</v>
      </c>
      <c r="H17" s="25">
        <f t="shared" si="2"/>
        <v>12.600000000000001</v>
      </c>
      <c r="I17" s="25">
        <f t="shared" si="2"/>
        <v>7.7</v>
      </c>
      <c r="J17" s="30">
        <f t="shared" si="2"/>
        <v>5.76</v>
      </c>
      <c r="K17" s="32">
        <f t="shared" si="0"/>
        <v>164.35999999999999</v>
      </c>
      <c r="L17" s="1" t="s">
        <v>10</v>
      </c>
    </row>
    <row r="18" spans="1:12" ht="13.8" thickBot="1" x14ac:dyDescent="0.25">
      <c r="B18" s="20" t="s">
        <v>0</v>
      </c>
      <c r="C18" s="37">
        <v>60</v>
      </c>
      <c r="D18" s="27">
        <v>10</v>
      </c>
      <c r="E18" s="27">
        <v>30</v>
      </c>
      <c r="F18" s="27">
        <v>25</v>
      </c>
      <c r="G18" s="27">
        <v>30</v>
      </c>
      <c r="H18" s="27">
        <v>20</v>
      </c>
      <c r="I18" s="27">
        <v>20</v>
      </c>
      <c r="J18" s="31">
        <v>15</v>
      </c>
      <c r="K18" s="33">
        <f t="shared" si="0"/>
        <v>210</v>
      </c>
    </row>
    <row r="19" spans="1:12" x14ac:dyDescent="0.2">
      <c r="A19" s="1" t="s">
        <v>69</v>
      </c>
    </row>
    <row r="20" spans="1:12" x14ac:dyDescent="0.2">
      <c r="A20" s="6" t="s">
        <v>265</v>
      </c>
    </row>
    <row r="22" spans="1:12" ht="16.2" x14ac:dyDescent="0.2">
      <c r="A22" s="8" t="s">
        <v>117</v>
      </c>
    </row>
    <row r="23" spans="1:12" x14ac:dyDescent="0.2">
      <c r="B23" s="38" t="s">
        <v>123</v>
      </c>
      <c r="C23" t="s">
        <v>124</v>
      </c>
      <c r="D23" t="s">
        <v>125</v>
      </c>
    </row>
    <row r="24" spans="1:12" x14ac:dyDescent="0.2">
      <c r="B24" s="42" t="s">
        <v>158</v>
      </c>
      <c r="C24">
        <v>1</v>
      </c>
      <c r="D24" s="1" t="s">
        <v>159</v>
      </c>
    </row>
    <row r="25" spans="1:12" x14ac:dyDescent="0.2">
      <c r="B25" t="s">
        <v>135</v>
      </c>
      <c r="C25">
        <v>5</v>
      </c>
    </row>
    <row r="26" spans="1:12" x14ac:dyDescent="0.2">
      <c r="B26" t="s">
        <v>137</v>
      </c>
      <c r="C26">
        <v>15</v>
      </c>
      <c r="D26" s="1" t="s">
        <v>140</v>
      </c>
    </row>
    <row r="28" spans="1:12" x14ac:dyDescent="0.2">
      <c r="B28" t="s">
        <v>136</v>
      </c>
      <c r="C28">
        <v>1</v>
      </c>
      <c r="D28" s="1" t="s">
        <v>141</v>
      </c>
    </row>
    <row r="29" spans="1:12" x14ac:dyDescent="0.2">
      <c r="B29" t="s">
        <v>138</v>
      </c>
      <c r="C29">
        <v>10</v>
      </c>
      <c r="D29" s="6" t="s">
        <v>142</v>
      </c>
    </row>
    <row r="35" spans="1:1" x14ac:dyDescent="0.2">
      <c r="A35" s="6" t="s">
        <v>61</v>
      </c>
    </row>
    <row r="36" spans="1:1" x14ac:dyDescent="0.2">
      <c r="A36" s="6" t="s">
        <v>62</v>
      </c>
    </row>
    <row r="37" spans="1:1" x14ac:dyDescent="0.2">
      <c r="A37" s="1" t="s">
        <v>63</v>
      </c>
    </row>
    <row r="38" spans="1:1" x14ac:dyDescent="0.2">
      <c r="A38" s="1"/>
    </row>
    <row r="39" spans="1:1" x14ac:dyDescent="0.2">
      <c r="A39" s="1" t="s">
        <v>65</v>
      </c>
    </row>
    <row r="40" spans="1:1" x14ac:dyDescent="0.2">
      <c r="A40" s="6" t="s">
        <v>66</v>
      </c>
    </row>
    <row r="42" spans="1:1" x14ac:dyDescent="0.2">
      <c r="A42" s="1" t="s">
        <v>67</v>
      </c>
    </row>
    <row r="43" spans="1:1" x14ac:dyDescent="0.2">
      <c r="A43" s="6" t="s">
        <v>68</v>
      </c>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heetViews>
  <sheetFormatPr defaultRowHeight="13.2" x14ac:dyDescent="0.2"/>
  <cols>
    <col min="1" max="1" width="2.77734375" customWidth="1"/>
    <col min="2" max="2" width="15" bestFit="1" customWidth="1"/>
    <col min="3" max="10" width="5.5546875" bestFit="1" customWidth="1"/>
    <col min="11" max="12" width="6.5546875" bestFit="1" customWidth="1"/>
  </cols>
  <sheetData>
    <row r="1" spans="1:11" ht="16.2" x14ac:dyDescent="0.2">
      <c r="A1" s="8" t="s">
        <v>206</v>
      </c>
    </row>
    <row r="2" spans="1:11" x14ac:dyDescent="0.2">
      <c r="A2" s="5" t="s">
        <v>71</v>
      </c>
    </row>
    <row r="3" spans="1:11" x14ac:dyDescent="0.2">
      <c r="A3" s="47" t="s">
        <v>216</v>
      </c>
    </row>
    <row r="4" spans="1:11" x14ac:dyDescent="0.2">
      <c r="A4" s="6"/>
    </row>
    <row r="5" spans="1:11" x14ac:dyDescent="0.2">
      <c r="A5" s="1" t="s">
        <v>12</v>
      </c>
    </row>
    <row r="6" spans="1:11" x14ac:dyDescent="0.2">
      <c r="A6" s="6" t="s">
        <v>76</v>
      </c>
    </row>
    <row r="7" spans="1:11" x14ac:dyDescent="0.2">
      <c r="A7" s="6" t="s">
        <v>101</v>
      </c>
    </row>
    <row r="8" spans="1:11" x14ac:dyDescent="0.2">
      <c r="A8" s="6"/>
    </row>
    <row r="9" spans="1:11" ht="16.2" x14ac:dyDescent="0.2">
      <c r="A9" s="8" t="s">
        <v>116</v>
      </c>
    </row>
    <row r="10" spans="1:11" x14ac:dyDescent="0.2">
      <c r="A10" t="s">
        <v>212</v>
      </c>
    </row>
    <row r="11" spans="1:11" ht="13.8" thickBot="1" x14ac:dyDescent="0.25">
      <c r="A11" t="s">
        <v>11</v>
      </c>
    </row>
    <row r="12" spans="1:11" ht="13.8" thickBot="1" x14ac:dyDescent="0.25">
      <c r="B12" s="17">
        <v>1</v>
      </c>
      <c r="C12" s="16" t="s">
        <v>6</v>
      </c>
      <c r="D12" s="14" t="s">
        <v>88</v>
      </c>
      <c r="E12" s="14" t="s">
        <v>89</v>
      </c>
      <c r="F12" s="14" t="s">
        <v>90</v>
      </c>
      <c r="G12" s="14" t="s">
        <v>91</v>
      </c>
      <c r="H12" s="14" t="s">
        <v>92</v>
      </c>
      <c r="I12" s="14" t="s">
        <v>93</v>
      </c>
      <c r="J12" s="24" t="s">
        <v>96</v>
      </c>
      <c r="K12" s="17" t="s">
        <v>94</v>
      </c>
    </row>
    <row r="13" spans="1:11" ht="13.8" thickTop="1" x14ac:dyDescent="0.2">
      <c r="B13" s="18" t="s">
        <v>5</v>
      </c>
      <c r="C13" s="34">
        <v>18</v>
      </c>
      <c r="D13" s="23">
        <v>7</v>
      </c>
      <c r="E13" s="23">
        <v>4</v>
      </c>
      <c r="F13" s="23">
        <v>8</v>
      </c>
      <c r="G13" s="23">
        <v>2</v>
      </c>
      <c r="H13" s="23">
        <v>4</v>
      </c>
      <c r="I13" s="23">
        <v>0</v>
      </c>
      <c r="J13" s="28">
        <v>6</v>
      </c>
      <c r="K13" s="18">
        <f t="shared" ref="K13:K18" si="0">SUM(C13:J13)</f>
        <v>49</v>
      </c>
    </row>
    <row r="14" spans="1:11" x14ac:dyDescent="0.2">
      <c r="B14" s="19" t="s">
        <v>4</v>
      </c>
      <c r="C14" s="35">
        <v>80</v>
      </c>
      <c r="D14" s="12">
        <v>60</v>
      </c>
      <c r="E14" s="12">
        <v>30</v>
      </c>
      <c r="F14" s="12">
        <v>60</v>
      </c>
      <c r="G14" s="12">
        <v>20</v>
      </c>
      <c r="H14" s="12">
        <v>25</v>
      </c>
      <c r="I14" s="12">
        <v>0</v>
      </c>
      <c r="J14" s="29">
        <v>3</v>
      </c>
      <c r="K14" s="19">
        <f t="shared" si="0"/>
        <v>278</v>
      </c>
    </row>
    <row r="15" spans="1:11" x14ac:dyDescent="0.2">
      <c r="B15" s="19" t="s">
        <v>3</v>
      </c>
      <c r="C15" s="35">
        <v>4</v>
      </c>
      <c r="D15" s="12">
        <v>5</v>
      </c>
      <c r="E15" s="12">
        <v>2</v>
      </c>
      <c r="F15" s="12">
        <v>5</v>
      </c>
      <c r="G15" s="12"/>
      <c r="H15" s="12">
        <v>2</v>
      </c>
      <c r="I15" s="12"/>
      <c r="J15" s="29">
        <v>1</v>
      </c>
      <c r="K15" s="19">
        <f t="shared" si="0"/>
        <v>19</v>
      </c>
    </row>
    <row r="16" spans="1:11" x14ac:dyDescent="0.2">
      <c r="B16" s="19" t="s">
        <v>2</v>
      </c>
      <c r="C16" s="36">
        <f xml:space="preserve"> C13 + C14 / 100 * (20 - $B$12)</f>
        <v>33.200000000000003</v>
      </c>
      <c r="D16" s="36">
        <f t="shared" ref="D16:J16" si="1" xml:space="preserve"> D13 + D14 / 100 * (20 - $B$12)</f>
        <v>18.399999999999999</v>
      </c>
      <c r="E16" s="36">
        <f t="shared" si="1"/>
        <v>9.6999999999999993</v>
      </c>
      <c r="F16" s="36">
        <f t="shared" si="1"/>
        <v>19.399999999999999</v>
      </c>
      <c r="G16" s="36">
        <f t="shared" si="1"/>
        <v>5.8000000000000007</v>
      </c>
      <c r="H16" s="36">
        <f t="shared" si="1"/>
        <v>8.75</v>
      </c>
      <c r="I16" s="36">
        <f t="shared" si="1"/>
        <v>0</v>
      </c>
      <c r="J16" s="36">
        <f t="shared" si="1"/>
        <v>6.57</v>
      </c>
      <c r="K16" s="32">
        <f t="shared" si="0"/>
        <v>101.82</v>
      </c>
    </row>
    <row r="17" spans="1:12" x14ac:dyDescent="0.2">
      <c r="B17" s="19" t="s">
        <v>1</v>
      </c>
      <c r="C17" s="36">
        <f xml:space="preserve"> C16 + C14 / 100 * 19 + C15</f>
        <v>52.400000000000006</v>
      </c>
      <c r="D17" s="26">
        <f t="shared" ref="D17" si="2" xml:space="preserve"> D16 + D14 / 100 * 19 + D15</f>
        <v>34.799999999999997</v>
      </c>
      <c r="E17" s="40">
        <f t="shared" ref="E17" si="3" xml:space="preserve"> E16 + E14 / 100 * 19 + E15</f>
        <v>17.399999999999999</v>
      </c>
      <c r="F17" s="26">
        <f t="shared" ref="F17" si="4" xml:space="preserve"> F16 + F14 / 100 * 19 + F15</f>
        <v>35.799999999999997</v>
      </c>
      <c r="G17" s="25">
        <f t="shared" ref="G17" si="5" xml:space="preserve"> G16 + G14 / 100 * 19 + G15</f>
        <v>9.6000000000000014</v>
      </c>
      <c r="H17" s="25">
        <f t="shared" ref="H17" si="6" xml:space="preserve"> H16 + H14 / 100 * 19 + H15</f>
        <v>15.5</v>
      </c>
      <c r="I17" s="25">
        <f t="shared" ref="I17" si="7" xml:space="preserve"> I16 + I14 / 100 * 19 + I15</f>
        <v>0</v>
      </c>
      <c r="J17" s="30">
        <f t="shared" ref="J17" si="8" xml:space="preserve"> J16 + J14 / 100 * 19 + J15</f>
        <v>8.14</v>
      </c>
      <c r="K17" s="32">
        <f t="shared" si="0"/>
        <v>173.64</v>
      </c>
      <c r="L17" s="1"/>
    </row>
    <row r="18" spans="1:12" ht="13.8" thickBot="1" x14ac:dyDescent="0.25">
      <c r="B18" s="20" t="s">
        <v>0</v>
      </c>
      <c r="C18" s="37">
        <v>60</v>
      </c>
      <c r="D18" s="27">
        <v>29</v>
      </c>
      <c r="E18" s="27">
        <v>24</v>
      </c>
      <c r="F18" s="27">
        <v>29</v>
      </c>
      <c r="G18" s="27">
        <v>30</v>
      </c>
      <c r="H18" s="27">
        <v>22</v>
      </c>
      <c r="I18" s="27">
        <v>0</v>
      </c>
      <c r="J18" s="31">
        <v>15</v>
      </c>
      <c r="K18" s="33">
        <f t="shared" si="0"/>
        <v>209</v>
      </c>
    </row>
    <row r="19" spans="1:12" x14ac:dyDescent="0.2">
      <c r="A19" s="1" t="s">
        <v>78</v>
      </c>
    </row>
    <row r="20" spans="1:12" x14ac:dyDescent="0.2">
      <c r="A20" s="6" t="s">
        <v>79</v>
      </c>
    </row>
    <row r="21" spans="1:12" x14ac:dyDescent="0.2">
      <c r="A21" s="6" t="s">
        <v>80</v>
      </c>
    </row>
    <row r="23" spans="1:12" ht="16.2" x14ac:dyDescent="0.2">
      <c r="A23" s="8" t="s">
        <v>117</v>
      </c>
    </row>
    <row r="24" spans="1:12" x14ac:dyDescent="0.2">
      <c r="B24" t="s">
        <v>118</v>
      </c>
      <c r="C24" t="s">
        <v>164</v>
      </c>
      <c r="D24" t="s">
        <v>120</v>
      </c>
    </row>
    <row r="25" spans="1:12" x14ac:dyDescent="0.2">
      <c r="B25" s="42" t="s">
        <v>178</v>
      </c>
      <c r="C25">
        <v>1</v>
      </c>
      <c r="D25" s="1" t="s">
        <v>266</v>
      </c>
    </row>
    <row r="26" spans="1:12" x14ac:dyDescent="0.2">
      <c r="B26" t="s">
        <v>161</v>
      </c>
      <c r="C26">
        <v>5</v>
      </c>
      <c r="D26" s="1" t="s">
        <v>162</v>
      </c>
    </row>
    <row r="27" spans="1:12" x14ac:dyDescent="0.2">
      <c r="B27" t="s">
        <v>176</v>
      </c>
      <c r="C27">
        <v>15</v>
      </c>
      <c r="D27" s="6" t="s">
        <v>177</v>
      </c>
    </row>
    <row r="28" spans="1:12" x14ac:dyDescent="0.2">
      <c r="E28" s="3"/>
      <c r="F28" s="3"/>
      <c r="G28" s="3"/>
      <c r="H28" s="3"/>
      <c r="I28" s="3"/>
      <c r="J28" s="3"/>
      <c r="K28" s="2"/>
    </row>
    <row r="29" spans="1:12" x14ac:dyDescent="0.2">
      <c r="B29" t="s">
        <v>174</v>
      </c>
      <c r="C29">
        <v>1</v>
      </c>
      <c r="D29" s="6" t="s">
        <v>175</v>
      </c>
      <c r="E29" s="7"/>
      <c r="F29" s="4"/>
      <c r="G29" s="3"/>
      <c r="H29" s="3"/>
      <c r="I29" s="3"/>
      <c r="J29" s="3"/>
      <c r="K29" s="2"/>
      <c r="L29" s="1"/>
    </row>
    <row r="30" spans="1:12" x14ac:dyDescent="0.2">
      <c r="B30" t="s">
        <v>165</v>
      </c>
      <c r="C30">
        <v>10</v>
      </c>
      <c r="D30" s="6" t="s">
        <v>163</v>
      </c>
      <c r="K30" s="2"/>
    </row>
    <row r="35" spans="1:1" x14ac:dyDescent="0.2">
      <c r="A35" s="6" t="s">
        <v>72</v>
      </c>
    </row>
    <row r="36" spans="1:1" x14ac:dyDescent="0.2">
      <c r="A36" s="6" t="s">
        <v>73</v>
      </c>
    </row>
    <row r="37" spans="1:1" x14ac:dyDescent="0.2">
      <c r="A37" s="6" t="s">
        <v>74</v>
      </c>
    </row>
    <row r="38" spans="1:1" x14ac:dyDescent="0.2">
      <c r="A38" s="6" t="s">
        <v>75</v>
      </c>
    </row>
    <row r="40" spans="1:1" x14ac:dyDescent="0.2">
      <c r="A40" s="1" t="s">
        <v>42</v>
      </c>
    </row>
    <row r="41" spans="1:1" x14ac:dyDescent="0.2">
      <c r="A41" s="6"/>
    </row>
    <row r="43" spans="1:1" x14ac:dyDescent="0.2">
      <c r="A43" s="1" t="s">
        <v>77</v>
      </c>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workbookViewId="0"/>
  </sheetViews>
  <sheetFormatPr defaultRowHeight="13.2" x14ac:dyDescent="0.2"/>
  <cols>
    <col min="1" max="1" width="2.77734375" customWidth="1"/>
    <col min="2" max="2" width="13.88671875" bestFit="1" customWidth="1"/>
    <col min="3" max="10" width="5.5546875" bestFit="1" customWidth="1"/>
    <col min="11" max="12" width="6.5546875" bestFit="1" customWidth="1"/>
  </cols>
  <sheetData>
    <row r="1" spans="1:11" ht="16.2" x14ac:dyDescent="0.2">
      <c r="A1" s="8" t="s">
        <v>205</v>
      </c>
    </row>
    <row r="2" spans="1:11" x14ac:dyDescent="0.2">
      <c r="A2" s="5" t="s">
        <v>81</v>
      </c>
    </row>
    <row r="3" spans="1:11" x14ac:dyDescent="0.2">
      <c r="A3" s="48" t="s">
        <v>218</v>
      </c>
    </row>
    <row r="4" spans="1:11" x14ac:dyDescent="0.2">
      <c r="A4" s="6"/>
    </row>
    <row r="5" spans="1:11" x14ac:dyDescent="0.2">
      <c r="A5" s="6" t="s">
        <v>82</v>
      </c>
    </row>
    <row r="6" spans="1:11" x14ac:dyDescent="0.2">
      <c r="A6" s="1" t="s">
        <v>83</v>
      </c>
    </row>
    <row r="7" spans="1:11" x14ac:dyDescent="0.2">
      <c r="A7" s="1" t="s">
        <v>102</v>
      </c>
    </row>
    <row r="9" spans="1:11" ht="16.2" x14ac:dyDescent="0.2">
      <c r="A9" s="8" t="s">
        <v>116</v>
      </c>
    </row>
    <row r="10" spans="1:11" x14ac:dyDescent="0.2">
      <c r="A10" t="s">
        <v>166</v>
      </c>
    </row>
    <row r="11" spans="1:11" ht="13.8" thickBot="1" x14ac:dyDescent="0.25">
      <c r="A11" t="s">
        <v>211</v>
      </c>
    </row>
    <row r="12" spans="1:11" ht="13.8" thickBot="1" x14ac:dyDescent="0.25">
      <c r="B12" s="17">
        <v>3</v>
      </c>
      <c r="C12" s="16" t="s">
        <v>6</v>
      </c>
      <c r="D12" s="14" t="s">
        <v>88</v>
      </c>
      <c r="E12" s="14" t="s">
        <v>89</v>
      </c>
      <c r="F12" s="14" t="s">
        <v>90</v>
      </c>
      <c r="G12" s="14" t="s">
        <v>91</v>
      </c>
      <c r="H12" s="14" t="s">
        <v>92</v>
      </c>
      <c r="I12" s="14" t="s">
        <v>93</v>
      </c>
      <c r="J12" s="24" t="s">
        <v>96</v>
      </c>
      <c r="K12" s="17" t="s">
        <v>94</v>
      </c>
    </row>
    <row r="13" spans="1:11" ht="13.8" thickTop="1" x14ac:dyDescent="0.2">
      <c r="B13" s="18" t="s">
        <v>5</v>
      </c>
      <c r="C13" s="34">
        <v>22</v>
      </c>
      <c r="D13" s="23">
        <v>8</v>
      </c>
      <c r="E13" s="23">
        <v>5</v>
      </c>
      <c r="F13" s="23">
        <v>4</v>
      </c>
      <c r="G13" s="23">
        <v>2</v>
      </c>
      <c r="H13" s="23">
        <v>10</v>
      </c>
      <c r="I13" s="23">
        <v>0</v>
      </c>
      <c r="J13" s="28">
        <v>4</v>
      </c>
      <c r="K13" s="18">
        <f t="shared" ref="K13:K18" si="0">SUM(C13:J13)</f>
        <v>55</v>
      </c>
    </row>
    <row r="14" spans="1:11" x14ac:dyDescent="0.2">
      <c r="B14" s="19" t="s">
        <v>4</v>
      </c>
      <c r="C14" s="35">
        <v>70</v>
      </c>
      <c r="D14" s="12">
        <v>45</v>
      </c>
      <c r="E14" s="12">
        <v>40</v>
      </c>
      <c r="F14" s="12">
        <v>30</v>
      </c>
      <c r="G14" s="12">
        <v>20</v>
      </c>
      <c r="H14" s="12">
        <v>55</v>
      </c>
      <c r="I14" s="12">
        <v>10</v>
      </c>
      <c r="J14" s="29">
        <v>0</v>
      </c>
      <c r="K14" s="19">
        <f t="shared" si="0"/>
        <v>270</v>
      </c>
    </row>
    <row r="15" spans="1:11" x14ac:dyDescent="0.2">
      <c r="B15" s="19" t="s">
        <v>3</v>
      </c>
      <c r="C15" s="35">
        <v>4</v>
      </c>
      <c r="D15" s="12">
        <v>4</v>
      </c>
      <c r="E15" s="12">
        <v>4</v>
      </c>
      <c r="F15" s="12">
        <v>3</v>
      </c>
      <c r="G15" s="12"/>
      <c r="H15" s="12">
        <v>4</v>
      </c>
      <c r="I15" s="12">
        <v>2</v>
      </c>
      <c r="J15" s="29">
        <v>1</v>
      </c>
      <c r="K15" s="19">
        <f t="shared" si="0"/>
        <v>22</v>
      </c>
    </row>
    <row r="16" spans="1:11" x14ac:dyDescent="0.2">
      <c r="B16" s="19" t="s">
        <v>2</v>
      </c>
      <c r="C16" s="36">
        <f t="shared" ref="C16:J16" si="1" xml:space="preserve"> C13 + C14 / 100 * (20 - $B$12)</f>
        <v>33.9</v>
      </c>
      <c r="D16" s="25">
        <f t="shared" si="1"/>
        <v>15.65</v>
      </c>
      <c r="E16" s="25">
        <f t="shared" si="1"/>
        <v>11.8</v>
      </c>
      <c r="F16" s="25">
        <f t="shared" si="1"/>
        <v>9.1</v>
      </c>
      <c r="G16" s="25">
        <f t="shared" si="1"/>
        <v>5.4</v>
      </c>
      <c r="H16" s="25">
        <f t="shared" si="1"/>
        <v>19.350000000000001</v>
      </c>
      <c r="I16" s="25">
        <f t="shared" si="1"/>
        <v>1.7000000000000002</v>
      </c>
      <c r="J16" s="30">
        <f t="shared" si="1"/>
        <v>4</v>
      </c>
      <c r="K16" s="32">
        <f t="shared" si="0"/>
        <v>100.89999999999999</v>
      </c>
    </row>
    <row r="17" spans="1:12" x14ac:dyDescent="0.2">
      <c r="B17" s="19" t="s">
        <v>1</v>
      </c>
      <c r="C17" s="36">
        <f t="shared" ref="C17:J17" si="2" xml:space="preserve"> C16 + C14 / 100 * 19 + C15</f>
        <v>51.199999999999996</v>
      </c>
      <c r="D17" s="26">
        <f t="shared" si="2"/>
        <v>28.200000000000003</v>
      </c>
      <c r="E17" s="40">
        <f t="shared" si="2"/>
        <v>23.400000000000002</v>
      </c>
      <c r="F17" s="40">
        <f t="shared" si="2"/>
        <v>17.8</v>
      </c>
      <c r="G17" s="25">
        <f t="shared" si="2"/>
        <v>9.2000000000000011</v>
      </c>
      <c r="H17" s="26">
        <f t="shared" si="2"/>
        <v>33.800000000000004</v>
      </c>
      <c r="I17" s="25">
        <f t="shared" si="2"/>
        <v>5.6000000000000005</v>
      </c>
      <c r="J17" s="30">
        <f t="shared" si="2"/>
        <v>5</v>
      </c>
      <c r="K17" s="32">
        <f t="shared" si="0"/>
        <v>174.20000000000002</v>
      </c>
      <c r="L17" s="1"/>
    </row>
    <row r="18" spans="1:12" ht="13.8" thickBot="1" x14ac:dyDescent="0.25">
      <c r="B18" s="20" t="s">
        <v>0</v>
      </c>
      <c r="C18" s="37">
        <v>60</v>
      </c>
      <c r="D18" s="27">
        <v>28</v>
      </c>
      <c r="E18" s="27">
        <v>27</v>
      </c>
      <c r="F18" s="27">
        <v>23</v>
      </c>
      <c r="G18" s="27">
        <v>30</v>
      </c>
      <c r="H18" s="27">
        <v>30</v>
      </c>
      <c r="I18" s="27">
        <v>20</v>
      </c>
      <c r="J18" s="31">
        <v>15</v>
      </c>
      <c r="K18" s="33">
        <f t="shared" si="0"/>
        <v>233</v>
      </c>
    </row>
    <row r="19" spans="1:12" x14ac:dyDescent="0.2">
      <c r="A19" s="1" t="s">
        <v>86</v>
      </c>
    </row>
    <row r="20" spans="1:12" x14ac:dyDescent="0.2">
      <c r="A20" s="6" t="s">
        <v>87</v>
      </c>
    </row>
    <row r="22" spans="1:12" ht="16.2" x14ac:dyDescent="0.2">
      <c r="A22" s="41" t="s">
        <v>117</v>
      </c>
    </row>
    <row r="23" spans="1:12" x14ac:dyDescent="0.2">
      <c r="B23" t="s">
        <v>118</v>
      </c>
      <c r="C23" t="s">
        <v>160</v>
      </c>
      <c r="D23" t="s">
        <v>120</v>
      </c>
    </row>
    <row r="24" spans="1:12" x14ac:dyDescent="0.2">
      <c r="B24" s="42" t="s">
        <v>189</v>
      </c>
      <c r="C24">
        <v>1</v>
      </c>
      <c r="D24" s="1" t="s">
        <v>188</v>
      </c>
    </row>
    <row r="25" spans="1:12" x14ac:dyDescent="0.2">
      <c r="B25" t="s">
        <v>167</v>
      </c>
      <c r="C25">
        <v>5</v>
      </c>
      <c r="D25" s="6"/>
    </row>
    <row r="26" spans="1:12" x14ac:dyDescent="0.2">
      <c r="B26" t="s">
        <v>168</v>
      </c>
      <c r="C26">
        <v>15</v>
      </c>
      <c r="D26" s="6" t="s">
        <v>169</v>
      </c>
    </row>
    <row r="27" spans="1:12" x14ac:dyDescent="0.2">
      <c r="D27" s="6"/>
    </row>
    <row r="28" spans="1:12" x14ac:dyDescent="0.2">
      <c r="B28" t="s">
        <v>173</v>
      </c>
      <c r="C28">
        <v>1</v>
      </c>
      <c r="D28" s="6" t="s">
        <v>170</v>
      </c>
    </row>
    <row r="29" spans="1:12" x14ac:dyDescent="0.2">
      <c r="B29" t="s">
        <v>171</v>
      </c>
      <c r="C29">
        <v>10</v>
      </c>
      <c r="D29" s="6" t="s">
        <v>172</v>
      </c>
    </row>
    <row r="30" spans="1:12" x14ac:dyDescent="0.2">
      <c r="D30" s="6"/>
    </row>
    <row r="36" spans="1:1" x14ac:dyDescent="0.2">
      <c r="A36" s="1" t="s">
        <v>42</v>
      </c>
    </row>
    <row r="37" spans="1:1" x14ac:dyDescent="0.2">
      <c r="A37" s="1" t="s">
        <v>84</v>
      </c>
    </row>
    <row r="38" spans="1:1" x14ac:dyDescent="0.2">
      <c r="A38" s="1"/>
    </row>
    <row r="39" spans="1:1" x14ac:dyDescent="0.2">
      <c r="A39" s="1" t="s">
        <v>85</v>
      </c>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heetViews>
  <sheetFormatPr defaultRowHeight="13.2" x14ac:dyDescent="0.2"/>
  <cols>
    <col min="1" max="1" width="2.77734375" customWidth="1"/>
    <col min="2" max="2" width="12.77734375" bestFit="1" customWidth="1"/>
    <col min="3" max="10" width="5.5546875" bestFit="1" customWidth="1"/>
    <col min="11" max="11" width="6.5546875" bestFit="1" customWidth="1"/>
  </cols>
  <sheetData>
    <row r="1" spans="1:11" ht="16.2" x14ac:dyDescent="0.2">
      <c r="A1" s="8" t="s">
        <v>232</v>
      </c>
    </row>
    <row r="2" spans="1:11" x14ac:dyDescent="0.2">
      <c r="A2" t="s">
        <v>221</v>
      </c>
    </row>
    <row r="3" spans="1:11" x14ac:dyDescent="0.2">
      <c r="A3" s="47" t="s">
        <v>289</v>
      </c>
    </row>
    <row r="5" spans="1:11" x14ac:dyDescent="0.2">
      <c r="A5" s="1" t="s">
        <v>233</v>
      </c>
    </row>
    <row r="6" spans="1:11" x14ac:dyDescent="0.2">
      <c r="A6" s="6"/>
    </row>
    <row r="7" spans="1:11" x14ac:dyDescent="0.2">
      <c r="A7" s="6" t="s">
        <v>235</v>
      </c>
    </row>
    <row r="9" spans="1:11" ht="16.2" x14ac:dyDescent="0.2">
      <c r="A9" s="8" t="s">
        <v>116</v>
      </c>
    </row>
    <row r="10" spans="1:11" x14ac:dyDescent="0.2">
      <c r="A10" t="s">
        <v>222</v>
      </c>
    </row>
    <row r="11" spans="1:11" ht="13.8" thickBot="1" x14ac:dyDescent="0.25">
      <c r="A11" t="s">
        <v>220</v>
      </c>
    </row>
    <row r="12" spans="1:11" ht="13.8" thickBot="1" x14ac:dyDescent="0.25">
      <c r="B12" s="17">
        <v>4</v>
      </c>
      <c r="C12" s="16" t="s">
        <v>6</v>
      </c>
      <c r="D12" s="14" t="s">
        <v>88</v>
      </c>
      <c r="E12" s="14" t="s">
        <v>89</v>
      </c>
      <c r="F12" s="14" t="s">
        <v>90</v>
      </c>
      <c r="G12" s="14" t="s">
        <v>91</v>
      </c>
      <c r="H12" s="14" t="s">
        <v>92</v>
      </c>
      <c r="I12" s="14" t="s">
        <v>93</v>
      </c>
      <c r="J12" s="24" t="s">
        <v>96</v>
      </c>
      <c r="K12" s="17" t="s">
        <v>94</v>
      </c>
    </row>
    <row r="13" spans="1:11" ht="13.8" thickTop="1" x14ac:dyDescent="0.2">
      <c r="B13" s="18" t="s">
        <v>5</v>
      </c>
      <c r="C13" s="34">
        <v>25</v>
      </c>
      <c r="D13" s="23">
        <v>7</v>
      </c>
      <c r="E13" s="23">
        <v>5</v>
      </c>
      <c r="F13" s="23">
        <v>8</v>
      </c>
      <c r="G13" s="23">
        <v>4</v>
      </c>
      <c r="H13" s="23">
        <v>7</v>
      </c>
      <c r="I13" s="23">
        <v>0</v>
      </c>
      <c r="J13" s="28">
        <v>7</v>
      </c>
      <c r="K13" s="18">
        <f t="shared" ref="K13:K18" si="0">SUM(C13:J13)</f>
        <v>63</v>
      </c>
    </row>
    <row r="14" spans="1:11" x14ac:dyDescent="0.2">
      <c r="B14" s="19" t="s">
        <v>4</v>
      </c>
      <c r="C14" s="35">
        <v>80</v>
      </c>
      <c r="D14" s="12">
        <v>35</v>
      </c>
      <c r="E14" s="12">
        <v>25</v>
      </c>
      <c r="F14" s="12">
        <v>50</v>
      </c>
      <c r="G14" s="12">
        <v>45</v>
      </c>
      <c r="H14" s="12">
        <v>15</v>
      </c>
      <c r="I14" s="12">
        <v>5</v>
      </c>
      <c r="J14" s="29">
        <v>5</v>
      </c>
      <c r="K14" s="19">
        <f t="shared" si="0"/>
        <v>260</v>
      </c>
    </row>
    <row r="15" spans="1:11" x14ac:dyDescent="0.2">
      <c r="B15" s="19" t="s">
        <v>3</v>
      </c>
      <c r="C15">
        <v>3</v>
      </c>
      <c r="D15" s="12">
        <v>3</v>
      </c>
      <c r="E15" s="12">
        <v>3</v>
      </c>
      <c r="F15" s="12">
        <v>3</v>
      </c>
      <c r="G15" s="12"/>
      <c r="H15" s="12">
        <v>3</v>
      </c>
      <c r="I15" s="12"/>
      <c r="J15">
        <v>1</v>
      </c>
      <c r="K15" s="19">
        <f t="shared" si="0"/>
        <v>16</v>
      </c>
    </row>
    <row r="16" spans="1:11" x14ac:dyDescent="0.2">
      <c r="B16" s="19" t="s">
        <v>2</v>
      </c>
      <c r="C16" s="36">
        <f t="shared" ref="C16:J16" si="1" xml:space="preserve"> C13 + C14 / 100 * (20 - $B$12)</f>
        <v>37.799999999999997</v>
      </c>
      <c r="D16" s="25">
        <f t="shared" si="1"/>
        <v>12.6</v>
      </c>
      <c r="E16" s="25">
        <f t="shared" si="1"/>
        <v>9</v>
      </c>
      <c r="F16" s="25">
        <f t="shared" si="1"/>
        <v>16</v>
      </c>
      <c r="G16" s="25">
        <f t="shared" si="1"/>
        <v>11.2</v>
      </c>
      <c r="H16" s="25">
        <f t="shared" si="1"/>
        <v>9.4</v>
      </c>
      <c r="I16" s="25">
        <f t="shared" si="1"/>
        <v>0.8</v>
      </c>
      <c r="J16" s="30">
        <f t="shared" si="1"/>
        <v>7.8</v>
      </c>
      <c r="K16" s="32">
        <f t="shared" si="0"/>
        <v>104.60000000000001</v>
      </c>
    </row>
    <row r="17" spans="1:11" x14ac:dyDescent="0.2">
      <c r="B17" s="19" t="s">
        <v>1</v>
      </c>
      <c r="C17" s="36">
        <f t="shared" ref="C17:J17" si="2" xml:space="preserve"> C16 + C14 / 100 * 19 + C15</f>
        <v>56</v>
      </c>
      <c r="D17" s="40">
        <f t="shared" si="2"/>
        <v>22.25</v>
      </c>
      <c r="E17" s="40">
        <f t="shared" si="2"/>
        <v>16.75</v>
      </c>
      <c r="F17" s="26">
        <f t="shared" si="2"/>
        <v>28.5</v>
      </c>
      <c r="G17" s="25">
        <f t="shared" si="2"/>
        <v>19.75</v>
      </c>
      <c r="H17" s="40">
        <f t="shared" si="2"/>
        <v>15.25</v>
      </c>
      <c r="I17" s="25">
        <f t="shared" si="2"/>
        <v>1.75</v>
      </c>
      <c r="J17" s="30">
        <f t="shared" si="2"/>
        <v>9.75</v>
      </c>
      <c r="K17" s="32">
        <f t="shared" si="0"/>
        <v>170</v>
      </c>
    </row>
    <row r="18" spans="1:11" ht="13.8" thickBot="1" x14ac:dyDescent="0.25">
      <c r="B18" s="20" t="s">
        <v>0</v>
      </c>
      <c r="C18" s="37">
        <v>60</v>
      </c>
      <c r="D18" s="27">
        <v>25</v>
      </c>
      <c r="E18" s="27">
        <v>22</v>
      </c>
      <c r="F18" s="27">
        <v>25</v>
      </c>
      <c r="G18" s="27">
        <v>30</v>
      </c>
      <c r="H18" s="27">
        <v>23</v>
      </c>
      <c r="I18" s="27">
        <v>20</v>
      </c>
      <c r="J18" s="31">
        <v>15</v>
      </c>
      <c r="K18" s="33">
        <f t="shared" si="0"/>
        <v>220</v>
      </c>
    </row>
    <row r="19" spans="1:11" x14ac:dyDescent="0.2">
      <c r="A19" s="1" t="s">
        <v>239</v>
      </c>
    </row>
    <row r="20" spans="1:11" x14ac:dyDescent="0.2">
      <c r="A20" s="6" t="s">
        <v>240</v>
      </c>
    </row>
    <row r="22" spans="1:11" ht="16.2" x14ac:dyDescent="0.2">
      <c r="A22" s="41" t="s">
        <v>224</v>
      </c>
    </row>
    <row r="23" spans="1:11" x14ac:dyDescent="0.2">
      <c r="B23" t="s">
        <v>118</v>
      </c>
      <c r="C23" t="s">
        <v>160</v>
      </c>
      <c r="D23" t="s">
        <v>120</v>
      </c>
    </row>
    <row r="24" spans="1:11" x14ac:dyDescent="0.2">
      <c r="B24" s="42" t="s">
        <v>234</v>
      </c>
      <c r="C24">
        <v>1</v>
      </c>
      <c r="D24" s="1" t="s">
        <v>229</v>
      </c>
    </row>
    <row r="25" spans="1:11" x14ac:dyDescent="0.2">
      <c r="B25" t="s">
        <v>225</v>
      </c>
      <c r="C25" s="5">
        <v>10</v>
      </c>
      <c r="D25" s="6" t="s">
        <v>226</v>
      </c>
    </row>
    <row r="27" spans="1:11" x14ac:dyDescent="0.2">
      <c r="B27" t="s">
        <v>227</v>
      </c>
      <c r="C27" s="9">
        <v>5</v>
      </c>
      <c r="D27" s="6" t="s">
        <v>228</v>
      </c>
    </row>
  </sheetData>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heetViews>
  <sheetFormatPr defaultRowHeight="13.2" x14ac:dyDescent="0.2"/>
  <cols>
    <col min="1" max="1" width="2.77734375" customWidth="1"/>
    <col min="2" max="2" width="12.77734375" bestFit="1" customWidth="1"/>
    <col min="3" max="10" width="5.5546875" bestFit="1" customWidth="1"/>
    <col min="11" max="11" width="6.5546875" bestFit="1" customWidth="1"/>
  </cols>
  <sheetData>
    <row r="1" spans="1:11" ht="16.2" x14ac:dyDescent="0.2">
      <c r="A1" s="9" t="s">
        <v>237</v>
      </c>
    </row>
    <row r="2" spans="1:11" x14ac:dyDescent="0.2">
      <c r="A2" t="s">
        <v>238</v>
      </c>
    </row>
    <row r="3" spans="1:11" x14ac:dyDescent="0.2">
      <c r="A3" s="47" t="s">
        <v>288</v>
      </c>
    </row>
    <row r="5" spans="1:11" x14ac:dyDescent="0.2">
      <c r="A5" s="1" t="s">
        <v>233</v>
      </c>
    </row>
    <row r="6" spans="1:11" x14ac:dyDescent="0.2">
      <c r="A6" s="6"/>
    </row>
    <row r="7" spans="1:11" x14ac:dyDescent="0.2">
      <c r="A7" s="6" t="s">
        <v>236</v>
      </c>
    </row>
    <row r="9" spans="1:11" ht="16.2" x14ac:dyDescent="0.2">
      <c r="A9" s="8" t="s">
        <v>116</v>
      </c>
    </row>
    <row r="10" spans="1:11" x14ac:dyDescent="0.2">
      <c r="A10" t="s">
        <v>223</v>
      </c>
    </row>
    <row r="11" spans="1:11" ht="13.8" thickBot="1" x14ac:dyDescent="0.25">
      <c r="A11" t="s">
        <v>220</v>
      </c>
    </row>
    <row r="12" spans="1:11" ht="13.8" thickBot="1" x14ac:dyDescent="0.25">
      <c r="B12" s="17">
        <v>7</v>
      </c>
      <c r="C12" s="16" t="s">
        <v>6</v>
      </c>
      <c r="D12" s="14" t="s">
        <v>88</v>
      </c>
      <c r="E12" s="14" t="s">
        <v>89</v>
      </c>
      <c r="F12" s="14" t="s">
        <v>90</v>
      </c>
      <c r="G12" s="14" t="s">
        <v>91</v>
      </c>
      <c r="H12" s="14" t="s">
        <v>92</v>
      </c>
      <c r="I12" s="14" t="s">
        <v>93</v>
      </c>
      <c r="J12" s="24" t="s">
        <v>96</v>
      </c>
      <c r="K12" s="17" t="s">
        <v>94</v>
      </c>
    </row>
    <row r="13" spans="1:11" ht="13.8" thickTop="1" x14ac:dyDescent="0.2">
      <c r="B13" s="18" t="s">
        <v>5</v>
      </c>
      <c r="C13" s="34">
        <v>27</v>
      </c>
      <c r="D13" s="23">
        <v>8</v>
      </c>
      <c r="E13" s="23">
        <v>8</v>
      </c>
      <c r="F13" s="23">
        <v>8</v>
      </c>
      <c r="G13" s="23">
        <v>6</v>
      </c>
      <c r="H13" s="23">
        <v>8</v>
      </c>
      <c r="I13" s="23">
        <v>2</v>
      </c>
      <c r="J13" s="28">
        <v>7</v>
      </c>
      <c r="K13" s="18">
        <f t="shared" ref="K13:K18" si="0">SUM(C13:J13)</f>
        <v>74</v>
      </c>
    </row>
    <row r="14" spans="1:11" x14ac:dyDescent="0.2">
      <c r="B14" s="19" t="s">
        <v>4</v>
      </c>
      <c r="C14" s="35">
        <v>70</v>
      </c>
      <c r="D14" s="12">
        <v>30</v>
      </c>
      <c r="E14" s="12">
        <v>45</v>
      </c>
      <c r="F14" s="12">
        <v>30</v>
      </c>
      <c r="G14" s="12">
        <v>30</v>
      </c>
      <c r="H14" s="12">
        <v>25</v>
      </c>
      <c r="I14" s="12">
        <v>10</v>
      </c>
      <c r="J14" s="29">
        <v>1</v>
      </c>
      <c r="K14" s="19">
        <f t="shared" si="0"/>
        <v>241</v>
      </c>
    </row>
    <row r="15" spans="1:11" x14ac:dyDescent="0.2">
      <c r="B15" s="19" t="s">
        <v>3</v>
      </c>
      <c r="C15">
        <v>3</v>
      </c>
      <c r="D15" s="12">
        <v>3</v>
      </c>
      <c r="E15" s="12">
        <v>3</v>
      </c>
      <c r="F15" s="12">
        <v>3</v>
      </c>
      <c r="G15" s="12"/>
      <c r="H15" s="12">
        <v>3</v>
      </c>
      <c r="I15" s="12"/>
      <c r="J15">
        <v>1</v>
      </c>
      <c r="K15" s="19">
        <f t="shared" si="0"/>
        <v>16</v>
      </c>
    </row>
    <row r="16" spans="1:11" x14ac:dyDescent="0.2">
      <c r="B16" s="19" t="s">
        <v>2</v>
      </c>
      <c r="C16" s="36">
        <f t="shared" ref="C16:J16" si="1" xml:space="preserve"> C13 + C14 / 100 * (20 - $B$12)</f>
        <v>36.1</v>
      </c>
      <c r="D16" s="25">
        <f t="shared" si="1"/>
        <v>11.9</v>
      </c>
      <c r="E16" s="25">
        <f t="shared" si="1"/>
        <v>13.850000000000001</v>
      </c>
      <c r="F16" s="25">
        <f t="shared" si="1"/>
        <v>11.9</v>
      </c>
      <c r="G16" s="25">
        <f t="shared" si="1"/>
        <v>9.9</v>
      </c>
      <c r="H16" s="25">
        <f t="shared" si="1"/>
        <v>11.25</v>
      </c>
      <c r="I16" s="25">
        <f t="shared" si="1"/>
        <v>3.3</v>
      </c>
      <c r="J16" s="30">
        <f t="shared" si="1"/>
        <v>7.13</v>
      </c>
      <c r="K16" s="32">
        <f t="shared" si="0"/>
        <v>105.33</v>
      </c>
    </row>
    <row r="17" spans="1:11" x14ac:dyDescent="0.2">
      <c r="B17" s="19" t="s">
        <v>1</v>
      </c>
      <c r="C17" s="36">
        <f t="shared" ref="C17:J17" si="2" xml:space="preserve"> C16 + C14 / 100 * 19 + C15</f>
        <v>52.4</v>
      </c>
      <c r="D17" s="40">
        <f xml:space="preserve"> D16 + D14 / 100 * 19 + D15</f>
        <v>20.6</v>
      </c>
      <c r="E17" s="26">
        <f t="shared" si="2"/>
        <v>25.400000000000002</v>
      </c>
      <c r="F17" s="40">
        <f t="shared" si="2"/>
        <v>20.6</v>
      </c>
      <c r="G17" s="25">
        <f t="shared" si="2"/>
        <v>15.600000000000001</v>
      </c>
      <c r="H17" s="40">
        <f t="shared" si="2"/>
        <v>19</v>
      </c>
      <c r="I17" s="25">
        <f t="shared" si="2"/>
        <v>5.2</v>
      </c>
      <c r="J17" s="30">
        <f t="shared" si="2"/>
        <v>8.32</v>
      </c>
      <c r="K17" s="32">
        <f t="shared" si="0"/>
        <v>167.11999999999998</v>
      </c>
    </row>
    <row r="18" spans="1:11" ht="13.8" thickBot="1" x14ac:dyDescent="0.25">
      <c r="B18" s="20" t="s">
        <v>0</v>
      </c>
      <c r="C18" s="37">
        <v>60</v>
      </c>
      <c r="D18" s="27">
        <v>25</v>
      </c>
      <c r="E18" s="27">
        <v>22</v>
      </c>
      <c r="F18" s="27">
        <v>25</v>
      </c>
      <c r="G18" s="27">
        <v>30</v>
      </c>
      <c r="H18" s="27">
        <v>23</v>
      </c>
      <c r="I18" s="27">
        <v>20</v>
      </c>
      <c r="J18" s="31">
        <v>15</v>
      </c>
      <c r="K18" s="33">
        <f t="shared" si="0"/>
        <v>220</v>
      </c>
    </row>
    <row r="19" spans="1:11" x14ac:dyDescent="0.2">
      <c r="A19" s="1" t="s">
        <v>239</v>
      </c>
    </row>
    <row r="20" spans="1:11" x14ac:dyDescent="0.2">
      <c r="A20" s="1" t="s">
        <v>241</v>
      </c>
    </row>
    <row r="22" spans="1:11" ht="16.2" x14ac:dyDescent="0.2">
      <c r="A22" s="41" t="s">
        <v>224</v>
      </c>
    </row>
    <row r="23" spans="1:11" x14ac:dyDescent="0.2">
      <c r="B23" t="s">
        <v>118</v>
      </c>
      <c r="C23" t="s">
        <v>160</v>
      </c>
      <c r="D23" t="s">
        <v>120</v>
      </c>
    </row>
    <row r="24" spans="1:11" x14ac:dyDescent="0.2">
      <c r="B24" s="42" t="s">
        <v>230</v>
      </c>
      <c r="C24" s="9">
        <v>1</v>
      </c>
      <c r="D24" s="6" t="s">
        <v>231</v>
      </c>
      <c r="F24" s="6"/>
    </row>
    <row r="25" spans="1:11" x14ac:dyDescent="0.2">
      <c r="B25" t="s">
        <v>225</v>
      </c>
      <c r="C25" s="5">
        <v>10</v>
      </c>
      <c r="D25" s="6" t="s">
        <v>226</v>
      </c>
    </row>
    <row r="27" spans="1:11" x14ac:dyDescent="0.2">
      <c r="B27" t="s">
        <v>227</v>
      </c>
      <c r="C27" s="9">
        <v>5</v>
      </c>
      <c r="D27" s="6" t="s">
        <v>228</v>
      </c>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heetViews>
  <sheetFormatPr defaultRowHeight="13.2" x14ac:dyDescent="0.2"/>
  <cols>
    <col min="1" max="1" width="2.77734375" customWidth="1"/>
    <col min="2" max="2" width="9.5546875" bestFit="1" customWidth="1"/>
    <col min="3" max="10" width="5.5546875" bestFit="1" customWidth="1"/>
    <col min="11" max="11" width="6.5546875" bestFit="1" customWidth="1"/>
  </cols>
  <sheetData>
    <row r="1" spans="1:11" ht="16.2" x14ac:dyDescent="0.2">
      <c r="A1" s="9" t="s">
        <v>246</v>
      </c>
    </row>
    <row r="2" spans="1:11" x14ac:dyDescent="0.2">
      <c r="A2" t="s">
        <v>245</v>
      </c>
    </row>
    <row r="3" spans="1:11" x14ac:dyDescent="0.2">
      <c r="A3" s="47" t="s">
        <v>290</v>
      </c>
    </row>
    <row r="5" spans="1:11" x14ac:dyDescent="0.2">
      <c r="A5" s="1" t="s">
        <v>233</v>
      </c>
    </row>
    <row r="6" spans="1:11" x14ac:dyDescent="0.2">
      <c r="A6" s="6"/>
    </row>
    <row r="7" spans="1:11" x14ac:dyDescent="0.2">
      <c r="A7" s="6" t="s">
        <v>247</v>
      </c>
    </row>
    <row r="9" spans="1:11" ht="16.2" x14ac:dyDescent="0.2">
      <c r="A9" s="8" t="s">
        <v>116</v>
      </c>
    </row>
    <row r="10" spans="1:11" x14ac:dyDescent="0.2">
      <c r="A10" t="s">
        <v>243</v>
      </c>
    </row>
    <row r="11" spans="1:11" ht="13.8" thickBot="1" x14ac:dyDescent="0.25">
      <c r="A11" t="s">
        <v>244</v>
      </c>
    </row>
    <row r="12" spans="1:11" ht="13.8" thickBot="1" x14ac:dyDescent="0.25">
      <c r="B12" s="17">
        <v>10</v>
      </c>
      <c r="C12" s="16" t="s">
        <v>6</v>
      </c>
      <c r="D12" s="14" t="s">
        <v>88</v>
      </c>
      <c r="E12" s="14" t="s">
        <v>89</v>
      </c>
      <c r="F12" s="14" t="s">
        <v>90</v>
      </c>
      <c r="G12" s="14" t="s">
        <v>91</v>
      </c>
      <c r="H12" s="14" t="s">
        <v>92</v>
      </c>
      <c r="I12" s="14" t="s">
        <v>93</v>
      </c>
      <c r="J12" s="24" t="s">
        <v>96</v>
      </c>
      <c r="K12" s="17" t="s">
        <v>94</v>
      </c>
    </row>
    <row r="13" spans="1:11" ht="13.8" thickTop="1" x14ac:dyDescent="0.2">
      <c r="B13" s="18" t="s">
        <v>5</v>
      </c>
      <c r="C13" s="34">
        <v>28</v>
      </c>
      <c r="D13" s="23">
        <v>12</v>
      </c>
      <c r="E13" s="23">
        <v>5</v>
      </c>
      <c r="F13" s="23">
        <v>7</v>
      </c>
      <c r="G13" s="23">
        <v>5</v>
      </c>
      <c r="H13" s="23">
        <v>10</v>
      </c>
      <c r="I13" s="23">
        <v>0</v>
      </c>
      <c r="J13" s="28">
        <v>7</v>
      </c>
      <c r="K13" s="18">
        <f t="shared" ref="K13:K18" si="0">SUM(C13:J13)</f>
        <v>74</v>
      </c>
    </row>
    <row r="14" spans="1:11" x14ac:dyDescent="0.2">
      <c r="B14" s="19" t="s">
        <v>4</v>
      </c>
      <c r="C14" s="35">
        <v>70</v>
      </c>
      <c r="D14" s="12">
        <v>40</v>
      </c>
      <c r="E14" s="12">
        <v>30</v>
      </c>
      <c r="F14" s="12">
        <v>25</v>
      </c>
      <c r="G14" s="12">
        <v>20</v>
      </c>
      <c r="H14" s="12">
        <v>35</v>
      </c>
      <c r="I14" s="12">
        <v>5</v>
      </c>
      <c r="J14" s="29">
        <v>1</v>
      </c>
      <c r="K14" s="19">
        <f t="shared" si="0"/>
        <v>226</v>
      </c>
    </row>
    <row r="15" spans="1:11" x14ac:dyDescent="0.2">
      <c r="B15" s="19" t="s">
        <v>3</v>
      </c>
      <c r="C15">
        <v>4</v>
      </c>
      <c r="D15" s="12">
        <v>4</v>
      </c>
      <c r="E15" s="12">
        <v>2</v>
      </c>
      <c r="F15" s="12">
        <v>2</v>
      </c>
      <c r="G15" s="12"/>
      <c r="H15" s="12">
        <v>4</v>
      </c>
      <c r="I15" s="12"/>
      <c r="J15">
        <v>1</v>
      </c>
      <c r="K15" s="19">
        <f t="shared" si="0"/>
        <v>17</v>
      </c>
    </row>
    <row r="16" spans="1:11" x14ac:dyDescent="0.2">
      <c r="B16" s="19" t="s">
        <v>2</v>
      </c>
      <c r="C16" s="36">
        <f t="shared" ref="C16:J16" si="1" xml:space="preserve"> C13 + C14 / 100 * (20 - $B$12)</f>
        <v>35</v>
      </c>
      <c r="D16" s="25">
        <f t="shared" si="1"/>
        <v>16</v>
      </c>
      <c r="E16" s="25">
        <f t="shared" si="1"/>
        <v>8</v>
      </c>
      <c r="F16" s="25">
        <f t="shared" si="1"/>
        <v>9.5</v>
      </c>
      <c r="G16" s="25">
        <f t="shared" si="1"/>
        <v>7</v>
      </c>
      <c r="H16" s="25">
        <f t="shared" si="1"/>
        <v>13.5</v>
      </c>
      <c r="I16" s="25">
        <f t="shared" si="1"/>
        <v>0.5</v>
      </c>
      <c r="J16" s="30">
        <f t="shared" si="1"/>
        <v>7.1</v>
      </c>
      <c r="K16" s="32">
        <f t="shared" si="0"/>
        <v>96.6</v>
      </c>
    </row>
    <row r="17" spans="1:11" x14ac:dyDescent="0.2">
      <c r="B17" s="19" t="s">
        <v>1</v>
      </c>
      <c r="C17" s="36">
        <f t="shared" ref="C17:J17" si="2" xml:space="preserve"> C16 + C14 / 100 * 19 + C15</f>
        <v>52.3</v>
      </c>
      <c r="D17" s="26">
        <f t="shared" si="2"/>
        <v>27.6</v>
      </c>
      <c r="E17" s="40">
        <f t="shared" si="2"/>
        <v>15.7</v>
      </c>
      <c r="F17" s="40">
        <f t="shared" si="2"/>
        <v>16.25</v>
      </c>
      <c r="G17" s="25">
        <f t="shared" si="2"/>
        <v>10.8</v>
      </c>
      <c r="H17" s="40">
        <f t="shared" si="2"/>
        <v>24.15</v>
      </c>
      <c r="I17" s="25">
        <f t="shared" si="2"/>
        <v>1.4500000000000002</v>
      </c>
      <c r="J17" s="30">
        <f t="shared" si="2"/>
        <v>8.2899999999999991</v>
      </c>
      <c r="K17" s="32">
        <f t="shared" si="0"/>
        <v>156.54</v>
      </c>
    </row>
    <row r="18" spans="1:11" ht="13.8" thickBot="1" x14ac:dyDescent="0.25">
      <c r="B18" s="20" t="s">
        <v>0</v>
      </c>
      <c r="C18" s="37">
        <v>60</v>
      </c>
      <c r="D18" s="27">
        <v>27</v>
      </c>
      <c r="E18" s="27">
        <v>22</v>
      </c>
      <c r="F18" s="27">
        <v>22</v>
      </c>
      <c r="G18" s="27">
        <v>30</v>
      </c>
      <c r="H18" s="27">
        <v>25</v>
      </c>
      <c r="I18" s="27">
        <v>20</v>
      </c>
      <c r="J18" s="31">
        <v>15</v>
      </c>
      <c r="K18" s="33">
        <f t="shared" si="0"/>
        <v>221</v>
      </c>
    </row>
    <row r="19" spans="1:11" x14ac:dyDescent="0.2">
      <c r="A19" s="1" t="s">
        <v>267</v>
      </c>
    </row>
    <row r="22" spans="1:11" ht="16.2" x14ac:dyDescent="0.2">
      <c r="A22" s="41" t="s">
        <v>224</v>
      </c>
    </row>
    <row r="23" spans="1:11" x14ac:dyDescent="0.2">
      <c r="B23" t="s">
        <v>118</v>
      </c>
      <c r="C23" t="s">
        <v>160</v>
      </c>
      <c r="D23" t="s">
        <v>120</v>
      </c>
    </row>
    <row r="24" spans="1:11" x14ac:dyDescent="0.2">
      <c r="B24" s="42" t="s">
        <v>303</v>
      </c>
      <c r="C24" s="9">
        <v>1</v>
      </c>
      <c r="D24" s="6" t="s">
        <v>302</v>
      </c>
    </row>
    <row r="25" spans="1:11" x14ac:dyDescent="0.2">
      <c r="B25" t="s">
        <v>250</v>
      </c>
      <c r="C25" s="5">
        <v>1</v>
      </c>
      <c r="D25" s="1" t="s">
        <v>248</v>
      </c>
    </row>
    <row r="26" spans="1:11" x14ac:dyDescent="0.2">
      <c r="D26" s="6"/>
    </row>
    <row r="27" spans="1:11" x14ac:dyDescent="0.2">
      <c r="B27" t="s">
        <v>251</v>
      </c>
      <c r="C27" s="9">
        <v>5</v>
      </c>
      <c r="D27" s="6" t="s">
        <v>249</v>
      </c>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heetViews>
  <sheetFormatPr defaultRowHeight="13.2" x14ac:dyDescent="0.2"/>
  <cols>
    <col min="1" max="1" width="2.77734375" customWidth="1"/>
    <col min="2" max="2" width="18.33203125" bestFit="1" customWidth="1"/>
    <col min="3" max="3" width="5.5546875" bestFit="1" customWidth="1"/>
    <col min="4" max="4" width="5.77734375" customWidth="1"/>
    <col min="5" max="10" width="5.5546875" bestFit="1" customWidth="1"/>
    <col min="11" max="11" width="6.5546875" bestFit="1" customWidth="1"/>
  </cols>
  <sheetData>
    <row r="1" spans="1:11" ht="16.2" x14ac:dyDescent="0.2">
      <c r="A1" s="8" t="s">
        <v>295</v>
      </c>
    </row>
    <row r="2" spans="1:11" x14ac:dyDescent="0.2">
      <c r="A2" s="1" t="s">
        <v>287</v>
      </c>
    </row>
    <row r="3" spans="1:11" x14ac:dyDescent="0.2">
      <c r="A3" s="47" t="s">
        <v>291</v>
      </c>
    </row>
    <row r="5" spans="1:11" x14ac:dyDescent="0.2">
      <c r="A5" s="1" t="s">
        <v>213</v>
      </c>
    </row>
    <row r="6" spans="1:11" x14ac:dyDescent="0.2">
      <c r="A6" s="1" t="s">
        <v>292</v>
      </c>
    </row>
    <row r="7" spans="1:11" x14ac:dyDescent="0.2">
      <c r="A7" s="1" t="s">
        <v>293</v>
      </c>
    </row>
    <row r="9" spans="1:11" ht="16.2" x14ac:dyDescent="0.2">
      <c r="A9" s="8" t="s">
        <v>116</v>
      </c>
    </row>
    <row r="10" spans="1:11" x14ac:dyDescent="0.2">
      <c r="A10" t="s">
        <v>284</v>
      </c>
    </row>
    <row r="11" spans="1:11" ht="13.8" thickBot="1" x14ac:dyDescent="0.25">
      <c r="A11" t="s">
        <v>285</v>
      </c>
    </row>
    <row r="12" spans="1:11" ht="13.8" thickBot="1" x14ac:dyDescent="0.25">
      <c r="B12" s="17">
        <v>7</v>
      </c>
      <c r="C12" s="16" t="s">
        <v>6</v>
      </c>
      <c r="D12" s="14" t="s">
        <v>88</v>
      </c>
      <c r="E12" s="14" t="s">
        <v>89</v>
      </c>
      <c r="F12" s="14" t="s">
        <v>90</v>
      </c>
      <c r="G12" s="14" t="s">
        <v>91</v>
      </c>
      <c r="H12" s="14" t="s">
        <v>92</v>
      </c>
      <c r="I12" s="14" t="s">
        <v>93</v>
      </c>
      <c r="J12" s="24" t="s">
        <v>96</v>
      </c>
      <c r="K12" s="17" t="s">
        <v>94</v>
      </c>
    </row>
    <row r="13" spans="1:11" ht="13.8" thickTop="1" x14ac:dyDescent="0.2">
      <c r="B13" s="18" t="s">
        <v>5</v>
      </c>
      <c r="C13" s="34">
        <v>30</v>
      </c>
      <c r="D13" s="23">
        <v>11</v>
      </c>
      <c r="E13" s="23">
        <v>7</v>
      </c>
      <c r="F13" s="23">
        <v>8</v>
      </c>
      <c r="G13" s="23">
        <v>5</v>
      </c>
      <c r="H13" s="23">
        <v>6</v>
      </c>
      <c r="I13" s="23">
        <v>0</v>
      </c>
      <c r="J13" s="28">
        <v>5</v>
      </c>
      <c r="K13" s="18">
        <f t="shared" ref="K13:K18" si="0">SUM(C13:J13)</f>
        <v>72</v>
      </c>
    </row>
    <row r="14" spans="1:11" x14ac:dyDescent="0.2">
      <c r="B14" s="19" t="s">
        <v>4</v>
      </c>
      <c r="C14" s="35">
        <v>80</v>
      </c>
      <c r="D14" s="12">
        <v>55</v>
      </c>
      <c r="E14" s="12">
        <v>35</v>
      </c>
      <c r="F14" s="12">
        <v>40</v>
      </c>
      <c r="G14" s="12">
        <v>35</v>
      </c>
      <c r="H14" s="12">
        <v>30</v>
      </c>
      <c r="I14" s="12">
        <v>5</v>
      </c>
      <c r="J14" s="29">
        <v>2</v>
      </c>
      <c r="K14" s="19">
        <f t="shared" si="0"/>
        <v>282</v>
      </c>
    </row>
    <row r="15" spans="1:11" x14ac:dyDescent="0.2">
      <c r="B15" s="19" t="s">
        <v>3</v>
      </c>
      <c r="C15">
        <v>6</v>
      </c>
      <c r="D15" s="12">
        <v>5</v>
      </c>
      <c r="E15" s="12">
        <v>3</v>
      </c>
      <c r="F15" s="12">
        <v>3</v>
      </c>
      <c r="G15" s="12"/>
      <c r="H15" s="12">
        <v>3</v>
      </c>
      <c r="I15" s="12"/>
      <c r="J15">
        <v>1</v>
      </c>
      <c r="K15" s="19">
        <f t="shared" si="0"/>
        <v>21</v>
      </c>
    </row>
    <row r="16" spans="1:11" x14ac:dyDescent="0.2">
      <c r="B16" s="19" t="s">
        <v>2</v>
      </c>
      <c r="C16" s="36">
        <f t="shared" ref="C16:J16" si="1" xml:space="preserve"> C13 + C14 / 100 * (20 - $B$12)</f>
        <v>40.4</v>
      </c>
      <c r="D16" s="25">
        <f t="shared" si="1"/>
        <v>18.149999999999999</v>
      </c>
      <c r="E16" s="25">
        <f t="shared" si="1"/>
        <v>11.55</v>
      </c>
      <c r="F16" s="25">
        <f t="shared" si="1"/>
        <v>13.2</v>
      </c>
      <c r="G16" s="25">
        <f t="shared" si="1"/>
        <v>9.5500000000000007</v>
      </c>
      <c r="H16" s="25">
        <f t="shared" si="1"/>
        <v>9.9</v>
      </c>
      <c r="I16" s="25">
        <f t="shared" si="1"/>
        <v>0.65</v>
      </c>
      <c r="J16" s="30">
        <f t="shared" si="1"/>
        <v>5.26</v>
      </c>
      <c r="K16" s="32">
        <f t="shared" si="0"/>
        <v>108.66000000000001</v>
      </c>
    </row>
    <row r="17" spans="1:11" x14ac:dyDescent="0.2">
      <c r="B17" s="19" t="s">
        <v>1</v>
      </c>
      <c r="C17" s="49">
        <f t="shared" ref="C17:J17" si="2" xml:space="preserve"> C16 + C14 / 100 * 19 + C15</f>
        <v>61.6</v>
      </c>
      <c r="D17" s="26">
        <f t="shared" si="2"/>
        <v>33.6</v>
      </c>
      <c r="E17" s="40">
        <f t="shared" si="2"/>
        <v>21.2</v>
      </c>
      <c r="F17" s="40">
        <f t="shared" si="2"/>
        <v>23.8</v>
      </c>
      <c r="G17" s="25">
        <f t="shared" si="2"/>
        <v>16.2</v>
      </c>
      <c r="H17" s="40">
        <f t="shared" si="2"/>
        <v>18.600000000000001</v>
      </c>
      <c r="I17" s="25">
        <f t="shared" si="2"/>
        <v>1.6</v>
      </c>
      <c r="J17" s="30">
        <f t="shared" si="2"/>
        <v>6.64</v>
      </c>
      <c r="K17" s="32">
        <f t="shared" si="0"/>
        <v>183.23999999999998</v>
      </c>
    </row>
    <row r="18" spans="1:11" ht="13.8" thickBot="1" x14ac:dyDescent="0.25">
      <c r="B18" s="20" t="s">
        <v>0</v>
      </c>
      <c r="C18" s="37">
        <v>60</v>
      </c>
      <c r="D18" s="27">
        <v>30</v>
      </c>
      <c r="E18" s="27">
        <v>24</v>
      </c>
      <c r="F18" s="27">
        <v>26</v>
      </c>
      <c r="G18" s="27">
        <v>30</v>
      </c>
      <c r="H18" s="27">
        <v>24</v>
      </c>
      <c r="I18" s="27">
        <v>20</v>
      </c>
      <c r="J18" s="31">
        <v>15</v>
      </c>
      <c r="K18" s="33">
        <f t="shared" si="0"/>
        <v>229</v>
      </c>
    </row>
    <row r="19" spans="1:11" x14ac:dyDescent="0.2">
      <c r="A19" s="1" t="s">
        <v>286</v>
      </c>
    </row>
    <row r="22" spans="1:11" ht="16.2" x14ac:dyDescent="0.2">
      <c r="A22" s="41" t="s">
        <v>117</v>
      </c>
    </row>
    <row r="23" spans="1:11" x14ac:dyDescent="0.2">
      <c r="B23" s="9" t="s">
        <v>118</v>
      </c>
      <c r="C23" t="s">
        <v>160</v>
      </c>
      <c r="D23" t="s">
        <v>120</v>
      </c>
    </row>
    <row r="24" spans="1:11" x14ac:dyDescent="0.2">
      <c r="B24" s="50" t="s">
        <v>304</v>
      </c>
      <c r="C24">
        <v>1</v>
      </c>
      <c r="D24" s="1" t="s">
        <v>305</v>
      </c>
    </row>
    <row r="25" spans="1:11" x14ac:dyDescent="0.2">
      <c r="B25" t="s">
        <v>276</v>
      </c>
      <c r="C25">
        <v>1</v>
      </c>
      <c r="D25" s="1" t="s">
        <v>277</v>
      </c>
    </row>
    <row r="26" spans="1:11" x14ac:dyDescent="0.2">
      <c r="B26" t="s">
        <v>278</v>
      </c>
      <c r="C26">
        <v>15</v>
      </c>
      <c r="D26" s="6" t="s">
        <v>279</v>
      </c>
    </row>
    <row r="27" spans="1:11" x14ac:dyDescent="0.2">
      <c r="D27" s="6"/>
    </row>
    <row r="28" spans="1:11" x14ac:dyDescent="0.2">
      <c r="B28" t="s">
        <v>280</v>
      </c>
      <c r="C28">
        <v>1</v>
      </c>
      <c r="D28" s="6" t="s">
        <v>281</v>
      </c>
    </row>
    <row r="29" spans="1:11" x14ac:dyDescent="0.2">
      <c r="B29" t="s">
        <v>283</v>
      </c>
      <c r="C29">
        <v>10</v>
      </c>
      <c r="D29" s="6" t="s">
        <v>282</v>
      </c>
    </row>
  </sheetData>
  <phoneticPr fontId="2"/>
  <pageMargins left="0.7" right="0.7" top="0.75" bottom="0.75"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workbookViewId="0"/>
  </sheetViews>
  <sheetFormatPr defaultRowHeight="13.2" x14ac:dyDescent="0.2"/>
  <cols>
    <col min="1" max="1" width="2.77734375" customWidth="1"/>
    <col min="2" max="2" width="10.5546875" bestFit="1" customWidth="1"/>
    <col min="3" max="10" width="5.5546875" bestFit="1" customWidth="1"/>
    <col min="11" max="11" width="6.5546875" bestFit="1" customWidth="1"/>
  </cols>
  <sheetData>
    <row r="1" spans="1:11" ht="16.2" x14ac:dyDescent="0.2">
      <c r="A1" s="9" t="s">
        <v>311</v>
      </c>
    </row>
    <row r="2" spans="1:11" x14ac:dyDescent="0.2">
      <c r="A2" s="1" t="s">
        <v>296</v>
      </c>
    </row>
    <row r="3" spans="1:11" x14ac:dyDescent="0.2">
      <c r="A3" s="1" t="s">
        <v>219</v>
      </c>
    </row>
    <row r="5" spans="1:11" x14ac:dyDescent="0.2">
      <c r="A5" s="1" t="s">
        <v>213</v>
      </c>
    </row>
    <row r="6" spans="1:11" x14ac:dyDescent="0.2">
      <c r="A6" s="6" t="s">
        <v>76</v>
      </c>
    </row>
    <row r="7" spans="1:11" x14ac:dyDescent="0.2">
      <c r="A7" s="6" t="s">
        <v>214</v>
      </c>
    </row>
    <row r="9" spans="1:11" ht="16.2" x14ac:dyDescent="0.2">
      <c r="A9" s="8" t="s">
        <v>116</v>
      </c>
    </row>
    <row r="10" spans="1:11" x14ac:dyDescent="0.2">
      <c r="A10" t="s">
        <v>9</v>
      </c>
    </row>
    <row r="11" spans="1:11" ht="13.8" thickBot="1" x14ac:dyDescent="0.25">
      <c r="A11" t="s">
        <v>8</v>
      </c>
    </row>
    <row r="12" spans="1:11" ht="13.8" thickBot="1" x14ac:dyDescent="0.25">
      <c r="B12" s="17">
        <v>1</v>
      </c>
      <c r="C12" s="16" t="s">
        <v>6</v>
      </c>
      <c r="D12" s="14" t="s">
        <v>88</v>
      </c>
      <c r="E12" s="14" t="s">
        <v>89</v>
      </c>
      <c r="F12" s="14" t="s">
        <v>90</v>
      </c>
      <c r="G12" s="14" t="s">
        <v>91</v>
      </c>
      <c r="H12" s="14" t="s">
        <v>92</v>
      </c>
      <c r="I12" s="14" t="s">
        <v>93</v>
      </c>
      <c r="J12" s="24" t="s">
        <v>96</v>
      </c>
      <c r="K12" s="17" t="s">
        <v>94</v>
      </c>
    </row>
    <row r="13" spans="1:11" ht="13.8" thickTop="1" x14ac:dyDescent="0.2">
      <c r="B13" s="18" t="s">
        <v>5</v>
      </c>
      <c r="C13" s="34">
        <v>16</v>
      </c>
      <c r="D13" s="23">
        <v>2</v>
      </c>
      <c r="E13" s="23">
        <v>4</v>
      </c>
      <c r="F13" s="23">
        <v>5</v>
      </c>
      <c r="G13" s="23">
        <v>5</v>
      </c>
      <c r="H13" s="23">
        <v>2</v>
      </c>
      <c r="I13" s="23">
        <v>1</v>
      </c>
      <c r="J13" s="28">
        <v>5</v>
      </c>
      <c r="K13" s="18">
        <f t="shared" ref="K13:K18" si="0">SUM(C13:J13)</f>
        <v>40</v>
      </c>
    </row>
    <row r="14" spans="1:11" x14ac:dyDescent="0.2">
      <c r="B14" s="19" t="s">
        <v>4</v>
      </c>
      <c r="C14" s="35">
        <v>45</v>
      </c>
      <c r="D14" s="12">
        <v>15</v>
      </c>
      <c r="E14" s="12">
        <v>45</v>
      </c>
      <c r="F14" s="12">
        <v>75</v>
      </c>
      <c r="G14" s="12">
        <v>75</v>
      </c>
      <c r="H14" s="12">
        <v>15</v>
      </c>
      <c r="I14" s="12">
        <v>50</v>
      </c>
      <c r="J14" s="29">
        <v>15</v>
      </c>
      <c r="K14" s="19">
        <f t="shared" si="0"/>
        <v>335</v>
      </c>
    </row>
    <row r="15" spans="1:11" x14ac:dyDescent="0.2">
      <c r="B15" s="19" t="s">
        <v>3</v>
      </c>
      <c r="C15" s="35">
        <v>2</v>
      </c>
      <c r="D15" s="12"/>
      <c r="E15" s="12">
        <v>2</v>
      </c>
      <c r="F15" s="12">
        <v>5</v>
      </c>
      <c r="G15" s="12"/>
      <c r="H15" s="12"/>
      <c r="I15" s="12">
        <v>2</v>
      </c>
      <c r="J15" s="29">
        <v>1</v>
      </c>
      <c r="K15" s="19">
        <f t="shared" si="0"/>
        <v>12</v>
      </c>
    </row>
    <row r="16" spans="1:11" x14ac:dyDescent="0.2">
      <c r="B16" s="19" t="s">
        <v>2</v>
      </c>
      <c r="C16" s="36">
        <f xml:space="preserve"> C13 + C14 / 100 * (20 - $B$12)</f>
        <v>24.55</v>
      </c>
      <c r="D16" s="36">
        <f xml:space="preserve"> D13 + D14 / 100 * (20 - $B$12)</f>
        <v>4.8499999999999996</v>
      </c>
      <c r="E16" s="25">
        <f t="shared" ref="E16:J16" si="1" xml:space="preserve"> E13 + E14 / 100 * (20 - $B$12)</f>
        <v>12.55</v>
      </c>
      <c r="F16" s="25">
        <f t="shared" si="1"/>
        <v>19.25</v>
      </c>
      <c r="G16" s="25">
        <f t="shared" si="1"/>
        <v>19.25</v>
      </c>
      <c r="H16" s="25">
        <f t="shared" si="1"/>
        <v>4.8499999999999996</v>
      </c>
      <c r="I16" s="25">
        <f t="shared" si="1"/>
        <v>10.5</v>
      </c>
      <c r="J16" s="30">
        <f t="shared" si="1"/>
        <v>7.85</v>
      </c>
      <c r="K16" s="32">
        <f t="shared" si="0"/>
        <v>103.64999999999999</v>
      </c>
    </row>
    <row r="17" spans="1:12" x14ac:dyDescent="0.2">
      <c r="B17" s="19" t="s">
        <v>1</v>
      </c>
      <c r="C17" s="36">
        <f t="shared" ref="C17:J17" si="2" xml:space="preserve"> C16 + C14 / 100 * 19 + C15</f>
        <v>35.1</v>
      </c>
      <c r="D17" s="40">
        <f t="shared" si="2"/>
        <v>7.6999999999999993</v>
      </c>
      <c r="E17" s="40">
        <f t="shared" si="2"/>
        <v>23.1</v>
      </c>
      <c r="F17" s="26">
        <f t="shared" si="2"/>
        <v>38.5</v>
      </c>
      <c r="G17" s="26">
        <f t="shared" si="2"/>
        <v>33.5</v>
      </c>
      <c r="H17" s="25">
        <f t="shared" si="2"/>
        <v>7.6999999999999993</v>
      </c>
      <c r="I17" s="26">
        <f t="shared" si="2"/>
        <v>22</v>
      </c>
      <c r="J17" s="30">
        <f t="shared" si="2"/>
        <v>11.7</v>
      </c>
      <c r="K17" s="32">
        <f t="shared" si="0"/>
        <v>179.29999999999998</v>
      </c>
      <c r="L17" s="1" t="s">
        <v>268</v>
      </c>
    </row>
    <row r="18" spans="1:12" ht="13.8" thickBot="1" x14ac:dyDescent="0.25">
      <c r="B18" s="20" t="s">
        <v>0</v>
      </c>
      <c r="C18" s="37">
        <v>60</v>
      </c>
      <c r="D18" s="27">
        <v>10</v>
      </c>
      <c r="E18" s="27">
        <v>25</v>
      </c>
      <c r="F18" s="27">
        <v>30</v>
      </c>
      <c r="G18" s="27">
        <v>30</v>
      </c>
      <c r="H18" s="27">
        <v>20</v>
      </c>
      <c r="I18" s="27">
        <v>20</v>
      </c>
      <c r="J18" s="31">
        <v>15</v>
      </c>
      <c r="K18" s="33">
        <f t="shared" si="0"/>
        <v>210</v>
      </c>
    </row>
    <row r="19" spans="1:12" x14ac:dyDescent="0.2">
      <c r="A19" s="1" t="s">
        <v>269</v>
      </c>
    </row>
    <row r="22" spans="1:12" ht="16.2" x14ac:dyDescent="0.2">
      <c r="A22" s="8" t="s">
        <v>117</v>
      </c>
    </row>
    <row r="23" spans="1:12" x14ac:dyDescent="0.2">
      <c r="B23" s="38" t="s">
        <v>118</v>
      </c>
      <c r="C23" t="s">
        <v>124</v>
      </c>
      <c r="D23" t="s">
        <v>120</v>
      </c>
    </row>
    <row r="24" spans="1:12" x14ac:dyDescent="0.2">
      <c r="B24" s="42" t="s">
        <v>275</v>
      </c>
      <c r="C24">
        <v>1</v>
      </c>
      <c r="D24" s="6" t="s">
        <v>274</v>
      </c>
    </row>
    <row r="25" spans="1:12" x14ac:dyDescent="0.2">
      <c r="B25" t="s">
        <v>135</v>
      </c>
      <c r="C25">
        <v>5</v>
      </c>
    </row>
    <row r="26" spans="1:12" x14ac:dyDescent="0.2">
      <c r="B26" t="s">
        <v>137</v>
      </c>
      <c r="C26">
        <v>15</v>
      </c>
      <c r="D26" s="1" t="s">
        <v>140</v>
      </c>
    </row>
    <row r="28" spans="1:12" x14ac:dyDescent="0.2">
      <c r="B28" t="s">
        <v>270</v>
      </c>
      <c r="C28">
        <v>1</v>
      </c>
      <c r="D28" s="6" t="s">
        <v>271</v>
      </c>
    </row>
    <row r="29" spans="1:12" x14ac:dyDescent="0.2">
      <c r="B29" t="s">
        <v>272</v>
      </c>
      <c r="C29">
        <v>10</v>
      </c>
      <c r="D29" s="6" t="s">
        <v>273</v>
      </c>
    </row>
  </sheetData>
  <phoneticPr fontId="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heetViews>
  <sheetFormatPr defaultRowHeight="13.2" x14ac:dyDescent="0.2"/>
  <cols>
    <col min="1" max="1" width="2.77734375" customWidth="1"/>
    <col min="2" max="2" width="11.6640625" bestFit="1" customWidth="1"/>
    <col min="3" max="3" width="5.5546875" bestFit="1" customWidth="1"/>
    <col min="4" max="4" width="4.88671875" customWidth="1"/>
    <col min="5" max="10" width="5.5546875" bestFit="1" customWidth="1"/>
    <col min="11" max="11" width="6.5546875" bestFit="1" customWidth="1"/>
  </cols>
  <sheetData>
    <row r="1" spans="1:11" ht="16.2" x14ac:dyDescent="0.2">
      <c r="A1" s="9" t="s">
        <v>308</v>
      </c>
    </row>
    <row r="2" spans="1:11" x14ac:dyDescent="0.2">
      <c r="A2" s="1" t="s">
        <v>309</v>
      </c>
    </row>
    <row r="3" spans="1:11" x14ac:dyDescent="0.2">
      <c r="A3" s="1" t="s">
        <v>297</v>
      </c>
    </row>
    <row r="5" spans="1:11" x14ac:dyDescent="0.2">
      <c r="A5" s="1" t="s">
        <v>298</v>
      </c>
    </row>
    <row r="7" spans="1:11" x14ac:dyDescent="0.2">
      <c r="A7" s="1" t="s">
        <v>299</v>
      </c>
    </row>
    <row r="9" spans="1:11" ht="16.2" x14ac:dyDescent="0.2">
      <c r="A9" s="8" t="s">
        <v>116</v>
      </c>
    </row>
    <row r="10" spans="1:11" x14ac:dyDescent="0.2">
      <c r="A10" s="9" t="s">
        <v>131</v>
      </c>
    </row>
    <row r="11" spans="1:11" ht="13.8" thickBot="1" x14ac:dyDescent="0.25">
      <c r="A11" s="9" t="s">
        <v>133</v>
      </c>
    </row>
    <row r="12" spans="1:11" ht="13.8" thickBot="1" x14ac:dyDescent="0.25">
      <c r="B12" s="17">
        <v>1</v>
      </c>
      <c r="C12" s="16" t="s">
        <v>6</v>
      </c>
      <c r="D12" s="14" t="s">
        <v>88</v>
      </c>
      <c r="E12" s="14" t="s">
        <v>89</v>
      </c>
      <c r="F12" s="14" t="s">
        <v>90</v>
      </c>
      <c r="G12" s="14" t="s">
        <v>91</v>
      </c>
      <c r="H12" s="14" t="s">
        <v>92</v>
      </c>
      <c r="I12" s="14" t="s">
        <v>93</v>
      </c>
      <c r="J12" s="24" t="s">
        <v>96</v>
      </c>
      <c r="K12" s="17" t="s">
        <v>94</v>
      </c>
    </row>
    <row r="13" spans="1:11" ht="13.8" thickTop="1" x14ac:dyDescent="0.2">
      <c r="B13" s="18" t="s">
        <v>5</v>
      </c>
      <c r="C13" s="34">
        <v>26</v>
      </c>
      <c r="D13" s="23">
        <v>5</v>
      </c>
      <c r="E13" s="23">
        <v>16</v>
      </c>
      <c r="F13" s="23">
        <v>14</v>
      </c>
      <c r="G13" s="23">
        <v>12</v>
      </c>
      <c r="H13" s="23">
        <v>7</v>
      </c>
      <c r="I13" s="23">
        <v>1</v>
      </c>
      <c r="J13" s="28">
        <v>5</v>
      </c>
      <c r="K13" s="18">
        <f>SUM(C13:J13)</f>
        <v>86</v>
      </c>
    </row>
    <row r="14" spans="1:11" x14ac:dyDescent="0.2">
      <c r="B14" s="19" t="s">
        <v>4</v>
      </c>
      <c r="C14" s="35">
        <v>55</v>
      </c>
      <c r="D14" s="12">
        <v>20</v>
      </c>
      <c r="E14" s="12">
        <v>55</v>
      </c>
      <c r="F14" s="12">
        <v>40</v>
      </c>
      <c r="G14" s="12">
        <v>45</v>
      </c>
      <c r="H14" s="12">
        <v>15</v>
      </c>
      <c r="I14" s="12">
        <v>15</v>
      </c>
      <c r="J14" s="29">
        <v>1</v>
      </c>
      <c r="K14" s="19">
        <f>SUM(C14:J14)</f>
        <v>246</v>
      </c>
    </row>
    <row r="15" spans="1:11" x14ac:dyDescent="0.2">
      <c r="B15" s="19" t="s">
        <v>2</v>
      </c>
      <c r="C15" s="36">
        <f t="shared" ref="C15:J15" si="0" xml:space="preserve"> C13 + C14 / 100 * (20 - $B$12)</f>
        <v>36.450000000000003</v>
      </c>
      <c r="D15" s="25">
        <f t="shared" si="0"/>
        <v>8.8000000000000007</v>
      </c>
      <c r="E15" s="25">
        <f t="shared" si="0"/>
        <v>26.450000000000003</v>
      </c>
      <c r="F15" s="25">
        <f t="shared" si="0"/>
        <v>21.6</v>
      </c>
      <c r="G15" s="25">
        <f t="shared" si="0"/>
        <v>20.55</v>
      </c>
      <c r="H15" s="25">
        <f t="shared" si="0"/>
        <v>9.85</v>
      </c>
      <c r="I15" s="25">
        <f t="shared" si="0"/>
        <v>3.85</v>
      </c>
      <c r="J15" s="30">
        <f t="shared" si="0"/>
        <v>5.19</v>
      </c>
      <c r="K15" s="32">
        <f>SUM(C15:J15)</f>
        <v>132.74</v>
      </c>
    </row>
    <row r="16" spans="1:11" ht="13.8" thickBot="1" x14ac:dyDescent="0.25">
      <c r="B16" s="20" t="s">
        <v>0</v>
      </c>
      <c r="C16" s="37">
        <v>60</v>
      </c>
      <c r="D16" s="27">
        <v>20</v>
      </c>
      <c r="E16" s="27">
        <v>30</v>
      </c>
      <c r="F16" s="27">
        <v>25</v>
      </c>
      <c r="G16" s="27">
        <v>30</v>
      </c>
      <c r="H16" s="27">
        <v>20</v>
      </c>
      <c r="I16" s="27">
        <v>20</v>
      </c>
      <c r="J16" s="31">
        <v>15</v>
      </c>
      <c r="K16" s="33">
        <f>SUM(C16:J16)</f>
        <v>220</v>
      </c>
    </row>
    <row r="17" spans="1:4" x14ac:dyDescent="0.2">
      <c r="A17" s="1" t="s">
        <v>300</v>
      </c>
    </row>
    <row r="18" spans="1:4" x14ac:dyDescent="0.2">
      <c r="A18" s="6" t="s">
        <v>301</v>
      </c>
    </row>
    <row r="20" spans="1:4" ht="16.2" x14ac:dyDescent="0.2">
      <c r="A20" s="8" t="s">
        <v>117</v>
      </c>
    </row>
    <row r="21" spans="1:4" x14ac:dyDescent="0.2">
      <c r="B21" s="38" t="s">
        <v>118</v>
      </c>
      <c r="C21" t="s">
        <v>124</v>
      </c>
      <c r="D21" t="s">
        <v>120</v>
      </c>
    </row>
    <row r="22" spans="1:4" x14ac:dyDescent="0.2">
      <c r="B22" s="42" t="s">
        <v>253</v>
      </c>
      <c r="C22">
        <v>1</v>
      </c>
      <c r="D22" s="1" t="s">
        <v>306</v>
      </c>
    </row>
    <row r="23" spans="1:4" x14ac:dyDescent="0.2">
      <c r="B23" t="s">
        <v>135</v>
      </c>
      <c r="C23">
        <v>1</v>
      </c>
    </row>
    <row r="24" spans="1:4" x14ac:dyDescent="0.2">
      <c r="B24" t="s">
        <v>137</v>
      </c>
      <c r="C24">
        <v>1</v>
      </c>
      <c r="D24" s="1" t="s">
        <v>140</v>
      </c>
    </row>
    <row r="25" spans="1:4" x14ac:dyDescent="0.2">
      <c r="B25" t="s">
        <v>136</v>
      </c>
      <c r="C25">
        <v>1</v>
      </c>
      <c r="D25" s="6" t="s">
        <v>141</v>
      </c>
    </row>
    <row r="26" spans="1:4" x14ac:dyDescent="0.2">
      <c r="D26" s="6"/>
    </row>
    <row r="27" spans="1:4" x14ac:dyDescent="0.2">
      <c r="B27" t="s">
        <v>138</v>
      </c>
      <c r="C27">
        <v>10</v>
      </c>
      <c r="D27" s="6" t="s">
        <v>142</v>
      </c>
    </row>
  </sheetData>
  <phoneticPr fontId="2"/>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heetViews>
  <sheetFormatPr defaultRowHeight="13.2" x14ac:dyDescent="0.2"/>
  <cols>
    <col min="1" max="1" width="2.77734375" customWidth="1"/>
    <col min="3" max="9" width="5.5546875" bestFit="1" customWidth="1"/>
    <col min="10" max="11" width="7.5546875" bestFit="1" customWidth="1"/>
  </cols>
  <sheetData>
    <row r="1" spans="1:12" x14ac:dyDescent="0.2">
      <c r="A1" t="s">
        <v>190</v>
      </c>
    </row>
    <row r="2" spans="1:12" x14ac:dyDescent="0.2">
      <c r="B2">
        <v>3</v>
      </c>
      <c r="C2">
        <v>33</v>
      </c>
      <c r="D2">
        <v>16</v>
      </c>
      <c r="E2">
        <v>14</v>
      </c>
      <c r="F2">
        <v>18</v>
      </c>
      <c r="G2">
        <v>11</v>
      </c>
      <c r="H2">
        <v>10</v>
      </c>
      <c r="I2">
        <v>0</v>
      </c>
      <c r="J2">
        <v>7</v>
      </c>
      <c r="K2">
        <f>SUM(C2:J2)</f>
        <v>109</v>
      </c>
      <c r="L2" t="s">
        <v>13</v>
      </c>
    </row>
    <row r="3" spans="1:12" x14ac:dyDescent="0.2">
      <c r="C3">
        <v>70</v>
      </c>
      <c r="D3">
        <v>45</v>
      </c>
      <c r="E3">
        <v>35</v>
      </c>
      <c r="F3">
        <v>40</v>
      </c>
      <c r="G3">
        <v>35</v>
      </c>
      <c r="H3">
        <v>20</v>
      </c>
      <c r="I3">
        <v>0</v>
      </c>
      <c r="J3">
        <v>2</v>
      </c>
      <c r="K3">
        <f>SUM(C3:J3)</f>
        <v>247</v>
      </c>
    </row>
    <row r="4" spans="1:12" x14ac:dyDescent="0.2">
      <c r="C4" s="3">
        <f t="shared" ref="C4:J4" si="0" xml:space="preserve"> C2 + C3 / 100 * (20 - $B$2)</f>
        <v>44.9</v>
      </c>
      <c r="D4" s="3">
        <f t="shared" si="0"/>
        <v>23.65</v>
      </c>
      <c r="E4" s="3">
        <f t="shared" si="0"/>
        <v>19.95</v>
      </c>
      <c r="F4" s="3">
        <f t="shared" si="0"/>
        <v>24.8</v>
      </c>
      <c r="G4" s="3">
        <f t="shared" si="0"/>
        <v>16.95</v>
      </c>
      <c r="H4" s="3">
        <f t="shared" si="0"/>
        <v>13.4</v>
      </c>
      <c r="I4" s="3">
        <f t="shared" si="0"/>
        <v>0</v>
      </c>
      <c r="J4" s="3">
        <f t="shared" si="0"/>
        <v>7.34</v>
      </c>
      <c r="K4">
        <f>SUM(C4:J4)</f>
        <v>150.99</v>
      </c>
    </row>
    <row r="6" spans="1:12" x14ac:dyDescent="0.2">
      <c r="A6" t="s">
        <v>191</v>
      </c>
    </row>
    <row r="7" spans="1:12" x14ac:dyDescent="0.2">
      <c r="B7">
        <v>1</v>
      </c>
      <c r="C7">
        <v>16</v>
      </c>
      <c r="D7">
        <v>4</v>
      </c>
      <c r="E7">
        <v>4</v>
      </c>
      <c r="F7">
        <v>8</v>
      </c>
      <c r="G7">
        <v>10</v>
      </c>
      <c r="H7">
        <v>2</v>
      </c>
      <c r="I7">
        <v>0</v>
      </c>
      <c r="J7">
        <v>6</v>
      </c>
      <c r="K7">
        <f>SUM(C7:J7)</f>
        <v>50</v>
      </c>
      <c r="L7" t="s">
        <v>14</v>
      </c>
    </row>
    <row r="8" spans="1:12" x14ac:dyDescent="0.2">
      <c r="C8">
        <v>45</v>
      </c>
      <c r="D8">
        <v>40</v>
      </c>
      <c r="E8">
        <v>55</v>
      </c>
      <c r="F8">
        <v>75</v>
      </c>
      <c r="G8">
        <v>70</v>
      </c>
      <c r="H8">
        <v>15</v>
      </c>
      <c r="I8">
        <v>0</v>
      </c>
      <c r="J8">
        <v>10</v>
      </c>
      <c r="K8">
        <f>SUM(C8:J8)</f>
        <v>310</v>
      </c>
    </row>
    <row r="9" spans="1:12" x14ac:dyDescent="0.2">
      <c r="C9" s="3">
        <f t="shared" ref="C9:J9" si="1" xml:space="preserve"> C7 + C8 / 100 * (20 - $B$7)</f>
        <v>24.55</v>
      </c>
      <c r="D9" s="3">
        <f t="shared" si="1"/>
        <v>11.600000000000001</v>
      </c>
      <c r="E9" s="3">
        <f t="shared" si="1"/>
        <v>14.450000000000001</v>
      </c>
      <c r="F9" s="3">
        <f t="shared" si="1"/>
        <v>22.25</v>
      </c>
      <c r="G9" s="3">
        <f t="shared" si="1"/>
        <v>23.299999999999997</v>
      </c>
      <c r="H9" s="3">
        <f t="shared" si="1"/>
        <v>4.8499999999999996</v>
      </c>
      <c r="I9" s="3">
        <f t="shared" si="1"/>
        <v>0</v>
      </c>
      <c r="J9" s="3">
        <f t="shared" si="1"/>
        <v>7.9</v>
      </c>
      <c r="K9">
        <f>SUM(C9:J9)</f>
        <v>108.9</v>
      </c>
    </row>
    <row r="10" spans="1:12" x14ac:dyDescent="0.2">
      <c r="C10">
        <v>6</v>
      </c>
      <c r="D10">
        <v>3</v>
      </c>
      <c r="E10">
        <v>2</v>
      </c>
      <c r="F10">
        <v>3</v>
      </c>
      <c r="H10">
        <v>2</v>
      </c>
      <c r="J10">
        <v>1</v>
      </c>
    </row>
    <row r="11" spans="1:12" x14ac:dyDescent="0.2">
      <c r="C11" s="3">
        <f t="shared" ref="C11:J11" si="2" xml:space="preserve"> C10 + C8 / 100 * 19 + C9</f>
        <v>39.1</v>
      </c>
      <c r="D11" s="3">
        <f t="shared" si="2"/>
        <v>22.200000000000003</v>
      </c>
      <c r="E11" s="4">
        <f t="shared" si="2"/>
        <v>26.900000000000002</v>
      </c>
      <c r="F11" s="4">
        <f t="shared" si="2"/>
        <v>39.5</v>
      </c>
      <c r="G11" s="4">
        <f t="shared" si="2"/>
        <v>36.599999999999994</v>
      </c>
      <c r="H11" s="3">
        <f t="shared" si="2"/>
        <v>9.6999999999999993</v>
      </c>
      <c r="I11" s="3">
        <f t="shared" si="2"/>
        <v>0</v>
      </c>
      <c r="J11" s="3">
        <f t="shared" si="2"/>
        <v>10.8</v>
      </c>
      <c r="K11" s="2">
        <f>SUM(C11:J11)</f>
        <v>184.8</v>
      </c>
    </row>
    <row r="13" spans="1:12" x14ac:dyDescent="0.2">
      <c r="A13" t="s">
        <v>187</v>
      </c>
    </row>
    <row r="14" spans="1:12" x14ac:dyDescent="0.2">
      <c r="B14">
        <v>1</v>
      </c>
      <c r="C14" t="s">
        <v>6</v>
      </c>
      <c r="D14" t="s">
        <v>88</v>
      </c>
      <c r="E14" t="s">
        <v>89</v>
      </c>
      <c r="F14" t="s">
        <v>90</v>
      </c>
      <c r="G14" t="s">
        <v>91</v>
      </c>
      <c r="H14" t="s">
        <v>92</v>
      </c>
      <c r="I14" t="s">
        <v>93</v>
      </c>
      <c r="J14" t="s">
        <v>96</v>
      </c>
      <c r="K14" t="s">
        <v>94</v>
      </c>
      <c r="L14" t="s">
        <v>16</v>
      </c>
    </row>
    <row r="15" spans="1:12" x14ac:dyDescent="0.2">
      <c r="B15" t="s">
        <v>5</v>
      </c>
      <c r="C15">
        <v>22</v>
      </c>
      <c r="D15">
        <v>5</v>
      </c>
      <c r="E15">
        <v>8</v>
      </c>
      <c r="F15">
        <v>12</v>
      </c>
      <c r="G15">
        <v>15</v>
      </c>
      <c r="H15">
        <v>4</v>
      </c>
      <c r="I15">
        <v>14</v>
      </c>
      <c r="J15">
        <v>7</v>
      </c>
      <c r="K15">
        <f>SUM(C15:J15)</f>
        <v>87</v>
      </c>
      <c r="L15" t="s">
        <v>17</v>
      </c>
    </row>
    <row r="16" spans="1:12" x14ac:dyDescent="0.2">
      <c r="B16" t="s">
        <v>4</v>
      </c>
      <c r="C16">
        <v>40</v>
      </c>
      <c r="D16">
        <v>20</v>
      </c>
      <c r="E16">
        <v>35</v>
      </c>
      <c r="F16">
        <v>70</v>
      </c>
      <c r="G16">
        <v>80</v>
      </c>
      <c r="H16">
        <v>10</v>
      </c>
      <c r="I16">
        <v>75</v>
      </c>
      <c r="J16">
        <v>3</v>
      </c>
      <c r="K16">
        <f>SUM(C16:J16)</f>
        <v>333</v>
      </c>
    </row>
    <row r="17" spans="2:11" x14ac:dyDescent="0.2">
      <c r="B17" t="s">
        <v>15</v>
      </c>
      <c r="C17" s="3">
        <f xml:space="preserve"> C15 + C16 / 100 * 19</f>
        <v>29.6</v>
      </c>
      <c r="D17" s="3">
        <f t="shared" ref="D17:J17" si="3" xml:space="preserve"> D15 + D16 / 100 * 19</f>
        <v>8.8000000000000007</v>
      </c>
      <c r="E17" s="3">
        <f t="shared" si="3"/>
        <v>14.649999999999999</v>
      </c>
      <c r="F17" s="3">
        <f t="shared" si="3"/>
        <v>25.299999999999997</v>
      </c>
      <c r="G17" s="4">
        <f t="shared" si="3"/>
        <v>30.200000000000003</v>
      </c>
      <c r="H17" s="3">
        <f t="shared" si="3"/>
        <v>5.9</v>
      </c>
      <c r="I17" s="4">
        <f t="shared" si="3"/>
        <v>28.25</v>
      </c>
      <c r="J17" s="3">
        <f t="shared" si="3"/>
        <v>7.57</v>
      </c>
      <c r="K17" s="2">
        <f>SUM(C17:J17)</f>
        <v>150.26999999999998</v>
      </c>
    </row>
    <row r="18" spans="2:11" x14ac:dyDescent="0.2">
      <c r="B18" t="s">
        <v>0</v>
      </c>
      <c r="C18">
        <v>60</v>
      </c>
      <c r="D18">
        <v>22</v>
      </c>
      <c r="E18">
        <v>24</v>
      </c>
      <c r="F18">
        <v>26</v>
      </c>
      <c r="G18">
        <v>30</v>
      </c>
      <c r="H18">
        <v>20</v>
      </c>
      <c r="I18">
        <v>28</v>
      </c>
      <c r="J18">
        <v>15</v>
      </c>
      <c r="K18" s="2">
        <f>SUM(C18:J18)</f>
        <v>225</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目次</vt:lpstr>
      <vt:lpstr>テンプレと補足</vt:lpstr>
      <vt:lpstr>ヒュー</vt:lpstr>
      <vt:lpstr>ジェーコブ</vt:lpstr>
      <vt:lpstr>アイン</vt:lpstr>
      <vt:lpstr>キース</vt:lpstr>
      <vt:lpstr>ケン</vt:lpstr>
      <vt:lpstr>ゲイリー</vt:lpstr>
      <vt:lpstr>イゴール</vt:lpstr>
      <vt:lpstr>サイモン</vt:lpstr>
      <vt:lpstr>ジャイロ</vt:lpstr>
      <vt:lpstr>ヴィック</vt:lpstr>
      <vt:lpstr>フィーナ</vt:lpstr>
      <vt:lpstr>レア</vt: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遠藤伸一</dc:creator>
  <cp:lastModifiedBy>遠藤伸一</cp:lastModifiedBy>
  <dcterms:created xsi:type="dcterms:W3CDTF">2017-09-04T09:36:33Z</dcterms:created>
  <dcterms:modified xsi:type="dcterms:W3CDTF">2017-12-01T02:10:34Z</dcterms:modified>
</cp:coreProperties>
</file>